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O:\文書：02財政係\R04\20共通\2001庶務\01照会・回答(5年,3年)\01 財政\040907_令和２年度財政状況資料集（追加分）の作成及び提出について\02 回答\"/>
    </mc:Choice>
  </mc:AlternateContent>
  <bookViews>
    <workbookView xWindow="0" yWindow="0" windowWidth="15360" windowHeight="763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5" i="10" l="1"/>
  <c r="BG34" i="10"/>
  <c r="AO36" i="10"/>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BW38" i="10"/>
  <c r="BE38" i="10"/>
  <c r="AM38" i="10"/>
  <c r="U38" i="10"/>
  <c r="C38" i="10"/>
  <c r="BE37" i="10"/>
  <c r="AM37" i="10"/>
  <c r="U37" i="10"/>
  <c r="C37" i="10"/>
  <c r="BE36" i="10"/>
  <c r="AM36" i="10"/>
  <c r="U36" i="10"/>
  <c r="C36" i="10"/>
  <c r="BE35" i="10"/>
  <c r="AM35" i="10"/>
  <c r="U35" i="10"/>
  <c r="C35" i="10"/>
  <c r="CO34" i="10"/>
  <c r="CO35" i="10" s="1"/>
  <c r="CO36" i="10" s="1"/>
  <c r="CO37" i="10" s="1"/>
  <c r="CO38" i="10" s="1"/>
  <c r="BW34" i="10"/>
  <c r="BW35" i="10" s="1"/>
  <c r="BW36" i="10" s="1"/>
  <c r="BW37" i="10" s="1"/>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<sst xmlns="http://schemas.openxmlformats.org/spreadsheetml/2006/main" count="1094" uniqueCount="604">
  <si>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</si>
  <si>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</si>
  <si>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</si>
  <si>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</si>
  <si>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</si>
  <si>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</si>
  <si>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</si>
  <si>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※令和3年度中に市町村合併した団体で、合併前の団体ごとの決算に基づく連結実質赤字比率を算出していない団体については、グラフを表記しない。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</si>
  <si>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</si>
  <si>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</si>
  <si>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</si>
  <si>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</si>
  <si>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</si>
  <si>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</si>
  <si>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</si>
  <si>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</si>
  <si>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</si>
  <si>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</si>
  <si>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</si>
  <si>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</si>
  <si>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</si>
  <si>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</si>
  <si>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令和3年度中に市町村合併した団体で、合併前の団体ごとの決算に基づく実質公債費比率を算出していない団体については、グラフを表記しない。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</si>
  <si>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</si>
  <si>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</si>
  <si>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</si>
  <si>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</si>
  <si>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</si>
  <si>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</si>
  <si>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</si>
  <si>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</si>
  <si>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</si>
  <si>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</si>
  <si>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</si>
  <si>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</si>
  <si>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</si>
  <si>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</si>
  <si>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</si>
  <si>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</si>
  <si>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</si>
  <si>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</si>
  <si>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</si>
  <si>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</si>
  <si>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</si>
  <si>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</si>
  <si>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※令和3年度中に市町村合併した団体で、合併前の団体ごとの決算に基づく将来負担比率を算出していない団体については、グラフを表記しない。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</si>
  <si>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</si>
  <si>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</si>
  <si>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</si>
  <si>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</si>
  <si>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</si>
  <si>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</si>
  <si>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</si>
  <si>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</si>
  <si>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</si>
  <si>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</si>
  <si>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</si>
  <si>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</si>
  <si>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</si>
  <si>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</si>
  <si>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</si>
  <si>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</si>
  <si>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</si>
  <si>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</si>
  <si>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</si>
  <si>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</si>
  <si>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</si>
  <si>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</si>
  <si>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</si>
  <si>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</si>
  <si>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</si>
  <si>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</si>
  <si>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</si>
  <si>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</si>
  <si>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</si>
  <si>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</si>
  <si>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</si>
  <si>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</si>
  <si>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</si>
  <si>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令和2年度　財政状況資料集</t>
    <phoneticPr fontId="5"/>
  </si>
  <si>
    <t>総括表（市町村）</t>
    <rPh sb="0" eb="2">
      <t>ソウカツ</t>
    </rPh>
    <rPh sb="2" eb="3">
      <t>ヒョウ</t>
    </rPh>
    <rPh sb="4" eb="7">
      <t>シチョウソン</t>
    </rPh>
    <phoneticPr fontId="5"/>
  </si>
  <si>
    <t>都道府県名</t>
    <phoneticPr fontId="5"/>
  </si>
  <si>
    <t>広島県</t>
    <phoneticPr fontId="5"/>
  </si>
  <si>
    <t>市町村類型</t>
    <phoneticPr fontId="5"/>
  </si>
  <si>
    <t>Ⅰ－１</t>
    <phoneticPr fontId="5"/>
  </si>
  <si>
    <t>指定団体等の指定状況</t>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</si>
  <si>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</si>
  <si>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</si>
  <si>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</si>
  <si>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</si>
  <si>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</si>
  <si>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</si>
  <si>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</si>
  <si>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</si>
  <si>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</si>
  <si>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</si>
  <si>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</si>
  <si>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安芸高田市</t>
    <phoneticPr fontId="5"/>
  </si>
  <si>
    <t>地方交付税種地</t>
    <rPh sb="0" eb="2">
      <t>チホウ</t>
    </rPh>
    <rPh sb="2" eb="5">
      <t>コウフゼイ</t>
    </rPh>
    <rPh sb="5" eb="6">
      <t>シュ</t>
    </rPh>
    <rPh sb="6" eb="7">
      <t>チ</t>
    </rPh>
    <phoneticPr fontId="5"/>
  </si>
  <si>
    <t>1-1</t>
    <phoneticPr fontId="5"/>
  </si>
  <si>
    <t>財源超過</t>
    <rPh sb="0" eb="2">
      <t>ザイゲン</t>
    </rPh>
    <rPh sb="2" eb="4">
      <t>チョウカ</t>
    </rPh>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</si>
  <si>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</si>
  <si>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</si>
  <si>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</si>
  <si>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</si>
  <si>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</si>
  <si>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</si>
  <si>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</si>
  <si>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</si>
  <si>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</si>
  <si>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</si>
  <si>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</si>
  <si>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</si>
  <si>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</si>
  <si>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</si>
  <si>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</si>
  <si>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</si>
  <si>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</si>
  <si>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</si>
  <si>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</si>
  <si>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</si>
  <si>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</si>
  <si>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</si>
  <si>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-10.3</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</si>
  <si>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</si>
  <si>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</si>
  <si>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</si>
  <si>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</si>
  <si>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</si>
  <si>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令03.01.01(人)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</si>
  <si>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</si>
  <si>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</si>
  <si>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</si>
  <si>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</si>
  <si>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</si>
  <si>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</si>
  <si>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</si>
  <si>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</si>
  <si>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</si>
  <si>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</si>
  <si>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</si>
  <si>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令02.01.01(人)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</si>
  <si>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</si>
  <si>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</si>
  <si>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</si>
  <si>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</si>
  <si>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</si>
  <si>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-1.5</t>
    <phoneticPr fontId="5"/>
  </si>
  <si>
    <t>基準財政需要額</t>
    <phoneticPr fontId="25"/>
  </si>
  <si>
    <t>うち日本人(％)</t>
    <phoneticPr fontId="5"/>
  </si>
  <si>
    <t>-1.7</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</si>
  <si>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</si>
  <si>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</si>
  <si>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</si>
  <si>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</si>
  <si>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</si>
  <si>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</si>
  <si>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</si>
  <si>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</si>
  <si>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</si>
  <si>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</si>
  <si>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</si>
  <si>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</si>
  <si>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</si>
  <si>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</si>
  <si>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</si>
  <si>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</si>
  <si>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</si>
  <si>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</si>
  <si>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</si>
  <si>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</si>
  <si>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</si>
  <si>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</si>
  <si>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</si>
  <si>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</si>
  <si>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収益事業収入</t>
  </si>
  <si>
    <t>-</t>
    <phoneticPr fontId="5"/>
  </si>
  <si>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</si>
  <si>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</si>
  <si>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</si>
  <si>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</si>
  <si>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</si>
  <si>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</si>
  <si>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</si>
  <si>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</si>
  <si>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</si>
  <si>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</si>
  <si>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</si>
  <si>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</si>
  <si>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</si>
  <si>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</si>
  <si>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</si>
  <si>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</si>
  <si>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</si>
  <si>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</si>
  <si>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会計名</t>
    <phoneticPr fontId="5"/>
  </si>
  <si>
    <t>項番</t>
    <phoneticPr fontId="5"/>
  </si>
  <si>
    <t>項番</t>
    <rPh sb="0" eb="2">
      <t>コウバン</t>
    </rPh>
    <phoneticPr fontId="5"/>
  </si>
  <si>
    <t>会計名</t>
    <rPh sb="0" eb="2">
      <t>カイケイ</t>
    </rPh>
    <rPh sb="2" eb="3">
      <t>メイ</t>
    </rPh>
    <phoneticPr fontId="5"/>
  </si>
  <si>
    <t>組合等名</t>
    <phoneticPr fontId="5"/>
  </si>
  <si>
    <t>項番</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</si>
  <si>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</si>
  <si>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</si>
  <si>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</si>
  <si>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)内の数値は、令和元年度は「減収補塡債（特例分）」及び「臨時財政対策債」を、令和2年度は「減収補塡債（特例分）」「猶予特例債」及び「臨時財政対策債」を除いて算出したものである。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</si>
  <si>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</si>
  <si>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</si>
  <si>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</si>
  <si>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</si>
  <si>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</si>
  <si>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</si>
  <si>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令和2年度</t>
    <phoneticPr fontId="25"/>
  </si>
  <si>
    <t>広島県安芸高田市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</si>
  <si>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</si>
  <si>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</si>
  <si>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</si>
  <si>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</si>
  <si>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</si>
  <si>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</si>
  <si>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</si>
  <si>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</si>
  <si>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</si>
  <si>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</si>
  <si>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</si>
  <si>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</si>
  <si>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</si>
  <si>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</si>
  <si>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</si>
  <si>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</si>
  <si>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</si>
  <si>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</si>
  <si>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</si>
  <si>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</si>
  <si>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</si>
  <si>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</si>
  <si>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</si>
  <si>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</si>
  <si>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</si>
  <si>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</si>
  <si>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</si>
  <si>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</si>
  <si>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</si>
  <si>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</si>
  <si>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</si>
  <si>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</si>
  <si>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</si>
  <si>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</si>
  <si>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</si>
  <si>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</si>
  <si>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</si>
  <si>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</si>
  <si>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</si>
  <si>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</si>
  <si>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</si>
  <si>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</si>
  <si>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</si>
  <si>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</si>
  <si>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</si>
  <si>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</si>
  <si>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</si>
  <si>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</si>
  <si>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</si>
  <si>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</si>
  <si>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</si>
  <si>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</si>
  <si>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</si>
  <si>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t>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</si>
  <si>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</si>
  <si>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</si>
  <si>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</si>
  <si>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</si>
  <si>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</si>
  <si>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</si>
  <si>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</si>
  <si>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</si>
  <si>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</si>
  <si>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</si>
  <si>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</si>
  <si>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</si>
  <si>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</si>
  <si>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</si>
  <si>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</si>
  <si>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</si>
  <si>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</si>
  <si>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</si>
  <si>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</si>
  <si>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</si>
  <si>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</si>
  <si>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</si>
  <si>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</si>
  <si>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</si>
  <si>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</si>
  <si>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</si>
  <si>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</si>
  <si>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</si>
  <si>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</si>
  <si>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</si>
  <si>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</si>
  <si>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</si>
  <si>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</si>
  <si>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</si>
  <si>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</si>
  <si>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</si>
  <si>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元利償還金</t>
    <phoneticPr fontId="5"/>
  </si>
  <si>
    <t>手数料</t>
  </si>
  <si>
    <t>令和2年度</t>
    <rPh sb="0" eb="2">
      <t>レイワ</t>
    </rPh>
    <rPh sb="3" eb="5">
      <t>ネンド</t>
    </rPh>
    <phoneticPr fontId="5"/>
  </si>
  <si>
    <t>令和元年度</t>
    <rPh sb="0" eb="2">
      <t>レイワ</t>
    </rPh>
    <rPh sb="2" eb="4">
      <t>ガンネン</t>
    </rPh>
    <rPh sb="4" eb="5">
      <t>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</si>
  <si>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</si>
  <si>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</si>
  <si>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</si>
  <si>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</si>
  <si>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</si>
  <si>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</si>
  <si>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</si>
  <si>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</si>
  <si>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</si>
  <si>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</si>
  <si>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</si>
  <si>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</si>
  <si>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</si>
  <si>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</si>
  <si>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</si>
  <si>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</si>
  <si>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</si>
  <si>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</si>
  <si>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</si>
  <si>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</si>
  <si>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</si>
  <si>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</si>
  <si>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</si>
  <si>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下水道</t>
    <phoneticPr fontId="5"/>
  </si>
  <si>
    <t>再差引収支</t>
    <rPh sb="0" eb="1">
      <t>サイ</t>
    </rPh>
    <rPh sb="1" eb="3">
      <t>サシヒキ</t>
    </rPh>
    <rPh sb="3" eb="5">
      <t>シュウシ</t>
    </rPh>
    <phoneticPr fontId="5"/>
  </si>
  <si>
    <t>　　うち一部事務組合負担金</t>
    <phoneticPr fontId="5"/>
  </si>
  <si>
    <t>諸収入</t>
  </si>
  <si>
    <t>上水道</t>
    <phoneticPr fontId="5"/>
  </si>
  <si>
    <t>加入世帯数(世帯)</t>
  </si>
  <si>
    <t>　繰出金</t>
    <phoneticPr fontId="5"/>
  </si>
  <si>
    <t>地方債</t>
  </si>
  <si>
    <t>工業用水道</t>
    <phoneticPr fontId="5"/>
  </si>
  <si>
    <t>被保険者数(人)</t>
  </si>
  <si>
    <t>　積立金</t>
    <phoneticPr fontId="5"/>
  </si>
  <si>
    <t>　うち減収補塡債(特例分)</t>
    <rPh sb="4" eb="5">
      <t>シュウ</t>
    </rPh>
    <rPh sb="9" eb="10">
      <t>トク</t>
    </rPh>
    <rPh sb="10" eb="11">
      <t>レイ</t>
    </rPh>
    <rPh sb="11" eb="12">
      <t>ブン</t>
    </rPh>
    <phoneticPr fontId="16"/>
  </si>
  <si>
    <t>交通</t>
    <phoneticPr fontId="5"/>
  </si>
  <si>
    <t>被保険者
1人当り</t>
    <phoneticPr fontId="5"/>
  </si>
  <si>
    <t>保険税(料)収入額</t>
    <phoneticPr fontId="5"/>
  </si>
  <si>
    <t>　投資・出資金・貸付金</t>
    <phoneticPr fontId="5"/>
  </si>
  <si>
    <t>　うち猶予特例債</t>
    <phoneticPr fontId="16"/>
  </si>
  <si>
    <t>国民健康保険</t>
    <phoneticPr fontId="5"/>
  </si>
  <si>
    <t>国庫支出金</t>
    <phoneticPr fontId="5"/>
  </si>
  <si>
    <t>　前年度繰上充用金</t>
    <phoneticPr fontId="5"/>
  </si>
  <si>
    <t>　うち臨時財政対策債</t>
    <phoneticPr fontId="5"/>
  </si>
  <si>
    <t>その他</t>
    <phoneticPr fontId="5"/>
  </si>
  <si>
    <t>保険給付費</t>
    <phoneticPr fontId="5"/>
  </si>
  <si>
    <t>投資的経費計</t>
    <rPh sb="5" eb="6">
      <t>ケイ</t>
    </rPh>
    <phoneticPr fontId="5"/>
  </si>
  <si>
    <t>歳入合計</t>
    <phoneticPr fontId="5"/>
  </si>
  <si>
    <t>　　うち人件費</t>
    <phoneticPr fontId="5"/>
  </si>
  <si>
    <t>普通建設事業費</t>
    <phoneticPr fontId="5"/>
  </si>
  <si>
    <t>(注釈)</t>
    <rPh sb="1" eb="2">
      <t>チュウ</t>
    </rPh>
    <rPh sb="2" eb="3">
      <t>シャク</t>
    </rPh>
    <phoneticPr fontId="5"/>
  </si>
  <si>
    <t>　うち補助</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</si>
  <si>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</si>
  <si>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うち単独</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</si>
  <si>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</si>
  <si>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</si>
  <si>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</si>
  <si>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</si>
  <si>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</si>
  <si>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令和2年度</t>
  </si>
  <si>
    <t>広島県安芸高田市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</si>
  <si>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</si>
  <si>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</si>
  <si>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</si>
  <si>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</si>
  <si>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</si>
  <si>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</si>
  <si>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</si>
  <si>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</si>
  <si>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</si>
  <si>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</si>
  <si>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</si>
  <si>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</si>
  <si>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</si>
  <si>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</si>
  <si>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</si>
  <si>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</si>
  <si>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</si>
  <si>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</si>
  <si>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</si>
  <si>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</si>
  <si>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コミュニティ・プラント整備事業特別会計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</si>
  <si>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</si>
  <si>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</si>
  <si>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</si>
  <si>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</si>
  <si>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</si>
  <si>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</si>
  <si>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</si>
  <si>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</si>
  <si>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</si>
  <si>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</si>
  <si>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</si>
  <si>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</si>
  <si>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</si>
  <si>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</si>
  <si>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後期高齢者医療特別会計</t>
    <phoneticPr fontId="5"/>
  </si>
  <si>
    <t>介護保険特別会計</t>
    <phoneticPr fontId="5"/>
  </si>
  <si>
    <t>水道事業会計</t>
    <phoneticPr fontId="5"/>
  </si>
  <si>
    <t>法適用企業</t>
    <phoneticPr fontId="5"/>
  </si>
  <si>
    <t>下水道事業（公共下水道事業）会計</t>
    <phoneticPr fontId="5"/>
  </si>
  <si>
    <t>法適用企業</t>
    <phoneticPr fontId="5"/>
  </si>
  <si>
    <t>下水道事業（特定環境保全公共下水道事業）会計</t>
    <phoneticPr fontId="5"/>
  </si>
  <si>
    <t>農業集落排水事業特別会計</t>
    <phoneticPr fontId="5"/>
  </si>
  <si>
    <t>法非適用企業</t>
    <phoneticPr fontId="5"/>
  </si>
  <si>
    <t>浄化槽整備事業特別会計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</si>
  <si>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</si>
  <si>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</si>
  <si>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</si>
  <si>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</si>
  <si>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</si>
  <si>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</si>
  <si>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総費用
（歳出）</t>
    <phoneticPr fontId="5"/>
  </si>
  <si>
    <t>資金剰余額
/不足額
（実質収支）</t>
    <phoneticPr fontId="5"/>
  </si>
  <si>
    <t>他会計等
からの
繰入金</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</si>
  <si>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</si>
  <si>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</si>
  <si>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</si>
  <si>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</si>
  <si>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</si>
  <si>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</si>
  <si>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</si>
  <si>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</si>
  <si>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</si>
  <si>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</si>
  <si>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平成30年度</t>
    <rPh sb="0" eb="2">
      <t>ヘイセイ</t>
    </rPh>
    <rPh sb="4" eb="6">
      <t>ネンド</t>
    </rPh>
    <phoneticPr fontId="5"/>
  </si>
  <si>
    <t>令和元年度</t>
    <rPh sb="0" eb="2">
      <t>レイワ</t>
    </rPh>
    <rPh sb="2" eb="3">
      <t>ガン</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</si>
  <si>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</si>
  <si>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</si>
  <si>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</si>
  <si>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</si>
  <si>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</si>
  <si>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</si>
  <si>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</si>
  <si>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</si>
  <si>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</si>
  <si>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</si>
  <si>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</si>
  <si>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</si>
  <si>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</si>
  <si>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</si>
  <si>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</si>
  <si>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</si>
  <si>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</si>
  <si>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</si>
  <si>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</si>
  <si>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</si>
  <si>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</si>
  <si>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</si>
  <si>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</si>
  <si>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</si>
  <si>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</si>
  <si>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</si>
  <si>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</si>
  <si>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</si>
  <si>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</si>
  <si>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</si>
  <si>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</si>
  <si>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</si>
  <si>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</si>
  <si>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</si>
  <si>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</si>
  <si>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</si>
  <si>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</si>
  <si>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</si>
  <si>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</si>
  <si>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</si>
  <si>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</si>
  <si>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</si>
  <si>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</si>
  <si>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</si>
  <si>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</si>
  <si>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</si>
  <si>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</si>
  <si>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令和2年度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</si>
  <si>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</si>
  <si>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</si>
  <si>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</si>
  <si>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</si>
  <si>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</si>
  <si>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</si>
  <si>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</si>
  <si>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</si>
  <si>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</si>
  <si>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</si>
  <si>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</si>
  <si>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</si>
  <si>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</si>
  <si>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</si>
  <si>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</si>
  <si>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</si>
  <si>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</si>
  <si>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</si>
  <si>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</si>
  <si>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</si>
  <si>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</si>
  <si>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</si>
  <si>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</si>
  <si>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</si>
  <si>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</si>
  <si>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</si>
  <si>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</si>
  <si>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</si>
  <si>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</si>
  <si>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</si>
  <si>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</si>
  <si>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</si>
  <si>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</si>
  <si>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</si>
  <si>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</si>
  <si>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</si>
  <si>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</si>
  <si>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</si>
  <si>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</si>
  <si>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</si>
  <si>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</si>
  <si>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</si>
  <si>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</si>
  <si>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</si>
  <si>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</si>
  <si>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</si>
  <si>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</si>
  <si>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</si>
  <si>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</si>
  <si>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</si>
  <si>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</si>
  <si>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※令和3年度中に市町村合併した団体で、合併前の団体ごとの決算に基づく実質公債費比率を算出していない団体については、グラフを表記しない。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</si>
  <si>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</si>
  <si>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</si>
  <si>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</si>
  <si>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</si>
  <si>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</si>
  <si>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</si>
  <si>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</si>
  <si>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</si>
  <si>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H28</t>
  </si>
  <si>
    <t>うち単独分</t>
    <rPh sb="2" eb="4">
      <t>タンドク</t>
    </rPh>
    <rPh sb="4" eb="5">
      <t>ブン</t>
    </rPh>
    <phoneticPr fontId="5"/>
  </si>
  <si>
    <t xml:space="preserve"> H29</t>
  </si>
  <si>
    <t xml:space="preserve"> H30</t>
  </si>
  <si>
    <t xml:space="preserve"> R01</t>
  </si>
  <si>
    <t xml:space="preserve"> R02</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</si>
  <si>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</si>
  <si>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</si>
  <si>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</si>
  <si>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</si>
  <si>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H28</t>
  </si>
  <si>
    <t>H29</t>
  </si>
  <si>
    <t>H30</t>
  </si>
  <si>
    <t>R01</t>
  </si>
  <si>
    <t>R02</t>
  </si>
  <si>
    <t>▲ 2.19</t>
  </si>
  <si>
    <t>▲ 1.40</t>
  </si>
  <si>
    <t>▲ 9.45</t>
  </si>
  <si>
    <t>▲ 3.66</t>
  </si>
  <si>
    <t>▲ 0.59</t>
  </si>
  <si>
    <t>一般会計</t>
  </si>
  <si>
    <t>水道事業会計</t>
  </si>
  <si>
    <t>介護保険特別会計</t>
  </si>
  <si>
    <t>国民健康保険特別会計</t>
  </si>
  <si>
    <t>下水道事業（公共下水道事業）会計</t>
  </si>
  <si>
    <t>後期高齢者医療特別会計</t>
  </si>
  <si>
    <t>下水道事業（特定環境保全公共下水道事業）会計</t>
  </si>
  <si>
    <t>農業集落排水事業特別会計</t>
  </si>
  <si>
    <t>その他会計（赤字）</t>
  </si>
  <si>
    <t>その他会計（黒字）</t>
  </si>
  <si>
    <t>（百万円）</t>
    <phoneticPr fontId="5"/>
  </si>
  <si>
    <t>H27末</t>
    <phoneticPr fontId="5"/>
  </si>
  <si>
    <t>H28末</t>
    <phoneticPr fontId="5"/>
  </si>
  <si>
    <t>H29末</t>
    <phoneticPr fontId="5"/>
  </si>
  <si>
    <t>H30末</t>
    <phoneticPr fontId="5"/>
  </si>
  <si>
    <t>R01末</t>
    <phoneticPr fontId="5"/>
  </si>
  <si>
    <t>広島県後期高齢者医療広域連合（一般会計）</t>
    <rPh sb="0" eb="3">
      <t>ヒロシマケン</t>
    </rPh>
    <rPh sb="3" eb="5">
      <t>コウキ</t>
    </rPh>
    <rPh sb="5" eb="8">
      <t>コウレイシャ</t>
    </rPh>
    <rPh sb="8" eb="10">
      <t>イリョウ</t>
    </rPh>
    <rPh sb="10" eb="14">
      <t>コウイキレンゴウ</t>
    </rPh>
    <rPh sb="15" eb="19">
      <t>イッパンカイケイ</t>
    </rPh>
    <phoneticPr fontId="2"/>
  </si>
  <si>
    <t>広島県後期高齢者医療広域連合（特別会計）</t>
    <rPh sb="15" eb="17">
      <t>トクベツ</t>
    </rPh>
    <phoneticPr fontId="2"/>
  </si>
  <si>
    <t>広島県市町総合事務組合</t>
    <rPh sb="0" eb="3">
      <t>ヒロシマケン</t>
    </rPh>
    <rPh sb="3" eb="4">
      <t>シ</t>
    </rPh>
    <rPh sb="4" eb="5">
      <t>マチ</t>
    </rPh>
    <rPh sb="5" eb="7">
      <t>ソウゴウ</t>
    </rPh>
    <rPh sb="7" eb="9">
      <t>ジム</t>
    </rPh>
    <rPh sb="9" eb="11">
      <t>クミアイ</t>
    </rPh>
    <phoneticPr fontId="2"/>
  </si>
  <si>
    <t>芸北広域環境施設組合</t>
    <rPh sb="0" eb="2">
      <t>ゲイホク</t>
    </rPh>
    <rPh sb="2" eb="4">
      <t>コウイキ</t>
    </rPh>
    <rPh sb="4" eb="6">
      <t>カンキョウ</t>
    </rPh>
    <rPh sb="6" eb="8">
      <t>シセツ</t>
    </rPh>
    <rPh sb="8" eb="10">
      <t>クミアイ</t>
    </rPh>
    <phoneticPr fontId="2"/>
  </si>
  <si>
    <t>安芸高田市地域振興事業団</t>
    <rPh sb="0" eb="5">
      <t>アキタカタシ</t>
    </rPh>
    <rPh sb="5" eb="7">
      <t>チイキ</t>
    </rPh>
    <rPh sb="7" eb="9">
      <t>シンコウ</t>
    </rPh>
    <rPh sb="9" eb="12">
      <t>ジギョウダン</t>
    </rPh>
    <phoneticPr fontId="2"/>
  </si>
  <si>
    <t>神楽門前湯治村</t>
    <rPh sb="0" eb="4">
      <t>カグラモンゼン</t>
    </rPh>
    <rPh sb="4" eb="6">
      <t>トウジ</t>
    </rPh>
    <rPh sb="6" eb="7">
      <t>ムラ</t>
    </rPh>
    <phoneticPr fontId="2"/>
  </si>
  <si>
    <t>こうだ二一</t>
    <rPh sb="3" eb="5">
      <t>２１</t>
    </rPh>
    <phoneticPr fontId="2"/>
  </si>
  <si>
    <t>安芸高田アグリフーズ</t>
    <rPh sb="0" eb="4">
      <t>アキタカタ</t>
    </rPh>
    <phoneticPr fontId="2"/>
  </si>
  <si>
    <t>道の駅あきたかた</t>
    <rPh sb="0" eb="1">
      <t>ミチ</t>
    </rPh>
    <rPh sb="2" eb="3">
      <t>エキ</t>
    </rPh>
    <phoneticPr fontId="2"/>
  </si>
  <si>
    <t>地域振興基金</t>
    <rPh sb="0" eb="6">
      <t>チイキシンコウキキン</t>
    </rPh>
    <phoneticPr fontId="5"/>
  </si>
  <si>
    <t>過疎地域自立促進基金</t>
    <rPh sb="0" eb="2">
      <t>カソ</t>
    </rPh>
    <rPh sb="2" eb="4">
      <t>チイキ</t>
    </rPh>
    <rPh sb="4" eb="6">
      <t>ジリツ</t>
    </rPh>
    <rPh sb="6" eb="8">
      <t>ソクシン</t>
    </rPh>
    <rPh sb="8" eb="10">
      <t>キキン</t>
    </rPh>
    <phoneticPr fontId="5"/>
  </si>
  <si>
    <t>地域福祉基金</t>
    <rPh sb="0" eb="2">
      <t>チイキ</t>
    </rPh>
    <rPh sb="2" eb="4">
      <t>フクシ</t>
    </rPh>
    <rPh sb="4" eb="6">
      <t>キキン</t>
    </rPh>
    <phoneticPr fontId="5"/>
  </si>
  <si>
    <t>ふるさと応援基金</t>
    <rPh sb="4" eb="6">
      <t>オウエン</t>
    </rPh>
    <rPh sb="6" eb="8">
      <t>キキン</t>
    </rPh>
    <phoneticPr fontId="5"/>
  </si>
  <si>
    <t>市有住宅管理運営基金</t>
    <rPh sb="0" eb="2">
      <t>シユウ</t>
    </rPh>
    <rPh sb="2" eb="4">
      <t>ジュウタク</t>
    </rPh>
    <rPh sb="4" eb="6">
      <t>カンリ</t>
    </rPh>
    <rPh sb="6" eb="8">
      <t>ウンエイ</t>
    </rPh>
    <rPh sb="8" eb="10">
      <t>キキン</t>
    </rPh>
    <phoneticPr fontId="5"/>
  </si>
  <si>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</si>
  <si>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</si>
  <si>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</si>
  <si>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</si>
  <si>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</si>
  <si>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</si>
  <si>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</si>
  <si>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</si>
  <si>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</si>
  <si>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</si>
  <si>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　将来負担比率は、前年度から0.6ポイント上昇し、94.7％となった。地方債現在高は減少したが、充当可能基金の保有額が減少したことが要因である。有形固定資産減価償却率は上昇している。類似団体内平均値と比較して分析すると、資産の老朽化は類似団体と同程度であるが、その資産形成に充てた借金は類似団体に比べ多く残っていると分析できる。今後、公共施設やインフラ施設の更新を控えているが、平成27年2月に策定した公共施設等総合管理計画（公共建築物の総延床面積を20年間で30％以上削減目標）、平成29年3月に策定した公共建築物に係る個別施設計画に基づいた施設の維持管理を適切に推進する。</t>
    <phoneticPr fontId="5"/>
  </si>
  <si>
    <t>　将来負担比率は、前述のとおり前年度から0.6ポイン上昇し、94.7％となった。実質公債費比率は、元利償還金の減少が要因となり、前年度から0.9ポイント減少した12.9％となった。類似団体と同様に将来負担比率と実質公債費比率は平成29年度まで下降傾向にあった。しかし、当市は令和30年度から将来負担比率が上昇しているため、地方債の計画的な管理が課題である。公債費は平成30年度で高止まりの状況であるため、今後は地方債残高の抑制に向け計画的に公共施設やインフラ施設の更新を実施するとともに、第3次行政改革推進実施計画等を着実に進め、繰上償還や利率見直しを行うことで数値の改善に努め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</si>
</sst>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33">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4" fillId="0" borderId="0" xfId="11" applyFont="1" applyBorder="1" applyAlignment="1">
      <alignment vertical="center"/>
    </xf>
    <xf numFmtId="0" fontId="24" fillId="0" borderId="0" xfId="11" applyFont="1" applyAlignme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4"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180" fontId="1" fillId="0" borderId="0" xfId="16" applyNumberFormat="1" applyFont="1">
      <alignment vertical="center"/>
    </xf>
    <xf numFmtId="0" fontId="26" fillId="0" borderId="0" xfId="8" applyNumberFormat="1" applyFont="1" applyFill="1" applyBorder="1" applyAlignment="1" applyProtection="1">
      <alignment horizontal="left" vertical="center" wrapText="1"/>
      <protection hidden="1"/>
    </xf>
    <xf numFmtId="186" fontId="20" fillId="0" borderId="0" xfId="8" applyNumberFormat="1" applyFont="1" applyFill="1" applyBorder="1" applyAlignment="1" applyProtection="1">
      <alignment horizontal="center" vertical="center" shrinkToFit="1"/>
      <protection hidden="1"/>
    </xf>
    <xf numFmtId="0" fontId="20" fillId="0" borderId="0" xfId="8" applyFont="1" applyFill="1" applyBorder="1" applyAlignment="1" applyProtection="1">
      <alignment horizontal="center" vertical="center" shrinkToFit="1"/>
      <protection hidden="1"/>
    </xf>
    <xf numFmtId="0" fontId="20" fillId="0" borderId="0" xfId="8" applyFont="1" applyFill="1" applyBorder="1" applyAlignment="1">
      <alignment horizontal="center" vertical="center" shrinkToFit="1"/>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0" fontId="20" fillId="0" borderId="39"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42"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0" fillId="0" borderId="41" xfId="8" applyFont="1" applyFill="1" applyBorder="1" applyAlignment="1">
      <alignment horizontal="center" vertical="center"/>
    </xf>
    <xf numFmtId="0" fontId="26" fillId="0" borderId="48"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78" xfId="8" applyFont="1" applyFill="1" applyBorder="1" applyAlignment="1">
      <alignment horizontal="center" vertical="center"/>
    </xf>
    <xf numFmtId="0" fontId="20" fillId="0" borderId="77"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0" fontId="20" fillId="0" borderId="30" xfId="8" applyFont="1" applyFill="1" applyBorder="1" applyAlignment="1">
      <alignment vertical="center"/>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0" fillId="0" borderId="11" xfId="8" applyFont="1" applyFill="1" applyBorder="1" applyAlignment="1">
      <alignment horizontal="center" vertical="center"/>
    </xf>
    <xf numFmtId="0" fontId="20" fillId="0" borderId="70" xfId="8" applyFont="1" applyFill="1" applyBorder="1" applyAlignment="1">
      <alignment horizontal="center" vertical="center"/>
    </xf>
    <xf numFmtId="0" fontId="24" fillId="0" borderId="41" xfId="8" applyFont="1" applyFill="1" applyBorder="1" applyAlignment="1">
      <alignment vertical="center"/>
    </xf>
    <xf numFmtId="0" fontId="24" fillId="0" borderId="12" xfId="8" applyFont="1" applyFill="1" applyBorder="1" applyAlignment="1">
      <alignment vertical="center"/>
    </xf>
    <xf numFmtId="0" fontId="24" fillId="0" borderId="48" xfId="8" applyFont="1" applyFill="1" applyBorder="1" applyAlignment="1">
      <alignment vertical="center"/>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0" fontId="20" fillId="0" borderId="24" xfId="8" applyFont="1" applyFill="1" applyBorder="1" applyAlignment="1">
      <alignment horizontal="center"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31" xfId="8" applyFont="1" applyFill="1" applyBorder="1" applyAlignment="1">
      <alignment vertical="center"/>
    </xf>
    <xf numFmtId="0" fontId="24" fillId="0" borderId="42"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66" xfId="8" applyFont="1" applyFill="1" applyBorder="1" applyAlignment="1">
      <alignment horizontal="center"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0" fontId="20" fillId="0" borderId="14"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3" xfId="8" applyFont="1" applyFill="1" applyBorder="1" applyAlignment="1">
      <alignment horizontal="center"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178"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85"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54" xfId="11" applyFont="1" applyFill="1" applyBorder="1">
      <alignment vertical="center"/>
    </xf>
    <xf numFmtId="0" fontId="20" fillId="0" borderId="40" xfId="11" applyFont="1" applyFill="1" applyBorder="1">
      <alignment vertical="center"/>
    </xf>
    <xf numFmtId="178" fontId="20" fillId="0" borderId="40"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1" fillId="0" borderId="38" xfId="11" applyNumberForma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1" fillId="0" borderId="38" xfId="1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4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81" fontId="20"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20" fillId="0" borderId="64" xfId="11" applyFont="1" applyBorder="1" applyAlignment="1">
      <alignment vertical="center"/>
    </xf>
    <xf numFmtId="0" fontId="16" fillId="0" borderId="0" xfId="6" applyBorder="1" applyAlignment="1">
      <alignment vertical="center"/>
    </xf>
    <xf numFmtId="0" fontId="16" fillId="0" borderId="38" xfId="6" applyBorder="1" applyAlignment="1">
      <alignment vertical="center"/>
    </xf>
    <xf numFmtId="178" fontId="20" fillId="0" borderId="87" xfId="11" applyNumberFormat="1" applyFont="1" applyFill="1" applyBorder="1" applyAlignment="1">
      <alignment horizontal="right" vertical="center" shrinkToFit="1"/>
    </xf>
    <xf numFmtId="178" fontId="20" fillId="0" borderId="84"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16" fillId="0" borderId="0" xfId="6" applyAlignment="1">
      <alignment vertical="center"/>
    </xf>
    <xf numFmtId="181" fontId="20" fillId="0" borderId="82" xfId="11" applyNumberFormat="1" applyFont="1" applyFill="1" applyBorder="1" applyAlignment="1">
      <alignment horizontal="right" vertical="center" shrinkToFit="1"/>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7" xfId="11" applyFont="1" applyFill="1" applyBorder="1">
      <alignment vertical="center"/>
    </xf>
    <xf numFmtId="178" fontId="20" fillId="0" borderId="64"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178" fontId="20" fillId="0" borderId="88"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38" xfId="11" applyNumberFormat="1" applyFont="1" applyFill="1" applyBorder="1" applyAlignment="1">
      <alignment horizontal="right" vertical="center"/>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77" fontId="34" fillId="6" borderId="37"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2"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6" fontId="34" fillId="6" borderId="48" xfId="14" applyNumberFormat="1" applyFont="1" applyFill="1" applyBorder="1" applyAlignment="1" applyProtection="1">
      <alignment horizontal="right" vertical="center" shrinkToFit="1"/>
    </xf>
    <xf numFmtId="0" fontId="34" fillId="6" borderId="45"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26" xfId="12" applyFont="1" applyFill="1" applyBorder="1" applyAlignment="1" applyProtection="1">
      <alignment horizontal="center" vertical="center"/>
    </xf>
    <xf numFmtId="0" fontId="34" fillId="6" borderId="64" xfId="12" applyFont="1" applyFill="1" applyBorder="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87" fontId="34" fillId="6" borderId="129"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0" fontId="34" fillId="6" borderId="81" xfId="12" applyFont="1" applyFill="1" applyBorder="1" applyAlignment="1" applyProtection="1">
      <alignment horizontal="center" vertical="center"/>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0" fontId="34" fillId="6" borderId="41" xfId="12" applyFont="1" applyFill="1" applyBorder="1" applyProtection="1">
      <alignment vertical="center"/>
    </xf>
    <xf numFmtId="177" fontId="34" fillId="6" borderId="151"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31" xfId="12" applyFont="1" applyFill="1" applyBorder="1" applyAlignment="1" applyProtection="1">
      <alignment horizontal="center" vertical="center" wrapText="1"/>
    </xf>
    <xf numFmtId="0" fontId="36" fillId="6" borderId="42" xfId="12"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54" xfId="12" applyFont="1" applyFill="1" applyBorder="1" applyProtection="1">
      <alignment vertical="center"/>
    </xf>
    <xf numFmtId="0" fontId="34" fillId="6" borderId="40" xfId="12" applyFont="1" applyFill="1" applyBorder="1" applyProtection="1">
      <alignment vertical="center"/>
    </xf>
    <xf numFmtId="177" fontId="34" fillId="6" borderId="161"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30"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9" xfId="12" applyFont="1" applyFill="1" applyBorder="1" applyAlignment="1" applyProtection="1">
      <alignment horizontal="center"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0" fontId="34" fillId="6" borderId="0" xfId="12" applyFont="1" applyFill="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38" xfId="12" applyFont="1" applyFill="1" applyBorder="1" applyAlignment="1" applyProtection="1">
      <alignment horizontal="left" vertical="center"/>
    </xf>
    <xf numFmtId="0" fontId="34" fillId="6" borderId="41"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32" xfId="12" applyFont="1" applyFill="1" applyBorder="1" applyAlignment="1" applyProtection="1">
      <alignment horizontal="center" vertical="center"/>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2"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pplyProtection="1">
      <alignment horizontal="left" vertical="center"/>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87" fontId="1" fillId="6" borderId="34" xfId="17" applyNumberFormat="1" applyFont="1" applyFill="1" applyBorder="1" applyAlignment="1">
      <alignment horizontal="center" vertical="center"/>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79" fontId="1" fillId="0" borderId="0" xfId="17" applyNumberFormat="1" applyFont="1" applyAlignment="1">
      <alignment horizontal="center" vertical="center" wrapText="1"/>
    </xf>
    <xf numFmtId="178" fontId="16" fillId="0" borderId="0" xfId="16" applyNumberFormat="1" applyAlignment="1">
      <alignment horizontal="center" vertical="center"/>
    </xf>
    <xf numFmtId="179" fontId="1" fillId="6" borderId="0" xfId="17" applyNumberFormat="1" applyFont="1" applyFill="1" applyAlignment="1">
      <alignment horizontal="center" vertical="center" wrapText="1"/>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(データシート!$F$3,データシート!$F$5,データシート!$F$7,データシート!$F$9,データシート!$F$11)</c:f>
              <c:numCache>
                <c:formatCode>#,##0;"△ "#,##0</c:formatCode>
                <c:ptCount val="5"/>
                <c:pt idx="0">
                  <c:v>83280</c:v>
                </c:pt>
                <c:pt idx="1">
                  <c:v>88968</c:v>
                </c:pt>
                <c:pt idx="2">
                  <c:v>85173</c:v>
                </c:pt>
                <c:pt idx="3">
                  <c:v>94081</c:v>
                </c:pt>
                <c:pt idx="4">
                  <c:v>92632</c:v>
                </c:pt>
              </c:numCache>
            </c:numRef>
          </c:val>
          <c:smooth val="0"/>
          <c:extLst>
            <c:ext xmlns:c16="http://schemas.microsoft.com/office/drawing/2014/chart" uri="{C3380CC4-5D6E-409C-BE32-E72D297353CC}">
              <c16:uniqueId val="{00000000-91AB-487F-B9A4-2481B08C2FD2}"/>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(データシート!$D$3,データシート!$D$5,データシート!$D$7,データシート!$D$9,データシート!$D$11)</c:f>
              <c:numCache>
                <c:formatCode>#,##0;"△ "#,##0</c:formatCode>
                <c:ptCount val="5"/>
                <c:pt idx="0">
                  <c:v>46565</c:v>
                </c:pt>
                <c:pt idx="1">
                  <c:v>98059</c:v>
                </c:pt>
                <c:pt idx="2">
                  <c:v>93382</c:v>
                </c:pt>
                <c:pt idx="3">
                  <c:v>102147</c:v>
                </c:pt>
                <c:pt idx="4">
                  <c:v>54917</c:v>
                </c:pt>
              </c:numCache>
            </c:numRef>
          </c:val>
          <c:smooth val="0"/>
          <c:extLst>
            <c:ext xmlns:c16="http://schemas.microsoft.com/office/drawing/2014/chart" uri="{C3380CC4-5D6E-409C-BE32-E72D297353CC}">
              <c16:uniqueId val="{00000001-91AB-487F-B9A4-2481B08C2FD2}"/>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4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データシート!$B$19:$F$19</c:f>
              <c:numCache>
                <c:formatCode>General</c:formatCode>
                <c:ptCount val="5"/>
                <c:pt idx="0">
                  <c:v>2.79</c:v>
                </c:pt>
                <c:pt idx="1">
                  <c:v>3.17</c:v>
                </c:pt>
                <c:pt idx="2">
                  <c:v>1.61</c:v>
                </c:pt>
                <c:pt idx="3">
                  <c:v>2.04</c:v>
                </c:pt>
                <c:pt idx="4">
                  <c:v>4.2699999999999996</c:v>
                </c:pt>
              </c:numCache>
            </c:numRef>
          </c:val>
          <c:extLst>
            <c:ext xmlns:c16="http://schemas.microsoft.com/office/drawing/2014/chart" uri="{C3380CC4-5D6E-409C-BE32-E72D297353CC}">
              <c16:uniqueId val="{00000000-C003-4E67-B1AB-862827F50716}"/>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データシート!$B$20:$F$20</c:f>
              <c:numCache>
                <c:formatCode>General</c:formatCode>
                <c:ptCount val="5"/>
                <c:pt idx="0">
                  <c:v>21.81</c:v>
                </c:pt>
                <c:pt idx="1">
                  <c:v>17.93</c:v>
                </c:pt>
                <c:pt idx="2">
                  <c:v>9.64</c:v>
                </c:pt>
                <c:pt idx="3">
                  <c:v>6.7</c:v>
                </c:pt>
                <c:pt idx="4">
                  <c:v>4.83</c:v>
                </c:pt>
              </c:numCache>
            </c:numRef>
          </c:val>
          <c:extLst>
            <c:ext xmlns:c16="http://schemas.microsoft.com/office/drawing/2014/chart" uri="{C3380CC4-5D6E-409C-BE32-E72D297353CC}">
              <c16:uniqueId val="{00000001-C003-4E67-B1AB-862827F50716}"/>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H28</c:v>
                </c:pt>
                <c:pt idx="1">
                  <c:v>H29</c:v>
                </c:pt>
                <c:pt idx="2">
                  <c:v>H30</c:v>
                </c:pt>
                <c:pt idx="3">
                  <c:v>R01</c:v>
                </c:pt>
                <c:pt idx="4">
                  <c:v>R02</c:v>
                </c:pt>
              </c:strCache>
            </c:strRef>
          </c:cat>
          <c:val>
            <c:numRef>
              <c:f>データシート!$B$21:$F$21</c:f>
              <c:numCache>
                <c:formatCode>General</c:formatCode>
                <c:ptCount val="5"/>
                <c:pt idx="0">
                  <c:v>-2.19</c:v>
                </c:pt>
                <c:pt idx="1">
                  <c:v>-1.4</c:v>
                </c:pt>
                <c:pt idx="2">
                  <c:v>-9.4499999999999993</c:v>
                </c:pt>
                <c:pt idx="3">
                  <c:v>-3.66</c:v>
                </c:pt>
                <c:pt idx="4">
                  <c:v>-0.59</c:v>
                </c:pt>
              </c:numCache>
            </c:numRef>
          </c:val>
          <c:smooth val="0"/>
          <c:extLst>
            <c:ext xmlns:c16="http://schemas.microsoft.com/office/drawing/2014/chart" uri="{C3380CC4-5D6E-409C-BE32-E72D297353CC}">
              <c16:uniqueId val="{00000002-C003-4E67-B1AB-862827F50716}"/>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データシート!$B$27:$K$27</c:f>
              <c:numCache>
                <c:formatCode>General</c:formatCode>
                <c:ptCount val="10"/>
                <c:pt idx="0">
                  <c:v>#N/A</c:v>
                </c:pt>
                <c:pt idx="1">
                  <c:v>0.46</c:v>
                </c:pt>
                <c:pt idx="2">
                  <c:v>#N/A</c:v>
                </c:pt>
                <c:pt idx="3">
                  <c:v>0.01</c:v>
                </c:pt>
                <c:pt idx="4">
                  <c:v>#N/A</c:v>
                </c:pt>
                <c:pt idx="5">
                  <c:v>0</c:v>
                </c:pt>
                <c:pt idx="6">
                  <c:v>#N/A</c:v>
                </c:pt>
                <c:pt idx="7">
                  <c:v>0.34</c:v>
                </c:pt>
                <c:pt idx="8">
                  <c:v>#N/A</c:v>
                </c:pt>
                <c:pt idx="9">
                  <c:v>0</c:v>
                </c:pt>
              </c:numCache>
            </c:numRef>
          </c:val>
          <c:extLst>
            <c:ext xmlns:c16="http://schemas.microsoft.com/office/drawing/2014/chart" uri="{C3380CC4-5D6E-409C-BE32-E72D297353CC}">
              <c16:uniqueId val="{00000000-3F39-4FD4-A208-5C2C9AB607F9}"/>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3F39-4FD4-A208-5C2C9AB607F9}"/>
            </c:ext>
          </c:extLst>
        </c:ser>
        <c:ser>
          <c:idx val="2"/>
          <c:order val="2"/>
          <c:tx>
            <c:strRef>
              <c:f>データシート!$A$29</c:f>
              <c:strCache>
                <c:ptCount val="1"/>
                <c:pt idx="0">
                  <c:v>農業集落排水事業特別会計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3F39-4FD4-A208-5C2C9AB607F9}"/>
            </c:ext>
          </c:extLst>
        </c:ser>
        <c:ser>
          <c:idx val="3"/>
          <c:order val="3"/>
          <c:tx>
            <c:strRef>
              <c:f>データシート!$A$30</c:f>
              <c:strCache>
                <c:ptCount val="1"/>
                <c:pt idx="0">
                  <c:v>下水道事業（特定環境保全公共下水道事業）会計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#N/A</c:v>
                </c:pt>
                <c:pt idx="9">
                  <c:v>0.05</c:v>
                </c:pt>
              </c:numCache>
            </c:numRef>
          </c:val>
          <c:extLst>
            <c:ext xmlns:c16="http://schemas.microsoft.com/office/drawing/2014/chart" uri="{C3380CC4-5D6E-409C-BE32-E72D297353CC}">
              <c16:uniqueId val="{00000003-3F39-4FD4-A208-5C2C9AB607F9}"/>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データシート!$B$31:$K$31</c:f>
              <c:numCache>
                <c:formatCode>General</c:formatCode>
                <c:ptCount val="10"/>
                <c:pt idx="0">
                  <c:v>#N/A</c:v>
                </c:pt>
                <c:pt idx="1">
                  <c:v>0.06</c:v>
                </c:pt>
                <c:pt idx="2">
                  <c:v>#N/A</c:v>
                </c:pt>
                <c:pt idx="3">
                  <c:v>0.19</c:v>
                </c:pt>
                <c:pt idx="4">
                  <c:v>#N/A</c:v>
                </c:pt>
                <c:pt idx="5">
                  <c:v>0.08</c:v>
                </c:pt>
                <c:pt idx="6">
                  <c:v>#N/A</c:v>
                </c:pt>
                <c:pt idx="7">
                  <c:v>0.08</c:v>
                </c:pt>
                <c:pt idx="8">
                  <c:v>#N/A</c:v>
                </c:pt>
                <c:pt idx="9">
                  <c:v>0.08</c:v>
                </c:pt>
              </c:numCache>
            </c:numRef>
          </c:val>
          <c:extLst>
            <c:ext xmlns:c16="http://schemas.microsoft.com/office/drawing/2014/chart" uri="{C3380CC4-5D6E-409C-BE32-E72D297353CC}">
              <c16:uniqueId val="{00000004-3F39-4FD4-A208-5C2C9AB607F9}"/>
            </c:ext>
          </c:extLst>
        </c:ser>
        <c:ser>
          <c:idx val="5"/>
          <c:order val="5"/>
          <c:tx>
            <c:strRef>
              <c:f>データシート!$A$32</c:f>
              <c:strCache>
                <c:ptCount val="1"/>
                <c:pt idx="0">
                  <c:v>下水道事業（公共下水道事業）会計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データシート!$B$32:$K$32</c:f>
              <c:numCache>
                <c:formatCode>General</c:formatCode>
                <c:ptCount val="10"/>
                <c:pt idx="0">
                  <c:v>0</c:v>
                </c:pt>
                <c:pt idx="1">
                  <c:v>0</c:v>
                </c:pt>
                <c:pt idx="2">
                  <c:v>0</c:v>
                </c:pt>
                <c:pt idx="3">
                  <c:v>0</c:v>
                </c:pt>
                <c:pt idx="4">
                  <c:v>0</c:v>
                </c:pt>
                <c:pt idx="5">
                  <c:v>0</c:v>
                </c:pt>
                <c:pt idx="6">
                  <c:v>0</c:v>
                </c:pt>
                <c:pt idx="7">
                  <c:v>0</c:v>
                </c:pt>
                <c:pt idx="8">
                  <c:v>#N/A</c:v>
                </c:pt>
                <c:pt idx="9">
                  <c:v>0.62</c:v>
                </c:pt>
              </c:numCache>
            </c:numRef>
          </c:val>
          <c:extLst>
            <c:ext xmlns:c16="http://schemas.microsoft.com/office/drawing/2014/chart" uri="{C3380CC4-5D6E-409C-BE32-E72D297353CC}">
              <c16:uniqueId val="{00000005-3F39-4FD4-A208-5C2C9AB607F9}"/>
            </c:ext>
          </c:extLst>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データシート!$B$33:$K$33</c:f>
              <c:numCache>
                <c:formatCode>General</c:formatCode>
                <c:ptCount val="10"/>
                <c:pt idx="0">
                  <c:v>#N/A</c:v>
                </c:pt>
                <c:pt idx="1">
                  <c:v>2.76</c:v>
                </c:pt>
                <c:pt idx="2">
                  <c:v>#N/A</c:v>
                </c:pt>
                <c:pt idx="3">
                  <c:v>2.74</c:v>
                </c:pt>
                <c:pt idx="4">
                  <c:v>#N/A</c:v>
                </c:pt>
                <c:pt idx="5">
                  <c:v>0.63</c:v>
                </c:pt>
                <c:pt idx="6">
                  <c:v>#N/A</c:v>
                </c:pt>
                <c:pt idx="7">
                  <c:v>0.65</c:v>
                </c:pt>
                <c:pt idx="8">
                  <c:v>#N/A</c:v>
                </c:pt>
                <c:pt idx="9">
                  <c:v>0.71</c:v>
                </c:pt>
              </c:numCache>
            </c:numRef>
          </c:val>
          <c:extLst>
            <c:ext xmlns:c16="http://schemas.microsoft.com/office/drawing/2014/chart" uri="{C3380CC4-5D6E-409C-BE32-E72D297353CC}">
              <c16:uniqueId val="{00000006-3F39-4FD4-A208-5C2C9AB607F9}"/>
            </c:ext>
          </c:extLst>
        </c:ser>
        <c:ser>
          <c:idx val="7"/>
          <c:order val="7"/>
          <c:tx>
            <c:strRef>
              <c:f>データシート!$A$34</c:f>
              <c:strCache>
                <c:ptCount val="1"/>
                <c:pt idx="0">
                  <c:v>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データシート!$B$34:$K$34</c:f>
              <c:numCache>
                <c:formatCode>General</c:formatCode>
                <c:ptCount val="10"/>
                <c:pt idx="0">
                  <c:v>#N/A</c:v>
                </c:pt>
                <c:pt idx="1">
                  <c:v>0.73</c:v>
                </c:pt>
                <c:pt idx="2">
                  <c:v>#N/A</c:v>
                </c:pt>
                <c:pt idx="3">
                  <c:v>0.45</c:v>
                </c:pt>
                <c:pt idx="4">
                  <c:v>#N/A</c:v>
                </c:pt>
                <c:pt idx="5">
                  <c:v>0.81</c:v>
                </c:pt>
                <c:pt idx="6">
                  <c:v>#N/A</c:v>
                </c:pt>
                <c:pt idx="7">
                  <c:v>0.61</c:v>
                </c:pt>
                <c:pt idx="8">
                  <c:v>#N/A</c:v>
                </c:pt>
                <c:pt idx="9">
                  <c:v>1.25</c:v>
                </c:pt>
              </c:numCache>
            </c:numRef>
          </c:val>
          <c:extLst>
            <c:ext xmlns:c16="http://schemas.microsoft.com/office/drawing/2014/chart" uri="{C3380CC4-5D6E-409C-BE32-E72D297353CC}">
              <c16:uniqueId val="{00000007-3F39-4FD4-A208-5C2C9AB607F9}"/>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データシート!$B$35:$K$35</c:f>
              <c:numCache>
                <c:formatCode>General</c:formatCode>
                <c:ptCount val="10"/>
                <c:pt idx="0">
                  <c:v>#N/A</c:v>
                </c:pt>
                <c:pt idx="1">
                  <c:v>1.91</c:v>
                </c:pt>
                <c:pt idx="2">
                  <c:v>#N/A</c:v>
                </c:pt>
                <c:pt idx="3">
                  <c:v>2.35</c:v>
                </c:pt>
                <c:pt idx="4">
                  <c:v>#N/A</c:v>
                </c:pt>
                <c:pt idx="5">
                  <c:v>3.08</c:v>
                </c:pt>
                <c:pt idx="6">
                  <c:v>#N/A</c:v>
                </c:pt>
                <c:pt idx="7">
                  <c:v>3.65</c:v>
                </c:pt>
                <c:pt idx="8">
                  <c:v>#N/A</c:v>
                </c:pt>
                <c:pt idx="9">
                  <c:v>3.63</c:v>
                </c:pt>
              </c:numCache>
            </c:numRef>
          </c:val>
          <c:extLst>
            <c:ext xmlns:c16="http://schemas.microsoft.com/office/drawing/2014/chart" uri="{C3380CC4-5D6E-409C-BE32-E72D297353CC}">
              <c16:uniqueId val="{00000008-3F39-4FD4-A208-5C2C9AB607F9}"/>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データシート!$B$36:$K$36</c:f>
              <c:numCache>
                <c:formatCode>General</c:formatCode>
                <c:ptCount val="10"/>
                <c:pt idx="0">
                  <c:v>#N/A</c:v>
                </c:pt>
                <c:pt idx="1">
                  <c:v>2.77</c:v>
                </c:pt>
                <c:pt idx="2">
                  <c:v>#N/A</c:v>
                </c:pt>
                <c:pt idx="3">
                  <c:v>3.17</c:v>
                </c:pt>
                <c:pt idx="4">
                  <c:v>#N/A</c:v>
                </c:pt>
                <c:pt idx="5">
                  <c:v>1.61</c:v>
                </c:pt>
                <c:pt idx="6">
                  <c:v>#N/A</c:v>
                </c:pt>
                <c:pt idx="7">
                  <c:v>2.0299999999999998</c:v>
                </c:pt>
                <c:pt idx="8">
                  <c:v>#N/A</c:v>
                </c:pt>
                <c:pt idx="9">
                  <c:v>4.26</c:v>
                </c:pt>
              </c:numCache>
            </c:numRef>
          </c:val>
          <c:extLst>
            <c:ext xmlns:c16="http://schemas.microsoft.com/office/drawing/2014/chart" uri="{C3380CC4-5D6E-409C-BE32-E72D297353CC}">
              <c16:uniqueId val="{00000009-3F39-4FD4-A208-5C2C9AB607F9}"/>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データシート!$B$42:$P$42</c:f>
              <c:numCache>
                <c:formatCode>General</c:formatCode>
                <c:ptCount val="15"/>
                <c:pt idx="2">
                  <c:v>3001</c:v>
                </c:pt>
                <c:pt idx="5">
                  <c:v>3138</c:v>
                </c:pt>
                <c:pt idx="8">
                  <c:v>3006</c:v>
                </c:pt>
                <c:pt idx="11">
                  <c:v>2941</c:v>
                </c:pt>
                <c:pt idx="14">
                  <c:v>2691</c:v>
                </c:pt>
              </c:numCache>
            </c:numRef>
          </c:val>
          <c:extLst>
            <c:ext xmlns:c16="http://schemas.microsoft.com/office/drawing/2014/chart" uri="{C3380CC4-5D6E-409C-BE32-E72D297353CC}">
              <c16:uniqueId val="{00000000-D6F8-488C-AAA5-940C58147698}"/>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D6F8-488C-AAA5-940C58147698}"/>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データシート!$B$44:$P$44</c:f>
              <c:numCache>
                <c:formatCode>General</c:formatCode>
                <c:ptCount val="15"/>
                <c:pt idx="0">
                  <c:v>2</c:v>
                </c:pt>
                <c:pt idx="3">
                  <c:v>1</c:v>
                </c:pt>
                <c:pt idx="6">
                  <c:v>1</c:v>
                </c:pt>
                <c:pt idx="9">
                  <c:v>1</c:v>
                </c:pt>
                <c:pt idx="12">
                  <c:v>0</c:v>
                </c:pt>
              </c:numCache>
            </c:numRef>
          </c:val>
          <c:extLst>
            <c:ext xmlns:c16="http://schemas.microsoft.com/office/drawing/2014/chart" uri="{C3380CC4-5D6E-409C-BE32-E72D297353CC}">
              <c16:uniqueId val="{00000002-D6F8-488C-AAA5-940C58147698}"/>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データシート!$B$45:$P$45</c:f>
              <c:numCache>
                <c:formatCode>General</c:formatCode>
                <c:ptCount val="15"/>
                <c:pt idx="0">
                  <c:v>1</c:v>
                </c:pt>
                <c:pt idx="3">
                  <c:v>0</c:v>
                </c:pt>
                <c:pt idx="6">
                  <c:v>0</c:v>
                </c:pt>
                <c:pt idx="9">
                  <c:v>0</c:v>
                </c:pt>
                <c:pt idx="12">
                  <c:v>0</c:v>
                </c:pt>
              </c:numCache>
            </c:numRef>
          </c:val>
          <c:extLst>
            <c:ext xmlns:c16="http://schemas.microsoft.com/office/drawing/2014/chart" uri="{C3380CC4-5D6E-409C-BE32-E72D297353CC}">
              <c16:uniqueId val="{00000003-D6F8-488C-AAA5-940C58147698}"/>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データシート!$B$46:$P$46</c:f>
              <c:numCache>
                <c:formatCode>General</c:formatCode>
                <c:ptCount val="15"/>
                <c:pt idx="0">
                  <c:v>760</c:v>
                </c:pt>
                <c:pt idx="3">
                  <c:v>716</c:v>
                </c:pt>
                <c:pt idx="6">
                  <c:v>754</c:v>
                </c:pt>
                <c:pt idx="9">
                  <c:v>722</c:v>
                </c:pt>
                <c:pt idx="12">
                  <c:v>752</c:v>
                </c:pt>
              </c:numCache>
            </c:numRef>
          </c:val>
          <c:extLst>
            <c:ext xmlns:c16="http://schemas.microsoft.com/office/drawing/2014/chart" uri="{C3380CC4-5D6E-409C-BE32-E72D297353CC}">
              <c16:uniqueId val="{00000004-D6F8-488C-AAA5-940C58147698}"/>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D6F8-488C-AAA5-940C58147698}"/>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D6F8-488C-AAA5-940C58147698}"/>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データシート!$B$49:$P$49</c:f>
              <c:numCache>
                <c:formatCode>General</c:formatCode>
                <c:ptCount val="15"/>
                <c:pt idx="0">
                  <c:v>3727</c:v>
                </c:pt>
                <c:pt idx="3">
                  <c:v>3863</c:v>
                </c:pt>
                <c:pt idx="6">
                  <c:v>3584</c:v>
                </c:pt>
                <c:pt idx="9">
                  <c:v>3470</c:v>
                </c:pt>
                <c:pt idx="12">
                  <c:v>3090</c:v>
                </c:pt>
              </c:numCache>
            </c:numRef>
          </c:val>
          <c:extLst>
            <c:ext xmlns:c16="http://schemas.microsoft.com/office/drawing/2014/chart" uri="{C3380CC4-5D6E-409C-BE32-E72D297353CC}">
              <c16:uniqueId val="{00000007-D6F8-488C-AAA5-940C58147698}"/>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データシート!$B$50:$P$50</c:f>
              <c:numCache>
                <c:formatCode>General</c:formatCode>
                <c:ptCount val="15"/>
                <c:pt idx="0">
                  <c:v>#N/A</c:v>
                </c:pt>
                <c:pt idx="1">
                  <c:v>1489</c:v>
                </c:pt>
                <c:pt idx="2">
                  <c:v>#N/A</c:v>
                </c:pt>
                <c:pt idx="3">
                  <c:v>#N/A</c:v>
                </c:pt>
                <c:pt idx="4">
                  <c:v>1442</c:v>
                </c:pt>
                <c:pt idx="5">
                  <c:v>#N/A</c:v>
                </c:pt>
                <c:pt idx="6">
                  <c:v>#N/A</c:v>
                </c:pt>
                <c:pt idx="7">
                  <c:v>1333</c:v>
                </c:pt>
                <c:pt idx="8">
                  <c:v>#N/A</c:v>
                </c:pt>
                <c:pt idx="9">
                  <c:v>#N/A</c:v>
                </c:pt>
                <c:pt idx="10">
                  <c:v>1252</c:v>
                </c:pt>
                <c:pt idx="11">
                  <c:v>#N/A</c:v>
                </c:pt>
                <c:pt idx="12">
                  <c:v>#N/A</c:v>
                </c:pt>
                <c:pt idx="13">
                  <c:v>1151</c:v>
                </c:pt>
                <c:pt idx="14">
                  <c:v>#N/A</c:v>
                </c:pt>
              </c:numCache>
            </c:numRef>
          </c:val>
          <c:smooth val="0"/>
          <c:extLst>
            <c:ext xmlns:c16="http://schemas.microsoft.com/office/drawing/2014/chart" uri="{C3380CC4-5D6E-409C-BE32-E72D297353CC}">
              <c16:uniqueId val="{00000008-D6F8-488C-AAA5-940C58147698}"/>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データシート!$B$56:$P$56</c:f>
              <c:numCache>
                <c:formatCode>General</c:formatCode>
                <c:ptCount val="15"/>
                <c:pt idx="2">
                  <c:v>27895</c:v>
                </c:pt>
                <c:pt idx="5">
                  <c:v>26822</c:v>
                </c:pt>
                <c:pt idx="8">
                  <c:v>25837</c:v>
                </c:pt>
                <c:pt idx="11">
                  <c:v>25092</c:v>
                </c:pt>
                <c:pt idx="14">
                  <c:v>23704</c:v>
                </c:pt>
              </c:numCache>
            </c:numRef>
          </c:val>
          <c:extLst>
            <c:ext xmlns:c16="http://schemas.microsoft.com/office/drawing/2014/chart" uri="{C3380CC4-5D6E-409C-BE32-E72D297353CC}">
              <c16:uniqueId val="{00000000-9D57-492D-B938-B3CB12E3932A}"/>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データシート!$B$57:$P$57</c:f>
              <c:numCache>
                <c:formatCode>General</c:formatCode>
                <c:ptCount val="15"/>
                <c:pt idx="2">
                  <c:v>199</c:v>
                </c:pt>
                <c:pt idx="5">
                  <c:v>154</c:v>
                </c:pt>
                <c:pt idx="8">
                  <c:v>79</c:v>
                </c:pt>
                <c:pt idx="11">
                  <c:v>47</c:v>
                </c:pt>
                <c:pt idx="14">
                  <c:v>22</c:v>
                </c:pt>
              </c:numCache>
            </c:numRef>
          </c:val>
          <c:extLst>
            <c:ext xmlns:c16="http://schemas.microsoft.com/office/drawing/2014/chart" uri="{C3380CC4-5D6E-409C-BE32-E72D297353CC}">
              <c16:uniqueId val="{00000001-9D57-492D-B938-B3CB12E3932A}"/>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データシート!$B$58:$P$58</c:f>
              <c:numCache>
                <c:formatCode>General</c:formatCode>
                <c:ptCount val="15"/>
                <c:pt idx="2">
                  <c:v>5728</c:v>
                </c:pt>
                <c:pt idx="5">
                  <c:v>5159</c:v>
                </c:pt>
                <c:pt idx="8">
                  <c:v>4350</c:v>
                </c:pt>
                <c:pt idx="11">
                  <c:v>3580</c:v>
                </c:pt>
                <c:pt idx="14">
                  <c:v>2532</c:v>
                </c:pt>
              </c:numCache>
            </c:numRef>
          </c:val>
          <c:extLst>
            <c:ext xmlns:c16="http://schemas.microsoft.com/office/drawing/2014/chart" uri="{C3380CC4-5D6E-409C-BE32-E72D297353CC}">
              <c16:uniqueId val="{00000002-9D57-492D-B938-B3CB12E3932A}"/>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9D57-492D-B938-B3CB12E3932A}"/>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9D57-492D-B938-B3CB12E3932A}"/>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データシート!$B$61:$P$61</c:f>
              <c:numCache>
                <c:formatCode>General</c:formatCode>
                <c:ptCount val="15"/>
                <c:pt idx="0">
                  <c:v>19</c:v>
                </c:pt>
                <c:pt idx="3">
                  <c:v>101</c:v>
                </c:pt>
                <c:pt idx="6">
                  <c:v>67</c:v>
                </c:pt>
                <c:pt idx="9">
                  <c:v>33</c:v>
                </c:pt>
                <c:pt idx="12">
                  <c:v>0</c:v>
                </c:pt>
              </c:numCache>
            </c:numRef>
          </c:val>
          <c:extLst>
            <c:ext xmlns:c16="http://schemas.microsoft.com/office/drawing/2014/chart" uri="{C3380CC4-5D6E-409C-BE32-E72D297353CC}">
              <c16:uniqueId val="{00000005-9D57-492D-B938-B3CB12E3932A}"/>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データシート!$B$62:$P$62</c:f>
              <c:numCache>
                <c:formatCode>General</c:formatCode>
                <c:ptCount val="15"/>
                <c:pt idx="0">
                  <c:v>3047</c:v>
                </c:pt>
                <c:pt idx="3">
                  <c:v>2930</c:v>
                </c:pt>
                <c:pt idx="6">
                  <c:v>2669</c:v>
                </c:pt>
                <c:pt idx="9">
                  <c:v>2539</c:v>
                </c:pt>
                <c:pt idx="12">
                  <c:v>2793</c:v>
                </c:pt>
              </c:numCache>
            </c:numRef>
          </c:val>
          <c:extLst>
            <c:ext xmlns:c16="http://schemas.microsoft.com/office/drawing/2014/chart" uri="{C3380CC4-5D6E-409C-BE32-E72D297353CC}">
              <c16:uniqueId val="{00000006-9D57-492D-B938-B3CB12E3932A}"/>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9D57-492D-B938-B3CB12E3932A}"/>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データシート!$B$64:$P$64</c:f>
              <c:numCache>
                <c:formatCode>General</c:formatCode>
                <c:ptCount val="15"/>
                <c:pt idx="0">
                  <c:v>9682</c:v>
                </c:pt>
                <c:pt idx="3">
                  <c:v>9432</c:v>
                </c:pt>
                <c:pt idx="6">
                  <c:v>9224</c:v>
                </c:pt>
                <c:pt idx="9">
                  <c:v>8783</c:v>
                </c:pt>
                <c:pt idx="12">
                  <c:v>8072</c:v>
                </c:pt>
              </c:numCache>
            </c:numRef>
          </c:val>
          <c:extLst>
            <c:ext xmlns:c16="http://schemas.microsoft.com/office/drawing/2014/chart" uri="{C3380CC4-5D6E-409C-BE32-E72D297353CC}">
              <c16:uniqueId val="{00000008-9D57-492D-B938-B3CB12E3932A}"/>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9D57-492D-B938-B3CB12E3932A}"/>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データシート!$B$66:$P$66</c:f>
              <c:numCache>
                <c:formatCode>General</c:formatCode>
                <c:ptCount val="15"/>
                <c:pt idx="0">
                  <c:v>30093</c:v>
                </c:pt>
                <c:pt idx="3">
                  <c:v>28354</c:v>
                </c:pt>
                <c:pt idx="6">
                  <c:v>27201</c:v>
                </c:pt>
                <c:pt idx="9">
                  <c:v>26262</c:v>
                </c:pt>
                <c:pt idx="12">
                  <c:v>24702</c:v>
                </c:pt>
              </c:numCache>
            </c:numRef>
          </c:val>
          <c:extLst>
            <c:ext xmlns:c16="http://schemas.microsoft.com/office/drawing/2014/chart" uri="{C3380CC4-5D6E-409C-BE32-E72D297353CC}">
              <c16:uniqueId val="{0000000A-9D57-492D-B938-B3CB12E3932A}"/>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データシート!$B$67:$P$67</c:f>
              <c:numCache>
                <c:formatCode>General</c:formatCode>
                <c:ptCount val="15"/>
                <c:pt idx="0">
                  <c:v>#N/A</c:v>
                </c:pt>
                <c:pt idx="1">
                  <c:v>9020</c:v>
                </c:pt>
                <c:pt idx="2">
                  <c:v>#N/A</c:v>
                </c:pt>
                <c:pt idx="3">
                  <c:v>#N/A</c:v>
                </c:pt>
                <c:pt idx="4">
                  <c:v>8681</c:v>
                </c:pt>
                <c:pt idx="5">
                  <c:v>#N/A</c:v>
                </c:pt>
                <c:pt idx="6">
                  <c:v>#N/A</c:v>
                </c:pt>
                <c:pt idx="7">
                  <c:v>8896</c:v>
                </c:pt>
                <c:pt idx="8">
                  <c:v>#N/A</c:v>
                </c:pt>
                <c:pt idx="9">
                  <c:v>#N/A</c:v>
                </c:pt>
                <c:pt idx="10">
                  <c:v>8898</c:v>
                </c:pt>
                <c:pt idx="11">
                  <c:v>#N/A</c:v>
                </c:pt>
                <c:pt idx="12">
                  <c:v>#N/A</c:v>
                </c:pt>
                <c:pt idx="13">
                  <c:v>9308</c:v>
                </c:pt>
                <c:pt idx="14">
                  <c:v>#N/A</c:v>
                </c:pt>
              </c:numCache>
            </c:numRef>
          </c:val>
          <c:smooth val="0"/>
          <c:extLst>
            <c:ext xmlns:c16="http://schemas.microsoft.com/office/drawing/2014/chart" uri="{C3380CC4-5D6E-409C-BE32-E72D297353CC}">
              <c16:uniqueId val="{0000000B-9D57-492D-B938-B3CB12E3932A}"/>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データシート!$B$72:$D$72</c:f>
              <c:numCache>
                <c:formatCode>#,##0;"▲ "#,##0</c:formatCode>
                <c:ptCount val="3"/>
                <c:pt idx="0">
                  <c:v>1220</c:v>
                </c:pt>
                <c:pt idx="1">
                  <c:v>828</c:v>
                </c:pt>
                <c:pt idx="2">
                  <c:v>604</c:v>
                </c:pt>
              </c:numCache>
            </c:numRef>
          </c:val>
          <c:extLst>
            <c:ext xmlns:c16="http://schemas.microsoft.com/office/drawing/2014/chart" uri="{C3380CC4-5D6E-409C-BE32-E72D297353CC}">
              <c16:uniqueId val="{00000000-6B82-4A23-B07B-1E1E80C89A5D}"/>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データシート!$B$73:$D$73</c:f>
              <c:numCache>
                <c:formatCode>#,##0;"▲ "#,##0</c:formatCode>
                <c:ptCount val="3"/>
                <c:pt idx="0">
                  <c:v>640</c:v>
                </c:pt>
                <c:pt idx="1">
                  <c:v>311</c:v>
                </c:pt>
                <c:pt idx="2">
                  <c:v>311</c:v>
                </c:pt>
              </c:numCache>
            </c:numRef>
          </c:val>
          <c:extLst>
            <c:ext xmlns:c16="http://schemas.microsoft.com/office/drawing/2014/chart" uri="{C3380CC4-5D6E-409C-BE32-E72D297353CC}">
              <c16:uniqueId val="{00000001-6B82-4A23-B07B-1E1E80C89A5D}"/>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H30</c:v>
                </c:pt>
                <c:pt idx="1">
                  <c:v>R01</c:v>
                </c:pt>
                <c:pt idx="2">
                  <c:v>R02</c:v>
                </c:pt>
              </c:strCache>
            </c:strRef>
          </c:cat>
          <c:val>
            <c:numRef>
              <c:f>データシート!$B$74:$D$74</c:f>
              <c:numCache>
                <c:formatCode>#,##0;"▲ "#,##0</c:formatCode>
                <c:ptCount val="3"/>
                <c:pt idx="0">
                  <c:v>5614</c:v>
                </c:pt>
                <c:pt idx="1">
                  <c:v>5841</c:v>
                </c:pt>
                <c:pt idx="2">
                  <c:v>5763</c:v>
                </c:pt>
              </c:numCache>
            </c:numRef>
          </c:val>
          <c:extLst>
            <c:ext xmlns:c16="http://schemas.microsoft.com/office/drawing/2014/chart" uri="{C3380CC4-5D6E-409C-BE32-E72D297353CC}">
              <c16:uniqueId val="{00000002-6B82-4A23-B07B-1E1E80C89A5D}"/>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{11F9D024-6BF8-4A21-882C-FC83A1D6F4B6}</c15:txfldGUID>
                      <c15:f>公会計指標分析・財政指標組合せ分析表!$BP$50</c15:f>
                      <c15:dlblFieldTableCache>
                        <c:ptCount val="1"/>
                        <c:pt idx="0">
                          <c:v>H28</c:v>
                        </c:pt>
                      </c15:dlblFieldTableCache>
                    </c15:dlblFTEntry>
                  </c15:dlblFieldTable>
                  <c15:showDataLabelsRange val="0"/>
                </c:ext>
                <c:ext xmlns:c16="http://schemas.microsoft.com/office/drawing/2014/chart" uri="{C3380CC4-5D6E-409C-BE32-E72D297353CC}">
                  <c16:uniqueId val="{00000000-BE2C-40CA-8E4A-17D07D9DD47C}"/>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{CFE59181-BCD7-4B84-92F7-979BBA29DE15}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BE2C-40CA-8E4A-17D07D9DD47C}"/>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{78815B61-14BD-439A-BCF8-25504E5028DE}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BE2C-40CA-8E4A-17D07D9DD47C}"/>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{7095612E-2D58-4420-8955-5EC8976266A0}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BE2C-40CA-8E4A-17D07D9DD47C}"/>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{EC15A557-686B-4781-8B99-16BD7D0D9538}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BE2C-40CA-8E4A-17D07D9DD47C}"/>
                </c:ext>
              </c:extLst>
            </c:dLbl>
            <c:dLbl>
              <c:idx val="8"/>
              <c:tx>
                <c:strRef>
                  <c:f>公会計指標分析・財政指標組合せ分析表!$BX$50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{D2A134EB-DF00-4A9B-8AEA-D713C51AD7E5}</c15:txfldGUID>
                      <c15:f>公会計指標分析・財政指標組合せ分析表!$BX$50</c15:f>
                      <c15:dlblFieldTableCache>
                        <c:ptCount val="1"/>
                        <c:pt idx="0">
                          <c:v>H29</c:v>
                        </c:pt>
                      </c15:dlblFieldTableCache>
                    </c15:dlblFTEntry>
                  </c15:dlblFieldTable>
                  <c15:showDataLabelsRange val="0"/>
                </c:ext>
                <c:ext xmlns:c16="http://schemas.microsoft.com/office/drawing/2014/chart" uri="{C3380CC4-5D6E-409C-BE32-E72D297353CC}">
                  <c16:uniqueId val="{00000005-BE2C-40CA-8E4A-17D07D9DD47C}"/>
                </c:ext>
              </c:extLst>
            </c:dLbl>
            <c:dLbl>
              <c:idx val="16"/>
              <c:tx>
                <c:strRef>
                  <c:f>公会計指標分析・財政指標組合せ分析表!$CF$50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{961E664A-0C2D-46F2-ABCB-91DF68BE891C}</c15:txfldGUID>
                      <c15:f>公会計指標分析・財政指標組合せ分析表!$CF$50</c15:f>
                      <c15:dlblFieldTableCache>
                        <c:ptCount val="1"/>
                        <c:pt idx="0">
                          <c:v>H30</c:v>
                        </c:pt>
                      </c15:dlblFieldTableCache>
                    </c15:dlblFTEntry>
                  </c15:dlblFieldTable>
                  <c15:showDataLabelsRange val="0"/>
                </c:ext>
                <c:ext xmlns:c16="http://schemas.microsoft.com/office/drawing/2014/chart" uri="{C3380CC4-5D6E-409C-BE32-E72D297353CC}">
                  <c16:uniqueId val="{00000006-BE2C-40CA-8E4A-17D07D9DD47C}"/>
                </c:ext>
              </c:extLst>
            </c:dLbl>
            <c:dLbl>
              <c:idx val="24"/>
              <c:tx>
                <c:strRef>
                  <c:f>公会計指標分析・財政指標組合せ分析表!$CN$50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{C583B99D-F3B2-4990-8BF2-633A177B943B}</c15:txfldGUID>
                      <c15:f>公会計指標分析・財政指標組合せ分析表!$CN$50</c15:f>
                      <c15:dlblFieldTableCache>
                        <c:ptCount val="1"/>
                        <c:pt idx="0">
                          <c:v>R01</c:v>
                        </c:pt>
                      </c15:dlblFieldTableCache>
                    </c15:dlblFTEntry>
                  </c15:dlblFieldTable>
                  <c15:showDataLabelsRange val="0"/>
                </c:ext>
                <c:ext xmlns:c16="http://schemas.microsoft.com/office/drawing/2014/chart" uri="{C3380CC4-5D6E-409C-BE32-E72D297353CC}">
                  <c16:uniqueId val="{00000007-BE2C-40CA-8E4A-17D07D9DD47C}"/>
                </c:ext>
              </c:extLst>
            </c:dLbl>
            <c:dLbl>
              <c:idx val="32"/>
              <c:tx>
                <c:strRef>
                  <c:f>公会計指標分析・財政指標組合せ分析表!$CV$50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{D2E90763-64F1-4BE6-A48F-860FF6DF7B55}</c15:txfldGUID>
                      <c15:f>公会計指標分析・財政指標組合せ分析表!$CV$50</c15:f>
                      <c15:dlblFieldTableCache>
                        <c:ptCount val="1"/>
                        <c:pt idx="0">
                          <c:v>R02</c:v>
                        </c:pt>
                      </c15:dlblFieldTableCache>
                    </c15:dlblFTEntry>
                  </c15:dlblFieldTable>
                  <c15:showDataLabelsRange val="0"/>
                </c:ext>
                <c:ext xmlns:c16="http://schemas.microsoft.com/office/drawing/2014/chart" uri="{C3380CC4-5D6E-409C-BE32-E72D297353CC}">
                  <c16:uniqueId val="{00000008-BE2C-40CA-8E4A-17D07D9DD47C}"/>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56.4</c:v>
                </c:pt>
                <c:pt idx="8">
                  <c:v>58</c:v>
                </c:pt>
                <c:pt idx="16">
                  <c:v>59.4</c:v>
                </c:pt>
                <c:pt idx="24">
                  <c:v>60.7</c:v>
                </c:pt>
                <c:pt idx="32">
                  <c:v>62.3</c:v>
                </c:pt>
              </c:numCache>
            </c:numRef>
          </c:xVal>
          <c:yVal>
            <c:numRef>
              <c:f>公会計指標分析・財政指標組合せ分析表!$BP$51:$DC$51</c:f>
              <c:numCache>
                <c:formatCode>#,##0.0;"▲ "#,##0.0</c:formatCode>
                <c:ptCount val="40"/>
                <c:pt idx="0">
                  <c:v>87.3</c:v>
                </c:pt>
                <c:pt idx="8">
                  <c:v>88.1</c:v>
                </c:pt>
                <c:pt idx="16">
                  <c:v>92</c:v>
                </c:pt>
                <c:pt idx="24">
                  <c:v>94.1</c:v>
                </c:pt>
                <c:pt idx="32">
                  <c:v>94.7</c:v>
                </c:pt>
              </c:numCache>
            </c:numRef>
          </c:yVal>
          <c:smooth val="0"/>
          <c:extLst>
            <c:ext xmlns:c16="http://schemas.microsoft.com/office/drawing/2014/chart" uri="{C3380CC4-5D6E-409C-BE32-E72D297353CC}">
              <c16:uniqueId val="{00000009-BE2C-40CA-8E4A-17D07D9DD47C}"/>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{04016A31-4BA4-4927-A491-83370FB0B26A}</c15:txfldGUID>
                      <c15:f>公会計指標分析・財政指標組合せ分析表!$BP$50</c15:f>
                      <c15:dlblFieldTableCache>
                        <c:ptCount val="1"/>
                        <c:pt idx="0">
                          <c:v>H28</c:v>
                        </c:pt>
                      </c15:dlblFieldTableCache>
                    </c15:dlblFTEntry>
                  </c15:dlblFieldTable>
                  <c15:showDataLabelsRange val="0"/>
                </c:ext>
                <c:ext xmlns:c16="http://schemas.microsoft.com/office/drawing/2014/chart" uri="{C3380CC4-5D6E-409C-BE32-E72D297353CC}">
                  <c16:uniqueId val="{0000000A-BE2C-40CA-8E4A-17D07D9DD47C}"/>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{3BF8472B-2A38-4EA6-B633-3F86E26FB4A6}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BE2C-40CA-8E4A-17D07D9DD47C}"/>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{FFFE95DA-7A17-42FF-8BA4-18DC70D5674C}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BE2C-40CA-8E4A-17D07D9DD47C}"/>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{CE107F3A-F2B9-4F98-AE4D-BC29DF76A904}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BE2C-40CA-8E4A-17D07D9DD47C}"/>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{56E1F9C2-AA14-458C-9BFA-0E01B7A77B18}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BE2C-40CA-8E4A-17D07D9DD47C}"/>
                </c:ext>
              </c:extLst>
            </c:dLbl>
            <c:dLbl>
              <c:idx val="8"/>
              <c:tx>
                <c:strRef>
                  <c:f>公会計指標分析・財政指標組合せ分析表!$BX$50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{24D4FBB8-15D1-447E-9A95-73D036DBCCCC}</c15:txfldGUID>
                      <c15:f>公会計指標分析・財政指標組合せ分析表!$BX$50</c15:f>
                      <c15:dlblFieldTableCache>
                        <c:ptCount val="1"/>
                        <c:pt idx="0">
                          <c:v>H29</c:v>
                        </c:pt>
                      </c15:dlblFieldTableCache>
                    </c15:dlblFTEntry>
                  </c15:dlblFieldTable>
                  <c15:showDataLabelsRange val="0"/>
                </c:ext>
                <c:ext xmlns:c16="http://schemas.microsoft.com/office/drawing/2014/chart" uri="{C3380CC4-5D6E-409C-BE32-E72D297353CC}">
                  <c16:uniqueId val="{0000000F-BE2C-40CA-8E4A-17D07D9DD47C}"/>
                </c:ext>
              </c:extLst>
            </c:dLbl>
            <c:dLbl>
              <c:idx val="16"/>
              <c:layout>
                <c:manualLayout>
                  <c:x val="-2.795875836509399E-2"/>
                  <c:y val="-6.4739042105865174E-2"/>
                </c:manualLayout>
              </c:layout>
              <c:tx>
                <c:strRef>
                  <c:f>公会計指標分析・財政指標組合せ分析表!$CF$50</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{A04EBE33-ED91-4B5B-B870-8D9B405051D4}</c15:txfldGUID>
                      <c15:f>公会計指標分析・財政指標組合せ分析表!$CF$50</c15:f>
                      <c15:dlblFieldTableCache>
                        <c:ptCount val="1"/>
                        <c:pt idx="0">
                          <c:v>H30</c:v>
                        </c:pt>
                      </c15:dlblFieldTableCache>
                    </c15:dlblFTEntry>
                  </c15:dlblFieldTable>
                  <c15:showDataLabelsRange val="0"/>
                </c:ext>
                <c:ext xmlns:c16="http://schemas.microsoft.com/office/drawing/2014/chart" uri="{C3380CC4-5D6E-409C-BE32-E72D297353CC}">
                  <c16:uniqueId val="{00000010-BE2C-40CA-8E4A-17D07D9DD47C}"/>
                </c:ext>
              </c:extLst>
            </c:dLbl>
            <c:dLbl>
              <c:idx val="24"/>
              <c:layout>
                <c:manualLayout>
                  <c:x val="-3.6202192754712606E-2"/>
                  <c:y val="-6.4739042105865174E-2"/>
                </c:manualLayout>
              </c:layout>
              <c:tx>
                <c:strRef>
                  <c:f>公会計指標分析・財政指標組合せ分析表!$CN$50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{84EEECA4-15E7-4B5B-BF2C-185400B3E05D}</c15:txfldGUID>
                      <c15:f>公会計指標分析・財政指標組合せ分析表!$CN$50</c15:f>
                      <c15:dlblFieldTableCache>
                        <c:ptCount val="1"/>
                        <c:pt idx="0">
                          <c:v>R01</c:v>
                        </c:pt>
                      </c15:dlblFieldTableCache>
                    </c15:dlblFTEntry>
                  </c15:dlblFieldTable>
                  <c15:showDataLabelsRange val="0"/>
                </c:ext>
                <c:ext xmlns:c16="http://schemas.microsoft.com/office/drawing/2014/chart" uri="{C3380CC4-5D6E-409C-BE32-E72D297353CC}">
                  <c16:uniqueId val="{00000011-BE2C-40CA-8E4A-17D07D9DD47C}"/>
                </c:ext>
              </c:extLst>
            </c:dLbl>
            <c:dLbl>
              <c:idx val="32"/>
              <c:tx>
                <c:strRef>
                  <c:f>公会計指標分析・財政指標組合せ分析表!$CV$50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{81009349-3771-4E73-8BCE-C93BA1EA9C29}</c15:txfldGUID>
                      <c15:f>公会計指標分析・財政指標組合せ分析表!$CV$50</c15:f>
                      <c15:dlblFieldTableCache>
                        <c:ptCount val="1"/>
                        <c:pt idx="0">
                          <c:v>R02</c:v>
                        </c:pt>
                      </c15:dlblFieldTableCache>
                    </c15:dlblFTEntry>
                  </c15:dlblFieldTable>
                  <c15:showDataLabelsRange val="0"/>
                </c:ext>
                <c:ext xmlns:c16="http://schemas.microsoft.com/office/drawing/2014/chart" uri="{C3380CC4-5D6E-409C-BE32-E72D297353CC}">
                  <c16:uniqueId val="{00000012-BE2C-40CA-8E4A-17D07D9DD47C}"/>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58.3</c:v>
                </c:pt>
                <c:pt idx="8">
                  <c:v>59.6</c:v>
                </c:pt>
                <c:pt idx="16">
                  <c:v>60.8</c:v>
                </c:pt>
                <c:pt idx="24">
                  <c:v>61</c:v>
                </c:pt>
                <c:pt idx="32">
                  <c:v>63</c:v>
                </c:pt>
              </c:numCache>
            </c:numRef>
          </c:xVal>
          <c:yVal>
            <c:numRef>
              <c:f>公会計指標分析・財政指標組合せ分析表!$BP$55:$DC$55</c:f>
              <c:numCache>
                <c:formatCode>#,##0.0;"▲ "#,##0.0</c:formatCode>
                <c:ptCount val="40"/>
                <c:pt idx="0">
                  <c:v>54.6</c:v>
                </c:pt>
                <c:pt idx="8">
                  <c:v>53.2</c:v>
                </c:pt>
                <c:pt idx="16">
                  <c:v>47.9</c:v>
                </c:pt>
                <c:pt idx="24">
                  <c:v>49</c:v>
                </c:pt>
                <c:pt idx="32">
                  <c:v>41.3</c:v>
                </c:pt>
              </c:numCache>
            </c:numRef>
          </c:yVal>
          <c:smooth val="0"/>
          <c:extLst>
            <c:ext xmlns:c16="http://schemas.microsoft.com/office/drawing/2014/chart" uri="{C3380CC4-5D6E-409C-BE32-E72D297353CC}">
              <c16:uniqueId val="{00000013-BE2C-40CA-8E4A-17D07D9DD47C}"/>
            </c:ext>
          </c:extLst>
        </c:ser>
        <c:dLbls>
          <c:showLegendKey val="0"/>
          <c:showVal val="1"/>
          <c:showCatName val="0"/>
          <c:showSerName val="0"/>
          <c:showPercent val="0"/>
          <c:showBubbleSize val="0"/>
        </c:dLbls>
        <c:axId val="46179840"/>
        <c:axId val="46181760"/>
      </c:scatterChart>
      <c:valAx>
        <c:axId val="46179840"/>
        <c:scaling>
          <c:orientation val="maxMin"/>
          <c:max val="64"/>
          <c:min val="55"/>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110"/>
          <c:min val="2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{FE790129-0D64-4316-884A-8FBA970B472F}</c15:txfldGUID>
                      <c15:f>公会計指標分析・財政指標組合せ分析表!$BP$72</c15:f>
                      <c15:dlblFieldTableCache>
                        <c:ptCount val="1"/>
                        <c:pt idx="0">
                          <c:v>H28</c:v>
                        </c:pt>
                      </c15:dlblFieldTableCache>
                    </c15:dlblFTEntry>
                  </c15:dlblFieldTable>
                  <c15:showDataLabelsRange val="0"/>
                </c:ext>
                <c:ext xmlns:c16="http://schemas.microsoft.com/office/drawing/2014/chart" uri="{C3380CC4-5D6E-409C-BE32-E72D297353CC}">
                  <c16:uniqueId val="{00000000-B501-4DA0-BB26-801E2734381F}"/>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{CA73C811-33D1-4186-8A90-7FAA5BCCEC1B}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B501-4DA0-BB26-801E2734381F}"/>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{E7924994-4B0B-40EF-A12F-776990163DF0}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B501-4DA0-BB26-801E2734381F}"/>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{CB29279E-11FA-4A3A-B4D4-9E535ABAB3A8}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B501-4DA0-BB26-801E2734381F}"/>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{F710CDF6-BFE5-447A-A312-46141810F072}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B501-4DA0-BB26-801E2734381F}"/>
                </c:ext>
              </c:extLst>
            </c:dLbl>
            <c:dLbl>
              <c:idx val="8"/>
              <c:tx>
                <c:strRef>
                  <c:f>公会計指標分析・財政指標組合せ分析表!$BX$72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{B1B02FA0-906A-4030-816D-B83D7E410ABF}</c15:txfldGUID>
                      <c15:f>公会計指標分析・財政指標組合せ分析表!$BX$72</c15:f>
                      <c15:dlblFieldTableCache>
                        <c:ptCount val="1"/>
                        <c:pt idx="0">
                          <c:v>H29</c:v>
                        </c:pt>
                      </c15:dlblFieldTableCache>
                    </c15:dlblFTEntry>
                  </c15:dlblFieldTable>
                  <c15:showDataLabelsRange val="0"/>
                </c:ext>
                <c:ext xmlns:c16="http://schemas.microsoft.com/office/drawing/2014/chart" uri="{C3380CC4-5D6E-409C-BE32-E72D297353CC}">
                  <c16:uniqueId val="{00000005-B501-4DA0-BB26-801E2734381F}"/>
                </c:ext>
              </c:extLst>
            </c:dLbl>
            <c:dLbl>
              <c:idx val="16"/>
              <c:tx>
                <c:strRef>
                  <c:f>公会計指標分析・財政指標組合せ分析表!$CF$72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{97D621CE-38EE-479F-B345-A047B2A7EE60}</c15:txfldGUID>
                      <c15:f>公会計指標分析・財政指標組合せ分析表!$CF$72</c15:f>
                      <c15:dlblFieldTableCache>
                        <c:ptCount val="1"/>
                        <c:pt idx="0">
                          <c:v>H30</c:v>
                        </c:pt>
                      </c15:dlblFieldTableCache>
                    </c15:dlblFTEntry>
                  </c15:dlblFieldTable>
                  <c15:showDataLabelsRange val="0"/>
                </c:ext>
                <c:ext xmlns:c16="http://schemas.microsoft.com/office/drawing/2014/chart" uri="{C3380CC4-5D6E-409C-BE32-E72D297353CC}">
                  <c16:uniqueId val="{00000006-B501-4DA0-BB26-801E2734381F}"/>
                </c:ext>
              </c:extLst>
            </c:dLbl>
            <c:dLbl>
              <c:idx val="24"/>
              <c:tx>
                <c:strRef>
                  <c:f>公会計指標分析・財政指標組合せ分析表!$CN$72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{F3935F84-24B5-49B1-92A4-8F8D39061AD0}</c15:txfldGUID>
                      <c15:f>公会計指標分析・財政指標組合せ分析表!$CN$72</c15:f>
                      <c15:dlblFieldTableCache>
                        <c:ptCount val="1"/>
                        <c:pt idx="0">
                          <c:v>R01</c:v>
                        </c:pt>
                      </c15:dlblFieldTableCache>
                    </c15:dlblFTEntry>
                  </c15:dlblFieldTable>
                  <c15:showDataLabelsRange val="0"/>
                </c:ext>
                <c:ext xmlns:c16="http://schemas.microsoft.com/office/drawing/2014/chart" uri="{C3380CC4-5D6E-409C-BE32-E72D297353CC}">
                  <c16:uniqueId val="{00000007-B501-4DA0-BB26-801E2734381F}"/>
                </c:ext>
              </c:extLst>
            </c:dLbl>
            <c:dLbl>
              <c:idx val="32"/>
              <c:tx>
                <c:strRef>
                  <c:f>公会計指標分析・財政指標組合せ分析表!$CV$72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{B72D3F09-B6D5-47CB-8210-DC935A6F6A8E}</c15:txfldGUID>
                      <c15:f>公会計指標分析・財政指標組合せ分析表!$CV$72</c15:f>
                      <c15:dlblFieldTableCache>
                        <c:ptCount val="1"/>
                        <c:pt idx="0">
                          <c:v>R02</c:v>
                        </c:pt>
                      </c15:dlblFieldTableCache>
                    </c15:dlblFTEntry>
                  </c15:dlblFieldTable>
                  <c15:showDataLabelsRange val="0"/>
                </c:ext>
                <c:ext xmlns:c16="http://schemas.microsoft.com/office/drawing/2014/chart" uri="{C3380CC4-5D6E-409C-BE32-E72D297353CC}">
                  <c16:uniqueId val="{00000008-B501-4DA0-BB26-801E2734381F}"/>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13.2</c:v>
                </c:pt>
                <c:pt idx="8">
                  <c:v>13.7</c:v>
                </c:pt>
                <c:pt idx="16">
                  <c:v>14.2</c:v>
                </c:pt>
                <c:pt idx="24">
                  <c:v>13.8</c:v>
                </c:pt>
                <c:pt idx="32">
                  <c:v>12.9</c:v>
                </c:pt>
              </c:numCache>
            </c:numRef>
          </c:xVal>
          <c:yVal>
            <c:numRef>
              <c:f>公会計指標分析・財政指標組合せ分析表!$BP$73:$DC$73</c:f>
              <c:numCache>
                <c:formatCode>#,##0.0;"▲ "#,##0.0</c:formatCode>
                <c:ptCount val="40"/>
                <c:pt idx="0">
                  <c:v>87.3</c:v>
                </c:pt>
                <c:pt idx="8">
                  <c:v>88.1</c:v>
                </c:pt>
                <c:pt idx="16">
                  <c:v>92</c:v>
                </c:pt>
                <c:pt idx="24">
                  <c:v>94.1</c:v>
                </c:pt>
                <c:pt idx="32">
                  <c:v>94.7</c:v>
                </c:pt>
              </c:numCache>
            </c:numRef>
          </c:yVal>
          <c:smooth val="0"/>
          <c:extLst>
            <c:ext xmlns:c16="http://schemas.microsoft.com/office/drawing/2014/chart" uri="{C3380CC4-5D6E-409C-BE32-E72D297353CC}">
              <c16:uniqueId val="{00000009-B501-4DA0-BB26-801E2734381F}"/>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manualLayout>
                  <c:x val="-3.3052735505748075E-2"/>
                  <c:y val="-6.2416647087793951E-2"/>
                </c:manualLayout>
              </c:layout>
              <c:tx>
                <c:strRef>
                  <c:f>公会計指標分析・財政指標組合せ分析表!$BP$72</c:f>
                  <c:strCache>
                    <c:ptCount val="1"/>
                    <c:pt idx="0">
                      <c:v>H28</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{43E1E877-680A-4538-A24E-C1E02E2308C3}</c15:txfldGUID>
                      <c15:f>公会計指標分析・財政指標組合せ分析表!$BP$72</c15:f>
                      <c15:dlblFieldTableCache>
                        <c:ptCount val="1"/>
                        <c:pt idx="0">
                          <c:v>H28</c:v>
                        </c:pt>
                      </c15:dlblFieldTableCache>
                    </c15:dlblFTEntry>
                  </c15:dlblFieldTable>
                  <c15:showDataLabelsRange val="0"/>
                </c:ext>
                <c:ext xmlns:c16="http://schemas.microsoft.com/office/drawing/2014/chart" uri="{C3380CC4-5D6E-409C-BE32-E72D297353CC}">
                  <c16:uniqueId val="{0000000A-B501-4DA0-BB26-801E2734381F}"/>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{CE2224DE-8973-4CD4-B304-F8854DD91952}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B501-4DA0-BB26-801E2734381F}"/>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{C021545C-13E4-46DF-80AA-465B6AF3032A}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B501-4DA0-BB26-801E2734381F}"/>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{9E183E42-91A1-4BA4-A18F-999B7ED61CD5}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B501-4DA0-BB26-801E2734381F}"/>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{BE289F3B-9249-41F3-A5D8-622EC1D34FFB}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B501-4DA0-BB26-801E2734381F}"/>
                </c:ext>
              </c:extLst>
            </c:dLbl>
            <c:dLbl>
              <c:idx val="8"/>
              <c:layout>
                <c:manualLayout>
                  <c:x val="-3.034324773247319E-2"/>
                  <c:y val="-6.2416647087793951E-2"/>
                </c:manualLayout>
              </c:layout>
              <c:tx>
                <c:strRef>
                  <c:f>公会計指標分析・財政指標組合せ分析表!$BX$72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{AA1A1258-79B9-4A42-AD46-E9708F94FA23}</c15:txfldGUID>
                      <c15:f>公会計指標分析・財政指標組合せ分析表!$BX$72</c15:f>
                      <c15:dlblFieldTableCache>
                        <c:ptCount val="1"/>
                        <c:pt idx="0">
                          <c:v>H29</c:v>
                        </c:pt>
                      </c15:dlblFieldTableCache>
                    </c15:dlblFTEntry>
                  </c15:dlblFieldTable>
                  <c15:showDataLabelsRange val="0"/>
                </c:ext>
                <c:ext xmlns:c16="http://schemas.microsoft.com/office/drawing/2014/chart" uri="{C3380CC4-5D6E-409C-BE32-E72D297353CC}">
                  <c16:uniqueId val="{0000000F-B501-4DA0-BB26-801E2734381F}"/>
                </c:ext>
              </c:extLst>
            </c:dLbl>
            <c:dLbl>
              <c:idx val="16"/>
              <c:layout>
                <c:manualLayout>
                  <c:x val="-3.9042684986077936E-2"/>
                  <c:y val="-6.2416647087793951E-2"/>
                </c:manualLayout>
              </c:layout>
              <c:tx>
                <c:strRef>
                  <c:f>公会計指標分析・財政指標組合せ分析表!$CF$72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{DEC42F14-8390-41C7-9BDA-5C9BC4143C16}</c15:txfldGUID>
                      <c15:f>公会計指標分析・財政指標組合せ分析表!$CF$72</c15:f>
                      <c15:dlblFieldTableCache>
                        <c:ptCount val="1"/>
                        <c:pt idx="0">
                          <c:v>H30</c:v>
                        </c:pt>
                      </c15:dlblFieldTableCache>
                    </c15:dlblFTEntry>
                  </c15:dlblFieldTable>
                  <c15:showDataLabelsRange val="0"/>
                </c:ext>
                <c:ext xmlns:c16="http://schemas.microsoft.com/office/drawing/2014/chart" uri="{C3380CC4-5D6E-409C-BE32-E72D297353CC}">
                  <c16:uniqueId val="{00000010-B501-4DA0-BB26-801E2734381F}"/>
                </c:ext>
              </c:extLst>
            </c:dLbl>
            <c:dLbl>
              <c:idx val="24"/>
              <c:layout>
                <c:manualLayout>
                  <c:x val="-2.422564935810842E-2"/>
                  <c:y val="-6.2416647087793951E-2"/>
                </c:manualLayout>
              </c:layout>
              <c:tx>
                <c:strRef>
                  <c:f>公会計指標分析・財政指標組合せ分析表!$CN$72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{3DE8D9F1-6DC4-4A85-917B-53B9A7357ED4}</c15:txfldGUID>
                      <c15:f>公会計指標分析・財政指標組合せ分析表!$CN$72</c15:f>
                      <c15:dlblFieldTableCache>
                        <c:ptCount val="1"/>
                        <c:pt idx="0">
                          <c:v>R01</c:v>
                        </c:pt>
                      </c15:dlblFieldTableCache>
                    </c15:dlblFTEntry>
                  </c15:dlblFieldTable>
                  <c15:showDataLabelsRange val="0"/>
                </c:ext>
                <c:ext xmlns:c16="http://schemas.microsoft.com/office/drawing/2014/chart" uri="{C3380CC4-5D6E-409C-BE32-E72D297353CC}">
                  <c16:uniqueId val="{00000011-B501-4DA0-BB26-801E2734381F}"/>
                </c:ext>
              </c:extLst>
            </c:dLbl>
            <c:dLbl>
              <c:idx val="32"/>
              <c:tx>
                <c:strRef>
                  <c:f>公会計指標分析・財政指標組合せ分析表!$CV$72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{794760FC-A690-4595-B145-A38989B1682C}</c15:txfldGUID>
                      <c15:f>公会計指標分析・財政指標組合せ分析表!$CV$72</c15:f>
                      <c15:dlblFieldTableCache>
                        <c:ptCount val="1"/>
                        <c:pt idx="0">
                          <c:v>R02</c:v>
                        </c:pt>
                      </c15:dlblFieldTableCache>
                    </c15:dlblFTEntry>
                  </c15:dlblFieldTable>
                  <c15:showDataLabelsRange val="0"/>
                </c:ext>
                <c:ext xmlns:c16="http://schemas.microsoft.com/office/drawing/2014/chart" uri="{C3380CC4-5D6E-409C-BE32-E72D297353CC}">
                  <c16:uniqueId val="{00000012-B501-4DA0-BB26-801E2734381F}"/>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10</c:v>
                </c:pt>
                <c:pt idx="8">
                  <c:v>9.8000000000000007</c:v>
                </c:pt>
                <c:pt idx="16">
                  <c:v>9.6</c:v>
                </c:pt>
                <c:pt idx="24">
                  <c:v>9.5</c:v>
                </c:pt>
                <c:pt idx="32">
                  <c:v>9.1999999999999993</c:v>
                </c:pt>
              </c:numCache>
            </c:numRef>
          </c:xVal>
          <c:yVal>
            <c:numRef>
              <c:f>公会計指標分析・財政指標組合せ分析表!$BP$77:$DC$77</c:f>
              <c:numCache>
                <c:formatCode>#,##0.0;"▲ "#,##0.0</c:formatCode>
                <c:ptCount val="40"/>
                <c:pt idx="0">
                  <c:v>54.6</c:v>
                </c:pt>
                <c:pt idx="8">
                  <c:v>53.2</c:v>
                </c:pt>
                <c:pt idx="16">
                  <c:v>47.9</c:v>
                </c:pt>
                <c:pt idx="24">
                  <c:v>49</c:v>
                </c:pt>
                <c:pt idx="32">
                  <c:v>41.3</c:v>
                </c:pt>
              </c:numCache>
            </c:numRef>
          </c:yVal>
          <c:smooth val="0"/>
          <c:extLst>
            <c:ext xmlns:c16="http://schemas.microsoft.com/office/drawing/2014/chart" uri="{C3380CC4-5D6E-409C-BE32-E72D297353CC}">
              <c16:uniqueId val="{00000013-B501-4DA0-BB26-801E2734381F}"/>
            </c:ext>
          </c:extLst>
        </c:ser>
        <c:dLbls>
          <c:showLegendKey val="0"/>
          <c:showVal val="1"/>
          <c:showCatName val="0"/>
          <c:showSerName val="0"/>
          <c:showPercent val="0"/>
          <c:showBubbleSize val="0"/>
        </c:dLbls>
        <c:axId val="84219776"/>
        <c:axId val="84234240"/>
      </c:scatterChart>
      <c:valAx>
        <c:axId val="84219776"/>
        <c:scaling>
          <c:orientation val="maxMin"/>
          <c:max val="15"/>
          <c:min val="8"/>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110"/>
          <c:min val="2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広島県安芸高田市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過去に実施した大型建設事業に係る地方債の元金償還により高い水準ではあるものの、これまで実施した繰上償還や利率見直しの効果により元利償還金は減少している。算入公債費等も減少したため、実質公債費比率の分子は減少した。今後の新発債については、算入率が高い地方債借入に努め、実質公債費比率の分子の増加抑制を図る。</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満期一括償還地方債を利用していない。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広島県安芸高田市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基準財政需要額算入見込額及び充当可能基金の減少により充当可能財源等（</a:t>
          </a:r>
          <a:r>
            <a:rPr kumimoji="1" lang="en-US" altLang="ja-JP" sz="1400">
              <a:latin typeface="ＭＳ ゴシック" pitchFamily="49" charset="-128"/>
              <a:ea typeface="ＭＳ ゴシック" pitchFamily="49" charset="-128"/>
            </a:rPr>
            <a:t>B</a:t>
          </a:r>
          <a:r>
            <a:rPr kumimoji="1" lang="ja-JP" altLang="en-US" sz="1400">
              <a:latin typeface="ＭＳ ゴシック" pitchFamily="49" charset="-128"/>
              <a:ea typeface="ＭＳ ゴシック" pitchFamily="49" charset="-128"/>
            </a:rPr>
            <a:t>）は減少し、一般会計等に係る地方債の現在高の減少に伴い将来負担額（</a:t>
          </a:r>
          <a:r>
            <a:rPr kumimoji="1" lang="en-US" altLang="ja-JP" sz="1400">
              <a:latin typeface="ＭＳ ゴシック" pitchFamily="49" charset="-128"/>
              <a:ea typeface="ＭＳ ゴシック" pitchFamily="49" charset="-128"/>
            </a:rPr>
            <a:t>A</a:t>
          </a:r>
          <a:r>
            <a:rPr kumimoji="1" lang="ja-JP" altLang="en-US" sz="1400">
              <a:latin typeface="ＭＳ ゴシック" pitchFamily="49" charset="-128"/>
              <a:ea typeface="ＭＳ ゴシック" pitchFamily="49" charset="-128"/>
            </a:rPr>
            <a:t>）も減少した。（</a:t>
          </a:r>
          <a:r>
            <a:rPr kumimoji="1" lang="en-US" altLang="ja-JP" sz="1400">
              <a:latin typeface="ＭＳ ゴシック" pitchFamily="49" charset="-128"/>
              <a:ea typeface="ＭＳ ゴシック" pitchFamily="49" charset="-128"/>
            </a:rPr>
            <a:t>A</a:t>
          </a:r>
          <a:r>
            <a:rPr kumimoji="1" lang="ja-JP" altLang="en-US" sz="1400">
              <a:latin typeface="ＭＳ ゴシック" pitchFamily="49" charset="-128"/>
              <a:ea typeface="ＭＳ ゴシック" pitchFamily="49" charset="-128"/>
            </a:rPr>
            <a:t>）の減少値が（</a:t>
          </a:r>
          <a:r>
            <a:rPr kumimoji="1" lang="en-US" altLang="ja-JP" sz="1400">
              <a:latin typeface="ＭＳ ゴシック" pitchFamily="49" charset="-128"/>
              <a:ea typeface="ＭＳ ゴシック" pitchFamily="49" charset="-128"/>
            </a:rPr>
            <a:t>B</a:t>
          </a:r>
          <a:r>
            <a:rPr kumimoji="1" lang="ja-JP" altLang="en-US" sz="1400">
              <a:latin typeface="ＭＳ ゴシック" pitchFamily="49" charset="-128"/>
              <a:ea typeface="ＭＳ ゴシック" pitchFamily="49" charset="-128"/>
            </a:rPr>
            <a:t>）の減少値を下回るため、将来負担比率の分子が前年度よりも増加した。今後も公共施設の更新や統廃合を計画的に進めつつ、新発債は基準財政需要額算入率が高い地方債の借入に努めることで、将来負担比率の分子の減少を図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2</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広島県安芸高田市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新型コロナウイルス感染症対策や災害復旧事業による歳入財源不足を補うため、基金の取り崩しを行った。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財政健全化のための対策を確実に行い、収支が黒字で安定するよう適切に運用する。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安芸高田市地域振興基金：市民の連携の強化と地域振興のための事業</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安芸高田市過疎地域自立促進基金：過疎地域自立促進特別措置法に規定する過疎地域自立促進のための事業</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安芸高田市地域福祉基金：市民の健康と福祉の増進を図り、保健福祉施策を推進する経費</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安芸高田市有住宅管理運営基金：安芸高田市有住宅の管理運営の経費</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安芸高田市ふるさと応援基金：ふるさと応援寄附金を財源として寄附者の安芸高田市に対する思いを実現する事業</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基金の使途に則った事業の財源とするため、その他特定目的基金の取り崩しを行ったため、その他特定目的基金は減少した。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過疎ソフト債基金分の積立やその他特定目的基金の活用を図り、インフラ施設の更新等の多額の経費が必要な事業や、今後の重要施策を適時に安定して行うことができるよう、適切に運用する。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新型コロナウイルス感染症対策や災害復旧事業による歳入財源不足を補うため、基金の取り崩しを行った。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今後の非常時等に備え、財政健全化のための対策を確実に行い、取崩し額の抑制と積立金による基金残高の増額に取り組み、収支が黒字で安定するよう適切に運用する。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取崩しを行っていない。</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財政健全化を図るため、計画的な繰上償還を行えるよう適切に運用する。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広島県安芸高田市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28,044
27,208
537.71
23,809,979
22,993,800
533,060
12,490,514
23,800,065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12.9
94.7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34" name="テキスト ボックス 33"/>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[ 62.3</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減価償却が進行した結果、前年度に比べて</a:t>
          </a:r>
          <a:r>
            <a:rPr kumimoji="1" lang="en-US" altLang="ja-JP" sz="1100">
              <a:latin typeface="ＭＳ Ｐゴシック" panose="020B0600070205080204" pitchFamily="50" charset="-128"/>
              <a:ea typeface="ＭＳ Ｐゴシック" panose="020B0600070205080204" pitchFamily="50" charset="-128"/>
            </a:rPr>
            <a:t>1.6</a:t>
          </a:r>
          <a:r>
            <a:rPr kumimoji="1" lang="ja-JP" altLang="en-US" sz="1100">
              <a:latin typeface="ＭＳ Ｐゴシック" panose="020B0600070205080204" pitchFamily="50" charset="-128"/>
              <a:ea typeface="ＭＳ Ｐゴシック" panose="020B0600070205080204" pitchFamily="50" charset="-128"/>
            </a:rPr>
            <a:t>ポイント増加した。公共施設等総合管理計画に基づき、老朽化した施設について、計画的な予防保全による長寿命化を進めるなど、公共施設等の適正管理に努める。</a:t>
          </a: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49" name="テキスト ボックス 48"/>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1" name="テキスト ボックス 50"/>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52" name="直線コネクタ 51"/>
        <xdr:cNvCxnSpPr/>
      </xdr:nvCxnSpPr>
      <xdr:spPr>
        <a:xfrm>
          <a:off x="1270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33</xdr:row>
      <xdr:rowOff>157024</xdr:rowOff>
    </xdr:from>
    <xdr:ext cx="410689" cy="225703"/>
    <xdr:sp macro="" textlink="">
      <xdr:nvSpPr>
        <xdr:cNvPr id="53" name="テキスト ボックス 52"/>
        <xdr:cNvSpPr txBox="1"/>
      </xdr:nvSpPr>
      <xdr:spPr>
        <a:xfrm>
          <a:off x="795811" y="65863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54" name="直線コネクタ 53"/>
        <xdr:cNvCxnSpPr/>
      </xdr:nvCxnSpPr>
      <xdr:spPr>
        <a:xfrm>
          <a:off x="1270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55" name="テキスト ボックス 54"/>
        <xdr:cNvSpPr txBox="1"/>
      </xdr:nvSpPr>
      <xdr:spPr>
        <a:xfrm>
          <a:off x="847106" y="61545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56" name="直線コネクタ 55"/>
        <xdr:cNvCxnSpPr/>
      </xdr:nvCxnSpPr>
      <xdr:spPr>
        <a:xfrm>
          <a:off x="1270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57" name="テキスト ボックス 56"/>
        <xdr:cNvSpPr txBox="1"/>
      </xdr:nvSpPr>
      <xdr:spPr>
        <a:xfrm>
          <a:off x="847106" y="57227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58" name="直線コネクタ 57"/>
        <xdr:cNvCxnSpPr/>
      </xdr:nvCxnSpPr>
      <xdr:spPr>
        <a:xfrm>
          <a:off x="1270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59" name="テキスト ボックス 58"/>
        <xdr:cNvSpPr txBox="1"/>
      </xdr:nvSpPr>
      <xdr:spPr>
        <a:xfrm>
          <a:off x="847106" y="52909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0" name="直線コネクタ 59"/>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1" name="テキスト ボックス 60"/>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2"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121031</xdr:rowOff>
    </xdr:from>
    <xdr:to>
      <xdr:col>23</xdr:col>
      <xdr:colOff>85090</xdr:colOff>
      <xdr:row>33</xdr:row>
      <xdr:rowOff>41402</xdr:rowOff>
    </xdr:to>
    <xdr:cxnSp macro="">
      <xdr:nvCxnSpPr>
        <xdr:cNvPr id="63" name="直線コネクタ 62"/>
        <xdr:cNvCxnSpPr/>
      </xdr:nvCxnSpPr>
      <xdr:spPr>
        <a:xfrm flipV="1">
          <a:off x="4760595" y="5350256"/>
          <a:ext cx="1270" cy="11205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45229</xdr:rowOff>
    </xdr:from>
    <xdr:ext cx="405111" cy="259045"/>
    <xdr:sp macro="" textlink="">
      <xdr:nvSpPr>
        <xdr:cNvPr id="64" name="有形固定資産減価償却率最小値テキスト"/>
        <xdr:cNvSpPr txBox="1"/>
      </xdr:nvSpPr>
      <xdr:spPr>
        <a:xfrm>
          <a:off x="4813300" y="64746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41402</xdr:rowOff>
    </xdr:from>
    <xdr:to>
      <xdr:col>23</xdr:col>
      <xdr:colOff>174625</xdr:colOff>
      <xdr:row>33</xdr:row>
      <xdr:rowOff>41402</xdr:rowOff>
    </xdr:to>
    <xdr:cxnSp macro="">
      <xdr:nvCxnSpPr>
        <xdr:cNvPr id="65" name="直線コネクタ 64"/>
        <xdr:cNvCxnSpPr/>
      </xdr:nvCxnSpPr>
      <xdr:spPr>
        <a:xfrm>
          <a:off x="4673600" y="64707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67708</xdr:rowOff>
    </xdr:from>
    <xdr:ext cx="405111" cy="259045"/>
    <xdr:sp macro="" textlink="">
      <xdr:nvSpPr>
        <xdr:cNvPr id="66" name="有形固定資産減価償却率最大値テキスト"/>
        <xdr:cNvSpPr txBox="1"/>
      </xdr:nvSpPr>
      <xdr:spPr>
        <a:xfrm>
          <a:off x="4813300" y="51254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121031</xdr:rowOff>
    </xdr:from>
    <xdr:to>
      <xdr:col>23</xdr:col>
      <xdr:colOff>174625</xdr:colOff>
      <xdr:row>26</xdr:row>
      <xdr:rowOff>121031</xdr:rowOff>
    </xdr:to>
    <xdr:cxnSp macro="">
      <xdr:nvCxnSpPr>
        <xdr:cNvPr id="67" name="直線コネクタ 66"/>
        <xdr:cNvCxnSpPr/>
      </xdr:nvCxnSpPr>
      <xdr:spPr>
        <a:xfrm>
          <a:off x="4673600" y="53502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65422</xdr:rowOff>
    </xdr:from>
    <xdr:ext cx="405111" cy="259045"/>
    <xdr:sp macro="" textlink="">
      <xdr:nvSpPr>
        <xdr:cNvPr id="68" name="有形固定資産減価償却率平均値テキスト"/>
        <xdr:cNvSpPr txBox="1"/>
      </xdr:nvSpPr>
      <xdr:spPr>
        <a:xfrm>
          <a:off x="4813300" y="58089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86995</xdr:rowOff>
    </xdr:from>
    <xdr:to>
      <xdr:col>23</xdr:col>
      <xdr:colOff>136525</xdr:colOff>
      <xdr:row>30</xdr:row>
      <xdr:rowOff>17145</xdr:rowOff>
    </xdr:to>
    <xdr:sp macro="" textlink="">
      <xdr:nvSpPr>
        <xdr:cNvPr id="69" name="フローチャート: 判断 68"/>
        <xdr:cNvSpPr/>
      </xdr:nvSpPr>
      <xdr:spPr>
        <a:xfrm>
          <a:off x="4711700" y="5830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43815</xdr:rowOff>
    </xdr:from>
    <xdr:to>
      <xdr:col>19</xdr:col>
      <xdr:colOff>187325</xdr:colOff>
      <xdr:row>29</xdr:row>
      <xdr:rowOff>145415</xdr:rowOff>
    </xdr:to>
    <xdr:sp macro="" textlink="">
      <xdr:nvSpPr>
        <xdr:cNvPr id="70" name="フローチャート: 判断 69"/>
        <xdr:cNvSpPr/>
      </xdr:nvSpPr>
      <xdr:spPr>
        <a:xfrm>
          <a:off x="4000500" y="5787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39497</xdr:rowOff>
    </xdr:from>
    <xdr:to>
      <xdr:col>15</xdr:col>
      <xdr:colOff>187325</xdr:colOff>
      <xdr:row>29</xdr:row>
      <xdr:rowOff>141097</xdr:rowOff>
    </xdr:to>
    <xdr:sp macro="" textlink="">
      <xdr:nvSpPr>
        <xdr:cNvPr id="71" name="フローチャート: 判断 70"/>
        <xdr:cNvSpPr/>
      </xdr:nvSpPr>
      <xdr:spPr>
        <a:xfrm>
          <a:off x="3238500" y="5783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13589</xdr:rowOff>
    </xdr:from>
    <xdr:to>
      <xdr:col>11</xdr:col>
      <xdr:colOff>187325</xdr:colOff>
      <xdr:row>29</xdr:row>
      <xdr:rowOff>115189</xdr:rowOff>
    </xdr:to>
    <xdr:sp macro="" textlink="">
      <xdr:nvSpPr>
        <xdr:cNvPr id="72" name="フローチャート: 判断 71"/>
        <xdr:cNvSpPr/>
      </xdr:nvSpPr>
      <xdr:spPr>
        <a:xfrm>
          <a:off x="2476500" y="5757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28</xdr:row>
      <xdr:rowOff>156972</xdr:rowOff>
    </xdr:from>
    <xdr:to>
      <xdr:col>7</xdr:col>
      <xdr:colOff>187325</xdr:colOff>
      <xdr:row>29</xdr:row>
      <xdr:rowOff>87122</xdr:rowOff>
    </xdr:to>
    <xdr:sp macro="" textlink="">
      <xdr:nvSpPr>
        <xdr:cNvPr id="73" name="フローチャート: 判断 72"/>
        <xdr:cNvSpPr/>
      </xdr:nvSpPr>
      <xdr:spPr>
        <a:xfrm>
          <a:off x="1714500" y="5729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4" name="テキスト ボックス 73"/>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5" name="テキスト ボックス 74"/>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6" name="テキスト ボックス 75"/>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7" name="テキスト ボックス 76"/>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78" name="テキスト ボックス 77"/>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71882</xdr:rowOff>
    </xdr:from>
    <xdr:to>
      <xdr:col>23</xdr:col>
      <xdr:colOff>136525</xdr:colOff>
      <xdr:row>30</xdr:row>
      <xdr:rowOff>2032</xdr:rowOff>
    </xdr:to>
    <xdr:sp macro="" textlink="">
      <xdr:nvSpPr>
        <xdr:cNvPr id="79" name="楕円 78"/>
        <xdr:cNvSpPr/>
      </xdr:nvSpPr>
      <xdr:spPr>
        <a:xfrm>
          <a:off x="4711700" y="5815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28</xdr:row>
      <xdr:rowOff>94759</xdr:rowOff>
    </xdr:from>
    <xdr:ext cx="405111" cy="259045"/>
    <xdr:sp macro="" textlink="">
      <xdr:nvSpPr>
        <xdr:cNvPr id="80" name="有形固定資産減価償却率該当値テキスト"/>
        <xdr:cNvSpPr txBox="1"/>
      </xdr:nvSpPr>
      <xdr:spPr>
        <a:xfrm>
          <a:off x="4813300" y="56668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29</xdr:row>
      <xdr:rowOff>37338</xdr:rowOff>
    </xdr:from>
    <xdr:to>
      <xdr:col>19</xdr:col>
      <xdr:colOff>187325</xdr:colOff>
      <xdr:row>29</xdr:row>
      <xdr:rowOff>138938</xdr:rowOff>
    </xdr:to>
    <xdr:sp macro="" textlink="">
      <xdr:nvSpPr>
        <xdr:cNvPr id="81" name="楕円 80"/>
        <xdr:cNvSpPr/>
      </xdr:nvSpPr>
      <xdr:spPr>
        <a:xfrm>
          <a:off x="4000500" y="5780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29</xdr:row>
      <xdr:rowOff>88138</xdr:rowOff>
    </xdr:from>
    <xdr:to>
      <xdr:col>23</xdr:col>
      <xdr:colOff>85725</xdr:colOff>
      <xdr:row>29</xdr:row>
      <xdr:rowOff>122682</xdr:rowOff>
    </xdr:to>
    <xdr:cxnSp macro="">
      <xdr:nvCxnSpPr>
        <xdr:cNvPr id="82" name="直線コネクタ 81"/>
        <xdr:cNvCxnSpPr/>
      </xdr:nvCxnSpPr>
      <xdr:spPr>
        <a:xfrm>
          <a:off x="4051300" y="5831713"/>
          <a:ext cx="711200" cy="34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29</xdr:row>
      <xdr:rowOff>9271</xdr:rowOff>
    </xdr:from>
    <xdr:to>
      <xdr:col>15</xdr:col>
      <xdr:colOff>187325</xdr:colOff>
      <xdr:row>29</xdr:row>
      <xdr:rowOff>110871</xdr:rowOff>
    </xdr:to>
    <xdr:sp macro="" textlink="">
      <xdr:nvSpPr>
        <xdr:cNvPr id="83" name="楕円 82"/>
        <xdr:cNvSpPr/>
      </xdr:nvSpPr>
      <xdr:spPr>
        <a:xfrm>
          <a:off x="3238500" y="5752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29</xdr:row>
      <xdr:rowOff>60071</xdr:rowOff>
    </xdr:from>
    <xdr:to>
      <xdr:col>19</xdr:col>
      <xdr:colOff>136525</xdr:colOff>
      <xdr:row>29</xdr:row>
      <xdr:rowOff>88138</xdr:rowOff>
    </xdr:to>
    <xdr:cxnSp macro="">
      <xdr:nvCxnSpPr>
        <xdr:cNvPr id="84" name="直線コネクタ 83"/>
        <xdr:cNvCxnSpPr/>
      </xdr:nvCxnSpPr>
      <xdr:spPr>
        <a:xfrm>
          <a:off x="3289300" y="5803646"/>
          <a:ext cx="762000" cy="28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28</xdr:row>
      <xdr:rowOff>150495</xdr:rowOff>
    </xdr:from>
    <xdr:to>
      <xdr:col>11</xdr:col>
      <xdr:colOff>187325</xdr:colOff>
      <xdr:row>29</xdr:row>
      <xdr:rowOff>80645</xdr:rowOff>
    </xdr:to>
    <xdr:sp macro="" textlink="">
      <xdr:nvSpPr>
        <xdr:cNvPr id="85" name="楕円 84"/>
        <xdr:cNvSpPr/>
      </xdr:nvSpPr>
      <xdr:spPr>
        <a:xfrm>
          <a:off x="2476500" y="5722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29</xdr:row>
      <xdr:rowOff>29845</xdr:rowOff>
    </xdr:from>
    <xdr:to>
      <xdr:col>15</xdr:col>
      <xdr:colOff>136525</xdr:colOff>
      <xdr:row>29</xdr:row>
      <xdr:rowOff>60071</xdr:rowOff>
    </xdr:to>
    <xdr:cxnSp macro="">
      <xdr:nvCxnSpPr>
        <xdr:cNvPr id="86" name="直線コネクタ 85"/>
        <xdr:cNvCxnSpPr/>
      </xdr:nvCxnSpPr>
      <xdr:spPr>
        <a:xfrm>
          <a:off x="2527300" y="5773420"/>
          <a:ext cx="762000" cy="30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28</xdr:row>
      <xdr:rowOff>115951</xdr:rowOff>
    </xdr:from>
    <xdr:to>
      <xdr:col>7</xdr:col>
      <xdr:colOff>187325</xdr:colOff>
      <xdr:row>29</xdr:row>
      <xdr:rowOff>46101</xdr:rowOff>
    </xdr:to>
    <xdr:sp macro="" textlink="">
      <xdr:nvSpPr>
        <xdr:cNvPr id="87" name="楕円 86"/>
        <xdr:cNvSpPr/>
      </xdr:nvSpPr>
      <xdr:spPr>
        <a:xfrm>
          <a:off x="1714500" y="5688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28</xdr:row>
      <xdr:rowOff>166751</xdr:rowOff>
    </xdr:from>
    <xdr:to>
      <xdr:col>11</xdr:col>
      <xdr:colOff>136525</xdr:colOff>
      <xdr:row>29</xdr:row>
      <xdr:rowOff>29845</xdr:rowOff>
    </xdr:to>
    <xdr:cxnSp macro="">
      <xdr:nvCxnSpPr>
        <xdr:cNvPr id="88" name="直線コネクタ 87"/>
        <xdr:cNvCxnSpPr/>
      </xdr:nvCxnSpPr>
      <xdr:spPr>
        <a:xfrm>
          <a:off x="1765300" y="5738876"/>
          <a:ext cx="762000" cy="34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136542</xdr:rowOff>
    </xdr:from>
    <xdr:ext cx="405111" cy="259045"/>
    <xdr:sp macro="" textlink="">
      <xdr:nvSpPr>
        <xdr:cNvPr id="89" name="n_1aveValue有形固定資産減価償却率"/>
        <xdr:cNvSpPr txBox="1"/>
      </xdr:nvSpPr>
      <xdr:spPr>
        <a:xfrm>
          <a:off x="3836044" y="5880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132224</xdr:rowOff>
    </xdr:from>
    <xdr:ext cx="405111" cy="259045"/>
    <xdr:sp macro="" textlink="">
      <xdr:nvSpPr>
        <xdr:cNvPr id="90" name="n_2aveValue有形固定資産減価償却率"/>
        <xdr:cNvSpPr txBox="1"/>
      </xdr:nvSpPr>
      <xdr:spPr>
        <a:xfrm>
          <a:off x="3086744" y="58757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106316</xdr:rowOff>
    </xdr:from>
    <xdr:ext cx="405111" cy="259045"/>
    <xdr:sp macro="" textlink="">
      <xdr:nvSpPr>
        <xdr:cNvPr id="91" name="n_3aveValue有形固定資産減価償却率"/>
        <xdr:cNvSpPr txBox="1"/>
      </xdr:nvSpPr>
      <xdr:spPr>
        <a:xfrm>
          <a:off x="2324744" y="58498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78249</xdr:rowOff>
    </xdr:from>
    <xdr:ext cx="405111" cy="259045"/>
    <xdr:sp macro="" textlink="">
      <xdr:nvSpPr>
        <xdr:cNvPr id="92" name="n_4aveValue有形固定資産減価償却率"/>
        <xdr:cNvSpPr txBox="1"/>
      </xdr:nvSpPr>
      <xdr:spPr>
        <a:xfrm>
          <a:off x="1562744" y="58218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27</xdr:row>
      <xdr:rowOff>155465</xdr:rowOff>
    </xdr:from>
    <xdr:ext cx="405111" cy="259045"/>
    <xdr:sp macro="" textlink="">
      <xdr:nvSpPr>
        <xdr:cNvPr id="93" name="n_1mainValue有形固定資産減価償却率"/>
        <xdr:cNvSpPr txBox="1"/>
      </xdr:nvSpPr>
      <xdr:spPr>
        <a:xfrm>
          <a:off x="3836044" y="55561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27</xdr:row>
      <xdr:rowOff>127398</xdr:rowOff>
    </xdr:from>
    <xdr:ext cx="405111" cy="259045"/>
    <xdr:sp macro="" textlink="">
      <xdr:nvSpPr>
        <xdr:cNvPr id="94" name="n_2mainValue有形固定資産減価償却率"/>
        <xdr:cNvSpPr txBox="1"/>
      </xdr:nvSpPr>
      <xdr:spPr>
        <a:xfrm>
          <a:off x="3086744" y="55280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27</xdr:row>
      <xdr:rowOff>97172</xdr:rowOff>
    </xdr:from>
    <xdr:ext cx="405111" cy="259045"/>
    <xdr:sp macro="" textlink="">
      <xdr:nvSpPr>
        <xdr:cNvPr id="95" name="n_3mainValue有形固定資産減価償却率"/>
        <xdr:cNvSpPr txBox="1"/>
      </xdr:nvSpPr>
      <xdr:spPr>
        <a:xfrm>
          <a:off x="2324744" y="5497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27</xdr:row>
      <xdr:rowOff>62628</xdr:rowOff>
    </xdr:from>
    <xdr:ext cx="405111" cy="259045"/>
    <xdr:sp macro="" textlink="">
      <xdr:nvSpPr>
        <xdr:cNvPr id="96" name="n_4mainValue有形固定資産減価償却率"/>
        <xdr:cNvSpPr txBox="1"/>
      </xdr:nvSpPr>
      <xdr:spPr>
        <a:xfrm>
          <a:off x="1562744" y="54633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7" name="正方形/長方形 96"/>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8" name="正方形/長方形 97"/>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99" name="正方形/長方形 98"/>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[ 744.0</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0" name="正方形/長方形 99"/>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1" name="正方形/長方形 100"/>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2" name="正方形/長方形 101"/>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3" name="正方形/長方形 102"/>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4" name="正方形/長方形 103"/>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5" name="正方形/長方形 104"/>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6" name="正方形/長方形 105"/>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7" name="正方形/長方形 106"/>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8" name="正方形/長方形 107"/>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9" name="テキスト ボックス 108"/>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地方債現在高が減少し、経常一般財源等が増加、経常経費充当財源等が減少したため、前年度に比べて債務償還比率が低下した。</a:t>
          </a:r>
        </a:p>
        <a:p>
          <a:r>
            <a:rPr kumimoji="1" lang="ja-JP" altLang="en-US" sz="1100">
              <a:latin typeface="ＭＳ Ｐゴシック" panose="020B0600070205080204" pitchFamily="50" charset="-128"/>
              <a:ea typeface="ＭＳ Ｐゴシック" panose="020B0600070205080204" pitchFamily="50" charset="-128"/>
            </a:rPr>
            <a:t>　地方債残高を確実に減少させつつ、施設保有量の適正化への取組及び事業見直しなどを行い、経常一般財源等を確保し、債務償還比率が類似団体の平均値へ近づくよう努める。</a:t>
          </a:r>
        </a:p>
      </xdr:txBody>
    </xdr:sp>
    <xdr:clientData/>
  </xdr:twoCellAnchor>
  <xdr:oneCellAnchor>
    <xdr:from>
      <xdr:col>57</xdr:col>
      <xdr:colOff>111125</xdr:colOff>
      <xdr:row>23</xdr:row>
      <xdr:rowOff>47625</xdr:rowOff>
    </xdr:from>
    <xdr:ext cx="349839" cy="225703"/>
    <xdr:sp macro="" textlink="">
      <xdr:nvSpPr>
        <xdr:cNvPr id="110" name="テキスト ボックス 109"/>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1" name="直線コネクタ 110"/>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2" name="テキスト ボックス 111"/>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13" name="直線コネクタ 112"/>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14" name="テキスト ボックス 113"/>
        <xdr:cNvSpPr txBox="1"/>
      </xdr:nvSpPr>
      <xdr:spPr>
        <a:xfrm>
          <a:off x="10756676" y="670977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15" name="直線コネクタ 114"/>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32</xdr:row>
      <xdr:rowOff>143417</xdr:rowOff>
    </xdr:from>
    <xdr:ext cx="482824" cy="225703"/>
    <xdr:sp macro="" textlink="">
      <xdr:nvSpPr>
        <xdr:cNvPr id="116" name="テキスト ボックス 115"/>
        <xdr:cNvSpPr txBox="1"/>
      </xdr:nvSpPr>
      <xdr:spPr>
        <a:xfrm>
          <a:off x="10756676" y="6401342"/>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17" name="直線コネクタ 116"/>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18" name="テキスト ボックス 117"/>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19" name="直線コネクタ 118"/>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20" name="テキスト ボックス 119"/>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21" name="直線コネクタ 120"/>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22" name="テキスト ボックス 121"/>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23" name="直線コネクタ 122"/>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24" name="テキスト ボックス 123"/>
        <xdr:cNvSpPr txBox="1"/>
      </xdr:nvSpPr>
      <xdr:spPr>
        <a:xfrm>
          <a:off x="10931403" y="516762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5" name="直線コネクタ 124"/>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6"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27</xdr:row>
      <xdr:rowOff>60924</xdr:rowOff>
    </xdr:from>
    <xdr:to>
      <xdr:col>76</xdr:col>
      <xdr:colOff>21589</xdr:colOff>
      <xdr:row>34</xdr:row>
      <xdr:rowOff>106003</xdr:rowOff>
    </xdr:to>
    <xdr:cxnSp macro="">
      <xdr:nvCxnSpPr>
        <xdr:cNvPr id="127" name="直線コネクタ 126"/>
        <xdr:cNvCxnSpPr/>
      </xdr:nvCxnSpPr>
      <xdr:spPr>
        <a:xfrm flipV="1">
          <a:off x="14793595" y="5461599"/>
          <a:ext cx="1269" cy="12452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109830</xdr:rowOff>
    </xdr:from>
    <xdr:ext cx="560923" cy="259045"/>
    <xdr:sp macro="" textlink="">
      <xdr:nvSpPr>
        <xdr:cNvPr id="128" name="債務償還比率最小値テキスト"/>
        <xdr:cNvSpPr txBox="1"/>
      </xdr:nvSpPr>
      <xdr:spPr>
        <a:xfrm>
          <a:off x="14846300" y="6710655"/>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106003</xdr:rowOff>
    </xdr:from>
    <xdr:to>
      <xdr:col>76</xdr:col>
      <xdr:colOff>111125</xdr:colOff>
      <xdr:row>34</xdr:row>
      <xdr:rowOff>106003</xdr:rowOff>
    </xdr:to>
    <xdr:cxnSp macro="">
      <xdr:nvCxnSpPr>
        <xdr:cNvPr id="129" name="直線コネクタ 128"/>
        <xdr:cNvCxnSpPr/>
      </xdr:nvCxnSpPr>
      <xdr:spPr>
        <a:xfrm>
          <a:off x="14706600" y="6706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26</xdr:row>
      <xdr:rowOff>7601</xdr:rowOff>
    </xdr:from>
    <xdr:ext cx="469744" cy="259045"/>
    <xdr:sp macro="" textlink="">
      <xdr:nvSpPr>
        <xdr:cNvPr id="130" name="債務償還比率最大値テキスト"/>
        <xdr:cNvSpPr txBox="1"/>
      </xdr:nvSpPr>
      <xdr:spPr>
        <a:xfrm>
          <a:off x="14846300" y="52368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27</xdr:row>
      <xdr:rowOff>60924</xdr:rowOff>
    </xdr:from>
    <xdr:to>
      <xdr:col>76</xdr:col>
      <xdr:colOff>111125</xdr:colOff>
      <xdr:row>27</xdr:row>
      <xdr:rowOff>60924</xdr:rowOff>
    </xdr:to>
    <xdr:cxnSp macro="">
      <xdr:nvCxnSpPr>
        <xdr:cNvPr id="131" name="直線コネクタ 130"/>
        <xdr:cNvCxnSpPr/>
      </xdr:nvCxnSpPr>
      <xdr:spPr>
        <a:xfrm>
          <a:off x="14706600" y="54615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4631</xdr:rowOff>
    </xdr:from>
    <xdr:ext cx="469744" cy="259045"/>
    <xdr:sp macro="" textlink="">
      <xdr:nvSpPr>
        <xdr:cNvPr id="132" name="債務償還比率平均値テキスト"/>
        <xdr:cNvSpPr txBox="1"/>
      </xdr:nvSpPr>
      <xdr:spPr>
        <a:xfrm>
          <a:off x="14846300" y="574820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153204</xdr:rowOff>
    </xdr:from>
    <xdr:to>
      <xdr:col>76</xdr:col>
      <xdr:colOff>73025</xdr:colOff>
      <xdr:row>30</xdr:row>
      <xdr:rowOff>83354</xdr:rowOff>
    </xdr:to>
    <xdr:sp macro="" textlink="">
      <xdr:nvSpPr>
        <xdr:cNvPr id="133" name="フローチャート: 判断 132"/>
        <xdr:cNvSpPr/>
      </xdr:nvSpPr>
      <xdr:spPr>
        <a:xfrm>
          <a:off x="14744700" y="5896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31309</xdr:rowOff>
    </xdr:from>
    <xdr:to>
      <xdr:col>72</xdr:col>
      <xdr:colOff>123825</xdr:colOff>
      <xdr:row>30</xdr:row>
      <xdr:rowOff>132909</xdr:rowOff>
    </xdr:to>
    <xdr:sp macro="" textlink="">
      <xdr:nvSpPr>
        <xdr:cNvPr id="134" name="フローチャート: 判断 133"/>
        <xdr:cNvSpPr/>
      </xdr:nvSpPr>
      <xdr:spPr>
        <a:xfrm>
          <a:off x="14033500" y="5946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30</xdr:row>
      <xdr:rowOff>8279</xdr:rowOff>
    </xdr:from>
    <xdr:to>
      <xdr:col>68</xdr:col>
      <xdr:colOff>123825</xdr:colOff>
      <xdr:row>30</xdr:row>
      <xdr:rowOff>109879</xdr:rowOff>
    </xdr:to>
    <xdr:sp macro="" textlink="">
      <xdr:nvSpPr>
        <xdr:cNvPr id="135" name="フローチャート: 判断 134"/>
        <xdr:cNvSpPr/>
      </xdr:nvSpPr>
      <xdr:spPr>
        <a:xfrm>
          <a:off x="13271500" y="5923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168523</xdr:rowOff>
    </xdr:from>
    <xdr:to>
      <xdr:col>64</xdr:col>
      <xdr:colOff>123825</xdr:colOff>
      <xdr:row>30</xdr:row>
      <xdr:rowOff>98673</xdr:rowOff>
    </xdr:to>
    <xdr:sp macro="" textlink="">
      <xdr:nvSpPr>
        <xdr:cNvPr id="136" name="フローチャート: 判断 135"/>
        <xdr:cNvSpPr/>
      </xdr:nvSpPr>
      <xdr:spPr>
        <a:xfrm>
          <a:off x="12509500" y="5912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29</xdr:row>
      <xdr:rowOff>147139</xdr:rowOff>
    </xdr:from>
    <xdr:to>
      <xdr:col>60</xdr:col>
      <xdr:colOff>123825</xdr:colOff>
      <xdr:row>30</xdr:row>
      <xdr:rowOff>77289</xdr:rowOff>
    </xdr:to>
    <xdr:sp macro="" textlink="">
      <xdr:nvSpPr>
        <xdr:cNvPr id="137" name="フローチャート: 判断 136"/>
        <xdr:cNvSpPr/>
      </xdr:nvSpPr>
      <xdr:spPr>
        <a:xfrm>
          <a:off x="11747500" y="5890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8" name="テキスト ボックス 137"/>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9" name="テキスト ボックス 138"/>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0" name="テキスト ボックス 139"/>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1" name="テキスト ボックス 140"/>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2" name="テキスト ボックス 141"/>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60506</xdr:rowOff>
    </xdr:from>
    <xdr:to>
      <xdr:col>76</xdr:col>
      <xdr:colOff>73025</xdr:colOff>
      <xdr:row>30</xdr:row>
      <xdr:rowOff>162106</xdr:rowOff>
    </xdr:to>
    <xdr:sp macro="" textlink="">
      <xdr:nvSpPr>
        <xdr:cNvPr id="143" name="楕円 142"/>
        <xdr:cNvSpPr/>
      </xdr:nvSpPr>
      <xdr:spPr>
        <a:xfrm>
          <a:off x="14744700" y="5975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30</xdr:row>
      <xdr:rowOff>38933</xdr:rowOff>
    </xdr:from>
    <xdr:ext cx="469744" cy="259045"/>
    <xdr:sp macro="" textlink="">
      <xdr:nvSpPr>
        <xdr:cNvPr id="144" name="債務償還比率該当値テキスト"/>
        <xdr:cNvSpPr txBox="1"/>
      </xdr:nvSpPr>
      <xdr:spPr>
        <a:xfrm>
          <a:off x="14846300" y="59539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30</xdr:row>
      <xdr:rowOff>161157</xdr:rowOff>
    </xdr:from>
    <xdr:to>
      <xdr:col>72</xdr:col>
      <xdr:colOff>123825</xdr:colOff>
      <xdr:row>31</xdr:row>
      <xdr:rowOff>91307</xdr:rowOff>
    </xdr:to>
    <xdr:sp macro="" textlink="">
      <xdr:nvSpPr>
        <xdr:cNvPr id="145" name="楕円 144"/>
        <xdr:cNvSpPr/>
      </xdr:nvSpPr>
      <xdr:spPr>
        <a:xfrm>
          <a:off x="14033500" y="6076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30</xdr:row>
      <xdr:rowOff>111306</xdr:rowOff>
    </xdr:from>
    <xdr:to>
      <xdr:col>76</xdr:col>
      <xdr:colOff>22225</xdr:colOff>
      <xdr:row>31</xdr:row>
      <xdr:rowOff>40507</xdr:rowOff>
    </xdr:to>
    <xdr:cxnSp macro="">
      <xdr:nvCxnSpPr>
        <xdr:cNvPr id="146" name="直線コネクタ 145"/>
        <xdr:cNvCxnSpPr/>
      </xdr:nvCxnSpPr>
      <xdr:spPr>
        <a:xfrm flipV="1">
          <a:off x="14084300" y="6026331"/>
          <a:ext cx="711200" cy="1006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30</xdr:row>
      <xdr:rowOff>134221</xdr:rowOff>
    </xdr:from>
    <xdr:to>
      <xdr:col>68</xdr:col>
      <xdr:colOff>123825</xdr:colOff>
      <xdr:row>31</xdr:row>
      <xdr:rowOff>64371</xdr:rowOff>
    </xdr:to>
    <xdr:sp macro="" textlink="">
      <xdr:nvSpPr>
        <xdr:cNvPr id="147" name="楕円 146"/>
        <xdr:cNvSpPr/>
      </xdr:nvSpPr>
      <xdr:spPr>
        <a:xfrm>
          <a:off x="13271500" y="6049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31</xdr:row>
      <xdr:rowOff>13571</xdr:rowOff>
    </xdr:from>
    <xdr:to>
      <xdr:col>72</xdr:col>
      <xdr:colOff>73025</xdr:colOff>
      <xdr:row>31</xdr:row>
      <xdr:rowOff>40507</xdr:rowOff>
    </xdr:to>
    <xdr:cxnSp macro="">
      <xdr:nvCxnSpPr>
        <xdr:cNvPr id="148" name="直線コネクタ 147"/>
        <xdr:cNvCxnSpPr/>
      </xdr:nvCxnSpPr>
      <xdr:spPr>
        <a:xfrm>
          <a:off x="13322300" y="6100046"/>
          <a:ext cx="762000" cy="269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30</xdr:row>
      <xdr:rowOff>96593</xdr:rowOff>
    </xdr:from>
    <xdr:to>
      <xdr:col>64</xdr:col>
      <xdr:colOff>123825</xdr:colOff>
      <xdr:row>31</xdr:row>
      <xdr:rowOff>26743</xdr:rowOff>
    </xdr:to>
    <xdr:sp macro="" textlink="">
      <xdr:nvSpPr>
        <xdr:cNvPr id="149" name="楕円 148"/>
        <xdr:cNvSpPr/>
      </xdr:nvSpPr>
      <xdr:spPr>
        <a:xfrm>
          <a:off x="12509500" y="6011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30</xdr:row>
      <xdr:rowOff>147393</xdr:rowOff>
    </xdr:from>
    <xdr:to>
      <xdr:col>68</xdr:col>
      <xdr:colOff>73025</xdr:colOff>
      <xdr:row>31</xdr:row>
      <xdr:rowOff>13571</xdr:rowOff>
    </xdr:to>
    <xdr:cxnSp macro="">
      <xdr:nvCxnSpPr>
        <xdr:cNvPr id="150" name="直線コネクタ 149"/>
        <xdr:cNvCxnSpPr/>
      </xdr:nvCxnSpPr>
      <xdr:spPr>
        <a:xfrm>
          <a:off x="12560300" y="6062418"/>
          <a:ext cx="762000" cy="37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30</xdr:row>
      <xdr:rowOff>119005</xdr:rowOff>
    </xdr:from>
    <xdr:to>
      <xdr:col>60</xdr:col>
      <xdr:colOff>123825</xdr:colOff>
      <xdr:row>31</xdr:row>
      <xdr:rowOff>49155</xdr:rowOff>
    </xdr:to>
    <xdr:sp macro="" textlink="">
      <xdr:nvSpPr>
        <xdr:cNvPr id="151" name="楕円 150"/>
        <xdr:cNvSpPr/>
      </xdr:nvSpPr>
      <xdr:spPr>
        <a:xfrm>
          <a:off x="11747500" y="6034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30</xdr:row>
      <xdr:rowOff>147393</xdr:rowOff>
    </xdr:from>
    <xdr:to>
      <xdr:col>64</xdr:col>
      <xdr:colOff>73025</xdr:colOff>
      <xdr:row>30</xdr:row>
      <xdr:rowOff>169805</xdr:rowOff>
    </xdr:to>
    <xdr:cxnSp macro="">
      <xdr:nvCxnSpPr>
        <xdr:cNvPr id="152" name="直線コネクタ 151"/>
        <xdr:cNvCxnSpPr/>
      </xdr:nvCxnSpPr>
      <xdr:spPr>
        <a:xfrm flipV="1">
          <a:off x="11798300" y="6062418"/>
          <a:ext cx="762000" cy="22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149436</xdr:rowOff>
    </xdr:from>
    <xdr:ext cx="469744" cy="259045"/>
    <xdr:sp macro="" textlink="">
      <xdr:nvSpPr>
        <xdr:cNvPr id="153" name="n_1aveValue債務償還比率"/>
        <xdr:cNvSpPr txBox="1"/>
      </xdr:nvSpPr>
      <xdr:spPr>
        <a:xfrm>
          <a:off x="13836727" y="57215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126406</xdr:rowOff>
    </xdr:from>
    <xdr:ext cx="469744" cy="259045"/>
    <xdr:sp macro="" textlink="">
      <xdr:nvSpPr>
        <xdr:cNvPr id="154" name="n_2aveValue債務償還比率"/>
        <xdr:cNvSpPr txBox="1"/>
      </xdr:nvSpPr>
      <xdr:spPr>
        <a:xfrm>
          <a:off x="13087427" y="56985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115200</xdr:rowOff>
    </xdr:from>
    <xdr:ext cx="469744" cy="259045"/>
    <xdr:sp macro="" textlink="">
      <xdr:nvSpPr>
        <xdr:cNvPr id="155" name="n_3aveValue債務償還比率"/>
        <xdr:cNvSpPr txBox="1"/>
      </xdr:nvSpPr>
      <xdr:spPr>
        <a:xfrm>
          <a:off x="12325427" y="56873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93816</xdr:rowOff>
    </xdr:from>
    <xdr:ext cx="469744" cy="259045"/>
    <xdr:sp macro="" textlink="">
      <xdr:nvSpPr>
        <xdr:cNvPr id="156" name="n_4aveValue債務償還比率"/>
        <xdr:cNvSpPr txBox="1"/>
      </xdr:nvSpPr>
      <xdr:spPr>
        <a:xfrm>
          <a:off x="11563427" y="5665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31</xdr:row>
      <xdr:rowOff>82434</xdr:rowOff>
    </xdr:from>
    <xdr:ext cx="469744" cy="259045"/>
    <xdr:sp macro="" textlink="">
      <xdr:nvSpPr>
        <xdr:cNvPr id="157" name="n_1mainValue債務償還比率"/>
        <xdr:cNvSpPr txBox="1"/>
      </xdr:nvSpPr>
      <xdr:spPr>
        <a:xfrm>
          <a:off x="13836727" y="61689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31</xdr:row>
      <xdr:rowOff>55498</xdr:rowOff>
    </xdr:from>
    <xdr:ext cx="469744" cy="259045"/>
    <xdr:sp macro="" textlink="">
      <xdr:nvSpPr>
        <xdr:cNvPr id="158" name="n_2mainValue債務償還比率"/>
        <xdr:cNvSpPr txBox="1"/>
      </xdr:nvSpPr>
      <xdr:spPr>
        <a:xfrm>
          <a:off x="13087427" y="61419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17870</xdr:rowOff>
    </xdr:from>
    <xdr:ext cx="469744" cy="259045"/>
    <xdr:sp macro="" textlink="">
      <xdr:nvSpPr>
        <xdr:cNvPr id="159" name="n_3mainValue債務償還比率"/>
        <xdr:cNvSpPr txBox="1"/>
      </xdr:nvSpPr>
      <xdr:spPr>
        <a:xfrm>
          <a:off x="12325427" y="61043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40282</xdr:rowOff>
    </xdr:from>
    <xdr:ext cx="469744" cy="259045"/>
    <xdr:sp macro="" textlink="">
      <xdr:nvSpPr>
        <xdr:cNvPr id="160" name="n_4mainValue債務償還比率"/>
        <xdr:cNvSpPr txBox="1"/>
      </xdr:nvSpPr>
      <xdr:spPr>
        <a:xfrm>
          <a:off x="11563427" y="6126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1" name="正方形/長方形 160"/>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2" name="正方形/長方形 161"/>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3" name="テキスト ボックス 162"/>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4" name="テキスト ボックス 163"/>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5" name="テキスト ボックス 164"/>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6" name="テキスト ボックス 165"/>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広島県安芸高田市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28,044
27,208
537.71
23,809,979
22,993,800
533,060
12,490,514
23,800,065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12.9
94.7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20955</xdr:rowOff>
    </xdr:from>
    <xdr:to>
      <xdr:col>24</xdr:col>
      <xdr:colOff>62865</xdr:colOff>
      <xdr:row>42</xdr:row>
      <xdr:rowOff>32385</xdr:rowOff>
    </xdr:to>
    <xdr:cxnSp macro="">
      <xdr:nvCxnSpPr>
        <xdr:cNvPr id="57" name="直線コネクタ 56"/>
        <xdr:cNvCxnSpPr/>
      </xdr:nvCxnSpPr>
      <xdr:spPr>
        <a:xfrm flipV="1">
          <a:off x="4634865" y="5678805"/>
          <a:ext cx="0" cy="15544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36212</xdr:rowOff>
    </xdr:from>
    <xdr:ext cx="405111" cy="259045"/>
    <xdr:sp macro="" textlink="">
      <xdr:nvSpPr>
        <xdr:cNvPr id="58" name="【道路】&#10;有形固定資産減価償却率最小値テキスト"/>
        <xdr:cNvSpPr txBox="1"/>
      </xdr:nvSpPr>
      <xdr:spPr>
        <a:xfrm>
          <a:off x="4673600" y="7237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32385</xdr:rowOff>
    </xdr:from>
    <xdr:to>
      <xdr:col>24</xdr:col>
      <xdr:colOff>152400</xdr:colOff>
      <xdr:row>42</xdr:row>
      <xdr:rowOff>32385</xdr:rowOff>
    </xdr:to>
    <xdr:cxnSp macro="">
      <xdr:nvCxnSpPr>
        <xdr:cNvPr id="59" name="直線コネクタ 58"/>
        <xdr:cNvCxnSpPr/>
      </xdr:nvCxnSpPr>
      <xdr:spPr>
        <a:xfrm>
          <a:off x="4546600" y="72332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139082</xdr:rowOff>
    </xdr:from>
    <xdr:ext cx="405111" cy="259045"/>
    <xdr:sp macro="" textlink="">
      <xdr:nvSpPr>
        <xdr:cNvPr id="60" name="【道路】&#10;有形固定資産減価償却率最大値テキスト"/>
        <xdr:cNvSpPr txBox="1"/>
      </xdr:nvSpPr>
      <xdr:spPr>
        <a:xfrm>
          <a:off x="4673600" y="5454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20955</xdr:rowOff>
    </xdr:from>
    <xdr:to>
      <xdr:col>24</xdr:col>
      <xdr:colOff>152400</xdr:colOff>
      <xdr:row>33</xdr:row>
      <xdr:rowOff>20955</xdr:rowOff>
    </xdr:to>
    <xdr:cxnSp macro="">
      <xdr:nvCxnSpPr>
        <xdr:cNvPr id="61" name="直線コネクタ 60"/>
        <xdr:cNvCxnSpPr/>
      </xdr:nvCxnSpPr>
      <xdr:spPr>
        <a:xfrm>
          <a:off x="4546600" y="5678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160037</xdr:rowOff>
    </xdr:from>
    <xdr:ext cx="405111" cy="259045"/>
    <xdr:sp macro="" textlink="">
      <xdr:nvSpPr>
        <xdr:cNvPr id="62" name="【道路】&#10;有形固定資産減価償却率平均値テキスト"/>
        <xdr:cNvSpPr txBox="1"/>
      </xdr:nvSpPr>
      <xdr:spPr>
        <a:xfrm>
          <a:off x="4673600" y="65036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10160</xdr:rowOff>
    </xdr:from>
    <xdr:to>
      <xdr:col>24</xdr:col>
      <xdr:colOff>114300</xdr:colOff>
      <xdr:row>38</xdr:row>
      <xdr:rowOff>111760</xdr:rowOff>
    </xdr:to>
    <xdr:sp macro="" textlink="">
      <xdr:nvSpPr>
        <xdr:cNvPr id="63" name="フローチャート: 判断 62"/>
        <xdr:cNvSpPr/>
      </xdr:nvSpPr>
      <xdr:spPr>
        <a:xfrm>
          <a:off x="4584700" y="6525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113030</xdr:rowOff>
    </xdr:from>
    <xdr:to>
      <xdr:col>20</xdr:col>
      <xdr:colOff>38100</xdr:colOff>
      <xdr:row>38</xdr:row>
      <xdr:rowOff>43180</xdr:rowOff>
    </xdr:to>
    <xdr:sp macro="" textlink="">
      <xdr:nvSpPr>
        <xdr:cNvPr id="64" name="フローチャート: 判断 63"/>
        <xdr:cNvSpPr/>
      </xdr:nvSpPr>
      <xdr:spPr>
        <a:xfrm>
          <a:off x="3746500" y="645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105410</xdr:rowOff>
    </xdr:from>
    <xdr:to>
      <xdr:col>15</xdr:col>
      <xdr:colOff>101600</xdr:colOff>
      <xdr:row>38</xdr:row>
      <xdr:rowOff>35560</xdr:rowOff>
    </xdr:to>
    <xdr:sp macro="" textlink="">
      <xdr:nvSpPr>
        <xdr:cNvPr id="65" name="フローチャート: 判断 64"/>
        <xdr:cNvSpPr/>
      </xdr:nvSpPr>
      <xdr:spPr>
        <a:xfrm>
          <a:off x="2857500" y="6449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78740</xdr:rowOff>
    </xdr:from>
    <xdr:to>
      <xdr:col>10</xdr:col>
      <xdr:colOff>165100</xdr:colOff>
      <xdr:row>38</xdr:row>
      <xdr:rowOff>8890</xdr:rowOff>
    </xdr:to>
    <xdr:sp macro="" textlink="">
      <xdr:nvSpPr>
        <xdr:cNvPr id="66" name="フローチャート: 判断 65"/>
        <xdr:cNvSpPr/>
      </xdr:nvSpPr>
      <xdr:spPr>
        <a:xfrm>
          <a:off x="1968500" y="6422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65405</xdr:rowOff>
    </xdr:from>
    <xdr:to>
      <xdr:col>6</xdr:col>
      <xdr:colOff>38100</xdr:colOff>
      <xdr:row>37</xdr:row>
      <xdr:rowOff>167005</xdr:rowOff>
    </xdr:to>
    <xdr:sp macro="" textlink="">
      <xdr:nvSpPr>
        <xdr:cNvPr id="67" name="フローチャート: 判断 66"/>
        <xdr:cNvSpPr/>
      </xdr:nvSpPr>
      <xdr:spPr>
        <a:xfrm>
          <a:off x="1079500" y="6409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156845</xdr:rowOff>
    </xdr:from>
    <xdr:to>
      <xdr:col>24</xdr:col>
      <xdr:colOff>114300</xdr:colOff>
      <xdr:row>38</xdr:row>
      <xdr:rowOff>86995</xdr:rowOff>
    </xdr:to>
    <xdr:sp macro="" textlink="">
      <xdr:nvSpPr>
        <xdr:cNvPr id="73" name="楕円 72"/>
        <xdr:cNvSpPr/>
      </xdr:nvSpPr>
      <xdr:spPr>
        <a:xfrm>
          <a:off x="4584700" y="6500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8272</xdr:rowOff>
    </xdr:from>
    <xdr:ext cx="405111" cy="259045"/>
    <xdr:sp macro="" textlink="">
      <xdr:nvSpPr>
        <xdr:cNvPr id="74" name="【道路】&#10;有形固定資産減価償却率該当値テキスト"/>
        <xdr:cNvSpPr txBox="1"/>
      </xdr:nvSpPr>
      <xdr:spPr>
        <a:xfrm>
          <a:off x="4673600" y="6351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143510</xdr:rowOff>
    </xdr:from>
    <xdr:to>
      <xdr:col>20</xdr:col>
      <xdr:colOff>38100</xdr:colOff>
      <xdr:row>38</xdr:row>
      <xdr:rowOff>73660</xdr:rowOff>
    </xdr:to>
    <xdr:sp macro="" textlink="">
      <xdr:nvSpPr>
        <xdr:cNvPr id="75" name="楕円 74"/>
        <xdr:cNvSpPr/>
      </xdr:nvSpPr>
      <xdr:spPr>
        <a:xfrm>
          <a:off x="3746500" y="6487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22860</xdr:rowOff>
    </xdr:from>
    <xdr:to>
      <xdr:col>24</xdr:col>
      <xdr:colOff>63500</xdr:colOff>
      <xdr:row>38</xdr:row>
      <xdr:rowOff>36195</xdr:rowOff>
    </xdr:to>
    <xdr:cxnSp macro="">
      <xdr:nvCxnSpPr>
        <xdr:cNvPr id="76" name="直線コネクタ 75"/>
        <xdr:cNvCxnSpPr/>
      </xdr:nvCxnSpPr>
      <xdr:spPr>
        <a:xfrm>
          <a:off x="3797300" y="6537960"/>
          <a:ext cx="8382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116840</xdr:rowOff>
    </xdr:from>
    <xdr:to>
      <xdr:col>15</xdr:col>
      <xdr:colOff>101600</xdr:colOff>
      <xdr:row>38</xdr:row>
      <xdr:rowOff>46990</xdr:rowOff>
    </xdr:to>
    <xdr:sp macro="" textlink="">
      <xdr:nvSpPr>
        <xdr:cNvPr id="77" name="楕円 76"/>
        <xdr:cNvSpPr/>
      </xdr:nvSpPr>
      <xdr:spPr>
        <a:xfrm>
          <a:off x="2857500" y="6460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167640</xdr:rowOff>
    </xdr:from>
    <xdr:to>
      <xdr:col>19</xdr:col>
      <xdr:colOff>177800</xdr:colOff>
      <xdr:row>38</xdr:row>
      <xdr:rowOff>22860</xdr:rowOff>
    </xdr:to>
    <xdr:cxnSp macro="">
      <xdr:nvCxnSpPr>
        <xdr:cNvPr id="78" name="直線コネクタ 77"/>
        <xdr:cNvCxnSpPr/>
      </xdr:nvCxnSpPr>
      <xdr:spPr>
        <a:xfrm>
          <a:off x="2908300" y="651129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90170</xdr:rowOff>
    </xdr:from>
    <xdr:to>
      <xdr:col>10</xdr:col>
      <xdr:colOff>165100</xdr:colOff>
      <xdr:row>38</xdr:row>
      <xdr:rowOff>20320</xdr:rowOff>
    </xdr:to>
    <xdr:sp macro="" textlink="">
      <xdr:nvSpPr>
        <xdr:cNvPr id="79" name="楕円 78"/>
        <xdr:cNvSpPr/>
      </xdr:nvSpPr>
      <xdr:spPr>
        <a:xfrm>
          <a:off x="1968500" y="6433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140970</xdr:rowOff>
    </xdr:from>
    <xdr:to>
      <xdr:col>15</xdr:col>
      <xdr:colOff>50800</xdr:colOff>
      <xdr:row>37</xdr:row>
      <xdr:rowOff>167640</xdr:rowOff>
    </xdr:to>
    <xdr:cxnSp macro="">
      <xdr:nvCxnSpPr>
        <xdr:cNvPr id="80" name="直線コネクタ 79"/>
        <xdr:cNvCxnSpPr/>
      </xdr:nvCxnSpPr>
      <xdr:spPr>
        <a:xfrm>
          <a:off x="2019300" y="648462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61595</xdr:rowOff>
    </xdr:from>
    <xdr:to>
      <xdr:col>6</xdr:col>
      <xdr:colOff>38100</xdr:colOff>
      <xdr:row>37</xdr:row>
      <xdr:rowOff>163195</xdr:rowOff>
    </xdr:to>
    <xdr:sp macro="" textlink="">
      <xdr:nvSpPr>
        <xdr:cNvPr id="81" name="楕円 80"/>
        <xdr:cNvSpPr/>
      </xdr:nvSpPr>
      <xdr:spPr>
        <a:xfrm>
          <a:off x="1079500" y="6405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112395</xdr:rowOff>
    </xdr:from>
    <xdr:to>
      <xdr:col>10</xdr:col>
      <xdr:colOff>114300</xdr:colOff>
      <xdr:row>37</xdr:row>
      <xdr:rowOff>140970</xdr:rowOff>
    </xdr:to>
    <xdr:cxnSp macro="">
      <xdr:nvCxnSpPr>
        <xdr:cNvPr id="82" name="直線コネクタ 81"/>
        <xdr:cNvCxnSpPr/>
      </xdr:nvCxnSpPr>
      <xdr:spPr>
        <a:xfrm>
          <a:off x="1130300" y="6456045"/>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59707</xdr:rowOff>
    </xdr:from>
    <xdr:ext cx="405111" cy="259045"/>
    <xdr:sp macro="" textlink="">
      <xdr:nvSpPr>
        <xdr:cNvPr id="83" name="n_1aveValue【道路】&#10;有形固定資産減価償却率"/>
        <xdr:cNvSpPr txBox="1"/>
      </xdr:nvSpPr>
      <xdr:spPr>
        <a:xfrm>
          <a:off x="3582044" y="6231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52087</xdr:rowOff>
    </xdr:from>
    <xdr:ext cx="405111" cy="259045"/>
    <xdr:sp macro="" textlink="">
      <xdr:nvSpPr>
        <xdr:cNvPr id="84" name="n_2aveValue【道路】&#10;有形固定資産減価償却率"/>
        <xdr:cNvSpPr txBox="1"/>
      </xdr:nvSpPr>
      <xdr:spPr>
        <a:xfrm>
          <a:off x="2705744" y="6224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25417</xdr:rowOff>
    </xdr:from>
    <xdr:ext cx="405111" cy="259045"/>
    <xdr:sp macro="" textlink="">
      <xdr:nvSpPr>
        <xdr:cNvPr id="85" name="n_3aveValue【道路】&#10;有形固定資産減価償却率"/>
        <xdr:cNvSpPr txBox="1"/>
      </xdr:nvSpPr>
      <xdr:spPr>
        <a:xfrm>
          <a:off x="1816744" y="6197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158132</xdr:rowOff>
    </xdr:from>
    <xdr:ext cx="405111" cy="259045"/>
    <xdr:sp macro="" textlink="">
      <xdr:nvSpPr>
        <xdr:cNvPr id="86" name="n_4aveValue【道路】&#10;有形固定資産減価償却率"/>
        <xdr:cNvSpPr txBox="1"/>
      </xdr:nvSpPr>
      <xdr:spPr>
        <a:xfrm>
          <a:off x="927744" y="6501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64787</xdr:rowOff>
    </xdr:from>
    <xdr:ext cx="405111" cy="259045"/>
    <xdr:sp macro="" textlink="">
      <xdr:nvSpPr>
        <xdr:cNvPr id="87" name="n_1mainValue【道路】&#10;有形固定資産減価償却率"/>
        <xdr:cNvSpPr txBox="1"/>
      </xdr:nvSpPr>
      <xdr:spPr>
        <a:xfrm>
          <a:off x="3582044" y="6579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38117</xdr:rowOff>
    </xdr:from>
    <xdr:ext cx="405111" cy="259045"/>
    <xdr:sp macro="" textlink="">
      <xdr:nvSpPr>
        <xdr:cNvPr id="88" name="n_2mainValue【道路】&#10;有形固定資産減価償却率"/>
        <xdr:cNvSpPr txBox="1"/>
      </xdr:nvSpPr>
      <xdr:spPr>
        <a:xfrm>
          <a:off x="2705744" y="6553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11447</xdr:rowOff>
    </xdr:from>
    <xdr:ext cx="405111" cy="259045"/>
    <xdr:sp macro="" textlink="">
      <xdr:nvSpPr>
        <xdr:cNvPr id="89" name="n_3mainValue【道路】&#10;有形固定資産減価償却率"/>
        <xdr:cNvSpPr txBox="1"/>
      </xdr:nvSpPr>
      <xdr:spPr>
        <a:xfrm>
          <a:off x="1816744" y="6526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8272</xdr:rowOff>
    </xdr:from>
    <xdr:ext cx="405111" cy="259045"/>
    <xdr:sp macro="" textlink="">
      <xdr:nvSpPr>
        <xdr:cNvPr id="90" name="n_4mainValue【道路】&#10;有形固定資産減価償却率"/>
        <xdr:cNvSpPr txBox="1"/>
      </xdr:nvSpPr>
      <xdr:spPr>
        <a:xfrm>
          <a:off x="927744" y="6180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101" name="直線コネクタ 100"/>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2" name="テキスト ボックス 101"/>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3" name="直線コネクタ 102"/>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138084</xdr:rowOff>
    </xdr:from>
    <xdr:ext cx="531299" cy="259045"/>
    <xdr:sp macro="" textlink="">
      <xdr:nvSpPr>
        <xdr:cNvPr id="104" name="テキスト ボックス 103"/>
        <xdr:cNvSpPr txBox="1"/>
      </xdr:nvSpPr>
      <xdr:spPr>
        <a:xfrm>
          <a:off x="6072701" y="682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5" name="直線コネクタ 104"/>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154412</xdr:rowOff>
    </xdr:from>
    <xdr:ext cx="531299" cy="259045"/>
    <xdr:sp macro="" textlink="">
      <xdr:nvSpPr>
        <xdr:cNvPr id="106" name="テキスト ボックス 105"/>
        <xdr:cNvSpPr txBox="1"/>
      </xdr:nvSpPr>
      <xdr:spPr>
        <a:xfrm>
          <a:off x="6072701" y="649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7" name="直線コネクタ 106"/>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170741</xdr:rowOff>
    </xdr:from>
    <xdr:ext cx="531299" cy="259045"/>
    <xdr:sp macro="" textlink="">
      <xdr:nvSpPr>
        <xdr:cNvPr id="108" name="テキスト ボックス 107"/>
        <xdr:cNvSpPr txBox="1"/>
      </xdr:nvSpPr>
      <xdr:spPr>
        <a:xfrm>
          <a:off x="6072701" y="6171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09" name="直線コネクタ 108"/>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15620</xdr:rowOff>
    </xdr:from>
    <xdr:ext cx="595419" cy="259045"/>
    <xdr:sp macro="" textlink="">
      <xdr:nvSpPr>
        <xdr:cNvPr id="110" name="テキスト ボックス 109"/>
        <xdr:cNvSpPr txBox="1"/>
      </xdr:nvSpPr>
      <xdr:spPr>
        <a:xfrm>
          <a:off x="6008581" y="584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11" name="直線コネクタ 110"/>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31949</xdr:rowOff>
    </xdr:from>
    <xdr:ext cx="595419" cy="259045"/>
    <xdr:sp macro="" textlink="">
      <xdr:nvSpPr>
        <xdr:cNvPr id="112" name="テキスト ボックス 111"/>
        <xdr:cNvSpPr txBox="1"/>
      </xdr:nvSpPr>
      <xdr:spPr>
        <a:xfrm>
          <a:off x="6008581" y="551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3" name="直線コネクタ 112"/>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4" name="テキスト ボックス 113"/>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5"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32</xdr:row>
      <xdr:rowOff>118676</xdr:rowOff>
    </xdr:from>
    <xdr:to>
      <xdr:col>54</xdr:col>
      <xdr:colOff>189865</xdr:colOff>
      <xdr:row>42</xdr:row>
      <xdr:rowOff>13063</xdr:rowOff>
    </xdr:to>
    <xdr:cxnSp macro="">
      <xdr:nvCxnSpPr>
        <xdr:cNvPr id="116" name="直線コネクタ 115"/>
        <xdr:cNvCxnSpPr/>
      </xdr:nvCxnSpPr>
      <xdr:spPr>
        <a:xfrm flipV="1">
          <a:off x="10476865" y="5605076"/>
          <a:ext cx="0" cy="16088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16890</xdr:rowOff>
    </xdr:from>
    <xdr:ext cx="469744" cy="259045"/>
    <xdr:sp macro="" textlink="">
      <xdr:nvSpPr>
        <xdr:cNvPr id="117" name="【道路】&#10;一人当たり延長最小値テキスト"/>
        <xdr:cNvSpPr txBox="1"/>
      </xdr:nvSpPr>
      <xdr:spPr>
        <a:xfrm>
          <a:off x="10515600" y="7217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13063</xdr:rowOff>
    </xdr:from>
    <xdr:to>
      <xdr:col>55</xdr:col>
      <xdr:colOff>88900</xdr:colOff>
      <xdr:row>42</xdr:row>
      <xdr:rowOff>13063</xdr:rowOff>
    </xdr:to>
    <xdr:cxnSp macro="">
      <xdr:nvCxnSpPr>
        <xdr:cNvPr id="118" name="直線コネクタ 117"/>
        <xdr:cNvCxnSpPr/>
      </xdr:nvCxnSpPr>
      <xdr:spPr>
        <a:xfrm>
          <a:off x="10388600" y="72139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65353</xdr:rowOff>
    </xdr:from>
    <xdr:ext cx="599010" cy="259045"/>
    <xdr:sp macro="" textlink="">
      <xdr:nvSpPr>
        <xdr:cNvPr id="119" name="【道路】&#10;一人当たり延長最大値テキスト"/>
        <xdr:cNvSpPr txBox="1"/>
      </xdr:nvSpPr>
      <xdr:spPr>
        <a:xfrm>
          <a:off x="10515600" y="53803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155.098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118676</xdr:rowOff>
    </xdr:from>
    <xdr:to>
      <xdr:col>55</xdr:col>
      <xdr:colOff>88900</xdr:colOff>
      <xdr:row>32</xdr:row>
      <xdr:rowOff>118676</xdr:rowOff>
    </xdr:to>
    <xdr:cxnSp macro="">
      <xdr:nvCxnSpPr>
        <xdr:cNvPr id="120" name="直線コネクタ 119"/>
        <xdr:cNvCxnSpPr/>
      </xdr:nvCxnSpPr>
      <xdr:spPr>
        <a:xfrm>
          <a:off x="10388600" y="56050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79429</xdr:rowOff>
    </xdr:from>
    <xdr:ext cx="534377" cy="259045"/>
    <xdr:sp macro="" textlink="">
      <xdr:nvSpPr>
        <xdr:cNvPr id="121" name="【道路】&#10;一人当たり延長平均値テキスト"/>
        <xdr:cNvSpPr txBox="1"/>
      </xdr:nvSpPr>
      <xdr:spPr>
        <a:xfrm>
          <a:off x="10515600" y="69374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101002</xdr:rowOff>
    </xdr:from>
    <xdr:to>
      <xdr:col>55</xdr:col>
      <xdr:colOff>50800</xdr:colOff>
      <xdr:row>41</xdr:row>
      <xdr:rowOff>31152</xdr:rowOff>
    </xdr:to>
    <xdr:sp macro="" textlink="">
      <xdr:nvSpPr>
        <xdr:cNvPr id="122" name="フローチャート: 判断 121"/>
        <xdr:cNvSpPr/>
      </xdr:nvSpPr>
      <xdr:spPr>
        <a:xfrm>
          <a:off x="10426700" y="6959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105280</xdr:rowOff>
    </xdr:from>
    <xdr:to>
      <xdr:col>50</xdr:col>
      <xdr:colOff>165100</xdr:colOff>
      <xdr:row>41</xdr:row>
      <xdr:rowOff>35430</xdr:rowOff>
    </xdr:to>
    <xdr:sp macro="" textlink="">
      <xdr:nvSpPr>
        <xdr:cNvPr id="123" name="フローチャート: 判断 122"/>
        <xdr:cNvSpPr/>
      </xdr:nvSpPr>
      <xdr:spPr>
        <a:xfrm>
          <a:off x="9588500" y="6963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115686</xdr:rowOff>
    </xdr:from>
    <xdr:to>
      <xdr:col>46</xdr:col>
      <xdr:colOff>38100</xdr:colOff>
      <xdr:row>41</xdr:row>
      <xdr:rowOff>45836</xdr:rowOff>
    </xdr:to>
    <xdr:sp macro="" textlink="">
      <xdr:nvSpPr>
        <xdr:cNvPr id="124" name="フローチャート: 判断 123"/>
        <xdr:cNvSpPr/>
      </xdr:nvSpPr>
      <xdr:spPr>
        <a:xfrm>
          <a:off x="8699500" y="6973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131045</xdr:rowOff>
    </xdr:from>
    <xdr:to>
      <xdr:col>41</xdr:col>
      <xdr:colOff>101600</xdr:colOff>
      <xdr:row>41</xdr:row>
      <xdr:rowOff>61195</xdr:rowOff>
    </xdr:to>
    <xdr:sp macro="" textlink="">
      <xdr:nvSpPr>
        <xdr:cNvPr id="125" name="フローチャート: 判断 124"/>
        <xdr:cNvSpPr/>
      </xdr:nvSpPr>
      <xdr:spPr>
        <a:xfrm>
          <a:off x="7810500" y="6989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127780</xdr:rowOff>
    </xdr:from>
    <xdr:to>
      <xdr:col>36</xdr:col>
      <xdr:colOff>165100</xdr:colOff>
      <xdr:row>41</xdr:row>
      <xdr:rowOff>57930</xdr:rowOff>
    </xdr:to>
    <xdr:sp macro="" textlink="">
      <xdr:nvSpPr>
        <xdr:cNvPr id="126" name="フローチャート: 判断 125"/>
        <xdr:cNvSpPr/>
      </xdr:nvSpPr>
      <xdr:spPr>
        <a:xfrm>
          <a:off x="6921500" y="6985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7" name="テキスト ボックス 126"/>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8" name="テキスト ボックス 127"/>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9" name="テキスト ボックス 128"/>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30" name="テキスト ボックス 129"/>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1" name="テキスト ボックス 130"/>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49229</xdr:rowOff>
    </xdr:from>
    <xdr:to>
      <xdr:col>55</xdr:col>
      <xdr:colOff>50800</xdr:colOff>
      <xdr:row>39</xdr:row>
      <xdr:rowOff>150829</xdr:rowOff>
    </xdr:to>
    <xdr:sp macro="" textlink="">
      <xdr:nvSpPr>
        <xdr:cNvPr id="132" name="楕円 131"/>
        <xdr:cNvSpPr/>
      </xdr:nvSpPr>
      <xdr:spPr>
        <a:xfrm>
          <a:off x="10426700" y="6735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72106</xdr:rowOff>
    </xdr:from>
    <xdr:ext cx="534377" cy="259045"/>
    <xdr:sp macro="" textlink="">
      <xdr:nvSpPr>
        <xdr:cNvPr id="133" name="【道路】&#10;一人当たり延長該当値テキスト"/>
        <xdr:cNvSpPr txBox="1"/>
      </xdr:nvSpPr>
      <xdr:spPr>
        <a:xfrm>
          <a:off x="10515600" y="6587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50578</xdr:rowOff>
    </xdr:from>
    <xdr:to>
      <xdr:col>50</xdr:col>
      <xdr:colOff>165100</xdr:colOff>
      <xdr:row>39</xdr:row>
      <xdr:rowOff>152178</xdr:rowOff>
    </xdr:to>
    <xdr:sp macro="" textlink="">
      <xdr:nvSpPr>
        <xdr:cNvPr id="134" name="楕円 133"/>
        <xdr:cNvSpPr/>
      </xdr:nvSpPr>
      <xdr:spPr>
        <a:xfrm>
          <a:off x="9588500" y="6737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100029</xdr:rowOff>
    </xdr:from>
    <xdr:to>
      <xdr:col>55</xdr:col>
      <xdr:colOff>0</xdr:colOff>
      <xdr:row>39</xdr:row>
      <xdr:rowOff>101378</xdr:rowOff>
    </xdr:to>
    <xdr:cxnSp macro="">
      <xdr:nvCxnSpPr>
        <xdr:cNvPr id="135" name="直線コネクタ 134"/>
        <xdr:cNvCxnSpPr/>
      </xdr:nvCxnSpPr>
      <xdr:spPr>
        <a:xfrm flipV="1">
          <a:off x="9639300" y="6786579"/>
          <a:ext cx="838200" cy="1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56990</xdr:rowOff>
    </xdr:from>
    <xdr:to>
      <xdr:col>46</xdr:col>
      <xdr:colOff>38100</xdr:colOff>
      <xdr:row>39</xdr:row>
      <xdr:rowOff>158590</xdr:rowOff>
    </xdr:to>
    <xdr:sp macro="" textlink="">
      <xdr:nvSpPr>
        <xdr:cNvPr id="136" name="楕円 135"/>
        <xdr:cNvSpPr/>
      </xdr:nvSpPr>
      <xdr:spPr>
        <a:xfrm>
          <a:off x="8699500" y="6743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101378</xdr:rowOff>
    </xdr:from>
    <xdr:to>
      <xdr:col>50</xdr:col>
      <xdr:colOff>114300</xdr:colOff>
      <xdr:row>39</xdr:row>
      <xdr:rowOff>107790</xdr:rowOff>
    </xdr:to>
    <xdr:cxnSp macro="">
      <xdr:nvCxnSpPr>
        <xdr:cNvPr id="137" name="直線コネクタ 136"/>
        <xdr:cNvCxnSpPr/>
      </xdr:nvCxnSpPr>
      <xdr:spPr>
        <a:xfrm flipV="1">
          <a:off x="8750300" y="6787928"/>
          <a:ext cx="889000" cy="6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66973</xdr:rowOff>
    </xdr:from>
    <xdr:to>
      <xdr:col>41</xdr:col>
      <xdr:colOff>101600</xdr:colOff>
      <xdr:row>39</xdr:row>
      <xdr:rowOff>168573</xdr:rowOff>
    </xdr:to>
    <xdr:sp macro="" textlink="">
      <xdr:nvSpPr>
        <xdr:cNvPr id="138" name="楕円 137"/>
        <xdr:cNvSpPr/>
      </xdr:nvSpPr>
      <xdr:spPr>
        <a:xfrm>
          <a:off x="7810500" y="6753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107790</xdr:rowOff>
    </xdr:from>
    <xdr:to>
      <xdr:col>45</xdr:col>
      <xdr:colOff>177800</xdr:colOff>
      <xdr:row>39</xdr:row>
      <xdr:rowOff>117773</xdr:rowOff>
    </xdr:to>
    <xdr:cxnSp macro="">
      <xdr:nvCxnSpPr>
        <xdr:cNvPr id="139" name="直線コネクタ 138"/>
        <xdr:cNvCxnSpPr/>
      </xdr:nvCxnSpPr>
      <xdr:spPr>
        <a:xfrm flipV="1">
          <a:off x="7861300" y="6794340"/>
          <a:ext cx="889000" cy="9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75398</xdr:rowOff>
    </xdr:from>
    <xdr:to>
      <xdr:col>36</xdr:col>
      <xdr:colOff>165100</xdr:colOff>
      <xdr:row>40</xdr:row>
      <xdr:rowOff>5548</xdr:rowOff>
    </xdr:to>
    <xdr:sp macro="" textlink="">
      <xdr:nvSpPr>
        <xdr:cNvPr id="140" name="楕円 139"/>
        <xdr:cNvSpPr/>
      </xdr:nvSpPr>
      <xdr:spPr>
        <a:xfrm>
          <a:off x="6921500" y="6761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117773</xdr:rowOff>
    </xdr:from>
    <xdr:to>
      <xdr:col>41</xdr:col>
      <xdr:colOff>50800</xdr:colOff>
      <xdr:row>39</xdr:row>
      <xdr:rowOff>126198</xdr:rowOff>
    </xdr:to>
    <xdr:cxnSp macro="">
      <xdr:nvCxnSpPr>
        <xdr:cNvPr id="141" name="直線コネクタ 140"/>
        <xdr:cNvCxnSpPr/>
      </xdr:nvCxnSpPr>
      <xdr:spPr>
        <a:xfrm flipV="1">
          <a:off x="6972300" y="6804323"/>
          <a:ext cx="889000" cy="8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41</xdr:row>
      <xdr:rowOff>26557</xdr:rowOff>
    </xdr:from>
    <xdr:ext cx="534377" cy="259045"/>
    <xdr:sp macro="" textlink="">
      <xdr:nvSpPr>
        <xdr:cNvPr id="142" name="n_1aveValue【道路】&#10;一人当たり延長"/>
        <xdr:cNvSpPr txBox="1"/>
      </xdr:nvSpPr>
      <xdr:spPr>
        <a:xfrm>
          <a:off x="9359411" y="7056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41</xdr:row>
      <xdr:rowOff>36963</xdr:rowOff>
    </xdr:from>
    <xdr:ext cx="534377" cy="259045"/>
    <xdr:sp macro="" textlink="">
      <xdr:nvSpPr>
        <xdr:cNvPr id="143" name="n_2aveValue【道路】&#10;一人当たり延長"/>
        <xdr:cNvSpPr txBox="1"/>
      </xdr:nvSpPr>
      <xdr:spPr>
        <a:xfrm>
          <a:off x="8483111" y="7066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41</xdr:row>
      <xdr:rowOff>52322</xdr:rowOff>
    </xdr:from>
    <xdr:ext cx="534377" cy="259045"/>
    <xdr:sp macro="" textlink="">
      <xdr:nvSpPr>
        <xdr:cNvPr id="144" name="n_3aveValue【道路】&#10;一人当たり延長"/>
        <xdr:cNvSpPr txBox="1"/>
      </xdr:nvSpPr>
      <xdr:spPr>
        <a:xfrm>
          <a:off x="7594111" y="7081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41</xdr:row>
      <xdr:rowOff>49057</xdr:rowOff>
    </xdr:from>
    <xdr:ext cx="534377" cy="259045"/>
    <xdr:sp macro="" textlink="">
      <xdr:nvSpPr>
        <xdr:cNvPr id="145" name="n_4aveValue【道路】&#10;一人当たり延長"/>
        <xdr:cNvSpPr txBox="1"/>
      </xdr:nvSpPr>
      <xdr:spPr>
        <a:xfrm>
          <a:off x="6705111" y="7078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37</xdr:row>
      <xdr:rowOff>168705</xdr:rowOff>
    </xdr:from>
    <xdr:ext cx="534377" cy="259045"/>
    <xdr:sp macro="" textlink="">
      <xdr:nvSpPr>
        <xdr:cNvPr id="146" name="n_1mainValue【道路】&#10;一人当たり延長"/>
        <xdr:cNvSpPr txBox="1"/>
      </xdr:nvSpPr>
      <xdr:spPr>
        <a:xfrm>
          <a:off x="9359411" y="6512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38</xdr:row>
      <xdr:rowOff>3667</xdr:rowOff>
    </xdr:from>
    <xdr:ext cx="534377" cy="259045"/>
    <xdr:sp macro="" textlink="">
      <xdr:nvSpPr>
        <xdr:cNvPr id="147" name="n_2mainValue【道路】&#10;一人当たり延長"/>
        <xdr:cNvSpPr txBox="1"/>
      </xdr:nvSpPr>
      <xdr:spPr>
        <a:xfrm>
          <a:off x="8483111" y="6518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38</xdr:row>
      <xdr:rowOff>13650</xdr:rowOff>
    </xdr:from>
    <xdr:ext cx="534377" cy="259045"/>
    <xdr:sp macro="" textlink="">
      <xdr:nvSpPr>
        <xdr:cNvPr id="148" name="n_3mainValue【道路】&#10;一人当たり延長"/>
        <xdr:cNvSpPr txBox="1"/>
      </xdr:nvSpPr>
      <xdr:spPr>
        <a:xfrm>
          <a:off x="7594111" y="6528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38</xdr:row>
      <xdr:rowOff>22075</xdr:rowOff>
    </xdr:from>
    <xdr:ext cx="534377" cy="259045"/>
    <xdr:sp macro="" textlink="">
      <xdr:nvSpPr>
        <xdr:cNvPr id="149" name="n_4mainValue【道路】&#10;一人当たり延長"/>
        <xdr:cNvSpPr txBox="1"/>
      </xdr:nvSpPr>
      <xdr:spPr>
        <a:xfrm>
          <a:off x="6705111" y="6537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50" name="正方形/長方形 149"/>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1" name="正方形/長方形 150"/>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2" name="正方形/長方形 151"/>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3" name="正方形/長方形 152"/>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4" name="正方形/長方形 153"/>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5" name="正方形/長方形 154"/>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6" name="正方形/長方形 155"/>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7" name="正方形/長方形 156"/>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8" name="テキスト ボックス 157"/>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9" name="直線コネクタ 158"/>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60" name="テキスト ボックス 159"/>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61" name="直線コネクタ 160"/>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62" name="テキスト ボックス 161"/>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3" name="直線コネクタ 162"/>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4" name="テキスト ボックス 163"/>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5" name="直線コネクタ 164"/>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6" name="テキスト ボックス 165"/>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7" name="直線コネクタ 166"/>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8" name="テキスト ボックス 167"/>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9" name="直線コネクタ 168"/>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124477</xdr:rowOff>
    </xdr:from>
    <xdr:ext cx="338939" cy="259045"/>
    <xdr:sp macro="" textlink="">
      <xdr:nvSpPr>
        <xdr:cNvPr id="170" name="テキスト ボックス 169"/>
        <xdr:cNvSpPr txBox="1"/>
      </xdr:nvSpPr>
      <xdr:spPr>
        <a:xfrm>
          <a:off x="423061" y="938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2"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114300</xdr:rowOff>
    </xdr:from>
    <xdr:to>
      <xdr:col>24</xdr:col>
      <xdr:colOff>62865</xdr:colOff>
      <xdr:row>64</xdr:row>
      <xdr:rowOff>133350</xdr:rowOff>
    </xdr:to>
    <xdr:cxnSp macro="">
      <xdr:nvCxnSpPr>
        <xdr:cNvPr id="173" name="直線コネクタ 172"/>
        <xdr:cNvCxnSpPr/>
      </xdr:nvCxnSpPr>
      <xdr:spPr>
        <a:xfrm flipV="1">
          <a:off x="4634865" y="9544050"/>
          <a:ext cx="0" cy="1562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137177</xdr:rowOff>
    </xdr:from>
    <xdr:ext cx="405111" cy="259045"/>
    <xdr:sp macro="" textlink="">
      <xdr:nvSpPr>
        <xdr:cNvPr id="174" name="【橋りょう・トンネル】&#10;有形固定資産減価償却率最小値テキスト"/>
        <xdr:cNvSpPr txBox="1"/>
      </xdr:nvSpPr>
      <xdr:spPr>
        <a:xfrm>
          <a:off x="4673600" y="11109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133350</xdr:rowOff>
    </xdr:from>
    <xdr:to>
      <xdr:col>24</xdr:col>
      <xdr:colOff>152400</xdr:colOff>
      <xdr:row>64</xdr:row>
      <xdr:rowOff>133350</xdr:rowOff>
    </xdr:to>
    <xdr:cxnSp macro="">
      <xdr:nvCxnSpPr>
        <xdr:cNvPr id="175" name="直線コネクタ 174"/>
        <xdr:cNvCxnSpPr/>
      </xdr:nvCxnSpPr>
      <xdr:spPr>
        <a:xfrm>
          <a:off x="4546600" y="11106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60977</xdr:rowOff>
    </xdr:from>
    <xdr:ext cx="340478" cy="259045"/>
    <xdr:sp macro="" textlink="">
      <xdr:nvSpPr>
        <xdr:cNvPr id="176" name="【橋りょう・トンネル】&#10;有形固定資産減価償却率最大値テキスト"/>
        <xdr:cNvSpPr txBox="1"/>
      </xdr:nvSpPr>
      <xdr:spPr>
        <a:xfrm>
          <a:off x="4673600" y="931927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114300</xdr:rowOff>
    </xdr:from>
    <xdr:to>
      <xdr:col>24</xdr:col>
      <xdr:colOff>152400</xdr:colOff>
      <xdr:row>55</xdr:row>
      <xdr:rowOff>114300</xdr:rowOff>
    </xdr:to>
    <xdr:cxnSp macro="">
      <xdr:nvCxnSpPr>
        <xdr:cNvPr id="177" name="直線コネクタ 176"/>
        <xdr:cNvCxnSpPr/>
      </xdr:nvCxnSpPr>
      <xdr:spPr>
        <a:xfrm>
          <a:off x="4546600" y="9544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61</xdr:row>
      <xdr:rowOff>156227</xdr:rowOff>
    </xdr:from>
    <xdr:ext cx="405111" cy="259045"/>
    <xdr:sp macro="" textlink="">
      <xdr:nvSpPr>
        <xdr:cNvPr id="178" name="【橋りょう・トンネル】&#10;有形固定資産減価償却率平均値テキスト"/>
        <xdr:cNvSpPr txBox="1"/>
      </xdr:nvSpPr>
      <xdr:spPr>
        <a:xfrm>
          <a:off x="4673600" y="106146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6350</xdr:rowOff>
    </xdr:from>
    <xdr:to>
      <xdr:col>24</xdr:col>
      <xdr:colOff>114300</xdr:colOff>
      <xdr:row>62</xdr:row>
      <xdr:rowOff>107950</xdr:rowOff>
    </xdr:to>
    <xdr:sp macro="" textlink="">
      <xdr:nvSpPr>
        <xdr:cNvPr id="179" name="フローチャート: 判断 178"/>
        <xdr:cNvSpPr/>
      </xdr:nvSpPr>
      <xdr:spPr>
        <a:xfrm>
          <a:off x="4584700" y="10636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156845</xdr:rowOff>
    </xdr:from>
    <xdr:to>
      <xdr:col>20</xdr:col>
      <xdr:colOff>38100</xdr:colOff>
      <xdr:row>62</xdr:row>
      <xdr:rowOff>86995</xdr:rowOff>
    </xdr:to>
    <xdr:sp macro="" textlink="">
      <xdr:nvSpPr>
        <xdr:cNvPr id="180" name="フローチャート: 判断 179"/>
        <xdr:cNvSpPr/>
      </xdr:nvSpPr>
      <xdr:spPr>
        <a:xfrm>
          <a:off x="3746500" y="10615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141605</xdr:rowOff>
    </xdr:from>
    <xdr:to>
      <xdr:col>15</xdr:col>
      <xdr:colOff>101600</xdr:colOff>
      <xdr:row>62</xdr:row>
      <xdr:rowOff>71755</xdr:rowOff>
    </xdr:to>
    <xdr:sp macro="" textlink="">
      <xdr:nvSpPr>
        <xdr:cNvPr id="181" name="フローチャート: 判断 180"/>
        <xdr:cNvSpPr/>
      </xdr:nvSpPr>
      <xdr:spPr>
        <a:xfrm>
          <a:off x="2857500" y="10600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113030</xdr:rowOff>
    </xdr:from>
    <xdr:to>
      <xdr:col>10</xdr:col>
      <xdr:colOff>165100</xdr:colOff>
      <xdr:row>62</xdr:row>
      <xdr:rowOff>43180</xdr:rowOff>
    </xdr:to>
    <xdr:sp macro="" textlink="">
      <xdr:nvSpPr>
        <xdr:cNvPr id="182" name="フローチャート: 判断 181"/>
        <xdr:cNvSpPr/>
      </xdr:nvSpPr>
      <xdr:spPr>
        <a:xfrm>
          <a:off x="1968500" y="10571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61</xdr:row>
      <xdr:rowOff>84455</xdr:rowOff>
    </xdr:from>
    <xdr:to>
      <xdr:col>6</xdr:col>
      <xdr:colOff>38100</xdr:colOff>
      <xdr:row>62</xdr:row>
      <xdr:rowOff>14605</xdr:rowOff>
    </xdr:to>
    <xdr:sp macro="" textlink="">
      <xdr:nvSpPr>
        <xdr:cNvPr id="183" name="フローチャート: 判断 182"/>
        <xdr:cNvSpPr/>
      </xdr:nvSpPr>
      <xdr:spPr>
        <a:xfrm>
          <a:off x="1079500" y="10542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15875</xdr:rowOff>
    </xdr:from>
    <xdr:to>
      <xdr:col>24</xdr:col>
      <xdr:colOff>114300</xdr:colOff>
      <xdr:row>61</xdr:row>
      <xdr:rowOff>117475</xdr:rowOff>
    </xdr:to>
    <xdr:sp macro="" textlink="">
      <xdr:nvSpPr>
        <xdr:cNvPr id="189" name="楕円 188"/>
        <xdr:cNvSpPr/>
      </xdr:nvSpPr>
      <xdr:spPr>
        <a:xfrm>
          <a:off x="4584700" y="10474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38752</xdr:rowOff>
    </xdr:from>
    <xdr:ext cx="405111" cy="259045"/>
    <xdr:sp macro="" textlink="">
      <xdr:nvSpPr>
        <xdr:cNvPr id="190" name="【橋りょう・トンネル】&#10;有形固定資産減価償却率該当値テキスト"/>
        <xdr:cNvSpPr txBox="1"/>
      </xdr:nvSpPr>
      <xdr:spPr>
        <a:xfrm>
          <a:off x="4673600" y="10325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133985</xdr:rowOff>
    </xdr:from>
    <xdr:to>
      <xdr:col>20</xdr:col>
      <xdr:colOff>38100</xdr:colOff>
      <xdr:row>61</xdr:row>
      <xdr:rowOff>64135</xdr:rowOff>
    </xdr:to>
    <xdr:sp macro="" textlink="">
      <xdr:nvSpPr>
        <xdr:cNvPr id="191" name="楕円 190"/>
        <xdr:cNvSpPr/>
      </xdr:nvSpPr>
      <xdr:spPr>
        <a:xfrm>
          <a:off x="3746500" y="10420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13335</xdr:rowOff>
    </xdr:from>
    <xdr:to>
      <xdr:col>24</xdr:col>
      <xdr:colOff>63500</xdr:colOff>
      <xdr:row>61</xdr:row>
      <xdr:rowOff>66675</xdr:rowOff>
    </xdr:to>
    <xdr:cxnSp macro="">
      <xdr:nvCxnSpPr>
        <xdr:cNvPr id="192" name="直線コネクタ 191"/>
        <xdr:cNvCxnSpPr/>
      </xdr:nvCxnSpPr>
      <xdr:spPr>
        <a:xfrm>
          <a:off x="3797300" y="10471785"/>
          <a:ext cx="8382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109220</xdr:rowOff>
    </xdr:from>
    <xdr:to>
      <xdr:col>15</xdr:col>
      <xdr:colOff>101600</xdr:colOff>
      <xdr:row>61</xdr:row>
      <xdr:rowOff>39370</xdr:rowOff>
    </xdr:to>
    <xdr:sp macro="" textlink="">
      <xdr:nvSpPr>
        <xdr:cNvPr id="193" name="楕円 192"/>
        <xdr:cNvSpPr/>
      </xdr:nvSpPr>
      <xdr:spPr>
        <a:xfrm>
          <a:off x="2857500" y="10396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160020</xdr:rowOff>
    </xdr:from>
    <xdr:to>
      <xdr:col>19</xdr:col>
      <xdr:colOff>177800</xdr:colOff>
      <xdr:row>61</xdr:row>
      <xdr:rowOff>13335</xdr:rowOff>
    </xdr:to>
    <xdr:cxnSp macro="">
      <xdr:nvCxnSpPr>
        <xdr:cNvPr id="194" name="直線コネクタ 193"/>
        <xdr:cNvCxnSpPr/>
      </xdr:nvCxnSpPr>
      <xdr:spPr>
        <a:xfrm>
          <a:off x="2908300" y="10447020"/>
          <a:ext cx="8890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84455</xdr:rowOff>
    </xdr:from>
    <xdr:to>
      <xdr:col>10</xdr:col>
      <xdr:colOff>165100</xdr:colOff>
      <xdr:row>61</xdr:row>
      <xdr:rowOff>14605</xdr:rowOff>
    </xdr:to>
    <xdr:sp macro="" textlink="">
      <xdr:nvSpPr>
        <xdr:cNvPr id="195" name="楕円 194"/>
        <xdr:cNvSpPr/>
      </xdr:nvSpPr>
      <xdr:spPr>
        <a:xfrm>
          <a:off x="1968500" y="10371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135255</xdr:rowOff>
    </xdr:from>
    <xdr:to>
      <xdr:col>15</xdr:col>
      <xdr:colOff>50800</xdr:colOff>
      <xdr:row>60</xdr:row>
      <xdr:rowOff>160020</xdr:rowOff>
    </xdr:to>
    <xdr:cxnSp macro="">
      <xdr:nvCxnSpPr>
        <xdr:cNvPr id="196" name="直線コネクタ 195"/>
        <xdr:cNvCxnSpPr/>
      </xdr:nvCxnSpPr>
      <xdr:spPr>
        <a:xfrm>
          <a:off x="2019300" y="10422255"/>
          <a:ext cx="8890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61595</xdr:rowOff>
    </xdr:from>
    <xdr:to>
      <xdr:col>6</xdr:col>
      <xdr:colOff>38100</xdr:colOff>
      <xdr:row>60</xdr:row>
      <xdr:rowOff>163195</xdr:rowOff>
    </xdr:to>
    <xdr:sp macro="" textlink="">
      <xdr:nvSpPr>
        <xdr:cNvPr id="197" name="楕円 196"/>
        <xdr:cNvSpPr/>
      </xdr:nvSpPr>
      <xdr:spPr>
        <a:xfrm>
          <a:off x="1079500" y="10348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112395</xdr:rowOff>
    </xdr:from>
    <xdr:to>
      <xdr:col>10</xdr:col>
      <xdr:colOff>114300</xdr:colOff>
      <xdr:row>60</xdr:row>
      <xdr:rowOff>135255</xdr:rowOff>
    </xdr:to>
    <xdr:cxnSp macro="">
      <xdr:nvCxnSpPr>
        <xdr:cNvPr id="198" name="直線コネクタ 197"/>
        <xdr:cNvCxnSpPr/>
      </xdr:nvCxnSpPr>
      <xdr:spPr>
        <a:xfrm>
          <a:off x="1130300" y="10399395"/>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62</xdr:row>
      <xdr:rowOff>78122</xdr:rowOff>
    </xdr:from>
    <xdr:ext cx="405111" cy="259045"/>
    <xdr:sp macro="" textlink="">
      <xdr:nvSpPr>
        <xdr:cNvPr id="199" name="n_1aveValue【橋りょう・トンネル】&#10;有形固定資産減価償却率"/>
        <xdr:cNvSpPr txBox="1"/>
      </xdr:nvSpPr>
      <xdr:spPr>
        <a:xfrm>
          <a:off x="3582044" y="10708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62882</xdr:rowOff>
    </xdr:from>
    <xdr:ext cx="405111" cy="259045"/>
    <xdr:sp macro="" textlink="">
      <xdr:nvSpPr>
        <xdr:cNvPr id="200" name="n_2aveValue【橋りょう・トンネル】&#10;有形固定資産減価償却率"/>
        <xdr:cNvSpPr txBox="1"/>
      </xdr:nvSpPr>
      <xdr:spPr>
        <a:xfrm>
          <a:off x="2705744" y="10692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34307</xdr:rowOff>
    </xdr:from>
    <xdr:ext cx="405111" cy="259045"/>
    <xdr:sp macro="" textlink="">
      <xdr:nvSpPr>
        <xdr:cNvPr id="201" name="n_3aveValue【橋りょう・トンネル】&#10;有形固定資産減価償却率"/>
        <xdr:cNvSpPr txBox="1"/>
      </xdr:nvSpPr>
      <xdr:spPr>
        <a:xfrm>
          <a:off x="1816744" y="10664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5732</xdr:rowOff>
    </xdr:from>
    <xdr:ext cx="405111" cy="259045"/>
    <xdr:sp macro="" textlink="">
      <xdr:nvSpPr>
        <xdr:cNvPr id="202" name="n_4aveValue【橋りょう・トンネル】&#10;有形固定資産減価償却率"/>
        <xdr:cNvSpPr txBox="1"/>
      </xdr:nvSpPr>
      <xdr:spPr>
        <a:xfrm>
          <a:off x="927744" y="10635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59</xdr:row>
      <xdr:rowOff>80662</xdr:rowOff>
    </xdr:from>
    <xdr:ext cx="405111" cy="259045"/>
    <xdr:sp macro="" textlink="">
      <xdr:nvSpPr>
        <xdr:cNvPr id="203" name="n_1mainValue【橋りょう・トンネル】&#10;有形固定資産減価償却率"/>
        <xdr:cNvSpPr txBox="1"/>
      </xdr:nvSpPr>
      <xdr:spPr>
        <a:xfrm>
          <a:off x="3582044" y="10196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55897</xdr:rowOff>
    </xdr:from>
    <xdr:ext cx="405111" cy="259045"/>
    <xdr:sp macro="" textlink="">
      <xdr:nvSpPr>
        <xdr:cNvPr id="204" name="n_2mainValue【橋りょう・トンネル】&#10;有形固定資産減価償却率"/>
        <xdr:cNvSpPr txBox="1"/>
      </xdr:nvSpPr>
      <xdr:spPr>
        <a:xfrm>
          <a:off x="2705744" y="10171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31132</xdr:rowOff>
    </xdr:from>
    <xdr:ext cx="405111" cy="259045"/>
    <xdr:sp macro="" textlink="">
      <xdr:nvSpPr>
        <xdr:cNvPr id="205" name="n_3mainValue【橋りょう・トンネル】&#10;有形固定資産減価償却率"/>
        <xdr:cNvSpPr txBox="1"/>
      </xdr:nvSpPr>
      <xdr:spPr>
        <a:xfrm>
          <a:off x="1816744" y="10146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8272</xdr:rowOff>
    </xdr:from>
    <xdr:ext cx="405111" cy="259045"/>
    <xdr:sp macro="" textlink="">
      <xdr:nvSpPr>
        <xdr:cNvPr id="206" name="n_4mainValue【橋りょう・トンネル】&#10;有形固定資産減価償却率"/>
        <xdr:cNvSpPr txBox="1"/>
      </xdr:nvSpPr>
      <xdr:spPr>
        <a:xfrm>
          <a:off x="927744" y="10123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7" name="直線コネクタ 216"/>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8" name="テキスト ボックス 217"/>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9" name="直線コネクタ 218"/>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20" name="テキスト ボックス 219"/>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1" name="直線コネクタ 220"/>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222" name="テキスト ボックス 221"/>
        <xdr:cNvSpPr txBox="1"/>
      </xdr:nvSpPr>
      <xdr:spPr>
        <a:xfrm>
          <a:off x="5918428"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3" name="直線コネクタ 222"/>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224" name="テキスト ボックス 223"/>
        <xdr:cNvSpPr txBox="1"/>
      </xdr:nvSpPr>
      <xdr:spPr>
        <a:xfrm>
          <a:off x="5918428" y="976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5" name="直線コネクタ 224"/>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6" name="テキスト ボックス 225"/>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8" name="テキスト ボックス 227"/>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57</xdr:row>
      <xdr:rowOff>13708</xdr:rowOff>
    </xdr:from>
    <xdr:to>
      <xdr:col>54</xdr:col>
      <xdr:colOff>189865</xdr:colOff>
      <xdr:row>64</xdr:row>
      <xdr:rowOff>71376</xdr:rowOff>
    </xdr:to>
    <xdr:cxnSp macro="">
      <xdr:nvCxnSpPr>
        <xdr:cNvPr id="230" name="直線コネクタ 229"/>
        <xdr:cNvCxnSpPr/>
      </xdr:nvCxnSpPr>
      <xdr:spPr>
        <a:xfrm flipV="1">
          <a:off x="10476865" y="9786358"/>
          <a:ext cx="0" cy="12578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75203</xdr:rowOff>
    </xdr:from>
    <xdr:ext cx="469744" cy="259045"/>
    <xdr:sp macro="" textlink="">
      <xdr:nvSpPr>
        <xdr:cNvPr id="231" name="【橋りょう・トンネル】&#10;一人当たり有形固定資産（償却資産）額最小値テキスト"/>
        <xdr:cNvSpPr txBox="1"/>
      </xdr:nvSpPr>
      <xdr:spPr>
        <a:xfrm>
          <a:off x="10515600" y="11048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71376</xdr:rowOff>
    </xdr:from>
    <xdr:to>
      <xdr:col>55</xdr:col>
      <xdr:colOff>88900</xdr:colOff>
      <xdr:row>64</xdr:row>
      <xdr:rowOff>71376</xdr:rowOff>
    </xdr:to>
    <xdr:cxnSp macro="">
      <xdr:nvCxnSpPr>
        <xdr:cNvPr id="232" name="直線コネクタ 231"/>
        <xdr:cNvCxnSpPr/>
      </xdr:nvCxnSpPr>
      <xdr:spPr>
        <a:xfrm>
          <a:off x="10388600" y="110441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131835</xdr:rowOff>
    </xdr:from>
    <xdr:ext cx="690189" cy="259045"/>
    <xdr:sp macro="" textlink="">
      <xdr:nvSpPr>
        <xdr:cNvPr id="233" name="【橋りょう・トンネル】&#10;一人当たり有形固定資産（償却資産）額最大値テキスト"/>
        <xdr:cNvSpPr txBox="1"/>
      </xdr:nvSpPr>
      <xdr:spPr>
        <a:xfrm>
          <a:off x="10515600" y="956158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1,657,010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13708</xdr:rowOff>
    </xdr:from>
    <xdr:to>
      <xdr:col>55</xdr:col>
      <xdr:colOff>88900</xdr:colOff>
      <xdr:row>57</xdr:row>
      <xdr:rowOff>13708</xdr:rowOff>
    </xdr:to>
    <xdr:cxnSp macro="">
      <xdr:nvCxnSpPr>
        <xdr:cNvPr id="234" name="直線コネクタ 233"/>
        <xdr:cNvCxnSpPr/>
      </xdr:nvCxnSpPr>
      <xdr:spPr>
        <a:xfrm>
          <a:off x="10388600" y="97863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69241</xdr:rowOff>
    </xdr:from>
    <xdr:ext cx="599010" cy="259045"/>
    <xdr:sp macro="" textlink="">
      <xdr:nvSpPr>
        <xdr:cNvPr id="235" name="【橋りょう・トンネル】&#10;一人当たり有形固定資産（償却資産）額平均値テキスト"/>
        <xdr:cNvSpPr txBox="1"/>
      </xdr:nvSpPr>
      <xdr:spPr>
        <a:xfrm>
          <a:off x="10515600" y="1069914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364,155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90814</xdr:rowOff>
    </xdr:from>
    <xdr:to>
      <xdr:col>55</xdr:col>
      <xdr:colOff>50800</xdr:colOff>
      <xdr:row>63</xdr:row>
      <xdr:rowOff>20964</xdr:rowOff>
    </xdr:to>
    <xdr:sp macro="" textlink="">
      <xdr:nvSpPr>
        <xdr:cNvPr id="236" name="フローチャート: 判断 235"/>
        <xdr:cNvSpPr/>
      </xdr:nvSpPr>
      <xdr:spPr>
        <a:xfrm>
          <a:off x="10426700" y="10720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90906</xdr:rowOff>
    </xdr:from>
    <xdr:to>
      <xdr:col>50</xdr:col>
      <xdr:colOff>165100</xdr:colOff>
      <xdr:row>63</xdr:row>
      <xdr:rowOff>21056</xdr:rowOff>
    </xdr:to>
    <xdr:sp macro="" textlink="">
      <xdr:nvSpPr>
        <xdr:cNvPr id="237" name="フローチャート: 判断 236"/>
        <xdr:cNvSpPr/>
      </xdr:nvSpPr>
      <xdr:spPr>
        <a:xfrm>
          <a:off x="9588500" y="10720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93907</xdr:rowOff>
    </xdr:from>
    <xdr:to>
      <xdr:col>46</xdr:col>
      <xdr:colOff>38100</xdr:colOff>
      <xdr:row>63</xdr:row>
      <xdr:rowOff>24057</xdr:rowOff>
    </xdr:to>
    <xdr:sp macro="" textlink="">
      <xdr:nvSpPr>
        <xdr:cNvPr id="238" name="フローチャート: 判断 237"/>
        <xdr:cNvSpPr/>
      </xdr:nvSpPr>
      <xdr:spPr>
        <a:xfrm>
          <a:off x="8699500" y="10723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98289</xdr:rowOff>
    </xdr:from>
    <xdr:to>
      <xdr:col>41</xdr:col>
      <xdr:colOff>101600</xdr:colOff>
      <xdr:row>63</xdr:row>
      <xdr:rowOff>28439</xdr:rowOff>
    </xdr:to>
    <xdr:sp macro="" textlink="">
      <xdr:nvSpPr>
        <xdr:cNvPr id="239" name="フローチャート: 判断 238"/>
        <xdr:cNvSpPr/>
      </xdr:nvSpPr>
      <xdr:spPr>
        <a:xfrm>
          <a:off x="7810500" y="10728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104742</xdr:rowOff>
    </xdr:from>
    <xdr:to>
      <xdr:col>36</xdr:col>
      <xdr:colOff>165100</xdr:colOff>
      <xdr:row>63</xdr:row>
      <xdr:rowOff>34892</xdr:rowOff>
    </xdr:to>
    <xdr:sp macro="" textlink="">
      <xdr:nvSpPr>
        <xdr:cNvPr id="240" name="フローチャート: 判断 239"/>
        <xdr:cNvSpPr/>
      </xdr:nvSpPr>
      <xdr:spPr>
        <a:xfrm>
          <a:off x="6921500" y="10734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53793</xdr:rowOff>
    </xdr:from>
    <xdr:to>
      <xdr:col>55</xdr:col>
      <xdr:colOff>50800</xdr:colOff>
      <xdr:row>62</xdr:row>
      <xdr:rowOff>155393</xdr:rowOff>
    </xdr:to>
    <xdr:sp macro="" textlink="">
      <xdr:nvSpPr>
        <xdr:cNvPr id="246" name="楕円 245"/>
        <xdr:cNvSpPr/>
      </xdr:nvSpPr>
      <xdr:spPr>
        <a:xfrm>
          <a:off x="10426700" y="10683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76670</xdr:rowOff>
    </xdr:from>
    <xdr:ext cx="599010" cy="259045"/>
    <xdr:sp macro="" textlink="">
      <xdr:nvSpPr>
        <xdr:cNvPr id="247" name="【橋りょう・トンネル】&#10;一人当たり有形固定資産（償却資産）額該当値テキスト"/>
        <xdr:cNvSpPr txBox="1"/>
      </xdr:nvSpPr>
      <xdr:spPr>
        <a:xfrm>
          <a:off x="10515600" y="105351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412,739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28485</xdr:rowOff>
    </xdr:from>
    <xdr:to>
      <xdr:col>50</xdr:col>
      <xdr:colOff>165100</xdr:colOff>
      <xdr:row>62</xdr:row>
      <xdr:rowOff>130085</xdr:rowOff>
    </xdr:to>
    <xdr:sp macro="" textlink="">
      <xdr:nvSpPr>
        <xdr:cNvPr id="248" name="楕円 247"/>
        <xdr:cNvSpPr/>
      </xdr:nvSpPr>
      <xdr:spPr>
        <a:xfrm>
          <a:off x="9588500" y="10658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79285</xdr:rowOff>
    </xdr:from>
    <xdr:to>
      <xdr:col>55</xdr:col>
      <xdr:colOff>0</xdr:colOff>
      <xdr:row>62</xdr:row>
      <xdr:rowOff>104593</xdr:rowOff>
    </xdr:to>
    <xdr:cxnSp macro="">
      <xdr:nvCxnSpPr>
        <xdr:cNvPr id="249" name="直線コネクタ 248"/>
        <xdr:cNvCxnSpPr/>
      </xdr:nvCxnSpPr>
      <xdr:spPr>
        <a:xfrm>
          <a:off x="9639300" y="10709185"/>
          <a:ext cx="838200" cy="25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32210</xdr:rowOff>
    </xdr:from>
    <xdr:to>
      <xdr:col>46</xdr:col>
      <xdr:colOff>38100</xdr:colOff>
      <xdr:row>62</xdr:row>
      <xdr:rowOff>133810</xdr:rowOff>
    </xdr:to>
    <xdr:sp macro="" textlink="">
      <xdr:nvSpPr>
        <xdr:cNvPr id="250" name="楕円 249"/>
        <xdr:cNvSpPr/>
      </xdr:nvSpPr>
      <xdr:spPr>
        <a:xfrm>
          <a:off x="8699500" y="10662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79285</xdr:rowOff>
    </xdr:from>
    <xdr:to>
      <xdr:col>50</xdr:col>
      <xdr:colOff>114300</xdr:colOff>
      <xdr:row>62</xdr:row>
      <xdr:rowOff>83010</xdr:rowOff>
    </xdr:to>
    <xdr:cxnSp macro="">
      <xdr:nvCxnSpPr>
        <xdr:cNvPr id="251" name="直線コネクタ 250"/>
        <xdr:cNvCxnSpPr/>
      </xdr:nvCxnSpPr>
      <xdr:spPr>
        <a:xfrm flipV="1">
          <a:off x="8750300" y="10709185"/>
          <a:ext cx="889000" cy="3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38012</xdr:rowOff>
    </xdr:from>
    <xdr:to>
      <xdr:col>41</xdr:col>
      <xdr:colOff>101600</xdr:colOff>
      <xdr:row>62</xdr:row>
      <xdr:rowOff>139612</xdr:rowOff>
    </xdr:to>
    <xdr:sp macro="" textlink="">
      <xdr:nvSpPr>
        <xdr:cNvPr id="252" name="楕円 251"/>
        <xdr:cNvSpPr/>
      </xdr:nvSpPr>
      <xdr:spPr>
        <a:xfrm>
          <a:off x="7810500" y="10667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83010</xdr:rowOff>
    </xdr:from>
    <xdr:to>
      <xdr:col>45</xdr:col>
      <xdr:colOff>177800</xdr:colOff>
      <xdr:row>62</xdr:row>
      <xdr:rowOff>88812</xdr:rowOff>
    </xdr:to>
    <xdr:cxnSp macro="">
      <xdr:nvCxnSpPr>
        <xdr:cNvPr id="253" name="直線コネクタ 252"/>
        <xdr:cNvCxnSpPr/>
      </xdr:nvCxnSpPr>
      <xdr:spPr>
        <a:xfrm flipV="1">
          <a:off x="7861300" y="10712910"/>
          <a:ext cx="889000" cy="5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44920</xdr:rowOff>
    </xdr:from>
    <xdr:to>
      <xdr:col>36</xdr:col>
      <xdr:colOff>165100</xdr:colOff>
      <xdr:row>62</xdr:row>
      <xdr:rowOff>146520</xdr:rowOff>
    </xdr:to>
    <xdr:sp macro="" textlink="">
      <xdr:nvSpPr>
        <xdr:cNvPr id="254" name="楕円 253"/>
        <xdr:cNvSpPr/>
      </xdr:nvSpPr>
      <xdr:spPr>
        <a:xfrm>
          <a:off x="6921500" y="1067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88812</xdr:rowOff>
    </xdr:from>
    <xdr:to>
      <xdr:col>41</xdr:col>
      <xdr:colOff>50800</xdr:colOff>
      <xdr:row>62</xdr:row>
      <xdr:rowOff>95720</xdr:rowOff>
    </xdr:to>
    <xdr:cxnSp macro="">
      <xdr:nvCxnSpPr>
        <xdr:cNvPr id="255" name="直線コネクタ 254"/>
        <xdr:cNvCxnSpPr/>
      </xdr:nvCxnSpPr>
      <xdr:spPr>
        <a:xfrm flipV="1">
          <a:off x="6972300" y="10718712"/>
          <a:ext cx="889000" cy="6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63</xdr:row>
      <xdr:rowOff>12183</xdr:rowOff>
    </xdr:from>
    <xdr:ext cx="599010" cy="259045"/>
    <xdr:sp macro="" textlink="">
      <xdr:nvSpPr>
        <xdr:cNvPr id="256" name="n_1aveValue【橋りょう・トンネル】&#10;一人当たり有形固定資産（償却資産）額"/>
        <xdr:cNvSpPr txBox="1"/>
      </xdr:nvSpPr>
      <xdr:spPr>
        <a:xfrm>
          <a:off x="9327095" y="108135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15184</xdr:rowOff>
    </xdr:from>
    <xdr:ext cx="599010" cy="259045"/>
    <xdr:sp macro="" textlink="">
      <xdr:nvSpPr>
        <xdr:cNvPr id="257" name="n_2aveValue【橋りょう・トンネル】&#10;一人当たり有形固定資産（償却資産）額"/>
        <xdr:cNvSpPr txBox="1"/>
      </xdr:nvSpPr>
      <xdr:spPr>
        <a:xfrm>
          <a:off x="8450795" y="108165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19566</xdr:rowOff>
    </xdr:from>
    <xdr:ext cx="599010" cy="259045"/>
    <xdr:sp macro="" textlink="">
      <xdr:nvSpPr>
        <xdr:cNvPr id="258" name="n_3aveValue【橋りょう・トンネル】&#10;一人当たり有形固定資産（償却資産）額"/>
        <xdr:cNvSpPr txBox="1"/>
      </xdr:nvSpPr>
      <xdr:spPr>
        <a:xfrm>
          <a:off x="7561795" y="108209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354,346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63</xdr:row>
      <xdr:rowOff>26019</xdr:rowOff>
    </xdr:from>
    <xdr:ext cx="599010" cy="259045"/>
    <xdr:sp macro="" textlink="">
      <xdr:nvSpPr>
        <xdr:cNvPr id="259" name="n_4aveValue【橋りょう・トンネル】&#10;一人当たり有形固定資産（償却資産）額"/>
        <xdr:cNvSpPr txBox="1"/>
      </xdr:nvSpPr>
      <xdr:spPr>
        <a:xfrm>
          <a:off x="6672795" y="108273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345,877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60</xdr:row>
      <xdr:rowOff>146612</xdr:rowOff>
    </xdr:from>
    <xdr:ext cx="599010" cy="259045"/>
    <xdr:sp macro="" textlink="">
      <xdr:nvSpPr>
        <xdr:cNvPr id="260" name="n_1mainValue【橋りょう・トンネル】&#10;一人当たり有形固定資産（償却資産）額"/>
        <xdr:cNvSpPr txBox="1"/>
      </xdr:nvSpPr>
      <xdr:spPr>
        <a:xfrm>
          <a:off x="9327095" y="104336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60</xdr:row>
      <xdr:rowOff>150337</xdr:rowOff>
    </xdr:from>
    <xdr:ext cx="599010" cy="259045"/>
    <xdr:sp macro="" textlink="">
      <xdr:nvSpPr>
        <xdr:cNvPr id="261" name="n_2mainValue【橋りょう・トンネル】&#10;一人当たり有形固定資産（償却資産）額"/>
        <xdr:cNvSpPr txBox="1"/>
      </xdr:nvSpPr>
      <xdr:spPr>
        <a:xfrm>
          <a:off x="8450795" y="104373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60</xdr:row>
      <xdr:rowOff>156139</xdr:rowOff>
    </xdr:from>
    <xdr:ext cx="599010" cy="259045"/>
    <xdr:sp macro="" textlink="">
      <xdr:nvSpPr>
        <xdr:cNvPr id="262" name="n_3mainValue【橋りょう・トンネル】&#10;一人当たり有形固定資産（償却資産）額"/>
        <xdr:cNvSpPr txBox="1"/>
      </xdr:nvSpPr>
      <xdr:spPr>
        <a:xfrm>
          <a:off x="7561795" y="104431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60</xdr:row>
      <xdr:rowOff>163047</xdr:rowOff>
    </xdr:from>
    <xdr:ext cx="599010" cy="259045"/>
    <xdr:sp macro="" textlink="">
      <xdr:nvSpPr>
        <xdr:cNvPr id="263" name="n_4mainValue【橋りょう・トンネル】&#10;一人当たり有形固定資産（償却資産）額"/>
        <xdr:cNvSpPr txBox="1"/>
      </xdr:nvSpPr>
      <xdr:spPr>
        <a:xfrm>
          <a:off x="6672795" y="104500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5" name="直線コネクタ 274"/>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6" name="テキスト ボックス 275"/>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7" name="直線コネクタ 276"/>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8" name="テキスト ボックス 277"/>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9" name="直線コネクタ 278"/>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0" name="テキスト ボックス 279"/>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1" name="直線コネクタ 280"/>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2" name="テキスト ボックス 281"/>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3" name="直線コネクタ 282"/>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4" name="テキスト ボックス 283"/>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6" name="テキスト ボックス 285"/>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7"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79</xdr:row>
      <xdr:rowOff>41911</xdr:rowOff>
    </xdr:from>
    <xdr:to>
      <xdr:col>24</xdr:col>
      <xdr:colOff>62865</xdr:colOff>
      <xdr:row>86</xdr:row>
      <xdr:rowOff>114300</xdr:rowOff>
    </xdr:to>
    <xdr:cxnSp macro="">
      <xdr:nvCxnSpPr>
        <xdr:cNvPr id="288" name="直線コネクタ 287"/>
        <xdr:cNvCxnSpPr/>
      </xdr:nvCxnSpPr>
      <xdr:spPr>
        <a:xfrm flipV="1">
          <a:off x="4634865" y="13586461"/>
          <a:ext cx="0" cy="12725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9" name="【公営住宅】&#10;有形固定資産減価償却率最小値テキスト"/>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90" name="直線コネクタ 289"/>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160038</xdr:rowOff>
    </xdr:from>
    <xdr:ext cx="405111" cy="259045"/>
    <xdr:sp macro="" textlink="">
      <xdr:nvSpPr>
        <xdr:cNvPr id="291" name="【公営住宅】&#10;有形固定資産減価償却率最大値テキスト"/>
        <xdr:cNvSpPr txBox="1"/>
      </xdr:nvSpPr>
      <xdr:spPr>
        <a:xfrm>
          <a:off x="4673600" y="13361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41911</xdr:rowOff>
    </xdr:from>
    <xdr:to>
      <xdr:col>24</xdr:col>
      <xdr:colOff>152400</xdr:colOff>
      <xdr:row>79</xdr:row>
      <xdr:rowOff>41911</xdr:rowOff>
    </xdr:to>
    <xdr:cxnSp macro="">
      <xdr:nvCxnSpPr>
        <xdr:cNvPr id="292" name="直線コネクタ 291"/>
        <xdr:cNvCxnSpPr/>
      </xdr:nvCxnSpPr>
      <xdr:spPr>
        <a:xfrm>
          <a:off x="4546600" y="135864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164482</xdr:rowOff>
    </xdr:from>
    <xdr:ext cx="405111" cy="259045"/>
    <xdr:sp macro="" textlink="">
      <xdr:nvSpPr>
        <xdr:cNvPr id="293" name="【公営住宅】&#10;有形固定資産減価償却率平均値テキスト"/>
        <xdr:cNvSpPr txBox="1"/>
      </xdr:nvSpPr>
      <xdr:spPr>
        <a:xfrm>
          <a:off x="4673600" y="140519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141605</xdr:rowOff>
    </xdr:from>
    <xdr:to>
      <xdr:col>24</xdr:col>
      <xdr:colOff>114300</xdr:colOff>
      <xdr:row>83</xdr:row>
      <xdr:rowOff>71755</xdr:rowOff>
    </xdr:to>
    <xdr:sp macro="" textlink="">
      <xdr:nvSpPr>
        <xdr:cNvPr id="294" name="フローチャート: 判断 293"/>
        <xdr:cNvSpPr/>
      </xdr:nvSpPr>
      <xdr:spPr>
        <a:xfrm>
          <a:off x="4584700" y="14200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128270</xdr:rowOff>
    </xdr:from>
    <xdr:to>
      <xdr:col>20</xdr:col>
      <xdr:colOff>38100</xdr:colOff>
      <xdr:row>83</xdr:row>
      <xdr:rowOff>58420</xdr:rowOff>
    </xdr:to>
    <xdr:sp macro="" textlink="">
      <xdr:nvSpPr>
        <xdr:cNvPr id="295" name="フローチャート: 判断 294"/>
        <xdr:cNvSpPr/>
      </xdr:nvSpPr>
      <xdr:spPr>
        <a:xfrm>
          <a:off x="3746500" y="14187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105411</xdr:rowOff>
    </xdr:from>
    <xdr:to>
      <xdr:col>15</xdr:col>
      <xdr:colOff>101600</xdr:colOff>
      <xdr:row>83</xdr:row>
      <xdr:rowOff>35561</xdr:rowOff>
    </xdr:to>
    <xdr:sp macro="" textlink="">
      <xdr:nvSpPr>
        <xdr:cNvPr id="296" name="フローチャート: 判断 295"/>
        <xdr:cNvSpPr/>
      </xdr:nvSpPr>
      <xdr:spPr>
        <a:xfrm>
          <a:off x="2857500" y="14164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82550</xdr:rowOff>
    </xdr:from>
    <xdr:to>
      <xdr:col>10</xdr:col>
      <xdr:colOff>165100</xdr:colOff>
      <xdr:row>83</xdr:row>
      <xdr:rowOff>12700</xdr:rowOff>
    </xdr:to>
    <xdr:sp macro="" textlink="">
      <xdr:nvSpPr>
        <xdr:cNvPr id="297" name="フローチャート: 判断 296"/>
        <xdr:cNvSpPr/>
      </xdr:nvSpPr>
      <xdr:spPr>
        <a:xfrm>
          <a:off x="1968500" y="1414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59689</xdr:rowOff>
    </xdr:from>
    <xdr:to>
      <xdr:col>6</xdr:col>
      <xdr:colOff>38100</xdr:colOff>
      <xdr:row>82</xdr:row>
      <xdr:rowOff>161289</xdr:rowOff>
    </xdr:to>
    <xdr:sp macro="" textlink="">
      <xdr:nvSpPr>
        <xdr:cNvPr id="298" name="フローチャート: 判断 297"/>
        <xdr:cNvSpPr/>
      </xdr:nvSpPr>
      <xdr:spPr>
        <a:xfrm>
          <a:off x="1079500" y="14118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84</xdr:row>
      <xdr:rowOff>46355</xdr:rowOff>
    </xdr:from>
    <xdr:to>
      <xdr:col>24</xdr:col>
      <xdr:colOff>114300</xdr:colOff>
      <xdr:row>84</xdr:row>
      <xdr:rowOff>147955</xdr:rowOff>
    </xdr:to>
    <xdr:sp macro="" textlink="">
      <xdr:nvSpPr>
        <xdr:cNvPr id="304" name="楕円 303"/>
        <xdr:cNvSpPr/>
      </xdr:nvSpPr>
      <xdr:spPr>
        <a:xfrm>
          <a:off x="4584700" y="14448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84</xdr:row>
      <xdr:rowOff>24782</xdr:rowOff>
    </xdr:from>
    <xdr:ext cx="405111" cy="259045"/>
    <xdr:sp macro="" textlink="">
      <xdr:nvSpPr>
        <xdr:cNvPr id="305" name="【公営住宅】&#10;有形固定資産減価償却率該当値テキスト"/>
        <xdr:cNvSpPr txBox="1"/>
      </xdr:nvSpPr>
      <xdr:spPr>
        <a:xfrm>
          <a:off x="4673600" y="14426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84</xdr:row>
      <xdr:rowOff>2539</xdr:rowOff>
    </xdr:from>
    <xdr:to>
      <xdr:col>20</xdr:col>
      <xdr:colOff>38100</xdr:colOff>
      <xdr:row>84</xdr:row>
      <xdr:rowOff>104139</xdr:rowOff>
    </xdr:to>
    <xdr:sp macro="" textlink="">
      <xdr:nvSpPr>
        <xdr:cNvPr id="306" name="楕円 305"/>
        <xdr:cNvSpPr/>
      </xdr:nvSpPr>
      <xdr:spPr>
        <a:xfrm>
          <a:off x="3746500" y="14404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84</xdr:row>
      <xdr:rowOff>53339</xdr:rowOff>
    </xdr:from>
    <xdr:to>
      <xdr:col>24</xdr:col>
      <xdr:colOff>63500</xdr:colOff>
      <xdr:row>84</xdr:row>
      <xdr:rowOff>97155</xdr:rowOff>
    </xdr:to>
    <xdr:cxnSp macro="">
      <xdr:nvCxnSpPr>
        <xdr:cNvPr id="307" name="直線コネクタ 306"/>
        <xdr:cNvCxnSpPr/>
      </xdr:nvCxnSpPr>
      <xdr:spPr>
        <a:xfrm>
          <a:off x="3797300" y="14455139"/>
          <a:ext cx="838200" cy="43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130175</xdr:rowOff>
    </xdr:from>
    <xdr:to>
      <xdr:col>15</xdr:col>
      <xdr:colOff>101600</xdr:colOff>
      <xdr:row>84</xdr:row>
      <xdr:rowOff>60325</xdr:rowOff>
    </xdr:to>
    <xdr:sp macro="" textlink="">
      <xdr:nvSpPr>
        <xdr:cNvPr id="308" name="楕円 307"/>
        <xdr:cNvSpPr/>
      </xdr:nvSpPr>
      <xdr:spPr>
        <a:xfrm>
          <a:off x="2857500" y="14360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84</xdr:row>
      <xdr:rowOff>9525</xdr:rowOff>
    </xdr:from>
    <xdr:to>
      <xdr:col>19</xdr:col>
      <xdr:colOff>177800</xdr:colOff>
      <xdr:row>84</xdr:row>
      <xdr:rowOff>53339</xdr:rowOff>
    </xdr:to>
    <xdr:cxnSp macro="">
      <xdr:nvCxnSpPr>
        <xdr:cNvPr id="309" name="直線コネクタ 308"/>
        <xdr:cNvCxnSpPr/>
      </xdr:nvCxnSpPr>
      <xdr:spPr>
        <a:xfrm>
          <a:off x="2908300" y="14411325"/>
          <a:ext cx="889000" cy="43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105411</xdr:rowOff>
    </xdr:from>
    <xdr:to>
      <xdr:col>10</xdr:col>
      <xdr:colOff>165100</xdr:colOff>
      <xdr:row>84</xdr:row>
      <xdr:rowOff>35561</xdr:rowOff>
    </xdr:to>
    <xdr:sp macro="" textlink="">
      <xdr:nvSpPr>
        <xdr:cNvPr id="310" name="楕円 309"/>
        <xdr:cNvSpPr/>
      </xdr:nvSpPr>
      <xdr:spPr>
        <a:xfrm>
          <a:off x="1968500" y="14335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156211</xdr:rowOff>
    </xdr:from>
    <xdr:to>
      <xdr:col>15</xdr:col>
      <xdr:colOff>50800</xdr:colOff>
      <xdr:row>84</xdr:row>
      <xdr:rowOff>9525</xdr:rowOff>
    </xdr:to>
    <xdr:cxnSp macro="">
      <xdr:nvCxnSpPr>
        <xdr:cNvPr id="311" name="直線コネクタ 310"/>
        <xdr:cNvCxnSpPr/>
      </xdr:nvCxnSpPr>
      <xdr:spPr>
        <a:xfrm>
          <a:off x="2019300" y="14386561"/>
          <a:ext cx="889000" cy="24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83</xdr:row>
      <xdr:rowOff>65405</xdr:rowOff>
    </xdr:from>
    <xdr:to>
      <xdr:col>6</xdr:col>
      <xdr:colOff>38100</xdr:colOff>
      <xdr:row>83</xdr:row>
      <xdr:rowOff>167005</xdr:rowOff>
    </xdr:to>
    <xdr:sp macro="" textlink="">
      <xdr:nvSpPr>
        <xdr:cNvPr id="312" name="楕円 311"/>
        <xdr:cNvSpPr/>
      </xdr:nvSpPr>
      <xdr:spPr>
        <a:xfrm>
          <a:off x="1079500" y="14295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83</xdr:row>
      <xdr:rowOff>116205</xdr:rowOff>
    </xdr:from>
    <xdr:to>
      <xdr:col>10</xdr:col>
      <xdr:colOff>114300</xdr:colOff>
      <xdr:row>83</xdr:row>
      <xdr:rowOff>156211</xdr:rowOff>
    </xdr:to>
    <xdr:cxnSp macro="">
      <xdr:nvCxnSpPr>
        <xdr:cNvPr id="313" name="直線コネクタ 312"/>
        <xdr:cNvCxnSpPr/>
      </xdr:nvCxnSpPr>
      <xdr:spPr>
        <a:xfrm>
          <a:off x="1130300" y="14346555"/>
          <a:ext cx="889000" cy="40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74947</xdr:rowOff>
    </xdr:from>
    <xdr:ext cx="405111" cy="259045"/>
    <xdr:sp macro="" textlink="">
      <xdr:nvSpPr>
        <xdr:cNvPr id="314" name="n_1aveValue【公営住宅】&#10;有形固定資産減価償却率"/>
        <xdr:cNvSpPr txBox="1"/>
      </xdr:nvSpPr>
      <xdr:spPr>
        <a:xfrm>
          <a:off x="3582044" y="13962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52088</xdr:rowOff>
    </xdr:from>
    <xdr:ext cx="405111" cy="259045"/>
    <xdr:sp macro="" textlink="">
      <xdr:nvSpPr>
        <xdr:cNvPr id="315" name="n_2aveValue【公営住宅】&#10;有形固定資産減価償却率"/>
        <xdr:cNvSpPr txBox="1"/>
      </xdr:nvSpPr>
      <xdr:spPr>
        <a:xfrm>
          <a:off x="2705744" y="13939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29227</xdr:rowOff>
    </xdr:from>
    <xdr:ext cx="405111" cy="259045"/>
    <xdr:sp macro="" textlink="">
      <xdr:nvSpPr>
        <xdr:cNvPr id="316" name="n_3aveValue【公営住宅】&#10;有形固定資産減価償却率"/>
        <xdr:cNvSpPr txBox="1"/>
      </xdr:nvSpPr>
      <xdr:spPr>
        <a:xfrm>
          <a:off x="1816744" y="13916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6366</xdr:rowOff>
    </xdr:from>
    <xdr:ext cx="405111" cy="259045"/>
    <xdr:sp macro="" textlink="">
      <xdr:nvSpPr>
        <xdr:cNvPr id="317" name="n_4aveValue【公営住宅】&#10;有形固定資産減価償却率"/>
        <xdr:cNvSpPr txBox="1"/>
      </xdr:nvSpPr>
      <xdr:spPr>
        <a:xfrm>
          <a:off x="927744" y="13893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95266</xdr:rowOff>
    </xdr:from>
    <xdr:ext cx="405111" cy="259045"/>
    <xdr:sp macro="" textlink="">
      <xdr:nvSpPr>
        <xdr:cNvPr id="318" name="n_1mainValue【公営住宅】&#10;有形固定資産減価償却率"/>
        <xdr:cNvSpPr txBox="1"/>
      </xdr:nvSpPr>
      <xdr:spPr>
        <a:xfrm>
          <a:off x="3582044" y="144970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51452</xdr:rowOff>
    </xdr:from>
    <xdr:ext cx="405111" cy="259045"/>
    <xdr:sp macro="" textlink="">
      <xdr:nvSpPr>
        <xdr:cNvPr id="319" name="n_2mainValue【公営住宅】&#10;有形固定資産減価償却率"/>
        <xdr:cNvSpPr txBox="1"/>
      </xdr:nvSpPr>
      <xdr:spPr>
        <a:xfrm>
          <a:off x="2705744" y="14453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84</xdr:row>
      <xdr:rowOff>26688</xdr:rowOff>
    </xdr:from>
    <xdr:ext cx="405111" cy="259045"/>
    <xdr:sp macro="" textlink="">
      <xdr:nvSpPr>
        <xdr:cNvPr id="320" name="n_3mainValue【公営住宅】&#10;有形固定資産減価償却率"/>
        <xdr:cNvSpPr txBox="1"/>
      </xdr:nvSpPr>
      <xdr:spPr>
        <a:xfrm>
          <a:off x="1816744" y="144284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158132</xdr:rowOff>
    </xdr:from>
    <xdr:ext cx="405111" cy="259045"/>
    <xdr:sp macro="" textlink="">
      <xdr:nvSpPr>
        <xdr:cNvPr id="321" name="n_4mainValue【公営住宅】&#10;有形固定資産減価償却率"/>
        <xdr:cNvSpPr txBox="1"/>
      </xdr:nvSpPr>
      <xdr:spPr>
        <a:xfrm>
          <a:off x="927744" y="14388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2" name="直線コネクタ 331"/>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3" name="テキスト ボックス 332"/>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4" name="直線コネクタ 333"/>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82</xdr:row>
      <xdr:rowOff>124477</xdr:rowOff>
    </xdr:from>
    <xdr:ext cx="531299" cy="259045"/>
    <xdr:sp macro="" textlink="">
      <xdr:nvSpPr>
        <xdr:cNvPr id="335" name="テキスト ボックス 334"/>
        <xdr:cNvSpPr txBox="1"/>
      </xdr:nvSpPr>
      <xdr:spPr>
        <a:xfrm>
          <a:off x="6072701" y="1418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6" name="直線コネクタ 335"/>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80</xdr:row>
      <xdr:rowOff>10177</xdr:rowOff>
    </xdr:from>
    <xdr:ext cx="531299" cy="259045"/>
    <xdr:sp macro="" textlink="">
      <xdr:nvSpPr>
        <xdr:cNvPr id="337" name="テキスト ボックス 336"/>
        <xdr:cNvSpPr txBox="1"/>
      </xdr:nvSpPr>
      <xdr:spPr>
        <a:xfrm>
          <a:off x="6072701" y="1372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8" name="直線コネクタ 337"/>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77</xdr:row>
      <xdr:rowOff>67327</xdr:rowOff>
    </xdr:from>
    <xdr:ext cx="531299" cy="259045"/>
    <xdr:sp macro="" textlink="">
      <xdr:nvSpPr>
        <xdr:cNvPr id="339" name="テキスト ボックス 338"/>
        <xdr:cNvSpPr txBox="1"/>
      </xdr:nvSpPr>
      <xdr:spPr>
        <a:xfrm>
          <a:off x="6072701" y="1326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0" name="直線コネクタ 339"/>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1" name="テキスト ボックス 340"/>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2"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88666</xdr:rowOff>
    </xdr:from>
    <xdr:to>
      <xdr:col>54</xdr:col>
      <xdr:colOff>189865</xdr:colOff>
      <xdr:row>86</xdr:row>
      <xdr:rowOff>33986</xdr:rowOff>
    </xdr:to>
    <xdr:cxnSp macro="">
      <xdr:nvCxnSpPr>
        <xdr:cNvPr id="343" name="直線コネクタ 342"/>
        <xdr:cNvCxnSpPr/>
      </xdr:nvCxnSpPr>
      <xdr:spPr>
        <a:xfrm flipV="1">
          <a:off x="10476865" y="13633216"/>
          <a:ext cx="0" cy="11454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37813</xdr:rowOff>
    </xdr:from>
    <xdr:ext cx="469744" cy="259045"/>
    <xdr:sp macro="" textlink="">
      <xdr:nvSpPr>
        <xdr:cNvPr id="344" name="【公営住宅】&#10;一人当たり面積最小値テキスト"/>
        <xdr:cNvSpPr txBox="1"/>
      </xdr:nvSpPr>
      <xdr:spPr>
        <a:xfrm>
          <a:off x="10515600" y="14782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33986</xdr:rowOff>
    </xdr:from>
    <xdr:to>
      <xdr:col>55</xdr:col>
      <xdr:colOff>88900</xdr:colOff>
      <xdr:row>86</xdr:row>
      <xdr:rowOff>33986</xdr:rowOff>
    </xdr:to>
    <xdr:cxnSp macro="">
      <xdr:nvCxnSpPr>
        <xdr:cNvPr id="345" name="直線コネクタ 344"/>
        <xdr:cNvCxnSpPr/>
      </xdr:nvCxnSpPr>
      <xdr:spPr>
        <a:xfrm>
          <a:off x="10388600" y="14778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78</xdr:row>
      <xdr:rowOff>35343</xdr:rowOff>
    </xdr:from>
    <xdr:ext cx="534377" cy="259045"/>
    <xdr:sp macro="" textlink="">
      <xdr:nvSpPr>
        <xdr:cNvPr id="346" name="【公営住宅】&#10;一人当たり面積最大値テキスト"/>
        <xdr:cNvSpPr txBox="1"/>
      </xdr:nvSpPr>
      <xdr:spPr>
        <a:xfrm>
          <a:off x="10515600" y="13408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88666</xdr:rowOff>
    </xdr:from>
    <xdr:to>
      <xdr:col>55</xdr:col>
      <xdr:colOff>88900</xdr:colOff>
      <xdr:row>79</xdr:row>
      <xdr:rowOff>88666</xdr:rowOff>
    </xdr:to>
    <xdr:cxnSp macro="">
      <xdr:nvCxnSpPr>
        <xdr:cNvPr id="347" name="直線コネクタ 346"/>
        <xdr:cNvCxnSpPr/>
      </xdr:nvCxnSpPr>
      <xdr:spPr>
        <a:xfrm>
          <a:off x="10388600" y="13633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124386</xdr:rowOff>
    </xdr:from>
    <xdr:ext cx="469744" cy="259045"/>
    <xdr:sp macro="" textlink="">
      <xdr:nvSpPr>
        <xdr:cNvPr id="348" name="【公営住宅】&#10;一人当たり面積平均値テキスト"/>
        <xdr:cNvSpPr txBox="1"/>
      </xdr:nvSpPr>
      <xdr:spPr>
        <a:xfrm>
          <a:off x="10515600" y="1452618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101509</xdr:rowOff>
    </xdr:from>
    <xdr:to>
      <xdr:col>55</xdr:col>
      <xdr:colOff>50800</xdr:colOff>
      <xdr:row>86</xdr:row>
      <xdr:rowOff>31659</xdr:rowOff>
    </xdr:to>
    <xdr:sp macro="" textlink="">
      <xdr:nvSpPr>
        <xdr:cNvPr id="349" name="フローチャート: 判断 348"/>
        <xdr:cNvSpPr/>
      </xdr:nvSpPr>
      <xdr:spPr>
        <a:xfrm>
          <a:off x="10426700" y="14674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100457</xdr:rowOff>
    </xdr:from>
    <xdr:to>
      <xdr:col>50</xdr:col>
      <xdr:colOff>165100</xdr:colOff>
      <xdr:row>86</xdr:row>
      <xdr:rowOff>30607</xdr:rowOff>
    </xdr:to>
    <xdr:sp macro="" textlink="">
      <xdr:nvSpPr>
        <xdr:cNvPr id="350" name="フローチャート: 判断 349"/>
        <xdr:cNvSpPr/>
      </xdr:nvSpPr>
      <xdr:spPr>
        <a:xfrm>
          <a:off x="9588500" y="14673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101828</xdr:rowOff>
    </xdr:from>
    <xdr:to>
      <xdr:col>46</xdr:col>
      <xdr:colOff>38100</xdr:colOff>
      <xdr:row>86</xdr:row>
      <xdr:rowOff>31978</xdr:rowOff>
    </xdr:to>
    <xdr:sp macro="" textlink="">
      <xdr:nvSpPr>
        <xdr:cNvPr id="351" name="フローチャート: 判断 350"/>
        <xdr:cNvSpPr/>
      </xdr:nvSpPr>
      <xdr:spPr>
        <a:xfrm>
          <a:off x="8699500" y="14675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103338</xdr:rowOff>
    </xdr:from>
    <xdr:to>
      <xdr:col>41</xdr:col>
      <xdr:colOff>101600</xdr:colOff>
      <xdr:row>86</xdr:row>
      <xdr:rowOff>33488</xdr:rowOff>
    </xdr:to>
    <xdr:sp macro="" textlink="">
      <xdr:nvSpPr>
        <xdr:cNvPr id="352" name="フローチャート: 判断 351"/>
        <xdr:cNvSpPr/>
      </xdr:nvSpPr>
      <xdr:spPr>
        <a:xfrm>
          <a:off x="7810500" y="14676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104708</xdr:rowOff>
    </xdr:from>
    <xdr:to>
      <xdr:col>36</xdr:col>
      <xdr:colOff>165100</xdr:colOff>
      <xdr:row>86</xdr:row>
      <xdr:rowOff>34858</xdr:rowOff>
    </xdr:to>
    <xdr:sp macro="" textlink="">
      <xdr:nvSpPr>
        <xdr:cNvPr id="353" name="フローチャート: 判断 352"/>
        <xdr:cNvSpPr/>
      </xdr:nvSpPr>
      <xdr:spPr>
        <a:xfrm>
          <a:off x="6921500" y="14677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4" name="テキスト ボックス 353"/>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5" name="テキスト ボックス 354"/>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6" name="テキスト ボックス 355"/>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7" name="テキスト ボックス 356"/>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8" name="テキスト ボックス 357"/>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108093</xdr:rowOff>
    </xdr:from>
    <xdr:to>
      <xdr:col>55</xdr:col>
      <xdr:colOff>50800</xdr:colOff>
      <xdr:row>86</xdr:row>
      <xdr:rowOff>38243</xdr:rowOff>
    </xdr:to>
    <xdr:sp macro="" textlink="">
      <xdr:nvSpPr>
        <xdr:cNvPr id="359" name="楕円 358"/>
        <xdr:cNvSpPr/>
      </xdr:nvSpPr>
      <xdr:spPr>
        <a:xfrm>
          <a:off x="10426700" y="14681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79936</xdr:rowOff>
    </xdr:from>
    <xdr:ext cx="469744" cy="259045"/>
    <xdr:sp macro="" textlink="">
      <xdr:nvSpPr>
        <xdr:cNvPr id="360" name="【公営住宅】&#10;一人当たり面積該当値テキスト"/>
        <xdr:cNvSpPr txBox="1"/>
      </xdr:nvSpPr>
      <xdr:spPr>
        <a:xfrm>
          <a:off x="10515600" y="146531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109052</xdr:rowOff>
    </xdr:from>
    <xdr:to>
      <xdr:col>50</xdr:col>
      <xdr:colOff>165100</xdr:colOff>
      <xdr:row>86</xdr:row>
      <xdr:rowOff>39202</xdr:rowOff>
    </xdr:to>
    <xdr:sp macro="" textlink="">
      <xdr:nvSpPr>
        <xdr:cNvPr id="361" name="楕円 360"/>
        <xdr:cNvSpPr/>
      </xdr:nvSpPr>
      <xdr:spPr>
        <a:xfrm>
          <a:off x="9588500" y="14682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158893</xdr:rowOff>
    </xdr:from>
    <xdr:to>
      <xdr:col>55</xdr:col>
      <xdr:colOff>0</xdr:colOff>
      <xdr:row>85</xdr:row>
      <xdr:rowOff>159852</xdr:rowOff>
    </xdr:to>
    <xdr:cxnSp macro="">
      <xdr:nvCxnSpPr>
        <xdr:cNvPr id="362" name="直線コネクタ 361"/>
        <xdr:cNvCxnSpPr/>
      </xdr:nvCxnSpPr>
      <xdr:spPr>
        <a:xfrm flipV="1">
          <a:off x="9639300" y="14732143"/>
          <a:ext cx="838200" cy="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110790</xdr:rowOff>
    </xdr:from>
    <xdr:to>
      <xdr:col>46</xdr:col>
      <xdr:colOff>38100</xdr:colOff>
      <xdr:row>86</xdr:row>
      <xdr:rowOff>40940</xdr:rowOff>
    </xdr:to>
    <xdr:sp macro="" textlink="">
      <xdr:nvSpPr>
        <xdr:cNvPr id="363" name="楕円 362"/>
        <xdr:cNvSpPr/>
      </xdr:nvSpPr>
      <xdr:spPr>
        <a:xfrm>
          <a:off x="8699500" y="14684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159852</xdr:rowOff>
    </xdr:from>
    <xdr:to>
      <xdr:col>50</xdr:col>
      <xdr:colOff>114300</xdr:colOff>
      <xdr:row>85</xdr:row>
      <xdr:rowOff>161590</xdr:rowOff>
    </xdr:to>
    <xdr:cxnSp macro="">
      <xdr:nvCxnSpPr>
        <xdr:cNvPr id="364" name="直線コネクタ 363"/>
        <xdr:cNvCxnSpPr/>
      </xdr:nvCxnSpPr>
      <xdr:spPr>
        <a:xfrm flipV="1">
          <a:off x="8750300" y="14733102"/>
          <a:ext cx="889000" cy="1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111522</xdr:rowOff>
    </xdr:from>
    <xdr:to>
      <xdr:col>41</xdr:col>
      <xdr:colOff>101600</xdr:colOff>
      <xdr:row>86</xdr:row>
      <xdr:rowOff>41672</xdr:rowOff>
    </xdr:to>
    <xdr:sp macro="" textlink="">
      <xdr:nvSpPr>
        <xdr:cNvPr id="365" name="楕円 364"/>
        <xdr:cNvSpPr/>
      </xdr:nvSpPr>
      <xdr:spPr>
        <a:xfrm>
          <a:off x="7810500" y="14684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161590</xdr:rowOff>
    </xdr:from>
    <xdr:to>
      <xdr:col>45</xdr:col>
      <xdr:colOff>177800</xdr:colOff>
      <xdr:row>85</xdr:row>
      <xdr:rowOff>162322</xdr:rowOff>
    </xdr:to>
    <xdr:cxnSp macro="">
      <xdr:nvCxnSpPr>
        <xdr:cNvPr id="366" name="直線コネクタ 365"/>
        <xdr:cNvCxnSpPr/>
      </xdr:nvCxnSpPr>
      <xdr:spPr>
        <a:xfrm flipV="1">
          <a:off x="7861300" y="14734840"/>
          <a:ext cx="889000" cy="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112344</xdr:rowOff>
    </xdr:from>
    <xdr:to>
      <xdr:col>36</xdr:col>
      <xdr:colOff>165100</xdr:colOff>
      <xdr:row>86</xdr:row>
      <xdr:rowOff>42494</xdr:rowOff>
    </xdr:to>
    <xdr:sp macro="" textlink="">
      <xdr:nvSpPr>
        <xdr:cNvPr id="367" name="楕円 366"/>
        <xdr:cNvSpPr/>
      </xdr:nvSpPr>
      <xdr:spPr>
        <a:xfrm>
          <a:off x="6921500" y="14685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162322</xdr:rowOff>
    </xdr:from>
    <xdr:to>
      <xdr:col>41</xdr:col>
      <xdr:colOff>50800</xdr:colOff>
      <xdr:row>85</xdr:row>
      <xdr:rowOff>163144</xdr:rowOff>
    </xdr:to>
    <xdr:cxnSp macro="">
      <xdr:nvCxnSpPr>
        <xdr:cNvPr id="368" name="直線コネクタ 367"/>
        <xdr:cNvCxnSpPr/>
      </xdr:nvCxnSpPr>
      <xdr:spPr>
        <a:xfrm flipV="1">
          <a:off x="6972300" y="14735572"/>
          <a:ext cx="889000" cy="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47134</xdr:rowOff>
    </xdr:from>
    <xdr:ext cx="469744" cy="259045"/>
    <xdr:sp macro="" textlink="">
      <xdr:nvSpPr>
        <xdr:cNvPr id="369" name="n_1aveValue【公営住宅】&#10;一人当たり面積"/>
        <xdr:cNvSpPr txBox="1"/>
      </xdr:nvSpPr>
      <xdr:spPr>
        <a:xfrm>
          <a:off x="9391727" y="144489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48505</xdr:rowOff>
    </xdr:from>
    <xdr:ext cx="469744" cy="259045"/>
    <xdr:sp macro="" textlink="">
      <xdr:nvSpPr>
        <xdr:cNvPr id="370" name="n_2aveValue【公営住宅】&#10;一人当たり面積"/>
        <xdr:cNvSpPr txBox="1"/>
      </xdr:nvSpPr>
      <xdr:spPr>
        <a:xfrm>
          <a:off x="8515427" y="144503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50015</xdr:rowOff>
    </xdr:from>
    <xdr:ext cx="469744" cy="259045"/>
    <xdr:sp macro="" textlink="">
      <xdr:nvSpPr>
        <xdr:cNvPr id="371" name="n_3aveValue【公営住宅】&#10;一人当たり面積"/>
        <xdr:cNvSpPr txBox="1"/>
      </xdr:nvSpPr>
      <xdr:spPr>
        <a:xfrm>
          <a:off x="7626427" y="14451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51385</xdr:rowOff>
    </xdr:from>
    <xdr:ext cx="469744" cy="259045"/>
    <xdr:sp macro="" textlink="">
      <xdr:nvSpPr>
        <xdr:cNvPr id="372" name="n_4aveValue【公営住宅】&#10;一人当たり面積"/>
        <xdr:cNvSpPr txBox="1"/>
      </xdr:nvSpPr>
      <xdr:spPr>
        <a:xfrm>
          <a:off x="6737427" y="14453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30329</xdr:rowOff>
    </xdr:from>
    <xdr:ext cx="469744" cy="259045"/>
    <xdr:sp macro="" textlink="">
      <xdr:nvSpPr>
        <xdr:cNvPr id="373" name="n_1mainValue【公営住宅】&#10;一人当たり面積"/>
        <xdr:cNvSpPr txBox="1"/>
      </xdr:nvSpPr>
      <xdr:spPr>
        <a:xfrm>
          <a:off x="9391727" y="147750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32067</xdr:rowOff>
    </xdr:from>
    <xdr:ext cx="469744" cy="259045"/>
    <xdr:sp macro="" textlink="">
      <xdr:nvSpPr>
        <xdr:cNvPr id="374" name="n_2mainValue【公営住宅】&#10;一人当たり面積"/>
        <xdr:cNvSpPr txBox="1"/>
      </xdr:nvSpPr>
      <xdr:spPr>
        <a:xfrm>
          <a:off x="8515427" y="14776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32799</xdr:rowOff>
    </xdr:from>
    <xdr:ext cx="469744" cy="259045"/>
    <xdr:sp macro="" textlink="">
      <xdr:nvSpPr>
        <xdr:cNvPr id="375" name="n_3mainValue【公営住宅】&#10;一人当たり面積"/>
        <xdr:cNvSpPr txBox="1"/>
      </xdr:nvSpPr>
      <xdr:spPr>
        <a:xfrm>
          <a:off x="7626427" y="147774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33621</xdr:rowOff>
    </xdr:from>
    <xdr:ext cx="469744" cy="259045"/>
    <xdr:sp macro="" textlink="">
      <xdr:nvSpPr>
        <xdr:cNvPr id="376" name="n_4mainValue【公営住宅】&#10;一人当たり面積"/>
        <xdr:cNvSpPr txBox="1"/>
      </xdr:nvSpPr>
      <xdr:spPr>
        <a:xfrm>
          <a:off x="6737427" y="147783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7" name="正方形/長方形 376"/>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8" name="正方形/長方形 377"/>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9" name="正方形/長方形 378"/>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0" name="正方形/長方形 379"/>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1" name="正方形/長方形 380"/>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2" name="正方形/長方形 381"/>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3" name="正方形/長方形 382"/>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4" name="正方形/長方形 383"/>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5" name="正方形/長方形 384"/>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6" name="正方形/長方形 385"/>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7" name="正方形/長方形 386"/>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8" name="正方形/長方形 387"/>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9" name="正方形/長方形 388"/>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0" name="正方形/長方形 389"/>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1" name="正方形/長方形 390"/>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2" name="正方形/長方形 391"/>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3" name="正方形/長方形 392"/>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4" name="正方形/長方形 393"/>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5" name="正方形/長方形 394"/>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6" name="正方形/長方形 395"/>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7" name="正方形/長方形 396"/>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8" name="正方形/長方形 397"/>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9" name="正方形/長方形 398"/>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0" name="正方形/長方形 399"/>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1" name="テキスト ボックス 400"/>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2" name="直線コネクタ 401"/>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3" name="テキスト ボックス 402"/>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04" name="直線コネクタ 403"/>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05" name="テキスト ボックス 404"/>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06" name="直線コネクタ 405"/>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07" name="テキスト ボックス 406"/>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08" name="直線コネクタ 407"/>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09" name="テキスト ボックス 408"/>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10" name="直線コネクタ 409"/>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11" name="テキスト ボックス 410"/>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12" name="直線コネクタ 411"/>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13" name="テキスト ボックス 412"/>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14" name="直線コネクタ 413"/>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15" name="テキスト ボックス 414"/>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6" name="直線コネクタ 415"/>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17"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115389</xdr:rowOff>
    </xdr:from>
    <xdr:to>
      <xdr:col>85</xdr:col>
      <xdr:colOff>126364</xdr:colOff>
      <xdr:row>42</xdr:row>
      <xdr:rowOff>92528</xdr:rowOff>
    </xdr:to>
    <xdr:cxnSp macro="">
      <xdr:nvCxnSpPr>
        <xdr:cNvPr id="418" name="直線コネクタ 417"/>
        <xdr:cNvCxnSpPr/>
      </xdr:nvCxnSpPr>
      <xdr:spPr>
        <a:xfrm flipV="1">
          <a:off x="16318864" y="5773239"/>
          <a:ext cx="0" cy="15201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419" name="【認定こども園・幼稚園・保育所】&#10;有形固定資産減価償却率最小値テキスト"/>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420" name="直線コネクタ 419"/>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62066</xdr:rowOff>
    </xdr:from>
    <xdr:ext cx="340478" cy="259045"/>
    <xdr:sp macro="" textlink="">
      <xdr:nvSpPr>
        <xdr:cNvPr id="421" name="【認定こども園・幼稚園・保育所】&#10;有形固定資産減価償却率最大値テキスト"/>
        <xdr:cNvSpPr txBox="1"/>
      </xdr:nvSpPr>
      <xdr:spPr>
        <a:xfrm>
          <a:off x="16357600" y="554846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115389</xdr:rowOff>
    </xdr:from>
    <xdr:to>
      <xdr:col>86</xdr:col>
      <xdr:colOff>25400</xdr:colOff>
      <xdr:row>33</xdr:row>
      <xdr:rowOff>115389</xdr:rowOff>
    </xdr:to>
    <xdr:cxnSp macro="">
      <xdr:nvCxnSpPr>
        <xdr:cNvPr id="422" name="直線コネクタ 421"/>
        <xdr:cNvCxnSpPr/>
      </xdr:nvCxnSpPr>
      <xdr:spPr>
        <a:xfrm>
          <a:off x="16230600" y="5773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72770</xdr:rowOff>
    </xdr:from>
    <xdr:ext cx="405111" cy="259045"/>
    <xdr:sp macro="" textlink="">
      <xdr:nvSpPr>
        <xdr:cNvPr id="423" name="【認定こども園・幼稚園・保育所】&#10;有形固定資産減価償却率平均値テキスト"/>
        <xdr:cNvSpPr txBox="1"/>
      </xdr:nvSpPr>
      <xdr:spPr>
        <a:xfrm>
          <a:off x="16357600" y="641642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49893</xdr:rowOff>
    </xdr:from>
    <xdr:to>
      <xdr:col>85</xdr:col>
      <xdr:colOff>177800</xdr:colOff>
      <xdr:row>38</xdr:row>
      <xdr:rowOff>151493</xdr:rowOff>
    </xdr:to>
    <xdr:sp macro="" textlink="">
      <xdr:nvSpPr>
        <xdr:cNvPr id="424" name="フローチャート: 判断 423"/>
        <xdr:cNvSpPr/>
      </xdr:nvSpPr>
      <xdr:spPr>
        <a:xfrm>
          <a:off x="16268700" y="6564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46627</xdr:rowOff>
    </xdr:from>
    <xdr:to>
      <xdr:col>81</xdr:col>
      <xdr:colOff>101600</xdr:colOff>
      <xdr:row>38</xdr:row>
      <xdr:rowOff>148227</xdr:rowOff>
    </xdr:to>
    <xdr:sp macro="" textlink="">
      <xdr:nvSpPr>
        <xdr:cNvPr id="425" name="フローチャート: 判断 424"/>
        <xdr:cNvSpPr/>
      </xdr:nvSpPr>
      <xdr:spPr>
        <a:xfrm>
          <a:off x="15430500" y="6561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17235</xdr:rowOff>
    </xdr:from>
    <xdr:to>
      <xdr:col>76</xdr:col>
      <xdr:colOff>165100</xdr:colOff>
      <xdr:row>38</xdr:row>
      <xdr:rowOff>118835</xdr:rowOff>
    </xdr:to>
    <xdr:sp macro="" textlink="">
      <xdr:nvSpPr>
        <xdr:cNvPr id="426" name="フローチャート: 判断 425"/>
        <xdr:cNvSpPr/>
      </xdr:nvSpPr>
      <xdr:spPr>
        <a:xfrm>
          <a:off x="14541500" y="6532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38463</xdr:rowOff>
    </xdr:from>
    <xdr:to>
      <xdr:col>72</xdr:col>
      <xdr:colOff>38100</xdr:colOff>
      <xdr:row>38</xdr:row>
      <xdr:rowOff>140063</xdr:rowOff>
    </xdr:to>
    <xdr:sp macro="" textlink="">
      <xdr:nvSpPr>
        <xdr:cNvPr id="427" name="フローチャート: 判断 426"/>
        <xdr:cNvSpPr/>
      </xdr:nvSpPr>
      <xdr:spPr>
        <a:xfrm>
          <a:off x="13652500" y="6553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67854</xdr:rowOff>
    </xdr:from>
    <xdr:to>
      <xdr:col>67</xdr:col>
      <xdr:colOff>101600</xdr:colOff>
      <xdr:row>38</xdr:row>
      <xdr:rowOff>169454</xdr:rowOff>
    </xdr:to>
    <xdr:sp macro="" textlink="">
      <xdr:nvSpPr>
        <xdr:cNvPr id="428" name="フローチャート: 判断 427"/>
        <xdr:cNvSpPr/>
      </xdr:nvSpPr>
      <xdr:spPr>
        <a:xfrm>
          <a:off x="12763500" y="6582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9" name="テキスト ボックス 428"/>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0" name="テキスト ボックス 429"/>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1" name="テキスト ボックス 430"/>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2" name="テキスト ボックス 431"/>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3" name="テキスト ボックス 432"/>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40</xdr:row>
      <xdr:rowOff>133169</xdr:rowOff>
    </xdr:from>
    <xdr:to>
      <xdr:col>85</xdr:col>
      <xdr:colOff>177800</xdr:colOff>
      <xdr:row>41</xdr:row>
      <xdr:rowOff>63319</xdr:rowOff>
    </xdr:to>
    <xdr:sp macro="" textlink="">
      <xdr:nvSpPr>
        <xdr:cNvPr id="434" name="楕円 433"/>
        <xdr:cNvSpPr/>
      </xdr:nvSpPr>
      <xdr:spPr>
        <a:xfrm>
          <a:off x="16268700" y="6991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40</xdr:row>
      <xdr:rowOff>111596</xdr:rowOff>
    </xdr:from>
    <xdr:ext cx="405111" cy="259045"/>
    <xdr:sp macro="" textlink="">
      <xdr:nvSpPr>
        <xdr:cNvPr id="435" name="【認定こども園・幼稚園・保育所】&#10;有形固定資産減価償却率該当値テキスト"/>
        <xdr:cNvSpPr txBox="1"/>
      </xdr:nvSpPr>
      <xdr:spPr>
        <a:xfrm>
          <a:off x="16357600" y="69695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40</xdr:row>
      <xdr:rowOff>113574</xdr:rowOff>
    </xdr:from>
    <xdr:to>
      <xdr:col>81</xdr:col>
      <xdr:colOff>101600</xdr:colOff>
      <xdr:row>41</xdr:row>
      <xdr:rowOff>43724</xdr:rowOff>
    </xdr:to>
    <xdr:sp macro="" textlink="">
      <xdr:nvSpPr>
        <xdr:cNvPr id="436" name="楕円 435"/>
        <xdr:cNvSpPr/>
      </xdr:nvSpPr>
      <xdr:spPr>
        <a:xfrm>
          <a:off x="15430500" y="6971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40</xdr:row>
      <xdr:rowOff>164374</xdr:rowOff>
    </xdr:from>
    <xdr:to>
      <xdr:col>85</xdr:col>
      <xdr:colOff>127000</xdr:colOff>
      <xdr:row>41</xdr:row>
      <xdr:rowOff>12519</xdr:rowOff>
    </xdr:to>
    <xdr:cxnSp macro="">
      <xdr:nvCxnSpPr>
        <xdr:cNvPr id="437" name="直線コネクタ 436"/>
        <xdr:cNvCxnSpPr/>
      </xdr:nvCxnSpPr>
      <xdr:spPr>
        <a:xfrm>
          <a:off x="15481300" y="7022374"/>
          <a:ext cx="838200" cy="19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40</xdr:row>
      <xdr:rowOff>110309</xdr:rowOff>
    </xdr:from>
    <xdr:to>
      <xdr:col>76</xdr:col>
      <xdr:colOff>165100</xdr:colOff>
      <xdr:row>41</xdr:row>
      <xdr:rowOff>40459</xdr:rowOff>
    </xdr:to>
    <xdr:sp macro="" textlink="">
      <xdr:nvSpPr>
        <xdr:cNvPr id="438" name="楕円 437"/>
        <xdr:cNvSpPr/>
      </xdr:nvSpPr>
      <xdr:spPr>
        <a:xfrm>
          <a:off x="14541500" y="6968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40</xdr:row>
      <xdr:rowOff>161109</xdr:rowOff>
    </xdr:from>
    <xdr:to>
      <xdr:col>81</xdr:col>
      <xdr:colOff>50800</xdr:colOff>
      <xdr:row>40</xdr:row>
      <xdr:rowOff>164374</xdr:rowOff>
    </xdr:to>
    <xdr:cxnSp macro="">
      <xdr:nvCxnSpPr>
        <xdr:cNvPr id="439" name="直線コネクタ 438"/>
        <xdr:cNvCxnSpPr/>
      </xdr:nvCxnSpPr>
      <xdr:spPr>
        <a:xfrm>
          <a:off x="14592300" y="7019109"/>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40</xdr:row>
      <xdr:rowOff>89081</xdr:rowOff>
    </xdr:from>
    <xdr:to>
      <xdr:col>72</xdr:col>
      <xdr:colOff>38100</xdr:colOff>
      <xdr:row>41</xdr:row>
      <xdr:rowOff>19231</xdr:rowOff>
    </xdr:to>
    <xdr:sp macro="" textlink="">
      <xdr:nvSpPr>
        <xdr:cNvPr id="440" name="楕円 439"/>
        <xdr:cNvSpPr/>
      </xdr:nvSpPr>
      <xdr:spPr>
        <a:xfrm>
          <a:off x="13652500" y="6947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40</xdr:row>
      <xdr:rowOff>139881</xdr:rowOff>
    </xdr:from>
    <xdr:to>
      <xdr:col>76</xdr:col>
      <xdr:colOff>114300</xdr:colOff>
      <xdr:row>40</xdr:row>
      <xdr:rowOff>161109</xdr:rowOff>
    </xdr:to>
    <xdr:cxnSp macro="">
      <xdr:nvCxnSpPr>
        <xdr:cNvPr id="441" name="直線コネクタ 440"/>
        <xdr:cNvCxnSpPr/>
      </xdr:nvCxnSpPr>
      <xdr:spPr>
        <a:xfrm>
          <a:off x="13703300" y="6997881"/>
          <a:ext cx="889000" cy="21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40</xdr:row>
      <xdr:rowOff>56424</xdr:rowOff>
    </xdr:from>
    <xdr:to>
      <xdr:col>67</xdr:col>
      <xdr:colOff>101600</xdr:colOff>
      <xdr:row>40</xdr:row>
      <xdr:rowOff>158024</xdr:rowOff>
    </xdr:to>
    <xdr:sp macro="" textlink="">
      <xdr:nvSpPr>
        <xdr:cNvPr id="442" name="楕円 441"/>
        <xdr:cNvSpPr/>
      </xdr:nvSpPr>
      <xdr:spPr>
        <a:xfrm>
          <a:off x="12763500" y="6914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40</xdr:row>
      <xdr:rowOff>107224</xdr:rowOff>
    </xdr:from>
    <xdr:to>
      <xdr:col>71</xdr:col>
      <xdr:colOff>177800</xdr:colOff>
      <xdr:row>40</xdr:row>
      <xdr:rowOff>139881</xdr:rowOff>
    </xdr:to>
    <xdr:cxnSp macro="">
      <xdr:nvCxnSpPr>
        <xdr:cNvPr id="443" name="直線コネクタ 442"/>
        <xdr:cNvCxnSpPr/>
      </xdr:nvCxnSpPr>
      <xdr:spPr>
        <a:xfrm>
          <a:off x="12814300" y="6965224"/>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164754</xdr:rowOff>
    </xdr:from>
    <xdr:ext cx="405111" cy="259045"/>
    <xdr:sp macro="" textlink="">
      <xdr:nvSpPr>
        <xdr:cNvPr id="444" name="n_1aveValue【認定こども園・幼稚園・保育所】&#10;有形固定資産減価償却率"/>
        <xdr:cNvSpPr txBox="1"/>
      </xdr:nvSpPr>
      <xdr:spPr>
        <a:xfrm>
          <a:off x="15266044" y="63369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135363</xdr:rowOff>
    </xdr:from>
    <xdr:ext cx="405111" cy="259045"/>
    <xdr:sp macro="" textlink="">
      <xdr:nvSpPr>
        <xdr:cNvPr id="445" name="n_2aveValue【認定こども園・幼稚園・保育所】&#10;有形固定資産減価償却率"/>
        <xdr:cNvSpPr txBox="1"/>
      </xdr:nvSpPr>
      <xdr:spPr>
        <a:xfrm>
          <a:off x="14389744" y="63075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156590</xdr:rowOff>
    </xdr:from>
    <xdr:ext cx="405111" cy="259045"/>
    <xdr:sp macro="" textlink="">
      <xdr:nvSpPr>
        <xdr:cNvPr id="446" name="n_3aveValue【認定こども園・幼稚園・保育所】&#10;有形固定資産減価償却率"/>
        <xdr:cNvSpPr txBox="1"/>
      </xdr:nvSpPr>
      <xdr:spPr>
        <a:xfrm>
          <a:off x="13500744" y="63287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14531</xdr:rowOff>
    </xdr:from>
    <xdr:ext cx="405111" cy="259045"/>
    <xdr:sp macro="" textlink="">
      <xdr:nvSpPr>
        <xdr:cNvPr id="447" name="n_4aveValue【認定こども園・幼稚園・保育所】&#10;有形固定資産減価償却率"/>
        <xdr:cNvSpPr txBox="1"/>
      </xdr:nvSpPr>
      <xdr:spPr>
        <a:xfrm>
          <a:off x="12611744" y="63581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41</xdr:row>
      <xdr:rowOff>34851</xdr:rowOff>
    </xdr:from>
    <xdr:ext cx="405111" cy="259045"/>
    <xdr:sp macro="" textlink="">
      <xdr:nvSpPr>
        <xdr:cNvPr id="448" name="n_1mainValue【認定こども園・幼稚園・保育所】&#10;有形固定資産減価償却率"/>
        <xdr:cNvSpPr txBox="1"/>
      </xdr:nvSpPr>
      <xdr:spPr>
        <a:xfrm>
          <a:off x="15266044" y="70643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41</xdr:row>
      <xdr:rowOff>31586</xdr:rowOff>
    </xdr:from>
    <xdr:ext cx="405111" cy="259045"/>
    <xdr:sp macro="" textlink="">
      <xdr:nvSpPr>
        <xdr:cNvPr id="449" name="n_2mainValue【認定こども園・幼稚園・保育所】&#10;有形固定資産減価償却率"/>
        <xdr:cNvSpPr txBox="1"/>
      </xdr:nvSpPr>
      <xdr:spPr>
        <a:xfrm>
          <a:off x="14389744" y="70610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41</xdr:row>
      <xdr:rowOff>10358</xdr:rowOff>
    </xdr:from>
    <xdr:ext cx="405111" cy="259045"/>
    <xdr:sp macro="" textlink="">
      <xdr:nvSpPr>
        <xdr:cNvPr id="450" name="n_3mainValue【認定こども園・幼稚園・保育所】&#10;有形固定資産減価償却率"/>
        <xdr:cNvSpPr txBox="1"/>
      </xdr:nvSpPr>
      <xdr:spPr>
        <a:xfrm>
          <a:off x="13500744" y="70398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40</xdr:row>
      <xdr:rowOff>149151</xdr:rowOff>
    </xdr:from>
    <xdr:ext cx="405111" cy="259045"/>
    <xdr:sp macro="" textlink="">
      <xdr:nvSpPr>
        <xdr:cNvPr id="451" name="n_4mainValue【認定こども園・幼稚園・保育所】&#10;有形固定資産減価償却率"/>
        <xdr:cNvSpPr txBox="1"/>
      </xdr:nvSpPr>
      <xdr:spPr>
        <a:xfrm>
          <a:off x="12611744" y="70071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2" name="正方形/長方形 451"/>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3" name="正方形/長方形 452"/>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4" name="正方形/長方形 453"/>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5" name="正方形/長方形 454"/>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6" name="正方形/長方形 455"/>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7" name="正方形/長方形 456"/>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8" name="正方形/長方形 457"/>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9" name="正方形/長方形 458"/>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0" name="テキスト ボックス 459"/>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1" name="直線コネクタ 460"/>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462" name="直線コネクタ 461"/>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121755</xdr:rowOff>
    </xdr:from>
    <xdr:ext cx="467179" cy="259045"/>
    <xdr:sp macro="" textlink="">
      <xdr:nvSpPr>
        <xdr:cNvPr id="463" name="テキスト ボックス 462"/>
        <xdr:cNvSpPr txBox="1"/>
      </xdr:nvSpPr>
      <xdr:spPr>
        <a:xfrm>
          <a:off x="17820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464" name="直線コネクタ 463"/>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138084</xdr:rowOff>
    </xdr:from>
    <xdr:ext cx="467179" cy="259045"/>
    <xdr:sp macro="" textlink="">
      <xdr:nvSpPr>
        <xdr:cNvPr id="465" name="テキスト ボックス 464"/>
        <xdr:cNvSpPr txBox="1"/>
      </xdr:nvSpPr>
      <xdr:spPr>
        <a:xfrm>
          <a:off x="17820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466" name="直線コネクタ 465"/>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37</xdr:row>
      <xdr:rowOff>154412</xdr:rowOff>
    </xdr:from>
    <xdr:ext cx="467179" cy="259045"/>
    <xdr:sp macro="" textlink="">
      <xdr:nvSpPr>
        <xdr:cNvPr id="467" name="テキスト ボックス 466"/>
        <xdr:cNvSpPr txBox="1"/>
      </xdr:nvSpPr>
      <xdr:spPr>
        <a:xfrm>
          <a:off x="17820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468" name="直線コネクタ 467"/>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170741</xdr:rowOff>
    </xdr:from>
    <xdr:ext cx="467179" cy="259045"/>
    <xdr:sp macro="" textlink="">
      <xdr:nvSpPr>
        <xdr:cNvPr id="469" name="テキスト ボックス 468"/>
        <xdr:cNvSpPr txBox="1"/>
      </xdr:nvSpPr>
      <xdr:spPr>
        <a:xfrm>
          <a:off x="17820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470" name="直線コネクタ 469"/>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15620</xdr:rowOff>
    </xdr:from>
    <xdr:ext cx="467179" cy="259045"/>
    <xdr:sp macro="" textlink="">
      <xdr:nvSpPr>
        <xdr:cNvPr id="471" name="テキスト ボックス 470"/>
        <xdr:cNvSpPr txBox="1"/>
      </xdr:nvSpPr>
      <xdr:spPr>
        <a:xfrm>
          <a:off x="17820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472" name="直線コネクタ 471"/>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31949</xdr:rowOff>
    </xdr:from>
    <xdr:ext cx="467179" cy="259045"/>
    <xdr:sp macro="" textlink="">
      <xdr:nvSpPr>
        <xdr:cNvPr id="473" name="テキスト ボックス 472"/>
        <xdr:cNvSpPr txBox="1"/>
      </xdr:nvSpPr>
      <xdr:spPr>
        <a:xfrm>
          <a:off x="17820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4" name="直線コネクタ 473"/>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5" name="テキスト ボックス 474"/>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6"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32</xdr:row>
      <xdr:rowOff>167640</xdr:rowOff>
    </xdr:from>
    <xdr:to>
      <xdr:col>116</xdr:col>
      <xdr:colOff>62864</xdr:colOff>
      <xdr:row>42</xdr:row>
      <xdr:rowOff>81099</xdr:rowOff>
    </xdr:to>
    <xdr:cxnSp macro="">
      <xdr:nvCxnSpPr>
        <xdr:cNvPr id="477" name="直線コネクタ 476"/>
        <xdr:cNvCxnSpPr/>
      </xdr:nvCxnSpPr>
      <xdr:spPr>
        <a:xfrm flipV="1">
          <a:off x="22160864" y="5654040"/>
          <a:ext cx="0" cy="16279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84926</xdr:rowOff>
    </xdr:from>
    <xdr:ext cx="469744" cy="259045"/>
    <xdr:sp macro="" textlink="">
      <xdr:nvSpPr>
        <xdr:cNvPr id="478" name="【認定こども園・幼稚園・保育所】&#10;一人当たり面積最小値テキスト"/>
        <xdr:cNvSpPr txBox="1"/>
      </xdr:nvSpPr>
      <xdr:spPr>
        <a:xfrm>
          <a:off x="22199600" y="72858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81099</xdr:rowOff>
    </xdr:from>
    <xdr:to>
      <xdr:col>116</xdr:col>
      <xdr:colOff>152400</xdr:colOff>
      <xdr:row>42</xdr:row>
      <xdr:rowOff>81099</xdr:rowOff>
    </xdr:to>
    <xdr:cxnSp macro="">
      <xdr:nvCxnSpPr>
        <xdr:cNvPr id="479" name="直線コネクタ 478"/>
        <xdr:cNvCxnSpPr/>
      </xdr:nvCxnSpPr>
      <xdr:spPr>
        <a:xfrm>
          <a:off x="22072600" y="72819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114317</xdr:rowOff>
    </xdr:from>
    <xdr:ext cx="469744" cy="259045"/>
    <xdr:sp macro="" textlink="">
      <xdr:nvSpPr>
        <xdr:cNvPr id="480" name="【認定こども園・幼稚園・保育所】&#10;一人当たり面積最大値テキスト"/>
        <xdr:cNvSpPr txBox="1"/>
      </xdr:nvSpPr>
      <xdr:spPr>
        <a:xfrm>
          <a:off x="22199600" y="5429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167640</xdr:rowOff>
    </xdr:from>
    <xdr:to>
      <xdr:col>116</xdr:col>
      <xdr:colOff>152400</xdr:colOff>
      <xdr:row>32</xdr:row>
      <xdr:rowOff>167640</xdr:rowOff>
    </xdr:to>
    <xdr:cxnSp macro="">
      <xdr:nvCxnSpPr>
        <xdr:cNvPr id="481" name="直線コネクタ 480"/>
        <xdr:cNvCxnSpPr/>
      </xdr:nvCxnSpPr>
      <xdr:spPr>
        <a:xfrm>
          <a:off x="22072600" y="5654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40</xdr:row>
      <xdr:rowOff>54446</xdr:rowOff>
    </xdr:from>
    <xdr:ext cx="469744" cy="259045"/>
    <xdr:sp macro="" textlink="">
      <xdr:nvSpPr>
        <xdr:cNvPr id="482" name="【認定こども園・幼稚園・保育所】&#10;一人当たり面積平均値テキスト"/>
        <xdr:cNvSpPr txBox="1"/>
      </xdr:nvSpPr>
      <xdr:spPr>
        <a:xfrm>
          <a:off x="22199600" y="691244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76019</xdr:rowOff>
    </xdr:from>
    <xdr:to>
      <xdr:col>116</xdr:col>
      <xdr:colOff>114300</xdr:colOff>
      <xdr:row>41</xdr:row>
      <xdr:rowOff>6169</xdr:rowOff>
    </xdr:to>
    <xdr:sp macro="" textlink="">
      <xdr:nvSpPr>
        <xdr:cNvPr id="483" name="フローチャート: 判断 482"/>
        <xdr:cNvSpPr/>
      </xdr:nvSpPr>
      <xdr:spPr>
        <a:xfrm>
          <a:off x="22110700" y="6934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89081</xdr:rowOff>
    </xdr:from>
    <xdr:to>
      <xdr:col>112</xdr:col>
      <xdr:colOff>38100</xdr:colOff>
      <xdr:row>41</xdr:row>
      <xdr:rowOff>19231</xdr:rowOff>
    </xdr:to>
    <xdr:sp macro="" textlink="">
      <xdr:nvSpPr>
        <xdr:cNvPr id="484" name="フローチャート: 判断 483"/>
        <xdr:cNvSpPr/>
      </xdr:nvSpPr>
      <xdr:spPr>
        <a:xfrm>
          <a:off x="21272500" y="6947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84183</xdr:rowOff>
    </xdr:from>
    <xdr:to>
      <xdr:col>107</xdr:col>
      <xdr:colOff>101600</xdr:colOff>
      <xdr:row>41</xdr:row>
      <xdr:rowOff>14333</xdr:rowOff>
    </xdr:to>
    <xdr:sp macro="" textlink="">
      <xdr:nvSpPr>
        <xdr:cNvPr id="485" name="フローチャート: 判断 484"/>
        <xdr:cNvSpPr/>
      </xdr:nvSpPr>
      <xdr:spPr>
        <a:xfrm>
          <a:off x="20383500" y="6942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82550</xdr:rowOff>
    </xdr:from>
    <xdr:to>
      <xdr:col>102</xdr:col>
      <xdr:colOff>165100</xdr:colOff>
      <xdr:row>41</xdr:row>
      <xdr:rowOff>12700</xdr:rowOff>
    </xdr:to>
    <xdr:sp macro="" textlink="">
      <xdr:nvSpPr>
        <xdr:cNvPr id="486" name="フローチャート: 判断 485"/>
        <xdr:cNvSpPr/>
      </xdr:nvSpPr>
      <xdr:spPr>
        <a:xfrm>
          <a:off x="19494500" y="6940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97246</xdr:rowOff>
    </xdr:from>
    <xdr:to>
      <xdr:col>98</xdr:col>
      <xdr:colOff>38100</xdr:colOff>
      <xdr:row>41</xdr:row>
      <xdr:rowOff>27396</xdr:rowOff>
    </xdr:to>
    <xdr:sp macro="" textlink="">
      <xdr:nvSpPr>
        <xdr:cNvPr id="487" name="フローチャート: 判断 486"/>
        <xdr:cNvSpPr/>
      </xdr:nvSpPr>
      <xdr:spPr>
        <a:xfrm>
          <a:off x="18605500" y="6955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8" name="テキスト ボックス 487"/>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9" name="テキスト ボックス 488"/>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90" name="テキスト ボックス 489"/>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1" name="テキスト ボックス 490"/>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2" name="テキスト ボックス 491"/>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12337</xdr:rowOff>
    </xdr:from>
    <xdr:to>
      <xdr:col>116</xdr:col>
      <xdr:colOff>114300</xdr:colOff>
      <xdr:row>40</xdr:row>
      <xdr:rowOff>113937</xdr:rowOff>
    </xdr:to>
    <xdr:sp macro="" textlink="">
      <xdr:nvSpPr>
        <xdr:cNvPr id="493" name="楕円 492"/>
        <xdr:cNvSpPr/>
      </xdr:nvSpPr>
      <xdr:spPr>
        <a:xfrm>
          <a:off x="22110700" y="6870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35214</xdr:rowOff>
    </xdr:from>
    <xdr:ext cx="469744" cy="259045"/>
    <xdr:sp macro="" textlink="">
      <xdr:nvSpPr>
        <xdr:cNvPr id="494" name="【認定こども園・幼稚園・保育所】&#10;一人当たり面積該当値テキスト"/>
        <xdr:cNvSpPr txBox="1"/>
      </xdr:nvSpPr>
      <xdr:spPr>
        <a:xfrm>
          <a:off x="22199600" y="6721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18869</xdr:rowOff>
    </xdr:from>
    <xdr:to>
      <xdr:col>112</xdr:col>
      <xdr:colOff>38100</xdr:colOff>
      <xdr:row>40</xdr:row>
      <xdr:rowOff>120469</xdr:rowOff>
    </xdr:to>
    <xdr:sp macro="" textlink="">
      <xdr:nvSpPr>
        <xdr:cNvPr id="495" name="楕円 494"/>
        <xdr:cNvSpPr/>
      </xdr:nvSpPr>
      <xdr:spPr>
        <a:xfrm>
          <a:off x="21272500" y="6876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63137</xdr:rowOff>
    </xdr:from>
    <xdr:to>
      <xdr:col>116</xdr:col>
      <xdr:colOff>63500</xdr:colOff>
      <xdr:row>40</xdr:row>
      <xdr:rowOff>69669</xdr:rowOff>
    </xdr:to>
    <xdr:cxnSp macro="">
      <xdr:nvCxnSpPr>
        <xdr:cNvPr id="496" name="直線コネクタ 495"/>
        <xdr:cNvCxnSpPr/>
      </xdr:nvCxnSpPr>
      <xdr:spPr>
        <a:xfrm flipV="1">
          <a:off x="21323300" y="6921137"/>
          <a:ext cx="8382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22134</xdr:rowOff>
    </xdr:from>
    <xdr:to>
      <xdr:col>107</xdr:col>
      <xdr:colOff>101600</xdr:colOff>
      <xdr:row>40</xdr:row>
      <xdr:rowOff>123734</xdr:rowOff>
    </xdr:to>
    <xdr:sp macro="" textlink="">
      <xdr:nvSpPr>
        <xdr:cNvPr id="497" name="楕円 496"/>
        <xdr:cNvSpPr/>
      </xdr:nvSpPr>
      <xdr:spPr>
        <a:xfrm>
          <a:off x="20383500" y="6880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69669</xdr:rowOff>
    </xdr:from>
    <xdr:to>
      <xdr:col>111</xdr:col>
      <xdr:colOff>177800</xdr:colOff>
      <xdr:row>40</xdr:row>
      <xdr:rowOff>72934</xdr:rowOff>
    </xdr:to>
    <xdr:cxnSp macro="">
      <xdr:nvCxnSpPr>
        <xdr:cNvPr id="498" name="直線コネクタ 497"/>
        <xdr:cNvCxnSpPr/>
      </xdr:nvCxnSpPr>
      <xdr:spPr>
        <a:xfrm flipV="1">
          <a:off x="20434300" y="6927669"/>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28666</xdr:rowOff>
    </xdr:from>
    <xdr:to>
      <xdr:col>102</xdr:col>
      <xdr:colOff>165100</xdr:colOff>
      <xdr:row>40</xdr:row>
      <xdr:rowOff>130266</xdr:rowOff>
    </xdr:to>
    <xdr:sp macro="" textlink="">
      <xdr:nvSpPr>
        <xdr:cNvPr id="499" name="楕円 498"/>
        <xdr:cNvSpPr/>
      </xdr:nvSpPr>
      <xdr:spPr>
        <a:xfrm>
          <a:off x="19494500" y="6886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72934</xdr:rowOff>
    </xdr:from>
    <xdr:to>
      <xdr:col>107</xdr:col>
      <xdr:colOff>50800</xdr:colOff>
      <xdr:row>40</xdr:row>
      <xdr:rowOff>79466</xdr:rowOff>
    </xdr:to>
    <xdr:cxnSp macro="">
      <xdr:nvCxnSpPr>
        <xdr:cNvPr id="500" name="直線コネクタ 499"/>
        <xdr:cNvCxnSpPr/>
      </xdr:nvCxnSpPr>
      <xdr:spPr>
        <a:xfrm flipV="1">
          <a:off x="19545300" y="6930934"/>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33565</xdr:rowOff>
    </xdr:from>
    <xdr:to>
      <xdr:col>98</xdr:col>
      <xdr:colOff>38100</xdr:colOff>
      <xdr:row>40</xdr:row>
      <xdr:rowOff>135165</xdr:rowOff>
    </xdr:to>
    <xdr:sp macro="" textlink="">
      <xdr:nvSpPr>
        <xdr:cNvPr id="501" name="楕円 500"/>
        <xdr:cNvSpPr/>
      </xdr:nvSpPr>
      <xdr:spPr>
        <a:xfrm>
          <a:off x="18605500" y="6891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79466</xdr:rowOff>
    </xdr:from>
    <xdr:to>
      <xdr:col>102</xdr:col>
      <xdr:colOff>114300</xdr:colOff>
      <xdr:row>40</xdr:row>
      <xdr:rowOff>84365</xdr:rowOff>
    </xdr:to>
    <xdr:cxnSp macro="">
      <xdr:nvCxnSpPr>
        <xdr:cNvPr id="502" name="直線コネクタ 501"/>
        <xdr:cNvCxnSpPr/>
      </xdr:nvCxnSpPr>
      <xdr:spPr>
        <a:xfrm flipV="1">
          <a:off x="18656300" y="6937466"/>
          <a:ext cx="8890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41</xdr:row>
      <xdr:rowOff>10358</xdr:rowOff>
    </xdr:from>
    <xdr:ext cx="469744" cy="259045"/>
    <xdr:sp macro="" textlink="">
      <xdr:nvSpPr>
        <xdr:cNvPr id="503" name="n_1aveValue【認定こども園・幼稚園・保育所】&#10;一人当たり面積"/>
        <xdr:cNvSpPr txBox="1"/>
      </xdr:nvSpPr>
      <xdr:spPr>
        <a:xfrm>
          <a:off x="21075727" y="7039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5460</xdr:rowOff>
    </xdr:from>
    <xdr:ext cx="469744" cy="259045"/>
    <xdr:sp macro="" textlink="">
      <xdr:nvSpPr>
        <xdr:cNvPr id="504" name="n_2aveValue【認定こども園・幼稚園・保育所】&#10;一人当たり面積"/>
        <xdr:cNvSpPr txBox="1"/>
      </xdr:nvSpPr>
      <xdr:spPr>
        <a:xfrm>
          <a:off x="20199427" y="70349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41</xdr:row>
      <xdr:rowOff>3827</xdr:rowOff>
    </xdr:from>
    <xdr:ext cx="469744" cy="259045"/>
    <xdr:sp macro="" textlink="">
      <xdr:nvSpPr>
        <xdr:cNvPr id="505" name="n_3aveValue【認定こども園・幼稚園・保育所】&#10;一人当たり面積"/>
        <xdr:cNvSpPr txBox="1"/>
      </xdr:nvSpPr>
      <xdr:spPr>
        <a:xfrm>
          <a:off x="19310427" y="7033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41</xdr:row>
      <xdr:rowOff>18523</xdr:rowOff>
    </xdr:from>
    <xdr:ext cx="469744" cy="259045"/>
    <xdr:sp macro="" textlink="">
      <xdr:nvSpPr>
        <xdr:cNvPr id="506" name="n_4aveValue【認定こども園・幼稚園・保育所】&#10;一人当たり面積"/>
        <xdr:cNvSpPr txBox="1"/>
      </xdr:nvSpPr>
      <xdr:spPr>
        <a:xfrm>
          <a:off x="18421427" y="70479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38</xdr:row>
      <xdr:rowOff>136996</xdr:rowOff>
    </xdr:from>
    <xdr:ext cx="469744" cy="259045"/>
    <xdr:sp macro="" textlink="">
      <xdr:nvSpPr>
        <xdr:cNvPr id="507" name="n_1mainValue【認定こども園・幼稚園・保育所】&#10;一人当たり面積"/>
        <xdr:cNvSpPr txBox="1"/>
      </xdr:nvSpPr>
      <xdr:spPr>
        <a:xfrm>
          <a:off x="21075727" y="66520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140261</xdr:rowOff>
    </xdr:from>
    <xdr:ext cx="469744" cy="259045"/>
    <xdr:sp macro="" textlink="">
      <xdr:nvSpPr>
        <xdr:cNvPr id="508" name="n_2mainValue【認定こども園・幼稚園・保育所】&#10;一人当たり面積"/>
        <xdr:cNvSpPr txBox="1"/>
      </xdr:nvSpPr>
      <xdr:spPr>
        <a:xfrm>
          <a:off x="20199427" y="66553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146793</xdr:rowOff>
    </xdr:from>
    <xdr:ext cx="469744" cy="259045"/>
    <xdr:sp macro="" textlink="">
      <xdr:nvSpPr>
        <xdr:cNvPr id="509" name="n_3mainValue【認定こども園・幼稚園・保育所】&#10;一人当たり面積"/>
        <xdr:cNvSpPr txBox="1"/>
      </xdr:nvSpPr>
      <xdr:spPr>
        <a:xfrm>
          <a:off x="19310427" y="66618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151692</xdr:rowOff>
    </xdr:from>
    <xdr:ext cx="469744" cy="259045"/>
    <xdr:sp macro="" textlink="">
      <xdr:nvSpPr>
        <xdr:cNvPr id="510" name="n_4mainValue【認定こども園・幼稚園・保育所】&#10;一人当たり面積"/>
        <xdr:cNvSpPr txBox="1"/>
      </xdr:nvSpPr>
      <xdr:spPr>
        <a:xfrm>
          <a:off x="18421427" y="66667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1" name="正方形/長方形 510"/>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2" name="正方形/長方形 511"/>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3" name="正方形/長方形 512"/>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4" name="正方形/長方形 513"/>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5" name="正方形/長方形 514"/>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6" name="正方形/長方形 515"/>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7" name="正方形/長方形 516"/>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8" name="正方形/長方形 517"/>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9" name="テキスト ボックス 518"/>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20" name="直線コネクタ 519"/>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21" name="テキスト ボックス 520"/>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22" name="直線コネクタ 521"/>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23" name="テキスト ボックス 522"/>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24" name="直線コネクタ 523"/>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25" name="テキスト ボックス 524"/>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26" name="直線コネクタ 525"/>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27" name="テキスト ボックス 526"/>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28" name="直線コネクタ 527"/>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29" name="テキスト ボックス 528"/>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30" name="直線コネクタ 529"/>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31" name="テキスト ボックス 530"/>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2" name="直線コネクタ 531"/>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33" name="テキスト ボックス 532"/>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4"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137160</xdr:rowOff>
    </xdr:from>
    <xdr:to>
      <xdr:col>85</xdr:col>
      <xdr:colOff>126364</xdr:colOff>
      <xdr:row>63</xdr:row>
      <xdr:rowOff>5715</xdr:rowOff>
    </xdr:to>
    <xdr:cxnSp macro="">
      <xdr:nvCxnSpPr>
        <xdr:cNvPr id="535" name="直線コネクタ 534"/>
        <xdr:cNvCxnSpPr/>
      </xdr:nvCxnSpPr>
      <xdr:spPr>
        <a:xfrm flipV="1">
          <a:off x="16318864" y="9738360"/>
          <a:ext cx="0" cy="10687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9542</xdr:rowOff>
    </xdr:from>
    <xdr:ext cx="405111" cy="259045"/>
    <xdr:sp macro="" textlink="">
      <xdr:nvSpPr>
        <xdr:cNvPr id="536" name="【学校施設】&#10;有形固定資産減価償却率最小値テキスト"/>
        <xdr:cNvSpPr txBox="1"/>
      </xdr:nvSpPr>
      <xdr:spPr>
        <a:xfrm>
          <a:off x="16357600" y="108108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5715</xdr:rowOff>
    </xdr:from>
    <xdr:to>
      <xdr:col>86</xdr:col>
      <xdr:colOff>25400</xdr:colOff>
      <xdr:row>63</xdr:row>
      <xdr:rowOff>5715</xdr:rowOff>
    </xdr:to>
    <xdr:cxnSp macro="">
      <xdr:nvCxnSpPr>
        <xdr:cNvPr id="537" name="直線コネクタ 536"/>
        <xdr:cNvCxnSpPr/>
      </xdr:nvCxnSpPr>
      <xdr:spPr>
        <a:xfrm>
          <a:off x="16230600" y="108070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83837</xdr:rowOff>
    </xdr:from>
    <xdr:ext cx="405111" cy="259045"/>
    <xdr:sp macro="" textlink="">
      <xdr:nvSpPr>
        <xdr:cNvPr id="538" name="【学校施設】&#10;有形固定資産減価償却率最大値テキスト"/>
        <xdr:cNvSpPr txBox="1"/>
      </xdr:nvSpPr>
      <xdr:spPr>
        <a:xfrm>
          <a:off x="16357600" y="9513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137160</xdr:rowOff>
    </xdr:from>
    <xdr:to>
      <xdr:col>86</xdr:col>
      <xdr:colOff>25400</xdr:colOff>
      <xdr:row>56</xdr:row>
      <xdr:rowOff>137160</xdr:rowOff>
    </xdr:to>
    <xdr:cxnSp macro="">
      <xdr:nvCxnSpPr>
        <xdr:cNvPr id="539" name="直線コネクタ 538"/>
        <xdr:cNvCxnSpPr/>
      </xdr:nvCxnSpPr>
      <xdr:spPr>
        <a:xfrm>
          <a:off x="16230600" y="9738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6367</xdr:rowOff>
    </xdr:from>
    <xdr:ext cx="405111" cy="259045"/>
    <xdr:sp macro="" textlink="">
      <xdr:nvSpPr>
        <xdr:cNvPr id="540" name="【学校施設】&#10;有形固定資産減価償却率平均値テキスト"/>
        <xdr:cNvSpPr txBox="1"/>
      </xdr:nvSpPr>
      <xdr:spPr>
        <a:xfrm>
          <a:off x="16357600" y="101219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154940</xdr:rowOff>
    </xdr:from>
    <xdr:to>
      <xdr:col>85</xdr:col>
      <xdr:colOff>177800</xdr:colOff>
      <xdr:row>60</xdr:row>
      <xdr:rowOff>85090</xdr:rowOff>
    </xdr:to>
    <xdr:sp macro="" textlink="">
      <xdr:nvSpPr>
        <xdr:cNvPr id="541" name="フローチャート: 判断 540"/>
        <xdr:cNvSpPr/>
      </xdr:nvSpPr>
      <xdr:spPr>
        <a:xfrm>
          <a:off x="16268700" y="10270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141605</xdr:rowOff>
    </xdr:from>
    <xdr:to>
      <xdr:col>81</xdr:col>
      <xdr:colOff>101600</xdr:colOff>
      <xdr:row>60</xdr:row>
      <xdr:rowOff>71755</xdr:rowOff>
    </xdr:to>
    <xdr:sp macro="" textlink="">
      <xdr:nvSpPr>
        <xdr:cNvPr id="542" name="フローチャート: 判断 541"/>
        <xdr:cNvSpPr/>
      </xdr:nvSpPr>
      <xdr:spPr>
        <a:xfrm>
          <a:off x="15430500" y="10257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130175</xdr:rowOff>
    </xdr:from>
    <xdr:to>
      <xdr:col>76</xdr:col>
      <xdr:colOff>165100</xdr:colOff>
      <xdr:row>60</xdr:row>
      <xdr:rowOff>60325</xdr:rowOff>
    </xdr:to>
    <xdr:sp macro="" textlink="">
      <xdr:nvSpPr>
        <xdr:cNvPr id="543" name="フローチャート: 判断 542"/>
        <xdr:cNvSpPr/>
      </xdr:nvSpPr>
      <xdr:spPr>
        <a:xfrm>
          <a:off x="14541500" y="1024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124460</xdr:rowOff>
    </xdr:from>
    <xdr:to>
      <xdr:col>72</xdr:col>
      <xdr:colOff>38100</xdr:colOff>
      <xdr:row>60</xdr:row>
      <xdr:rowOff>54610</xdr:rowOff>
    </xdr:to>
    <xdr:sp macro="" textlink="">
      <xdr:nvSpPr>
        <xdr:cNvPr id="544" name="フローチャート: 判断 543"/>
        <xdr:cNvSpPr/>
      </xdr:nvSpPr>
      <xdr:spPr>
        <a:xfrm>
          <a:off x="13652500" y="10240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113030</xdr:rowOff>
    </xdr:from>
    <xdr:to>
      <xdr:col>67</xdr:col>
      <xdr:colOff>101600</xdr:colOff>
      <xdr:row>60</xdr:row>
      <xdr:rowOff>43180</xdr:rowOff>
    </xdr:to>
    <xdr:sp macro="" textlink="">
      <xdr:nvSpPr>
        <xdr:cNvPr id="545" name="フローチャート: 判断 544"/>
        <xdr:cNvSpPr/>
      </xdr:nvSpPr>
      <xdr:spPr>
        <a:xfrm>
          <a:off x="12763500" y="10228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6" name="テキスト ボックス 545"/>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7" name="テキスト ボックス 546"/>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8" name="テキスト ボックス 547"/>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9" name="テキスト ボックス 548"/>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50" name="テキスト ボックス 549"/>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105410</xdr:rowOff>
    </xdr:from>
    <xdr:to>
      <xdr:col>85</xdr:col>
      <xdr:colOff>177800</xdr:colOff>
      <xdr:row>61</xdr:row>
      <xdr:rowOff>35560</xdr:rowOff>
    </xdr:to>
    <xdr:sp macro="" textlink="">
      <xdr:nvSpPr>
        <xdr:cNvPr id="551" name="楕円 550"/>
        <xdr:cNvSpPr/>
      </xdr:nvSpPr>
      <xdr:spPr>
        <a:xfrm>
          <a:off x="16268700" y="10392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83837</xdr:rowOff>
    </xdr:from>
    <xdr:ext cx="405111" cy="259045"/>
    <xdr:sp macro="" textlink="">
      <xdr:nvSpPr>
        <xdr:cNvPr id="552" name="【学校施設】&#10;有形固定資産減価償却率該当値テキスト"/>
        <xdr:cNvSpPr txBox="1"/>
      </xdr:nvSpPr>
      <xdr:spPr>
        <a:xfrm>
          <a:off x="16357600" y="10370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107315</xdr:rowOff>
    </xdr:from>
    <xdr:to>
      <xdr:col>81</xdr:col>
      <xdr:colOff>101600</xdr:colOff>
      <xdr:row>61</xdr:row>
      <xdr:rowOff>37465</xdr:rowOff>
    </xdr:to>
    <xdr:sp macro="" textlink="">
      <xdr:nvSpPr>
        <xdr:cNvPr id="553" name="楕円 552"/>
        <xdr:cNvSpPr/>
      </xdr:nvSpPr>
      <xdr:spPr>
        <a:xfrm>
          <a:off x="15430500" y="10394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156210</xdr:rowOff>
    </xdr:from>
    <xdr:to>
      <xdr:col>85</xdr:col>
      <xdr:colOff>127000</xdr:colOff>
      <xdr:row>60</xdr:row>
      <xdr:rowOff>158115</xdr:rowOff>
    </xdr:to>
    <xdr:cxnSp macro="">
      <xdr:nvCxnSpPr>
        <xdr:cNvPr id="554" name="直線コネクタ 553"/>
        <xdr:cNvCxnSpPr/>
      </xdr:nvCxnSpPr>
      <xdr:spPr>
        <a:xfrm flipV="1">
          <a:off x="15481300" y="10443210"/>
          <a:ext cx="8382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109220</xdr:rowOff>
    </xdr:from>
    <xdr:to>
      <xdr:col>76</xdr:col>
      <xdr:colOff>165100</xdr:colOff>
      <xdr:row>60</xdr:row>
      <xdr:rowOff>39370</xdr:rowOff>
    </xdr:to>
    <xdr:sp macro="" textlink="">
      <xdr:nvSpPr>
        <xdr:cNvPr id="555" name="楕円 554"/>
        <xdr:cNvSpPr/>
      </xdr:nvSpPr>
      <xdr:spPr>
        <a:xfrm>
          <a:off x="14541500" y="10224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160020</xdr:rowOff>
    </xdr:from>
    <xdr:to>
      <xdr:col>81</xdr:col>
      <xdr:colOff>50800</xdr:colOff>
      <xdr:row>60</xdr:row>
      <xdr:rowOff>158115</xdr:rowOff>
    </xdr:to>
    <xdr:cxnSp macro="">
      <xdr:nvCxnSpPr>
        <xdr:cNvPr id="556" name="直線コネクタ 555"/>
        <xdr:cNvCxnSpPr/>
      </xdr:nvCxnSpPr>
      <xdr:spPr>
        <a:xfrm>
          <a:off x="14592300" y="10275570"/>
          <a:ext cx="889000" cy="169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38735</xdr:rowOff>
    </xdr:from>
    <xdr:to>
      <xdr:col>72</xdr:col>
      <xdr:colOff>38100</xdr:colOff>
      <xdr:row>61</xdr:row>
      <xdr:rowOff>140335</xdr:rowOff>
    </xdr:to>
    <xdr:sp macro="" textlink="">
      <xdr:nvSpPr>
        <xdr:cNvPr id="557" name="楕円 556"/>
        <xdr:cNvSpPr/>
      </xdr:nvSpPr>
      <xdr:spPr>
        <a:xfrm>
          <a:off x="13652500" y="10497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160020</xdr:rowOff>
    </xdr:from>
    <xdr:to>
      <xdr:col>76</xdr:col>
      <xdr:colOff>114300</xdr:colOff>
      <xdr:row>61</xdr:row>
      <xdr:rowOff>89535</xdr:rowOff>
    </xdr:to>
    <xdr:cxnSp macro="">
      <xdr:nvCxnSpPr>
        <xdr:cNvPr id="558" name="直線コネクタ 557"/>
        <xdr:cNvCxnSpPr/>
      </xdr:nvCxnSpPr>
      <xdr:spPr>
        <a:xfrm flipV="1">
          <a:off x="13703300" y="10275570"/>
          <a:ext cx="889000" cy="272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61</xdr:row>
      <xdr:rowOff>38735</xdr:rowOff>
    </xdr:from>
    <xdr:to>
      <xdr:col>67</xdr:col>
      <xdr:colOff>101600</xdr:colOff>
      <xdr:row>61</xdr:row>
      <xdr:rowOff>140335</xdr:rowOff>
    </xdr:to>
    <xdr:sp macro="" textlink="">
      <xdr:nvSpPr>
        <xdr:cNvPr id="559" name="楕円 558"/>
        <xdr:cNvSpPr/>
      </xdr:nvSpPr>
      <xdr:spPr>
        <a:xfrm>
          <a:off x="12763500" y="10497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61</xdr:row>
      <xdr:rowOff>89535</xdr:rowOff>
    </xdr:from>
    <xdr:to>
      <xdr:col>71</xdr:col>
      <xdr:colOff>177800</xdr:colOff>
      <xdr:row>61</xdr:row>
      <xdr:rowOff>89535</xdr:rowOff>
    </xdr:to>
    <xdr:cxnSp macro="">
      <xdr:nvCxnSpPr>
        <xdr:cNvPr id="560" name="直線コネクタ 559"/>
        <xdr:cNvCxnSpPr/>
      </xdr:nvCxnSpPr>
      <xdr:spPr>
        <a:xfrm>
          <a:off x="12814300" y="1054798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88282</xdr:rowOff>
    </xdr:from>
    <xdr:ext cx="405111" cy="259045"/>
    <xdr:sp macro="" textlink="">
      <xdr:nvSpPr>
        <xdr:cNvPr id="561" name="n_1aveValue【学校施設】&#10;有形固定資産減価償却率"/>
        <xdr:cNvSpPr txBox="1"/>
      </xdr:nvSpPr>
      <xdr:spPr>
        <a:xfrm>
          <a:off x="15266044" y="10032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51452</xdr:rowOff>
    </xdr:from>
    <xdr:ext cx="405111" cy="259045"/>
    <xdr:sp macro="" textlink="">
      <xdr:nvSpPr>
        <xdr:cNvPr id="562" name="n_2aveValue【学校施設】&#10;有形固定資産減価償却率"/>
        <xdr:cNvSpPr txBox="1"/>
      </xdr:nvSpPr>
      <xdr:spPr>
        <a:xfrm>
          <a:off x="14389744" y="10338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71137</xdr:rowOff>
    </xdr:from>
    <xdr:ext cx="405111" cy="259045"/>
    <xdr:sp macro="" textlink="">
      <xdr:nvSpPr>
        <xdr:cNvPr id="563" name="n_3aveValue【学校施設】&#10;有形固定資産減価償却率"/>
        <xdr:cNvSpPr txBox="1"/>
      </xdr:nvSpPr>
      <xdr:spPr>
        <a:xfrm>
          <a:off x="13500744" y="10015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59707</xdr:rowOff>
    </xdr:from>
    <xdr:ext cx="405111" cy="259045"/>
    <xdr:sp macro="" textlink="">
      <xdr:nvSpPr>
        <xdr:cNvPr id="564" name="n_4aveValue【学校施設】&#10;有形固定資産減価償却率"/>
        <xdr:cNvSpPr txBox="1"/>
      </xdr:nvSpPr>
      <xdr:spPr>
        <a:xfrm>
          <a:off x="12611744" y="10003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28592</xdr:rowOff>
    </xdr:from>
    <xdr:ext cx="405111" cy="259045"/>
    <xdr:sp macro="" textlink="">
      <xdr:nvSpPr>
        <xdr:cNvPr id="565" name="n_1mainValue【学校施設】&#10;有形固定資産減価償却率"/>
        <xdr:cNvSpPr txBox="1"/>
      </xdr:nvSpPr>
      <xdr:spPr>
        <a:xfrm>
          <a:off x="15266044" y="10487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55897</xdr:rowOff>
    </xdr:from>
    <xdr:ext cx="405111" cy="259045"/>
    <xdr:sp macro="" textlink="">
      <xdr:nvSpPr>
        <xdr:cNvPr id="566" name="n_2mainValue【学校施設】&#10;有形固定資産減価償却率"/>
        <xdr:cNvSpPr txBox="1"/>
      </xdr:nvSpPr>
      <xdr:spPr>
        <a:xfrm>
          <a:off x="14389744" y="9999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131462</xdr:rowOff>
    </xdr:from>
    <xdr:ext cx="405111" cy="259045"/>
    <xdr:sp macro="" textlink="">
      <xdr:nvSpPr>
        <xdr:cNvPr id="567" name="n_3mainValue【学校施設】&#10;有形固定資産減価償却率"/>
        <xdr:cNvSpPr txBox="1"/>
      </xdr:nvSpPr>
      <xdr:spPr>
        <a:xfrm>
          <a:off x="13500744" y="105899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131462</xdr:rowOff>
    </xdr:from>
    <xdr:ext cx="405111" cy="259045"/>
    <xdr:sp macro="" textlink="">
      <xdr:nvSpPr>
        <xdr:cNvPr id="568" name="n_4mainValue【学校施設】&#10;有形固定資産減価償却率"/>
        <xdr:cNvSpPr txBox="1"/>
      </xdr:nvSpPr>
      <xdr:spPr>
        <a:xfrm>
          <a:off x="12611744" y="105899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9" name="正方形/長方形 568"/>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70" name="正方形/長方形 569"/>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1" name="正方形/長方形 570"/>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2" name="正方形/長方形 571"/>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3" name="正方形/長方形 572"/>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4" name="正方形/長方形 573"/>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5" name="正方形/長方形 574"/>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6" name="正方形/長方形 575"/>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7" name="テキスト ボックス 576"/>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8" name="直線コネクタ 577"/>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79" name="直線コネクタ 578"/>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80" name="テキスト ボックス 579"/>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81" name="直線コネクタ 580"/>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82" name="テキスト ボックス 581"/>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83" name="直線コネクタ 582"/>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84" name="テキスト ボックス 583"/>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85" name="直線コネクタ 584"/>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86" name="テキスト ボックス 585"/>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87" name="直線コネクタ 586"/>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88" name="テキスト ボックス 587"/>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9" name="直線コネクタ 588"/>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590" name="テキスト ボックス 589"/>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1"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66294</xdr:rowOff>
    </xdr:from>
    <xdr:to>
      <xdr:col>116</xdr:col>
      <xdr:colOff>62864</xdr:colOff>
      <xdr:row>62</xdr:row>
      <xdr:rowOff>169164</xdr:rowOff>
    </xdr:to>
    <xdr:cxnSp macro="">
      <xdr:nvCxnSpPr>
        <xdr:cNvPr id="592" name="直線コネクタ 591"/>
        <xdr:cNvCxnSpPr/>
      </xdr:nvCxnSpPr>
      <xdr:spPr>
        <a:xfrm flipV="1">
          <a:off x="22160864" y="9496044"/>
          <a:ext cx="0" cy="1303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1541</xdr:rowOff>
    </xdr:from>
    <xdr:ext cx="469744" cy="259045"/>
    <xdr:sp macro="" textlink="">
      <xdr:nvSpPr>
        <xdr:cNvPr id="593" name="【学校施設】&#10;一人当たり面積最小値テキスト"/>
        <xdr:cNvSpPr txBox="1"/>
      </xdr:nvSpPr>
      <xdr:spPr>
        <a:xfrm>
          <a:off x="22199600" y="108028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62</xdr:row>
      <xdr:rowOff>169164</xdr:rowOff>
    </xdr:from>
    <xdr:to>
      <xdr:col>116</xdr:col>
      <xdr:colOff>152400</xdr:colOff>
      <xdr:row>62</xdr:row>
      <xdr:rowOff>169164</xdr:rowOff>
    </xdr:to>
    <xdr:cxnSp macro="">
      <xdr:nvCxnSpPr>
        <xdr:cNvPr id="594" name="直線コネクタ 593"/>
        <xdr:cNvCxnSpPr/>
      </xdr:nvCxnSpPr>
      <xdr:spPr>
        <a:xfrm>
          <a:off x="22072600" y="107990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12971</xdr:rowOff>
    </xdr:from>
    <xdr:ext cx="469744" cy="259045"/>
    <xdr:sp macro="" textlink="">
      <xdr:nvSpPr>
        <xdr:cNvPr id="595" name="【学校施設】&#10;一人当たり面積最大値テキスト"/>
        <xdr:cNvSpPr txBox="1"/>
      </xdr:nvSpPr>
      <xdr:spPr>
        <a:xfrm>
          <a:off x="22199600" y="9271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66294</xdr:rowOff>
    </xdr:from>
    <xdr:to>
      <xdr:col>116</xdr:col>
      <xdr:colOff>152400</xdr:colOff>
      <xdr:row>55</xdr:row>
      <xdr:rowOff>66294</xdr:rowOff>
    </xdr:to>
    <xdr:cxnSp macro="">
      <xdr:nvCxnSpPr>
        <xdr:cNvPr id="596" name="直線コネクタ 595"/>
        <xdr:cNvCxnSpPr/>
      </xdr:nvCxnSpPr>
      <xdr:spPr>
        <a:xfrm>
          <a:off x="22072600" y="9496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71645</xdr:rowOff>
    </xdr:from>
    <xdr:ext cx="469744" cy="259045"/>
    <xdr:sp macro="" textlink="">
      <xdr:nvSpPr>
        <xdr:cNvPr id="597" name="【学校施設】&#10;一人当たり面積平均値テキスト"/>
        <xdr:cNvSpPr txBox="1"/>
      </xdr:nvSpPr>
      <xdr:spPr>
        <a:xfrm>
          <a:off x="22199600" y="1053009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93218</xdr:rowOff>
    </xdr:from>
    <xdr:to>
      <xdr:col>116</xdr:col>
      <xdr:colOff>114300</xdr:colOff>
      <xdr:row>62</xdr:row>
      <xdr:rowOff>23368</xdr:rowOff>
    </xdr:to>
    <xdr:sp macro="" textlink="">
      <xdr:nvSpPr>
        <xdr:cNvPr id="598" name="フローチャート: 判断 597"/>
        <xdr:cNvSpPr/>
      </xdr:nvSpPr>
      <xdr:spPr>
        <a:xfrm>
          <a:off x="22110700" y="10551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105981</xdr:rowOff>
    </xdr:from>
    <xdr:to>
      <xdr:col>112</xdr:col>
      <xdr:colOff>38100</xdr:colOff>
      <xdr:row>62</xdr:row>
      <xdr:rowOff>36131</xdr:rowOff>
    </xdr:to>
    <xdr:sp macro="" textlink="">
      <xdr:nvSpPr>
        <xdr:cNvPr id="599" name="フローチャート: 判断 598"/>
        <xdr:cNvSpPr/>
      </xdr:nvSpPr>
      <xdr:spPr>
        <a:xfrm>
          <a:off x="21272500" y="10564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109030</xdr:rowOff>
    </xdr:from>
    <xdr:to>
      <xdr:col>107</xdr:col>
      <xdr:colOff>101600</xdr:colOff>
      <xdr:row>62</xdr:row>
      <xdr:rowOff>39180</xdr:rowOff>
    </xdr:to>
    <xdr:sp macro="" textlink="">
      <xdr:nvSpPr>
        <xdr:cNvPr id="600" name="フローチャート: 判断 599"/>
        <xdr:cNvSpPr/>
      </xdr:nvSpPr>
      <xdr:spPr>
        <a:xfrm>
          <a:off x="20383500" y="10567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86741</xdr:rowOff>
    </xdr:from>
    <xdr:to>
      <xdr:col>102</xdr:col>
      <xdr:colOff>165100</xdr:colOff>
      <xdr:row>62</xdr:row>
      <xdr:rowOff>16891</xdr:rowOff>
    </xdr:to>
    <xdr:sp macro="" textlink="">
      <xdr:nvSpPr>
        <xdr:cNvPr id="601" name="フローチャート: 判断 600"/>
        <xdr:cNvSpPr/>
      </xdr:nvSpPr>
      <xdr:spPr>
        <a:xfrm>
          <a:off x="19494500" y="10545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107124</xdr:rowOff>
    </xdr:from>
    <xdr:to>
      <xdr:col>98</xdr:col>
      <xdr:colOff>38100</xdr:colOff>
      <xdr:row>62</xdr:row>
      <xdr:rowOff>37274</xdr:rowOff>
    </xdr:to>
    <xdr:sp macro="" textlink="">
      <xdr:nvSpPr>
        <xdr:cNvPr id="602" name="フローチャート: 判断 601"/>
        <xdr:cNvSpPr/>
      </xdr:nvSpPr>
      <xdr:spPr>
        <a:xfrm>
          <a:off x="18605500" y="10565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3" name="テキスト ボックス 602"/>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4" name="テキスト ボックス 603"/>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5" name="テキスト ボックス 604"/>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6" name="テキスト ボックス 605"/>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7" name="テキスト ボックス 606"/>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91122</xdr:rowOff>
    </xdr:from>
    <xdr:to>
      <xdr:col>116</xdr:col>
      <xdr:colOff>114300</xdr:colOff>
      <xdr:row>62</xdr:row>
      <xdr:rowOff>21272</xdr:rowOff>
    </xdr:to>
    <xdr:sp macro="" textlink="">
      <xdr:nvSpPr>
        <xdr:cNvPr id="608" name="楕円 607"/>
        <xdr:cNvSpPr/>
      </xdr:nvSpPr>
      <xdr:spPr>
        <a:xfrm>
          <a:off x="22110700" y="10549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60</xdr:row>
      <xdr:rowOff>113999</xdr:rowOff>
    </xdr:from>
    <xdr:ext cx="469744" cy="259045"/>
    <xdr:sp macro="" textlink="">
      <xdr:nvSpPr>
        <xdr:cNvPr id="609" name="【学校施設】&#10;一人当たり面積該当値テキスト"/>
        <xdr:cNvSpPr txBox="1"/>
      </xdr:nvSpPr>
      <xdr:spPr>
        <a:xfrm>
          <a:off x="22199600" y="10400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87313</xdr:rowOff>
    </xdr:from>
    <xdr:to>
      <xdr:col>112</xdr:col>
      <xdr:colOff>38100</xdr:colOff>
      <xdr:row>62</xdr:row>
      <xdr:rowOff>17463</xdr:rowOff>
    </xdr:to>
    <xdr:sp macro="" textlink="">
      <xdr:nvSpPr>
        <xdr:cNvPr id="610" name="楕円 609"/>
        <xdr:cNvSpPr/>
      </xdr:nvSpPr>
      <xdr:spPr>
        <a:xfrm>
          <a:off x="21272500" y="10545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138113</xdr:rowOff>
    </xdr:from>
    <xdr:to>
      <xdr:col>116</xdr:col>
      <xdr:colOff>63500</xdr:colOff>
      <xdr:row>61</xdr:row>
      <xdr:rowOff>141922</xdr:rowOff>
    </xdr:to>
    <xdr:cxnSp macro="">
      <xdr:nvCxnSpPr>
        <xdr:cNvPr id="611" name="直線コネクタ 610"/>
        <xdr:cNvCxnSpPr/>
      </xdr:nvCxnSpPr>
      <xdr:spPr>
        <a:xfrm>
          <a:off x="21323300" y="10596563"/>
          <a:ext cx="8382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7112</xdr:rowOff>
    </xdr:from>
    <xdr:to>
      <xdr:col>107</xdr:col>
      <xdr:colOff>101600</xdr:colOff>
      <xdr:row>61</xdr:row>
      <xdr:rowOff>108712</xdr:rowOff>
    </xdr:to>
    <xdr:sp macro="" textlink="">
      <xdr:nvSpPr>
        <xdr:cNvPr id="612" name="楕円 611"/>
        <xdr:cNvSpPr/>
      </xdr:nvSpPr>
      <xdr:spPr>
        <a:xfrm>
          <a:off x="20383500" y="10465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57912</xdr:rowOff>
    </xdr:from>
    <xdr:to>
      <xdr:col>111</xdr:col>
      <xdr:colOff>177800</xdr:colOff>
      <xdr:row>61</xdr:row>
      <xdr:rowOff>138113</xdr:rowOff>
    </xdr:to>
    <xdr:cxnSp macro="">
      <xdr:nvCxnSpPr>
        <xdr:cNvPr id="613" name="直線コネクタ 612"/>
        <xdr:cNvCxnSpPr/>
      </xdr:nvCxnSpPr>
      <xdr:spPr>
        <a:xfrm>
          <a:off x="20434300" y="10516362"/>
          <a:ext cx="889000" cy="80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20256</xdr:rowOff>
    </xdr:from>
    <xdr:to>
      <xdr:col>102</xdr:col>
      <xdr:colOff>165100</xdr:colOff>
      <xdr:row>61</xdr:row>
      <xdr:rowOff>121856</xdr:rowOff>
    </xdr:to>
    <xdr:sp macro="" textlink="">
      <xdr:nvSpPr>
        <xdr:cNvPr id="614" name="楕円 613"/>
        <xdr:cNvSpPr/>
      </xdr:nvSpPr>
      <xdr:spPr>
        <a:xfrm>
          <a:off x="19494500" y="10478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57912</xdr:rowOff>
    </xdr:from>
    <xdr:to>
      <xdr:col>107</xdr:col>
      <xdr:colOff>50800</xdr:colOff>
      <xdr:row>61</xdr:row>
      <xdr:rowOff>71056</xdr:rowOff>
    </xdr:to>
    <xdr:cxnSp macro="">
      <xdr:nvCxnSpPr>
        <xdr:cNvPr id="615" name="直線コネクタ 614"/>
        <xdr:cNvCxnSpPr/>
      </xdr:nvCxnSpPr>
      <xdr:spPr>
        <a:xfrm flipV="1">
          <a:off x="19545300" y="10516362"/>
          <a:ext cx="889000" cy="13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28829</xdr:rowOff>
    </xdr:from>
    <xdr:to>
      <xdr:col>98</xdr:col>
      <xdr:colOff>38100</xdr:colOff>
      <xdr:row>61</xdr:row>
      <xdr:rowOff>130429</xdr:rowOff>
    </xdr:to>
    <xdr:sp macro="" textlink="">
      <xdr:nvSpPr>
        <xdr:cNvPr id="616" name="楕円 615"/>
        <xdr:cNvSpPr/>
      </xdr:nvSpPr>
      <xdr:spPr>
        <a:xfrm>
          <a:off x="18605500" y="10487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71056</xdr:rowOff>
    </xdr:from>
    <xdr:to>
      <xdr:col>102</xdr:col>
      <xdr:colOff>114300</xdr:colOff>
      <xdr:row>61</xdr:row>
      <xdr:rowOff>79629</xdr:rowOff>
    </xdr:to>
    <xdr:cxnSp macro="">
      <xdr:nvCxnSpPr>
        <xdr:cNvPr id="617" name="直線コネクタ 616"/>
        <xdr:cNvCxnSpPr/>
      </xdr:nvCxnSpPr>
      <xdr:spPr>
        <a:xfrm flipV="1">
          <a:off x="18656300" y="10529506"/>
          <a:ext cx="889000" cy="8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27258</xdr:rowOff>
    </xdr:from>
    <xdr:ext cx="469744" cy="259045"/>
    <xdr:sp macro="" textlink="">
      <xdr:nvSpPr>
        <xdr:cNvPr id="618" name="n_1aveValue【学校施設】&#10;一人当たり面積"/>
        <xdr:cNvSpPr txBox="1"/>
      </xdr:nvSpPr>
      <xdr:spPr>
        <a:xfrm>
          <a:off x="21075727" y="106571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30307</xdr:rowOff>
    </xdr:from>
    <xdr:ext cx="469744" cy="259045"/>
    <xdr:sp macro="" textlink="">
      <xdr:nvSpPr>
        <xdr:cNvPr id="619" name="n_2aveValue【学校施設】&#10;一人当たり面積"/>
        <xdr:cNvSpPr txBox="1"/>
      </xdr:nvSpPr>
      <xdr:spPr>
        <a:xfrm>
          <a:off x="20199427" y="10660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8018</xdr:rowOff>
    </xdr:from>
    <xdr:ext cx="469744" cy="259045"/>
    <xdr:sp macro="" textlink="">
      <xdr:nvSpPr>
        <xdr:cNvPr id="620" name="n_3aveValue【学校施設】&#10;一人当たり面積"/>
        <xdr:cNvSpPr txBox="1"/>
      </xdr:nvSpPr>
      <xdr:spPr>
        <a:xfrm>
          <a:off x="19310427" y="106379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28401</xdr:rowOff>
    </xdr:from>
    <xdr:ext cx="469744" cy="259045"/>
    <xdr:sp macro="" textlink="">
      <xdr:nvSpPr>
        <xdr:cNvPr id="621" name="n_4aveValue【学校施設】&#10;一人当たり面積"/>
        <xdr:cNvSpPr txBox="1"/>
      </xdr:nvSpPr>
      <xdr:spPr>
        <a:xfrm>
          <a:off x="18421427" y="106583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60</xdr:row>
      <xdr:rowOff>33990</xdr:rowOff>
    </xdr:from>
    <xdr:ext cx="469744" cy="259045"/>
    <xdr:sp macro="" textlink="">
      <xdr:nvSpPr>
        <xdr:cNvPr id="622" name="n_1mainValue【学校施設】&#10;一人当たり面積"/>
        <xdr:cNvSpPr txBox="1"/>
      </xdr:nvSpPr>
      <xdr:spPr>
        <a:xfrm>
          <a:off x="21075727" y="10320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125239</xdr:rowOff>
    </xdr:from>
    <xdr:ext cx="469744" cy="259045"/>
    <xdr:sp macro="" textlink="">
      <xdr:nvSpPr>
        <xdr:cNvPr id="623" name="n_2mainValue【学校施設】&#10;一人当たり面積"/>
        <xdr:cNvSpPr txBox="1"/>
      </xdr:nvSpPr>
      <xdr:spPr>
        <a:xfrm>
          <a:off x="20199427" y="102407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138383</xdr:rowOff>
    </xdr:from>
    <xdr:ext cx="469744" cy="259045"/>
    <xdr:sp macro="" textlink="">
      <xdr:nvSpPr>
        <xdr:cNvPr id="624" name="n_3mainValue【学校施設】&#10;一人当たり面積"/>
        <xdr:cNvSpPr txBox="1"/>
      </xdr:nvSpPr>
      <xdr:spPr>
        <a:xfrm>
          <a:off x="19310427" y="102539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146956</xdr:rowOff>
    </xdr:from>
    <xdr:ext cx="469744" cy="259045"/>
    <xdr:sp macro="" textlink="">
      <xdr:nvSpPr>
        <xdr:cNvPr id="625" name="n_4mainValue【学校施設】&#10;一人当たり面積"/>
        <xdr:cNvSpPr txBox="1"/>
      </xdr:nvSpPr>
      <xdr:spPr>
        <a:xfrm>
          <a:off x="18421427" y="102625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6" name="正方形/長方形 625"/>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7" name="正方形/長方形 626"/>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8" name="正方形/長方形 627"/>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9" name="正方形/長方形 628"/>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30" name="正方形/長方形 629"/>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1" name="正方形/長方形 630"/>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2" name="正方形/長方形 631"/>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3" name="正方形/長方形 632"/>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34" name="正方形/長方形 633"/>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35" name="正方形/長方形 634"/>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36" name="正方形/長方形 635"/>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37" name="正方形/長方形 636"/>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38" name="正方形/長方形 637"/>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39" name="正方形/長方形 638"/>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40" name="正方形/長方形 639"/>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41" name="正方形/長方形 640"/>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42" name="正方形/長方形 641"/>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43" name="正方形/長方形 642"/>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4" name="正方形/長方形 643"/>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5" name="正方形/長方形 644"/>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6" name="正方形/長方形 645"/>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7" name="正方形/長方形 646"/>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8" name="正方形/長方形 647"/>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9" name="正方形/長方形 648"/>
        <xdr:cNvSpPr/>
      </xdr:nvSpPr>
      <xdr:spPr>
        <a:xfrm>
          <a:off x="12446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91</xdr:row>
      <xdr:rowOff>19050</xdr:rowOff>
    </xdr:from>
    <xdr:to>
      <xdr:col>120</xdr:col>
      <xdr:colOff>152400</xdr:colOff>
      <xdr:row>94</xdr:row>
      <xdr:rowOff>139700</xdr:rowOff>
    </xdr:to>
    <xdr:sp macro="" textlink="">
      <xdr:nvSpPr>
        <xdr:cNvPr id="650" name="正方形/長方形 649"/>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51" name="正方形/長方形 650"/>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52" name="正方形/長方形 651"/>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53" name="正方形/長方形 652"/>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54" name="正方形/長方形 653"/>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55" name="正方形/長方形 654"/>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56" name="正方形/長方形 655"/>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57" name="正方形/長方形 656"/>
        <xdr:cNvSpPr/>
      </xdr:nvSpPr>
      <xdr:spPr>
        <a:xfrm>
          <a:off x="18288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658" name="正方形/長方形 657"/>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59" name="正方形/長方形 658"/>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60" name="テキスト ボックス 659"/>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と比較して有形固定資産減価償却率（以下「減価償却率」という。）が同程度あるいは高くなっている施設は、認定こども園・幼稚園・保育所（以下「保育所等」という。）、学校施設、公営住宅である。保育所等については、</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園のうち、建築から</a:t>
          </a:r>
          <a:r>
            <a:rPr kumimoji="1" lang="en-US" altLang="ja-JP" sz="1300">
              <a:latin typeface="ＭＳ Ｐゴシック" panose="020B0600070205080204" pitchFamily="50" charset="-128"/>
              <a:ea typeface="ＭＳ Ｐゴシック" panose="020B0600070205080204" pitchFamily="50" charset="-128"/>
            </a:rPr>
            <a:t>15</a:t>
          </a:r>
          <a:r>
            <a:rPr kumimoji="1" lang="ja-JP" altLang="en-US" sz="1300">
              <a:latin typeface="ＭＳ Ｐゴシック" panose="020B0600070205080204" pitchFamily="50" charset="-128"/>
              <a:ea typeface="ＭＳ Ｐゴシック" panose="020B0600070205080204" pitchFamily="50" charset="-128"/>
            </a:rPr>
            <a:t>年以下が</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園のみで、</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園が建築から</a:t>
          </a:r>
          <a:r>
            <a:rPr kumimoji="1" lang="en-US" altLang="ja-JP" sz="1300">
              <a:latin typeface="ＭＳ Ｐゴシック" panose="020B0600070205080204" pitchFamily="50" charset="-128"/>
              <a:ea typeface="ＭＳ Ｐゴシック" panose="020B0600070205080204" pitchFamily="50" charset="-128"/>
            </a:rPr>
            <a:t>31</a:t>
          </a:r>
          <a:r>
            <a:rPr kumimoji="1" lang="ja-JP" altLang="en-US" sz="1300">
              <a:latin typeface="ＭＳ Ｐゴシック" panose="020B0600070205080204" pitchFamily="50" charset="-128"/>
              <a:ea typeface="ＭＳ Ｐゴシック" panose="020B0600070205080204" pitchFamily="50" charset="-128"/>
            </a:rPr>
            <a:t>年以上経過しているため、減価償却率が</a:t>
          </a:r>
          <a:r>
            <a:rPr kumimoji="1" lang="en-US" altLang="ja-JP" sz="1300">
              <a:latin typeface="ＭＳ Ｐゴシック" panose="020B0600070205080204" pitchFamily="50" charset="-128"/>
              <a:ea typeface="ＭＳ Ｐゴシック" panose="020B0600070205080204" pitchFamily="50" charset="-128"/>
            </a:rPr>
            <a:t>84.6</a:t>
          </a:r>
          <a:r>
            <a:rPr kumimoji="1" lang="ja-JP" altLang="en-US" sz="1300">
              <a:latin typeface="ＭＳ Ｐゴシック" panose="020B0600070205080204" pitchFamily="50" charset="-128"/>
              <a:ea typeface="ＭＳ Ｐゴシック" panose="020B0600070205080204" pitchFamily="50" charset="-128"/>
            </a:rPr>
            <a:t>％となった。平成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月策定の個別施設計画等に基づき、</a:t>
          </a:r>
          <a:r>
            <a:rPr kumimoji="1" lang="en-US" altLang="ja-JP" sz="1300">
              <a:latin typeface="ＭＳ Ｐゴシック" panose="020B0600070205080204" pitchFamily="50" charset="-128"/>
              <a:ea typeface="ＭＳ Ｐゴシック" panose="020B0600070205080204" pitchFamily="50" charset="-128"/>
            </a:rPr>
            <a:t>31</a:t>
          </a:r>
          <a:r>
            <a:rPr kumimoji="1" lang="ja-JP" altLang="en-US" sz="1300">
              <a:latin typeface="ＭＳ Ｐゴシック" panose="020B0600070205080204" pitchFamily="50" charset="-128"/>
              <a:ea typeface="ＭＳ Ｐゴシック" panose="020B0600070205080204" pitchFamily="50" charset="-128"/>
            </a:rPr>
            <a:t>年以上経過の</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園のうち</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園については平成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年度末で廃止し、私立認定こども園に移行した。その他の保育所等についても集約化等を検討しており、減価償却率は下降すると想定される。学校施設については、平成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年度に小学校を統合したため減価償却率が減少した。令和元年は高宮町の小学校の規模適正化のため大規模改修を実施し、令和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月に高宮小学校が開校した。廃校舎は処分していないため、減価償却率は横ばいとなった。今後も、平成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月に改定した「第</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期学校規模適正化推進計画」に沿って取組を進める。公営住宅については、昭和</a:t>
          </a:r>
          <a:r>
            <a:rPr kumimoji="1" lang="en-US" altLang="ja-JP" sz="1300">
              <a:latin typeface="ＭＳ Ｐゴシック" panose="020B0600070205080204" pitchFamily="50" charset="-128"/>
              <a:ea typeface="ＭＳ Ｐゴシック" panose="020B0600070205080204" pitchFamily="50" charset="-128"/>
            </a:rPr>
            <a:t>56</a:t>
          </a:r>
          <a:r>
            <a:rPr kumimoji="1" lang="ja-JP" altLang="en-US" sz="1300">
              <a:latin typeface="ＭＳ Ｐゴシック" panose="020B0600070205080204" pitchFamily="50" charset="-128"/>
              <a:ea typeface="ＭＳ Ｐゴシック" panose="020B0600070205080204" pitchFamily="50" charset="-128"/>
            </a:rPr>
            <a:t>年の新耐震基準制定以前に建築された住戸が約</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割を占めており、減価償却率が</a:t>
          </a:r>
          <a:r>
            <a:rPr kumimoji="1" lang="en-US" altLang="ja-JP" sz="1300">
              <a:latin typeface="ＭＳ Ｐゴシック" panose="020B0600070205080204" pitchFamily="50" charset="-128"/>
              <a:ea typeface="ＭＳ Ｐゴシック" panose="020B0600070205080204" pitchFamily="50" charset="-128"/>
            </a:rPr>
            <a:t>81.1</a:t>
          </a:r>
          <a:r>
            <a:rPr kumimoji="1" lang="ja-JP" altLang="en-US" sz="1300">
              <a:latin typeface="ＭＳ Ｐゴシック" panose="020B0600070205080204" pitchFamily="50" charset="-128"/>
              <a:ea typeface="ＭＳ Ｐゴシック" panose="020B0600070205080204" pitchFamily="50" charset="-128"/>
            </a:rPr>
            <a:t>％となった。平成</a:t>
          </a:r>
          <a:r>
            <a:rPr kumimoji="1" lang="en-US" altLang="ja-JP" sz="1300">
              <a:latin typeface="ＭＳ Ｐゴシック" panose="020B0600070205080204" pitchFamily="50" charset="-128"/>
              <a:ea typeface="ＭＳ Ｐゴシック" panose="020B0600070205080204" pitchFamily="50" charset="-128"/>
            </a:rPr>
            <a:t>24</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月策定、平成</a:t>
          </a:r>
          <a:r>
            <a:rPr kumimoji="1" lang="en-US" altLang="ja-JP" sz="1300">
              <a:latin typeface="ＭＳ Ｐゴシック" panose="020B0600070205080204" pitchFamily="50" charset="-128"/>
              <a:ea typeface="ＭＳ Ｐゴシック" panose="020B0600070205080204" pitchFamily="50" charset="-128"/>
            </a:rPr>
            <a:t>26</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月改訂の公営住宅等長寿命化計画に基づいた大小規模修繕、用途廃止等の維持管理を適切に進める。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広島県安芸高田市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28,044
27,208
537.71
23,809,979
22,993,800
533,060
12,490,514
23,800,065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12.9
94.7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35378</xdr:rowOff>
    </xdr:from>
    <xdr:to>
      <xdr:col>24</xdr:col>
      <xdr:colOff>62865</xdr:colOff>
      <xdr:row>42</xdr:row>
      <xdr:rowOff>92528</xdr:rowOff>
    </xdr:to>
    <xdr:cxnSp macro="">
      <xdr:nvCxnSpPr>
        <xdr:cNvPr id="58" name="直線コネクタ 57"/>
        <xdr:cNvCxnSpPr/>
      </xdr:nvCxnSpPr>
      <xdr:spPr>
        <a:xfrm flipV="1">
          <a:off x="4634865" y="5693228"/>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96355</xdr:rowOff>
    </xdr:from>
    <xdr:ext cx="469744" cy="259045"/>
    <xdr:sp macro="" textlink="">
      <xdr:nvSpPr>
        <xdr:cNvPr id="59" name="【図書館】&#10;有形固定資産減価償却率最小値テキスト"/>
        <xdr:cNvSpPr txBox="1"/>
      </xdr:nvSpPr>
      <xdr:spPr>
        <a:xfrm>
          <a:off x="4673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92528</xdr:rowOff>
    </xdr:from>
    <xdr:to>
      <xdr:col>24</xdr:col>
      <xdr:colOff>152400</xdr:colOff>
      <xdr:row>42</xdr:row>
      <xdr:rowOff>92528</xdr:rowOff>
    </xdr:to>
    <xdr:cxnSp macro="">
      <xdr:nvCxnSpPr>
        <xdr:cNvPr id="60" name="直線コネクタ 59"/>
        <xdr:cNvCxnSpPr/>
      </xdr:nvCxnSpPr>
      <xdr:spPr>
        <a:xfrm>
          <a:off x="4546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153505</xdr:rowOff>
    </xdr:from>
    <xdr:ext cx="340478" cy="259045"/>
    <xdr:sp macro="" textlink="">
      <xdr:nvSpPr>
        <xdr:cNvPr id="61" name="【図書館】&#10;有形固定資産減価償却率最大値テキスト"/>
        <xdr:cNvSpPr txBox="1"/>
      </xdr:nvSpPr>
      <xdr:spPr>
        <a:xfrm>
          <a:off x="4673600" y="54684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35378</xdr:rowOff>
    </xdr:from>
    <xdr:to>
      <xdr:col>24</xdr:col>
      <xdr:colOff>152400</xdr:colOff>
      <xdr:row>33</xdr:row>
      <xdr:rowOff>35378</xdr:rowOff>
    </xdr:to>
    <xdr:cxnSp macro="">
      <xdr:nvCxnSpPr>
        <xdr:cNvPr id="62" name="直線コネクタ 61"/>
        <xdr:cNvCxnSpPr/>
      </xdr:nvCxnSpPr>
      <xdr:spPr>
        <a:xfrm>
          <a:off x="4546600" y="5693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96900</xdr:rowOff>
    </xdr:from>
    <xdr:ext cx="405111" cy="259045"/>
    <xdr:sp macro="" textlink="">
      <xdr:nvSpPr>
        <xdr:cNvPr id="63" name="【図書館】&#10;有形固定資産減価償却率平均値テキスト"/>
        <xdr:cNvSpPr txBox="1"/>
      </xdr:nvSpPr>
      <xdr:spPr>
        <a:xfrm>
          <a:off x="4673600" y="626910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118473</xdr:rowOff>
    </xdr:from>
    <xdr:to>
      <xdr:col>24</xdr:col>
      <xdr:colOff>114300</xdr:colOff>
      <xdr:row>37</xdr:row>
      <xdr:rowOff>48623</xdr:rowOff>
    </xdr:to>
    <xdr:sp macro="" textlink="">
      <xdr:nvSpPr>
        <xdr:cNvPr id="64" name="フローチャート: 判断 63"/>
        <xdr:cNvSpPr/>
      </xdr:nvSpPr>
      <xdr:spPr>
        <a:xfrm>
          <a:off x="4584700" y="6290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123372</xdr:rowOff>
    </xdr:from>
    <xdr:to>
      <xdr:col>20</xdr:col>
      <xdr:colOff>38100</xdr:colOff>
      <xdr:row>37</xdr:row>
      <xdr:rowOff>53522</xdr:rowOff>
    </xdr:to>
    <xdr:sp macro="" textlink="">
      <xdr:nvSpPr>
        <xdr:cNvPr id="65" name="フローチャート: 判断 64"/>
        <xdr:cNvSpPr/>
      </xdr:nvSpPr>
      <xdr:spPr>
        <a:xfrm>
          <a:off x="3746500" y="6295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115207</xdr:rowOff>
    </xdr:from>
    <xdr:to>
      <xdr:col>15</xdr:col>
      <xdr:colOff>101600</xdr:colOff>
      <xdr:row>37</xdr:row>
      <xdr:rowOff>45357</xdr:rowOff>
    </xdr:to>
    <xdr:sp macro="" textlink="">
      <xdr:nvSpPr>
        <xdr:cNvPr id="66" name="フローチャート: 判断 65"/>
        <xdr:cNvSpPr/>
      </xdr:nvSpPr>
      <xdr:spPr>
        <a:xfrm>
          <a:off x="2857500" y="6287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115207</xdr:rowOff>
    </xdr:from>
    <xdr:to>
      <xdr:col>10</xdr:col>
      <xdr:colOff>165100</xdr:colOff>
      <xdr:row>37</xdr:row>
      <xdr:rowOff>45357</xdr:rowOff>
    </xdr:to>
    <xdr:sp macro="" textlink="">
      <xdr:nvSpPr>
        <xdr:cNvPr id="67" name="フローチャート: 判断 66"/>
        <xdr:cNvSpPr/>
      </xdr:nvSpPr>
      <xdr:spPr>
        <a:xfrm>
          <a:off x="1968500" y="6287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105410</xdr:rowOff>
    </xdr:from>
    <xdr:to>
      <xdr:col>6</xdr:col>
      <xdr:colOff>38100</xdr:colOff>
      <xdr:row>37</xdr:row>
      <xdr:rowOff>35560</xdr:rowOff>
    </xdr:to>
    <xdr:sp macro="" textlink="">
      <xdr:nvSpPr>
        <xdr:cNvPr id="68" name="フローチャート: 判断 67"/>
        <xdr:cNvSpPr/>
      </xdr:nvSpPr>
      <xdr:spPr>
        <a:xfrm>
          <a:off x="1079500" y="6277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2540</xdr:rowOff>
    </xdr:from>
    <xdr:to>
      <xdr:col>24</xdr:col>
      <xdr:colOff>114300</xdr:colOff>
      <xdr:row>36</xdr:row>
      <xdr:rowOff>104140</xdr:rowOff>
    </xdr:to>
    <xdr:sp macro="" textlink="">
      <xdr:nvSpPr>
        <xdr:cNvPr id="74" name="楕円 73"/>
        <xdr:cNvSpPr/>
      </xdr:nvSpPr>
      <xdr:spPr>
        <a:xfrm>
          <a:off x="4584700" y="6174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35</xdr:row>
      <xdr:rowOff>25417</xdr:rowOff>
    </xdr:from>
    <xdr:ext cx="405111" cy="259045"/>
    <xdr:sp macro="" textlink="">
      <xdr:nvSpPr>
        <xdr:cNvPr id="75" name="【図書館】&#10;有形固定資産減価償却率該当値テキスト"/>
        <xdr:cNvSpPr txBox="1"/>
      </xdr:nvSpPr>
      <xdr:spPr>
        <a:xfrm>
          <a:off x="4673600" y="6026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134801</xdr:rowOff>
    </xdr:from>
    <xdr:to>
      <xdr:col>20</xdr:col>
      <xdr:colOff>38100</xdr:colOff>
      <xdr:row>36</xdr:row>
      <xdr:rowOff>64951</xdr:rowOff>
    </xdr:to>
    <xdr:sp macro="" textlink="">
      <xdr:nvSpPr>
        <xdr:cNvPr id="76" name="楕円 75"/>
        <xdr:cNvSpPr/>
      </xdr:nvSpPr>
      <xdr:spPr>
        <a:xfrm>
          <a:off x="3746500" y="6135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14151</xdr:rowOff>
    </xdr:from>
    <xdr:to>
      <xdr:col>24</xdr:col>
      <xdr:colOff>63500</xdr:colOff>
      <xdr:row>36</xdr:row>
      <xdr:rowOff>53340</xdr:rowOff>
    </xdr:to>
    <xdr:cxnSp macro="">
      <xdr:nvCxnSpPr>
        <xdr:cNvPr id="77" name="直線コネクタ 76"/>
        <xdr:cNvCxnSpPr/>
      </xdr:nvCxnSpPr>
      <xdr:spPr>
        <a:xfrm>
          <a:off x="3797300" y="6186351"/>
          <a:ext cx="8382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28666</xdr:rowOff>
    </xdr:from>
    <xdr:to>
      <xdr:col>15</xdr:col>
      <xdr:colOff>101600</xdr:colOff>
      <xdr:row>35</xdr:row>
      <xdr:rowOff>130266</xdr:rowOff>
    </xdr:to>
    <xdr:sp macro="" textlink="">
      <xdr:nvSpPr>
        <xdr:cNvPr id="78" name="楕円 77"/>
        <xdr:cNvSpPr/>
      </xdr:nvSpPr>
      <xdr:spPr>
        <a:xfrm>
          <a:off x="2857500" y="6029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79466</xdr:rowOff>
    </xdr:from>
    <xdr:to>
      <xdr:col>19</xdr:col>
      <xdr:colOff>177800</xdr:colOff>
      <xdr:row>36</xdr:row>
      <xdr:rowOff>14151</xdr:rowOff>
    </xdr:to>
    <xdr:cxnSp macro="">
      <xdr:nvCxnSpPr>
        <xdr:cNvPr id="79" name="直線コネクタ 78"/>
        <xdr:cNvCxnSpPr/>
      </xdr:nvCxnSpPr>
      <xdr:spPr>
        <a:xfrm>
          <a:off x="2908300" y="6080216"/>
          <a:ext cx="889000" cy="106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126637</xdr:rowOff>
    </xdr:from>
    <xdr:to>
      <xdr:col>10</xdr:col>
      <xdr:colOff>165100</xdr:colOff>
      <xdr:row>36</xdr:row>
      <xdr:rowOff>56787</xdr:rowOff>
    </xdr:to>
    <xdr:sp macro="" textlink="">
      <xdr:nvSpPr>
        <xdr:cNvPr id="80" name="楕円 79"/>
        <xdr:cNvSpPr/>
      </xdr:nvSpPr>
      <xdr:spPr>
        <a:xfrm>
          <a:off x="1968500" y="6127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35</xdr:row>
      <xdr:rowOff>79466</xdr:rowOff>
    </xdr:from>
    <xdr:to>
      <xdr:col>15</xdr:col>
      <xdr:colOff>50800</xdr:colOff>
      <xdr:row>36</xdr:row>
      <xdr:rowOff>5987</xdr:rowOff>
    </xdr:to>
    <xdr:cxnSp macro="">
      <xdr:nvCxnSpPr>
        <xdr:cNvPr id="81" name="直線コネクタ 80"/>
        <xdr:cNvCxnSpPr/>
      </xdr:nvCxnSpPr>
      <xdr:spPr>
        <a:xfrm flipV="1">
          <a:off x="2019300" y="6080216"/>
          <a:ext cx="889000" cy="9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35</xdr:row>
      <xdr:rowOff>92347</xdr:rowOff>
    </xdr:from>
    <xdr:to>
      <xdr:col>6</xdr:col>
      <xdr:colOff>38100</xdr:colOff>
      <xdr:row>36</xdr:row>
      <xdr:rowOff>22497</xdr:rowOff>
    </xdr:to>
    <xdr:sp macro="" textlink="">
      <xdr:nvSpPr>
        <xdr:cNvPr id="82" name="楕円 81"/>
        <xdr:cNvSpPr/>
      </xdr:nvSpPr>
      <xdr:spPr>
        <a:xfrm>
          <a:off x="1079500" y="6093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35</xdr:row>
      <xdr:rowOff>143147</xdr:rowOff>
    </xdr:from>
    <xdr:to>
      <xdr:col>10</xdr:col>
      <xdr:colOff>114300</xdr:colOff>
      <xdr:row>36</xdr:row>
      <xdr:rowOff>5987</xdr:rowOff>
    </xdr:to>
    <xdr:cxnSp macro="">
      <xdr:nvCxnSpPr>
        <xdr:cNvPr id="83" name="直線コネクタ 82"/>
        <xdr:cNvCxnSpPr/>
      </xdr:nvCxnSpPr>
      <xdr:spPr>
        <a:xfrm>
          <a:off x="1130300" y="6143897"/>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44649</xdr:rowOff>
    </xdr:from>
    <xdr:ext cx="405111" cy="259045"/>
    <xdr:sp macro="" textlink="">
      <xdr:nvSpPr>
        <xdr:cNvPr id="84" name="n_1aveValue【図書館】&#10;有形固定資産減価償却率"/>
        <xdr:cNvSpPr txBox="1"/>
      </xdr:nvSpPr>
      <xdr:spPr>
        <a:xfrm>
          <a:off x="3582044" y="63882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36484</xdr:rowOff>
    </xdr:from>
    <xdr:ext cx="405111" cy="259045"/>
    <xdr:sp macro="" textlink="">
      <xdr:nvSpPr>
        <xdr:cNvPr id="85" name="n_2aveValue【図書館】&#10;有形固定資産減価償却率"/>
        <xdr:cNvSpPr txBox="1"/>
      </xdr:nvSpPr>
      <xdr:spPr>
        <a:xfrm>
          <a:off x="2705744" y="63801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36484</xdr:rowOff>
    </xdr:from>
    <xdr:ext cx="405111" cy="259045"/>
    <xdr:sp macro="" textlink="">
      <xdr:nvSpPr>
        <xdr:cNvPr id="86" name="n_3aveValue【図書館】&#10;有形固定資産減価償却率"/>
        <xdr:cNvSpPr txBox="1"/>
      </xdr:nvSpPr>
      <xdr:spPr>
        <a:xfrm>
          <a:off x="1816744" y="63801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26687</xdr:rowOff>
    </xdr:from>
    <xdr:ext cx="405111" cy="259045"/>
    <xdr:sp macro="" textlink="">
      <xdr:nvSpPr>
        <xdr:cNvPr id="87" name="n_4aveValue【図書館】&#10;有形固定資産減価償却率"/>
        <xdr:cNvSpPr txBox="1"/>
      </xdr:nvSpPr>
      <xdr:spPr>
        <a:xfrm>
          <a:off x="927744" y="6370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34</xdr:row>
      <xdr:rowOff>81478</xdr:rowOff>
    </xdr:from>
    <xdr:ext cx="405111" cy="259045"/>
    <xdr:sp macro="" textlink="">
      <xdr:nvSpPr>
        <xdr:cNvPr id="88" name="n_1mainValue【図書館】&#10;有形固定資産減価償却率"/>
        <xdr:cNvSpPr txBox="1"/>
      </xdr:nvSpPr>
      <xdr:spPr>
        <a:xfrm>
          <a:off x="3582044" y="59107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33</xdr:row>
      <xdr:rowOff>146793</xdr:rowOff>
    </xdr:from>
    <xdr:ext cx="405111" cy="259045"/>
    <xdr:sp macro="" textlink="">
      <xdr:nvSpPr>
        <xdr:cNvPr id="89" name="n_2mainValue【図書館】&#10;有形固定資産減価償却率"/>
        <xdr:cNvSpPr txBox="1"/>
      </xdr:nvSpPr>
      <xdr:spPr>
        <a:xfrm>
          <a:off x="2705744" y="58046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73314</xdr:rowOff>
    </xdr:from>
    <xdr:ext cx="405111" cy="259045"/>
    <xdr:sp macro="" textlink="">
      <xdr:nvSpPr>
        <xdr:cNvPr id="90" name="n_3mainValue【図書館】&#10;有形固定資産減価償却率"/>
        <xdr:cNvSpPr txBox="1"/>
      </xdr:nvSpPr>
      <xdr:spPr>
        <a:xfrm>
          <a:off x="1816744" y="59026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39024</xdr:rowOff>
    </xdr:from>
    <xdr:ext cx="405111" cy="259045"/>
    <xdr:sp macro="" textlink="">
      <xdr:nvSpPr>
        <xdr:cNvPr id="91" name="n_4mainValue【図書館】&#10;有形固定資産減価償却率"/>
        <xdr:cNvSpPr txBox="1"/>
      </xdr:nvSpPr>
      <xdr:spPr>
        <a:xfrm>
          <a:off x="927744" y="58683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3" name="テキスト ボックス 102"/>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5" name="テキスト ボックス 104"/>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7" name="テキスト ボックス 106"/>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9" name="テキスト ボックス 108"/>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11" name="テキスト ボックス 110"/>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3" name="テキスト ボックス 112"/>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64770</xdr:rowOff>
    </xdr:from>
    <xdr:to>
      <xdr:col>54</xdr:col>
      <xdr:colOff>189865</xdr:colOff>
      <xdr:row>42</xdr:row>
      <xdr:rowOff>3810</xdr:rowOff>
    </xdr:to>
    <xdr:cxnSp macro="">
      <xdr:nvCxnSpPr>
        <xdr:cNvPr id="115" name="直線コネクタ 114"/>
        <xdr:cNvCxnSpPr/>
      </xdr:nvCxnSpPr>
      <xdr:spPr>
        <a:xfrm flipV="1">
          <a:off x="10476865" y="5894070"/>
          <a:ext cx="0" cy="13106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7637</xdr:rowOff>
    </xdr:from>
    <xdr:ext cx="469744" cy="259045"/>
    <xdr:sp macro="" textlink="">
      <xdr:nvSpPr>
        <xdr:cNvPr id="116" name="【図書館】&#10;一人当たり面積最小値テキスト"/>
        <xdr:cNvSpPr txBox="1"/>
      </xdr:nvSpPr>
      <xdr:spPr>
        <a:xfrm>
          <a:off x="10515600" y="7208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3810</xdr:rowOff>
    </xdr:from>
    <xdr:to>
      <xdr:col>55</xdr:col>
      <xdr:colOff>88900</xdr:colOff>
      <xdr:row>42</xdr:row>
      <xdr:rowOff>3810</xdr:rowOff>
    </xdr:to>
    <xdr:cxnSp macro="">
      <xdr:nvCxnSpPr>
        <xdr:cNvPr id="117" name="直線コネクタ 116"/>
        <xdr:cNvCxnSpPr/>
      </xdr:nvCxnSpPr>
      <xdr:spPr>
        <a:xfrm>
          <a:off x="10388600" y="7204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11447</xdr:rowOff>
    </xdr:from>
    <xdr:ext cx="469744" cy="259045"/>
    <xdr:sp macro="" textlink="">
      <xdr:nvSpPr>
        <xdr:cNvPr id="118" name="【図書館】&#10;一人当たり面積最大値テキスト"/>
        <xdr:cNvSpPr txBox="1"/>
      </xdr:nvSpPr>
      <xdr:spPr>
        <a:xfrm>
          <a:off x="10515600" y="5669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64770</xdr:rowOff>
    </xdr:from>
    <xdr:to>
      <xdr:col>55</xdr:col>
      <xdr:colOff>88900</xdr:colOff>
      <xdr:row>34</xdr:row>
      <xdr:rowOff>64770</xdr:rowOff>
    </xdr:to>
    <xdr:cxnSp macro="">
      <xdr:nvCxnSpPr>
        <xdr:cNvPr id="119" name="直線コネクタ 118"/>
        <xdr:cNvCxnSpPr/>
      </xdr:nvCxnSpPr>
      <xdr:spPr>
        <a:xfrm>
          <a:off x="10388600" y="58940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49547</xdr:rowOff>
    </xdr:from>
    <xdr:ext cx="469744" cy="259045"/>
    <xdr:sp macro="" textlink="">
      <xdr:nvSpPr>
        <xdr:cNvPr id="120" name="【図書館】&#10;一人当たり面積平均値テキスト"/>
        <xdr:cNvSpPr txBox="1"/>
      </xdr:nvSpPr>
      <xdr:spPr>
        <a:xfrm>
          <a:off x="10515600" y="69075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71120</xdr:rowOff>
    </xdr:from>
    <xdr:to>
      <xdr:col>55</xdr:col>
      <xdr:colOff>50800</xdr:colOff>
      <xdr:row>41</xdr:row>
      <xdr:rowOff>1270</xdr:rowOff>
    </xdr:to>
    <xdr:sp macro="" textlink="">
      <xdr:nvSpPr>
        <xdr:cNvPr id="121" name="フローチャート: 判断 120"/>
        <xdr:cNvSpPr/>
      </xdr:nvSpPr>
      <xdr:spPr>
        <a:xfrm>
          <a:off x="10426700" y="6929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78740</xdr:rowOff>
    </xdr:from>
    <xdr:to>
      <xdr:col>50</xdr:col>
      <xdr:colOff>165100</xdr:colOff>
      <xdr:row>41</xdr:row>
      <xdr:rowOff>8890</xdr:rowOff>
    </xdr:to>
    <xdr:sp macro="" textlink="">
      <xdr:nvSpPr>
        <xdr:cNvPr id="122" name="フローチャート: 判断 121"/>
        <xdr:cNvSpPr/>
      </xdr:nvSpPr>
      <xdr:spPr>
        <a:xfrm>
          <a:off x="9588500" y="6936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86360</xdr:rowOff>
    </xdr:from>
    <xdr:to>
      <xdr:col>46</xdr:col>
      <xdr:colOff>38100</xdr:colOff>
      <xdr:row>41</xdr:row>
      <xdr:rowOff>16510</xdr:rowOff>
    </xdr:to>
    <xdr:sp macro="" textlink="">
      <xdr:nvSpPr>
        <xdr:cNvPr id="123" name="フローチャート: 判断 122"/>
        <xdr:cNvSpPr/>
      </xdr:nvSpPr>
      <xdr:spPr>
        <a:xfrm>
          <a:off x="8699500" y="6944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101600</xdr:rowOff>
    </xdr:from>
    <xdr:to>
      <xdr:col>41</xdr:col>
      <xdr:colOff>101600</xdr:colOff>
      <xdr:row>41</xdr:row>
      <xdr:rowOff>31750</xdr:rowOff>
    </xdr:to>
    <xdr:sp macro="" textlink="">
      <xdr:nvSpPr>
        <xdr:cNvPr id="124" name="フローチャート: 判断 123"/>
        <xdr:cNvSpPr/>
      </xdr:nvSpPr>
      <xdr:spPr>
        <a:xfrm>
          <a:off x="7810500" y="695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105410</xdr:rowOff>
    </xdr:from>
    <xdr:to>
      <xdr:col>36</xdr:col>
      <xdr:colOff>165100</xdr:colOff>
      <xdr:row>41</xdr:row>
      <xdr:rowOff>35560</xdr:rowOff>
    </xdr:to>
    <xdr:sp macro="" textlink="">
      <xdr:nvSpPr>
        <xdr:cNvPr id="125" name="フローチャート: 判断 124"/>
        <xdr:cNvSpPr/>
      </xdr:nvSpPr>
      <xdr:spPr>
        <a:xfrm>
          <a:off x="6921500" y="6963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29210</xdr:rowOff>
    </xdr:from>
    <xdr:to>
      <xdr:col>55</xdr:col>
      <xdr:colOff>50800</xdr:colOff>
      <xdr:row>38</xdr:row>
      <xdr:rowOff>130810</xdr:rowOff>
    </xdr:to>
    <xdr:sp macro="" textlink="">
      <xdr:nvSpPr>
        <xdr:cNvPr id="131" name="楕円 130"/>
        <xdr:cNvSpPr/>
      </xdr:nvSpPr>
      <xdr:spPr>
        <a:xfrm>
          <a:off x="10426700" y="6544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37</xdr:row>
      <xdr:rowOff>52087</xdr:rowOff>
    </xdr:from>
    <xdr:ext cx="469744" cy="259045"/>
    <xdr:sp macro="" textlink="">
      <xdr:nvSpPr>
        <xdr:cNvPr id="132" name="【図書館】&#10;一人当たり面積該当値テキスト"/>
        <xdr:cNvSpPr txBox="1"/>
      </xdr:nvSpPr>
      <xdr:spPr>
        <a:xfrm>
          <a:off x="10515600" y="6395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36830</xdr:rowOff>
    </xdr:from>
    <xdr:to>
      <xdr:col>50</xdr:col>
      <xdr:colOff>165100</xdr:colOff>
      <xdr:row>38</xdr:row>
      <xdr:rowOff>138430</xdr:rowOff>
    </xdr:to>
    <xdr:sp macro="" textlink="">
      <xdr:nvSpPr>
        <xdr:cNvPr id="133" name="楕円 132"/>
        <xdr:cNvSpPr/>
      </xdr:nvSpPr>
      <xdr:spPr>
        <a:xfrm>
          <a:off x="9588500" y="6551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38</xdr:row>
      <xdr:rowOff>80010</xdr:rowOff>
    </xdr:from>
    <xdr:to>
      <xdr:col>55</xdr:col>
      <xdr:colOff>0</xdr:colOff>
      <xdr:row>38</xdr:row>
      <xdr:rowOff>87630</xdr:rowOff>
    </xdr:to>
    <xdr:cxnSp macro="">
      <xdr:nvCxnSpPr>
        <xdr:cNvPr id="134" name="直線コネクタ 133"/>
        <xdr:cNvCxnSpPr/>
      </xdr:nvCxnSpPr>
      <xdr:spPr>
        <a:xfrm flipV="1">
          <a:off x="9639300" y="659511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44450</xdr:rowOff>
    </xdr:from>
    <xdr:to>
      <xdr:col>46</xdr:col>
      <xdr:colOff>38100</xdr:colOff>
      <xdr:row>38</xdr:row>
      <xdr:rowOff>146050</xdr:rowOff>
    </xdr:to>
    <xdr:sp macro="" textlink="">
      <xdr:nvSpPr>
        <xdr:cNvPr id="135" name="楕円 134"/>
        <xdr:cNvSpPr/>
      </xdr:nvSpPr>
      <xdr:spPr>
        <a:xfrm>
          <a:off x="8699500" y="6559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87630</xdr:rowOff>
    </xdr:from>
    <xdr:to>
      <xdr:col>50</xdr:col>
      <xdr:colOff>114300</xdr:colOff>
      <xdr:row>38</xdr:row>
      <xdr:rowOff>95250</xdr:rowOff>
    </xdr:to>
    <xdr:cxnSp macro="">
      <xdr:nvCxnSpPr>
        <xdr:cNvPr id="136" name="直線コネクタ 135"/>
        <xdr:cNvCxnSpPr/>
      </xdr:nvCxnSpPr>
      <xdr:spPr>
        <a:xfrm flipV="1">
          <a:off x="8750300" y="660273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67310</xdr:rowOff>
    </xdr:from>
    <xdr:to>
      <xdr:col>41</xdr:col>
      <xdr:colOff>101600</xdr:colOff>
      <xdr:row>38</xdr:row>
      <xdr:rowOff>168910</xdr:rowOff>
    </xdr:to>
    <xdr:sp macro="" textlink="">
      <xdr:nvSpPr>
        <xdr:cNvPr id="137" name="楕円 136"/>
        <xdr:cNvSpPr/>
      </xdr:nvSpPr>
      <xdr:spPr>
        <a:xfrm>
          <a:off x="7810500" y="6582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38</xdr:row>
      <xdr:rowOff>95250</xdr:rowOff>
    </xdr:from>
    <xdr:to>
      <xdr:col>45</xdr:col>
      <xdr:colOff>177800</xdr:colOff>
      <xdr:row>38</xdr:row>
      <xdr:rowOff>118110</xdr:rowOff>
    </xdr:to>
    <xdr:cxnSp macro="">
      <xdr:nvCxnSpPr>
        <xdr:cNvPr id="138" name="直線コネクタ 137"/>
        <xdr:cNvCxnSpPr/>
      </xdr:nvCxnSpPr>
      <xdr:spPr>
        <a:xfrm flipV="1">
          <a:off x="7861300" y="661035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38</xdr:row>
      <xdr:rowOff>78740</xdr:rowOff>
    </xdr:from>
    <xdr:to>
      <xdr:col>36</xdr:col>
      <xdr:colOff>165100</xdr:colOff>
      <xdr:row>39</xdr:row>
      <xdr:rowOff>8890</xdr:rowOff>
    </xdr:to>
    <xdr:sp macro="" textlink="">
      <xdr:nvSpPr>
        <xdr:cNvPr id="139" name="楕円 138"/>
        <xdr:cNvSpPr/>
      </xdr:nvSpPr>
      <xdr:spPr>
        <a:xfrm>
          <a:off x="6921500" y="6593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38</xdr:row>
      <xdr:rowOff>118110</xdr:rowOff>
    </xdr:from>
    <xdr:to>
      <xdr:col>41</xdr:col>
      <xdr:colOff>50800</xdr:colOff>
      <xdr:row>38</xdr:row>
      <xdr:rowOff>129540</xdr:rowOff>
    </xdr:to>
    <xdr:cxnSp macro="">
      <xdr:nvCxnSpPr>
        <xdr:cNvPr id="140" name="直線コネクタ 139"/>
        <xdr:cNvCxnSpPr/>
      </xdr:nvCxnSpPr>
      <xdr:spPr>
        <a:xfrm flipV="1">
          <a:off x="6972300" y="663321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41</xdr:row>
      <xdr:rowOff>17</xdr:rowOff>
    </xdr:from>
    <xdr:ext cx="469744" cy="259045"/>
    <xdr:sp macro="" textlink="">
      <xdr:nvSpPr>
        <xdr:cNvPr id="141" name="n_1aveValue【図書館】&#10;一人当たり面積"/>
        <xdr:cNvSpPr txBox="1"/>
      </xdr:nvSpPr>
      <xdr:spPr>
        <a:xfrm>
          <a:off x="9391727" y="7029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7637</xdr:rowOff>
    </xdr:from>
    <xdr:ext cx="469744" cy="259045"/>
    <xdr:sp macro="" textlink="">
      <xdr:nvSpPr>
        <xdr:cNvPr id="142" name="n_2aveValue【図書館】&#10;一人当たり面積"/>
        <xdr:cNvSpPr txBox="1"/>
      </xdr:nvSpPr>
      <xdr:spPr>
        <a:xfrm>
          <a:off x="8515427" y="7037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22877</xdr:rowOff>
    </xdr:from>
    <xdr:ext cx="469744" cy="259045"/>
    <xdr:sp macro="" textlink="">
      <xdr:nvSpPr>
        <xdr:cNvPr id="143" name="n_3aveValue【図書館】&#10;一人当たり面積"/>
        <xdr:cNvSpPr txBox="1"/>
      </xdr:nvSpPr>
      <xdr:spPr>
        <a:xfrm>
          <a:off x="7626427" y="705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26687</xdr:rowOff>
    </xdr:from>
    <xdr:ext cx="469744" cy="259045"/>
    <xdr:sp macro="" textlink="">
      <xdr:nvSpPr>
        <xdr:cNvPr id="144" name="n_4aveValue【図書館】&#10;一人当たり面積"/>
        <xdr:cNvSpPr txBox="1"/>
      </xdr:nvSpPr>
      <xdr:spPr>
        <a:xfrm>
          <a:off x="6737427" y="7056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36</xdr:row>
      <xdr:rowOff>154957</xdr:rowOff>
    </xdr:from>
    <xdr:ext cx="469744" cy="259045"/>
    <xdr:sp macro="" textlink="">
      <xdr:nvSpPr>
        <xdr:cNvPr id="145" name="n_1mainValue【図書館】&#10;一人当たり面積"/>
        <xdr:cNvSpPr txBox="1"/>
      </xdr:nvSpPr>
      <xdr:spPr>
        <a:xfrm>
          <a:off x="9391727" y="6327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36</xdr:row>
      <xdr:rowOff>162577</xdr:rowOff>
    </xdr:from>
    <xdr:ext cx="469744" cy="259045"/>
    <xdr:sp macro="" textlink="">
      <xdr:nvSpPr>
        <xdr:cNvPr id="146" name="n_2mainValue【図書館】&#10;一人当たり面積"/>
        <xdr:cNvSpPr txBox="1"/>
      </xdr:nvSpPr>
      <xdr:spPr>
        <a:xfrm>
          <a:off x="8515427" y="6334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13987</xdr:rowOff>
    </xdr:from>
    <xdr:ext cx="469744" cy="259045"/>
    <xdr:sp macro="" textlink="">
      <xdr:nvSpPr>
        <xdr:cNvPr id="147" name="n_3mainValue【図書館】&#10;一人当たり面積"/>
        <xdr:cNvSpPr txBox="1"/>
      </xdr:nvSpPr>
      <xdr:spPr>
        <a:xfrm>
          <a:off x="7626427" y="6357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25417</xdr:rowOff>
    </xdr:from>
    <xdr:ext cx="469744" cy="259045"/>
    <xdr:sp macro="" textlink="">
      <xdr:nvSpPr>
        <xdr:cNvPr id="148" name="n_4mainValue【図書館】&#10;一人当たり面積"/>
        <xdr:cNvSpPr txBox="1"/>
      </xdr:nvSpPr>
      <xdr:spPr>
        <a:xfrm>
          <a:off x="6737427" y="6369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9" name="テキスト ボックス 158"/>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60" name="直線コネクタ 159"/>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61" name="テキスト ボックス 160"/>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2" name="直線コネクタ 161"/>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3" name="テキスト ボックス 162"/>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4" name="直線コネクタ 163"/>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5" name="テキスト ボックス 164"/>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6" name="直線コネクタ 165"/>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7" name="テキスト ボックス 166"/>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8" name="直線コネクタ 167"/>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9" name="テキスト ボックス 168"/>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0" name="直線コネクタ 169"/>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71" name="テキスト ボックス 170"/>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2"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54</xdr:row>
      <xdr:rowOff>160020</xdr:rowOff>
    </xdr:from>
    <xdr:to>
      <xdr:col>24</xdr:col>
      <xdr:colOff>62865</xdr:colOff>
      <xdr:row>64</xdr:row>
      <xdr:rowOff>76200</xdr:rowOff>
    </xdr:to>
    <xdr:cxnSp macro="">
      <xdr:nvCxnSpPr>
        <xdr:cNvPr id="173" name="直線コネクタ 172"/>
        <xdr:cNvCxnSpPr/>
      </xdr:nvCxnSpPr>
      <xdr:spPr>
        <a:xfrm flipV="1">
          <a:off x="4634865" y="9418320"/>
          <a:ext cx="0" cy="16306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174" name="【体育館・プール】&#10;有形固定資産減価償却率最小値テキスト"/>
        <xdr:cNvSpPr txBox="1"/>
      </xdr:nvSpPr>
      <xdr:spPr>
        <a:xfrm>
          <a:off x="4673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75" name="直線コネクタ 174"/>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106697</xdr:rowOff>
    </xdr:from>
    <xdr:ext cx="405111" cy="259045"/>
    <xdr:sp macro="" textlink="">
      <xdr:nvSpPr>
        <xdr:cNvPr id="176" name="【体育館・プール】&#10;有形固定資産減価償却率最大値テキスト"/>
        <xdr:cNvSpPr txBox="1"/>
      </xdr:nvSpPr>
      <xdr:spPr>
        <a:xfrm>
          <a:off x="4673600" y="9193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54</xdr:row>
      <xdr:rowOff>160020</xdr:rowOff>
    </xdr:from>
    <xdr:to>
      <xdr:col>24</xdr:col>
      <xdr:colOff>152400</xdr:colOff>
      <xdr:row>54</xdr:row>
      <xdr:rowOff>160020</xdr:rowOff>
    </xdr:to>
    <xdr:cxnSp macro="">
      <xdr:nvCxnSpPr>
        <xdr:cNvPr id="177" name="直線コネクタ 176"/>
        <xdr:cNvCxnSpPr/>
      </xdr:nvCxnSpPr>
      <xdr:spPr>
        <a:xfrm>
          <a:off x="4546600" y="9418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34942</xdr:rowOff>
    </xdr:from>
    <xdr:ext cx="405111" cy="259045"/>
    <xdr:sp macro="" textlink="">
      <xdr:nvSpPr>
        <xdr:cNvPr id="178" name="【体育館・プール】&#10;有形固定資産減価償却率平均値テキスト"/>
        <xdr:cNvSpPr txBox="1"/>
      </xdr:nvSpPr>
      <xdr:spPr>
        <a:xfrm>
          <a:off x="4673600" y="101504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12065</xdr:rowOff>
    </xdr:from>
    <xdr:to>
      <xdr:col>24</xdr:col>
      <xdr:colOff>114300</xdr:colOff>
      <xdr:row>60</xdr:row>
      <xdr:rowOff>113665</xdr:rowOff>
    </xdr:to>
    <xdr:sp macro="" textlink="">
      <xdr:nvSpPr>
        <xdr:cNvPr id="179" name="フローチャート: 判断 178"/>
        <xdr:cNvSpPr/>
      </xdr:nvSpPr>
      <xdr:spPr>
        <a:xfrm>
          <a:off x="4584700" y="10299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158750</xdr:rowOff>
    </xdr:from>
    <xdr:to>
      <xdr:col>20</xdr:col>
      <xdr:colOff>38100</xdr:colOff>
      <xdr:row>60</xdr:row>
      <xdr:rowOff>88900</xdr:rowOff>
    </xdr:to>
    <xdr:sp macro="" textlink="">
      <xdr:nvSpPr>
        <xdr:cNvPr id="180" name="フローチャート: 判断 179"/>
        <xdr:cNvSpPr/>
      </xdr:nvSpPr>
      <xdr:spPr>
        <a:xfrm>
          <a:off x="3746500" y="1027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151130</xdr:rowOff>
    </xdr:from>
    <xdr:to>
      <xdr:col>15</xdr:col>
      <xdr:colOff>101600</xdr:colOff>
      <xdr:row>60</xdr:row>
      <xdr:rowOff>81280</xdr:rowOff>
    </xdr:to>
    <xdr:sp macro="" textlink="">
      <xdr:nvSpPr>
        <xdr:cNvPr id="181" name="フローチャート: 判断 180"/>
        <xdr:cNvSpPr/>
      </xdr:nvSpPr>
      <xdr:spPr>
        <a:xfrm>
          <a:off x="2857500" y="1026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137795</xdr:rowOff>
    </xdr:from>
    <xdr:to>
      <xdr:col>10</xdr:col>
      <xdr:colOff>165100</xdr:colOff>
      <xdr:row>60</xdr:row>
      <xdr:rowOff>67945</xdr:rowOff>
    </xdr:to>
    <xdr:sp macro="" textlink="">
      <xdr:nvSpPr>
        <xdr:cNvPr id="182" name="フローチャート: 判断 181"/>
        <xdr:cNvSpPr/>
      </xdr:nvSpPr>
      <xdr:spPr>
        <a:xfrm>
          <a:off x="1968500" y="10253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122555</xdr:rowOff>
    </xdr:from>
    <xdr:to>
      <xdr:col>6</xdr:col>
      <xdr:colOff>38100</xdr:colOff>
      <xdr:row>60</xdr:row>
      <xdr:rowOff>52705</xdr:rowOff>
    </xdr:to>
    <xdr:sp macro="" textlink="">
      <xdr:nvSpPr>
        <xdr:cNvPr id="183" name="フローチャート: 判断 182"/>
        <xdr:cNvSpPr/>
      </xdr:nvSpPr>
      <xdr:spPr>
        <a:xfrm>
          <a:off x="1079500" y="1023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78740</xdr:rowOff>
    </xdr:from>
    <xdr:to>
      <xdr:col>24</xdr:col>
      <xdr:colOff>114300</xdr:colOff>
      <xdr:row>62</xdr:row>
      <xdr:rowOff>8890</xdr:rowOff>
    </xdr:to>
    <xdr:sp macro="" textlink="">
      <xdr:nvSpPr>
        <xdr:cNvPr id="189" name="楕円 188"/>
        <xdr:cNvSpPr/>
      </xdr:nvSpPr>
      <xdr:spPr>
        <a:xfrm>
          <a:off x="4584700" y="10537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57167</xdr:rowOff>
    </xdr:from>
    <xdr:ext cx="405111" cy="259045"/>
    <xdr:sp macro="" textlink="">
      <xdr:nvSpPr>
        <xdr:cNvPr id="190" name="【体育館・プール】&#10;有形固定資産減価償却率該当値テキスト"/>
        <xdr:cNvSpPr txBox="1"/>
      </xdr:nvSpPr>
      <xdr:spPr>
        <a:xfrm>
          <a:off x="4673600" y="10515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44450</xdr:rowOff>
    </xdr:from>
    <xdr:to>
      <xdr:col>20</xdr:col>
      <xdr:colOff>38100</xdr:colOff>
      <xdr:row>61</xdr:row>
      <xdr:rowOff>146050</xdr:rowOff>
    </xdr:to>
    <xdr:sp macro="" textlink="">
      <xdr:nvSpPr>
        <xdr:cNvPr id="191" name="楕円 190"/>
        <xdr:cNvSpPr/>
      </xdr:nvSpPr>
      <xdr:spPr>
        <a:xfrm>
          <a:off x="3746500" y="1050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95250</xdr:rowOff>
    </xdr:from>
    <xdr:to>
      <xdr:col>24</xdr:col>
      <xdr:colOff>63500</xdr:colOff>
      <xdr:row>61</xdr:row>
      <xdr:rowOff>129540</xdr:rowOff>
    </xdr:to>
    <xdr:cxnSp macro="">
      <xdr:nvCxnSpPr>
        <xdr:cNvPr id="192" name="直線コネクタ 191"/>
        <xdr:cNvCxnSpPr/>
      </xdr:nvCxnSpPr>
      <xdr:spPr>
        <a:xfrm>
          <a:off x="3797300" y="10553700"/>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52070</xdr:rowOff>
    </xdr:from>
    <xdr:to>
      <xdr:col>15</xdr:col>
      <xdr:colOff>101600</xdr:colOff>
      <xdr:row>58</xdr:row>
      <xdr:rowOff>153670</xdr:rowOff>
    </xdr:to>
    <xdr:sp macro="" textlink="">
      <xdr:nvSpPr>
        <xdr:cNvPr id="193" name="楕円 192"/>
        <xdr:cNvSpPr/>
      </xdr:nvSpPr>
      <xdr:spPr>
        <a:xfrm>
          <a:off x="2857500" y="9996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102870</xdr:rowOff>
    </xdr:from>
    <xdr:to>
      <xdr:col>19</xdr:col>
      <xdr:colOff>177800</xdr:colOff>
      <xdr:row>61</xdr:row>
      <xdr:rowOff>95250</xdr:rowOff>
    </xdr:to>
    <xdr:cxnSp macro="">
      <xdr:nvCxnSpPr>
        <xdr:cNvPr id="194" name="直線コネクタ 193"/>
        <xdr:cNvCxnSpPr/>
      </xdr:nvCxnSpPr>
      <xdr:spPr>
        <a:xfrm>
          <a:off x="2908300" y="10046970"/>
          <a:ext cx="889000" cy="506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53975</xdr:rowOff>
    </xdr:from>
    <xdr:to>
      <xdr:col>10</xdr:col>
      <xdr:colOff>165100</xdr:colOff>
      <xdr:row>58</xdr:row>
      <xdr:rowOff>155575</xdr:rowOff>
    </xdr:to>
    <xdr:sp macro="" textlink="">
      <xdr:nvSpPr>
        <xdr:cNvPr id="195" name="楕円 194"/>
        <xdr:cNvSpPr/>
      </xdr:nvSpPr>
      <xdr:spPr>
        <a:xfrm>
          <a:off x="1968500" y="9998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58</xdr:row>
      <xdr:rowOff>102870</xdr:rowOff>
    </xdr:from>
    <xdr:to>
      <xdr:col>15</xdr:col>
      <xdr:colOff>50800</xdr:colOff>
      <xdr:row>58</xdr:row>
      <xdr:rowOff>104775</xdr:rowOff>
    </xdr:to>
    <xdr:cxnSp macro="">
      <xdr:nvCxnSpPr>
        <xdr:cNvPr id="196" name="直線コネクタ 195"/>
        <xdr:cNvCxnSpPr/>
      </xdr:nvCxnSpPr>
      <xdr:spPr>
        <a:xfrm flipV="1">
          <a:off x="2019300" y="10046970"/>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58</xdr:row>
      <xdr:rowOff>12065</xdr:rowOff>
    </xdr:from>
    <xdr:to>
      <xdr:col>6</xdr:col>
      <xdr:colOff>38100</xdr:colOff>
      <xdr:row>58</xdr:row>
      <xdr:rowOff>113665</xdr:rowOff>
    </xdr:to>
    <xdr:sp macro="" textlink="">
      <xdr:nvSpPr>
        <xdr:cNvPr id="197" name="楕円 196"/>
        <xdr:cNvSpPr/>
      </xdr:nvSpPr>
      <xdr:spPr>
        <a:xfrm>
          <a:off x="1079500" y="9956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58</xdr:row>
      <xdr:rowOff>62865</xdr:rowOff>
    </xdr:from>
    <xdr:to>
      <xdr:col>10</xdr:col>
      <xdr:colOff>114300</xdr:colOff>
      <xdr:row>58</xdr:row>
      <xdr:rowOff>104775</xdr:rowOff>
    </xdr:to>
    <xdr:cxnSp macro="">
      <xdr:nvCxnSpPr>
        <xdr:cNvPr id="198" name="直線コネクタ 197"/>
        <xdr:cNvCxnSpPr/>
      </xdr:nvCxnSpPr>
      <xdr:spPr>
        <a:xfrm>
          <a:off x="1130300" y="10006965"/>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105427</xdr:rowOff>
    </xdr:from>
    <xdr:ext cx="405111" cy="259045"/>
    <xdr:sp macro="" textlink="">
      <xdr:nvSpPr>
        <xdr:cNvPr id="199" name="n_1aveValue【体育館・プール】&#10;有形固定資産減価償却率"/>
        <xdr:cNvSpPr txBox="1"/>
      </xdr:nvSpPr>
      <xdr:spPr>
        <a:xfrm>
          <a:off x="3582044" y="10049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72407</xdr:rowOff>
    </xdr:from>
    <xdr:ext cx="405111" cy="259045"/>
    <xdr:sp macro="" textlink="">
      <xdr:nvSpPr>
        <xdr:cNvPr id="200" name="n_2aveValue【体育館・プール】&#10;有形固定資産減価償却率"/>
        <xdr:cNvSpPr txBox="1"/>
      </xdr:nvSpPr>
      <xdr:spPr>
        <a:xfrm>
          <a:off x="2705744" y="10359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59072</xdr:rowOff>
    </xdr:from>
    <xdr:ext cx="405111" cy="259045"/>
    <xdr:sp macro="" textlink="">
      <xdr:nvSpPr>
        <xdr:cNvPr id="201" name="n_3aveValue【体育館・プール】&#10;有形固定資産減価償却率"/>
        <xdr:cNvSpPr txBox="1"/>
      </xdr:nvSpPr>
      <xdr:spPr>
        <a:xfrm>
          <a:off x="1816744" y="10346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43832</xdr:rowOff>
    </xdr:from>
    <xdr:ext cx="405111" cy="259045"/>
    <xdr:sp macro="" textlink="">
      <xdr:nvSpPr>
        <xdr:cNvPr id="202" name="n_4aveValue【体育館・プール】&#10;有形固定資産減価償却率"/>
        <xdr:cNvSpPr txBox="1"/>
      </xdr:nvSpPr>
      <xdr:spPr>
        <a:xfrm>
          <a:off x="927744" y="10330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137177</xdr:rowOff>
    </xdr:from>
    <xdr:ext cx="405111" cy="259045"/>
    <xdr:sp macro="" textlink="">
      <xdr:nvSpPr>
        <xdr:cNvPr id="203" name="n_1mainValue【体育館・プール】&#10;有形固定資産減価償却率"/>
        <xdr:cNvSpPr txBox="1"/>
      </xdr:nvSpPr>
      <xdr:spPr>
        <a:xfrm>
          <a:off x="3582044" y="10595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56</xdr:row>
      <xdr:rowOff>170197</xdr:rowOff>
    </xdr:from>
    <xdr:ext cx="405111" cy="259045"/>
    <xdr:sp macro="" textlink="">
      <xdr:nvSpPr>
        <xdr:cNvPr id="204" name="n_2mainValue【体育館・プール】&#10;有形固定資産減価償却率"/>
        <xdr:cNvSpPr txBox="1"/>
      </xdr:nvSpPr>
      <xdr:spPr>
        <a:xfrm>
          <a:off x="2705744" y="9771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652</xdr:rowOff>
    </xdr:from>
    <xdr:ext cx="405111" cy="259045"/>
    <xdr:sp macro="" textlink="">
      <xdr:nvSpPr>
        <xdr:cNvPr id="205" name="n_3mainValue【体育館・プール】&#10;有形固定資産減価償却率"/>
        <xdr:cNvSpPr txBox="1"/>
      </xdr:nvSpPr>
      <xdr:spPr>
        <a:xfrm>
          <a:off x="1816744" y="9773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56</xdr:row>
      <xdr:rowOff>130192</xdr:rowOff>
    </xdr:from>
    <xdr:ext cx="405111" cy="259045"/>
    <xdr:sp macro="" textlink="">
      <xdr:nvSpPr>
        <xdr:cNvPr id="206" name="n_4mainValue【体育館・プール】&#10;有形固定資産減価償却率"/>
        <xdr:cNvSpPr txBox="1"/>
      </xdr:nvSpPr>
      <xdr:spPr>
        <a:xfrm>
          <a:off x="927744" y="97313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7" name="直線コネクタ 216"/>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8" name="テキスト ボックス 217"/>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9" name="直線コネクタ 218"/>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20" name="テキスト ボックス 219"/>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1" name="直線コネクタ 220"/>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2" name="テキスト ボックス 221"/>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3" name="直線コネクタ 222"/>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4" name="テキスト ボックス 223"/>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5" name="直線コネクタ 224"/>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6" name="テキスト ボックス 225"/>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8" name="テキスト ボックス 227"/>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128397</xdr:rowOff>
    </xdr:from>
    <xdr:to>
      <xdr:col>54</xdr:col>
      <xdr:colOff>189865</xdr:colOff>
      <xdr:row>64</xdr:row>
      <xdr:rowOff>75819</xdr:rowOff>
    </xdr:to>
    <xdr:cxnSp macro="">
      <xdr:nvCxnSpPr>
        <xdr:cNvPr id="230" name="直線コネクタ 229"/>
        <xdr:cNvCxnSpPr/>
      </xdr:nvCxnSpPr>
      <xdr:spPr>
        <a:xfrm flipV="1">
          <a:off x="10476865" y="9729597"/>
          <a:ext cx="0" cy="13190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79646</xdr:rowOff>
    </xdr:from>
    <xdr:ext cx="469744" cy="259045"/>
    <xdr:sp macro="" textlink="">
      <xdr:nvSpPr>
        <xdr:cNvPr id="231" name="【体育館・プール】&#10;一人当たり面積最小値テキスト"/>
        <xdr:cNvSpPr txBox="1"/>
      </xdr:nvSpPr>
      <xdr:spPr>
        <a:xfrm>
          <a:off x="10515600" y="110524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75819</xdr:rowOff>
    </xdr:from>
    <xdr:to>
      <xdr:col>55</xdr:col>
      <xdr:colOff>88900</xdr:colOff>
      <xdr:row>64</xdr:row>
      <xdr:rowOff>75819</xdr:rowOff>
    </xdr:to>
    <xdr:cxnSp macro="">
      <xdr:nvCxnSpPr>
        <xdr:cNvPr id="232" name="直線コネクタ 231"/>
        <xdr:cNvCxnSpPr/>
      </xdr:nvCxnSpPr>
      <xdr:spPr>
        <a:xfrm>
          <a:off x="10388600" y="110486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75074</xdr:rowOff>
    </xdr:from>
    <xdr:ext cx="469744" cy="259045"/>
    <xdr:sp macro="" textlink="">
      <xdr:nvSpPr>
        <xdr:cNvPr id="233" name="【体育館・プール】&#10;一人当たり面積最大値テキスト"/>
        <xdr:cNvSpPr txBox="1"/>
      </xdr:nvSpPr>
      <xdr:spPr>
        <a:xfrm>
          <a:off x="10515600" y="95048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128397</xdr:rowOff>
    </xdr:from>
    <xdr:to>
      <xdr:col>55</xdr:col>
      <xdr:colOff>88900</xdr:colOff>
      <xdr:row>56</xdr:row>
      <xdr:rowOff>128397</xdr:rowOff>
    </xdr:to>
    <xdr:cxnSp macro="">
      <xdr:nvCxnSpPr>
        <xdr:cNvPr id="234" name="直線コネクタ 233"/>
        <xdr:cNvCxnSpPr/>
      </xdr:nvCxnSpPr>
      <xdr:spPr>
        <a:xfrm>
          <a:off x="10388600" y="97295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28211</xdr:rowOff>
    </xdr:from>
    <xdr:ext cx="469744" cy="259045"/>
    <xdr:sp macro="" textlink="">
      <xdr:nvSpPr>
        <xdr:cNvPr id="235" name="【体育館・プール】&#10;一人当たり面積平均値テキスト"/>
        <xdr:cNvSpPr txBox="1"/>
      </xdr:nvSpPr>
      <xdr:spPr>
        <a:xfrm>
          <a:off x="10515600" y="1082956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49784</xdr:rowOff>
    </xdr:from>
    <xdr:to>
      <xdr:col>55</xdr:col>
      <xdr:colOff>50800</xdr:colOff>
      <xdr:row>63</xdr:row>
      <xdr:rowOff>151384</xdr:rowOff>
    </xdr:to>
    <xdr:sp macro="" textlink="">
      <xdr:nvSpPr>
        <xdr:cNvPr id="236" name="フローチャート: 判断 235"/>
        <xdr:cNvSpPr/>
      </xdr:nvSpPr>
      <xdr:spPr>
        <a:xfrm>
          <a:off x="10426700" y="10851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65024</xdr:rowOff>
    </xdr:from>
    <xdr:to>
      <xdr:col>50</xdr:col>
      <xdr:colOff>165100</xdr:colOff>
      <xdr:row>63</xdr:row>
      <xdr:rowOff>166624</xdr:rowOff>
    </xdr:to>
    <xdr:sp macro="" textlink="">
      <xdr:nvSpPr>
        <xdr:cNvPr id="237" name="フローチャート: 判断 236"/>
        <xdr:cNvSpPr/>
      </xdr:nvSpPr>
      <xdr:spPr>
        <a:xfrm>
          <a:off x="9588500" y="10866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68834</xdr:rowOff>
    </xdr:from>
    <xdr:to>
      <xdr:col>46</xdr:col>
      <xdr:colOff>38100</xdr:colOff>
      <xdr:row>63</xdr:row>
      <xdr:rowOff>170434</xdr:rowOff>
    </xdr:to>
    <xdr:sp macro="" textlink="">
      <xdr:nvSpPr>
        <xdr:cNvPr id="238" name="フローチャート: 判断 237"/>
        <xdr:cNvSpPr/>
      </xdr:nvSpPr>
      <xdr:spPr>
        <a:xfrm>
          <a:off x="8699500" y="10870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73025</xdr:rowOff>
    </xdr:from>
    <xdr:to>
      <xdr:col>41</xdr:col>
      <xdr:colOff>101600</xdr:colOff>
      <xdr:row>64</xdr:row>
      <xdr:rowOff>3175</xdr:rowOff>
    </xdr:to>
    <xdr:sp macro="" textlink="">
      <xdr:nvSpPr>
        <xdr:cNvPr id="239" name="フローチャート: 判断 238"/>
        <xdr:cNvSpPr/>
      </xdr:nvSpPr>
      <xdr:spPr>
        <a:xfrm>
          <a:off x="7810500" y="10874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72644</xdr:rowOff>
    </xdr:from>
    <xdr:to>
      <xdr:col>36</xdr:col>
      <xdr:colOff>165100</xdr:colOff>
      <xdr:row>64</xdr:row>
      <xdr:rowOff>2794</xdr:rowOff>
    </xdr:to>
    <xdr:sp macro="" textlink="">
      <xdr:nvSpPr>
        <xdr:cNvPr id="240" name="フローチャート: 判断 239"/>
        <xdr:cNvSpPr/>
      </xdr:nvSpPr>
      <xdr:spPr>
        <a:xfrm>
          <a:off x="6921500" y="10873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154178</xdr:rowOff>
    </xdr:from>
    <xdr:to>
      <xdr:col>55</xdr:col>
      <xdr:colOff>50800</xdr:colOff>
      <xdr:row>63</xdr:row>
      <xdr:rowOff>84328</xdr:rowOff>
    </xdr:to>
    <xdr:sp macro="" textlink="">
      <xdr:nvSpPr>
        <xdr:cNvPr id="246" name="楕円 245"/>
        <xdr:cNvSpPr/>
      </xdr:nvSpPr>
      <xdr:spPr>
        <a:xfrm>
          <a:off x="10426700" y="10784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5605</xdr:rowOff>
    </xdr:from>
    <xdr:ext cx="469744" cy="259045"/>
    <xdr:sp macro="" textlink="">
      <xdr:nvSpPr>
        <xdr:cNvPr id="247" name="【体育館・プール】&#10;一人当たり面積該当値テキスト"/>
        <xdr:cNvSpPr txBox="1"/>
      </xdr:nvSpPr>
      <xdr:spPr>
        <a:xfrm>
          <a:off x="10515600" y="106355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157226</xdr:rowOff>
    </xdr:from>
    <xdr:to>
      <xdr:col>50</xdr:col>
      <xdr:colOff>165100</xdr:colOff>
      <xdr:row>63</xdr:row>
      <xdr:rowOff>87376</xdr:rowOff>
    </xdr:to>
    <xdr:sp macro="" textlink="">
      <xdr:nvSpPr>
        <xdr:cNvPr id="248" name="楕円 247"/>
        <xdr:cNvSpPr/>
      </xdr:nvSpPr>
      <xdr:spPr>
        <a:xfrm>
          <a:off x="9588500" y="10787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33528</xdr:rowOff>
    </xdr:from>
    <xdr:to>
      <xdr:col>55</xdr:col>
      <xdr:colOff>0</xdr:colOff>
      <xdr:row>63</xdr:row>
      <xdr:rowOff>36576</xdr:rowOff>
    </xdr:to>
    <xdr:cxnSp macro="">
      <xdr:nvCxnSpPr>
        <xdr:cNvPr id="249" name="直線コネクタ 248"/>
        <xdr:cNvCxnSpPr/>
      </xdr:nvCxnSpPr>
      <xdr:spPr>
        <a:xfrm flipV="1">
          <a:off x="9639300" y="10834878"/>
          <a:ext cx="838200" cy="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4445</xdr:rowOff>
    </xdr:from>
    <xdr:to>
      <xdr:col>46</xdr:col>
      <xdr:colOff>38100</xdr:colOff>
      <xdr:row>63</xdr:row>
      <xdr:rowOff>106045</xdr:rowOff>
    </xdr:to>
    <xdr:sp macro="" textlink="">
      <xdr:nvSpPr>
        <xdr:cNvPr id="250" name="楕円 249"/>
        <xdr:cNvSpPr/>
      </xdr:nvSpPr>
      <xdr:spPr>
        <a:xfrm>
          <a:off x="8699500" y="10805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36576</xdr:rowOff>
    </xdr:from>
    <xdr:to>
      <xdr:col>50</xdr:col>
      <xdr:colOff>114300</xdr:colOff>
      <xdr:row>63</xdr:row>
      <xdr:rowOff>55245</xdr:rowOff>
    </xdr:to>
    <xdr:cxnSp macro="">
      <xdr:nvCxnSpPr>
        <xdr:cNvPr id="251" name="直線コネクタ 250"/>
        <xdr:cNvCxnSpPr/>
      </xdr:nvCxnSpPr>
      <xdr:spPr>
        <a:xfrm flipV="1">
          <a:off x="8750300" y="10837926"/>
          <a:ext cx="889000" cy="18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7874</xdr:rowOff>
    </xdr:from>
    <xdr:to>
      <xdr:col>41</xdr:col>
      <xdr:colOff>101600</xdr:colOff>
      <xdr:row>63</xdr:row>
      <xdr:rowOff>109474</xdr:rowOff>
    </xdr:to>
    <xdr:sp macro="" textlink="">
      <xdr:nvSpPr>
        <xdr:cNvPr id="252" name="楕円 251"/>
        <xdr:cNvSpPr/>
      </xdr:nvSpPr>
      <xdr:spPr>
        <a:xfrm>
          <a:off x="7810500" y="10809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55245</xdr:rowOff>
    </xdr:from>
    <xdr:to>
      <xdr:col>45</xdr:col>
      <xdr:colOff>177800</xdr:colOff>
      <xdr:row>63</xdr:row>
      <xdr:rowOff>58674</xdr:rowOff>
    </xdr:to>
    <xdr:cxnSp macro="">
      <xdr:nvCxnSpPr>
        <xdr:cNvPr id="253" name="直線コネクタ 252"/>
        <xdr:cNvCxnSpPr/>
      </xdr:nvCxnSpPr>
      <xdr:spPr>
        <a:xfrm flipV="1">
          <a:off x="7861300" y="10856595"/>
          <a:ext cx="889000" cy="3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10922</xdr:rowOff>
    </xdr:from>
    <xdr:to>
      <xdr:col>36</xdr:col>
      <xdr:colOff>165100</xdr:colOff>
      <xdr:row>63</xdr:row>
      <xdr:rowOff>112522</xdr:rowOff>
    </xdr:to>
    <xdr:sp macro="" textlink="">
      <xdr:nvSpPr>
        <xdr:cNvPr id="254" name="楕円 253"/>
        <xdr:cNvSpPr/>
      </xdr:nvSpPr>
      <xdr:spPr>
        <a:xfrm>
          <a:off x="6921500" y="10812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58674</xdr:rowOff>
    </xdr:from>
    <xdr:to>
      <xdr:col>41</xdr:col>
      <xdr:colOff>50800</xdr:colOff>
      <xdr:row>63</xdr:row>
      <xdr:rowOff>61722</xdr:rowOff>
    </xdr:to>
    <xdr:cxnSp macro="">
      <xdr:nvCxnSpPr>
        <xdr:cNvPr id="255" name="直線コネクタ 254"/>
        <xdr:cNvCxnSpPr/>
      </xdr:nvCxnSpPr>
      <xdr:spPr>
        <a:xfrm flipV="1">
          <a:off x="6972300" y="10860024"/>
          <a:ext cx="889000" cy="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63</xdr:row>
      <xdr:rowOff>157751</xdr:rowOff>
    </xdr:from>
    <xdr:ext cx="469744" cy="259045"/>
    <xdr:sp macro="" textlink="">
      <xdr:nvSpPr>
        <xdr:cNvPr id="256" name="n_1aveValue【体育館・プール】&#10;一人当たり面積"/>
        <xdr:cNvSpPr txBox="1"/>
      </xdr:nvSpPr>
      <xdr:spPr>
        <a:xfrm>
          <a:off x="9391727" y="109591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161561</xdr:rowOff>
    </xdr:from>
    <xdr:ext cx="469744" cy="259045"/>
    <xdr:sp macro="" textlink="">
      <xdr:nvSpPr>
        <xdr:cNvPr id="257" name="n_2aveValue【体育館・プール】&#10;一人当たり面積"/>
        <xdr:cNvSpPr txBox="1"/>
      </xdr:nvSpPr>
      <xdr:spPr>
        <a:xfrm>
          <a:off x="8515427" y="10962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165752</xdr:rowOff>
    </xdr:from>
    <xdr:ext cx="469744" cy="259045"/>
    <xdr:sp macro="" textlink="">
      <xdr:nvSpPr>
        <xdr:cNvPr id="258" name="n_3aveValue【体育館・プール】&#10;一人当たり面積"/>
        <xdr:cNvSpPr txBox="1"/>
      </xdr:nvSpPr>
      <xdr:spPr>
        <a:xfrm>
          <a:off x="7626427" y="10967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165371</xdr:rowOff>
    </xdr:from>
    <xdr:ext cx="469744" cy="259045"/>
    <xdr:sp macro="" textlink="">
      <xdr:nvSpPr>
        <xdr:cNvPr id="259" name="n_4aveValue【体育館・プール】&#10;一人当たり面積"/>
        <xdr:cNvSpPr txBox="1"/>
      </xdr:nvSpPr>
      <xdr:spPr>
        <a:xfrm>
          <a:off x="6737427" y="10966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61</xdr:row>
      <xdr:rowOff>103903</xdr:rowOff>
    </xdr:from>
    <xdr:ext cx="469744" cy="259045"/>
    <xdr:sp macro="" textlink="">
      <xdr:nvSpPr>
        <xdr:cNvPr id="260" name="n_1mainValue【体育館・プール】&#10;一人当たり面積"/>
        <xdr:cNvSpPr txBox="1"/>
      </xdr:nvSpPr>
      <xdr:spPr>
        <a:xfrm>
          <a:off x="9391727" y="105623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122572</xdr:rowOff>
    </xdr:from>
    <xdr:ext cx="469744" cy="259045"/>
    <xdr:sp macro="" textlink="">
      <xdr:nvSpPr>
        <xdr:cNvPr id="261" name="n_2mainValue【体育館・プール】&#10;一人当たり面積"/>
        <xdr:cNvSpPr txBox="1"/>
      </xdr:nvSpPr>
      <xdr:spPr>
        <a:xfrm>
          <a:off x="8515427" y="105810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126001</xdr:rowOff>
    </xdr:from>
    <xdr:ext cx="469744" cy="259045"/>
    <xdr:sp macro="" textlink="">
      <xdr:nvSpPr>
        <xdr:cNvPr id="262" name="n_3mainValue【体育館・プール】&#10;一人当たり面積"/>
        <xdr:cNvSpPr txBox="1"/>
      </xdr:nvSpPr>
      <xdr:spPr>
        <a:xfrm>
          <a:off x="7626427" y="105844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129049</xdr:rowOff>
    </xdr:from>
    <xdr:ext cx="469744" cy="259045"/>
    <xdr:sp macro="" textlink="">
      <xdr:nvSpPr>
        <xdr:cNvPr id="263" name="n_4mainValue【体育館・プール】&#10;一人当たり面積"/>
        <xdr:cNvSpPr txBox="1"/>
      </xdr:nvSpPr>
      <xdr:spPr>
        <a:xfrm>
          <a:off x="6737427" y="105874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5" name="直線コネクタ 274"/>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6" name="テキスト ボックス 275"/>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7" name="直線コネクタ 276"/>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8" name="テキスト ボックス 277"/>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9" name="直線コネクタ 278"/>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80" name="テキスト ボックス 279"/>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81" name="直線コネクタ 280"/>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2" name="テキスト ボックス 281"/>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3" name="直線コネクタ 282"/>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4" name="テキスト ボックス 283"/>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5" name="直線コネクタ 284"/>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6" name="テキスト ボックス 285"/>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7" name="直線コネクタ 286"/>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8"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13607</xdr:rowOff>
    </xdr:from>
    <xdr:to>
      <xdr:col>24</xdr:col>
      <xdr:colOff>62865</xdr:colOff>
      <xdr:row>86</xdr:row>
      <xdr:rowOff>168729</xdr:rowOff>
    </xdr:to>
    <xdr:cxnSp macro="">
      <xdr:nvCxnSpPr>
        <xdr:cNvPr id="289" name="直線コネクタ 288"/>
        <xdr:cNvCxnSpPr/>
      </xdr:nvCxnSpPr>
      <xdr:spPr>
        <a:xfrm flipV="1">
          <a:off x="4634865" y="13386707"/>
          <a:ext cx="0" cy="15267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290" name="【福祉施設】&#10;有形固定資産減価償却率最小値テキスト"/>
        <xdr:cNvSpPr txBox="1"/>
      </xdr:nvSpPr>
      <xdr:spPr>
        <a:xfrm>
          <a:off x="4673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291" name="直線コネクタ 290"/>
        <xdr:cNvCxnSpPr/>
      </xdr:nvCxnSpPr>
      <xdr:spPr>
        <a:xfrm>
          <a:off x="4546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131734</xdr:rowOff>
    </xdr:from>
    <xdr:ext cx="340478" cy="259045"/>
    <xdr:sp macro="" textlink="">
      <xdr:nvSpPr>
        <xdr:cNvPr id="292" name="【福祉施設】&#10;有形固定資産減価償却率最大値テキスト"/>
        <xdr:cNvSpPr txBox="1"/>
      </xdr:nvSpPr>
      <xdr:spPr>
        <a:xfrm>
          <a:off x="4673600" y="1316193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13607</xdr:rowOff>
    </xdr:from>
    <xdr:to>
      <xdr:col>24</xdr:col>
      <xdr:colOff>152400</xdr:colOff>
      <xdr:row>78</xdr:row>
      <xdr:rowOff>13607</xdr:rowOff>
    </xdr:to>
    <xdr:cxnSp macro="">
      <xdr:nvCxnSpPr>
        <xdr:cNvPr id="293" name="直線コネクタ 292"/>
        <xdr:cNvCxnSpPr/>
      </xdr:nvCxnSpPr>
      <xdr:spPr>
        <a:xfrm>
          <a:off x="4546600" y="133867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83656</xdr:rowOff>
    </xdr:from>
    <xdr:ext cx="405111" cy="259045"/>
    <xdr:sp macro="" textlink="">
      <xdr:nvSpPr>
        <xdr:cNvPr id="294" name="【福祉施設】&#10;有形固定資産減価償却率平均値テキスト"/>
        <xdr:cNvSpPr txBox="1"/>
      </xdr:nvSpPr>
      <xdr:spPr>
        <a:xfrm>
          <a:off x="4673600" y="1397110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60779</xdr:rowOff>
    </xdr:from>
    <xdr:to>
      <xdr:col>24</xdr:col>
      <xdr:colOff>114300</xdr:colOff>
      <xdr:row>82</xdr:row>
      <xdr:rowOff>162379</xdr:rowOff>
    </xdr:to>
    <xdr:sp macro="" textlink="">
      <xdr:nvSpPr>
        <xdr:cNvPr id="295" name="フローチャート: 判断 294"/>
        <xdr:cNvSpPr/>
      </xdr:nvSpPr>
      <xdr:spPr>
        <a:xfrm>
          <a:off x="4584700" y="14119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108131</xdr:rowOff>
    </xdr:from>
    <xdr:to>
      <xdr:col>20</xdr:col>
      <xdr:colOff>38100</xdr:colOff>
      <xdr:row>83</xdr:row>
      <xdr:rowOff>38281</xdr:rowOff>
    </xdr:to>
    <xdr:sp macro="" textlink="">
      <xdr:nvSpPr>
        <xdr:cNvPr id="296" name="フローチャート: 判断 295"/>
        <xdr:cNvSpPr/>
      </xdr:nvSpPr>
      <xdr:spPr>
        <a:xfrm>
          <a:off x="3746500" y="14167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82006</xdr:rowOff>
    </xdr:from>
    <xdr:to>
      <xdr:col>15</xdr:col>
      <xdr:colOff>101600</xdr:colOff>
      <xdr:row>83</xdr:row>
      <xdr:rowOff>12156</xdr:rowOff>
    </xdr:to>
    <xdr:sp macro="" textlink="">
      <xdr:nvSpPr>
        <xdr:cNvPr id="297" name="フローチャート: 判断 296"/>
        <xdr:cNvSpPr/>
      </xdr:nvSpPr>
      <xdr:spPr>
        <a:xfrm>
          <a:off x="2857500" y="14140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60779</xdr:rowOff>
    </xdr:from>
    <xdr:to>
      <xdr:col>10</xdr:col>
      <xdr:colOff>165100</xdr:colOff>
      <xdr:row>82</xdr:row>
      <xdr:rowOff>162379</xdr:rowOff>
    </xdr:to>
    <xdr:sp macro="" textlink="">
      <xdr:nvSpPr>
        <xdr:cNvPr id="298" name="フローチャート: 判断 297"/>
        <xdr:cNvSpPr/>
      </xdr:nvSpPr>
      <xdr:spPr>
        <a:xfrm>
          <a:off x="1968500" y="14119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57513</xdr:rowOff>
    </xdr:from>
    <xdr:to>
      <xdr:col>6</xdr:col>
      <xdr:colOff>38100</xdr:colOff>
      <xdr:row>82</xdr:row>
      <xdr:rowOff>159113</xdr:rowOff>
    </xdr:to>
    <xdr:sp macro="" textlink="">
      <xdr:nvSpPr>
        <xdr:cNvPr id="299" name="フローチャート: 判断 298"/>
        <xdr:cNvSpPr/>
      </xdr:nvSpPr>
      <xdr:spPr>
        <a:xfrm>
          <a:off x="1079500" y="14116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0" name="テキスト ボックス 299"/>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1" name="テキスト ボックス 300"/>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2" name="テキスト ボックス 301"/>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3" name="テキスト ボックス 302"/>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4" name="テキスト ボックス 303"/>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170180</xdr:rowOff>
    </xdr:from>
    <xdr:to>
      <xdr:col>24</xdr:col>
      <xdr:colOff>114300</xdr:colOff>
      <xdr:row>84</xdr:row>
      <xdr:rowOff>100330</xdr:rowOff>
    </xdr:to>
    <xdr:sp macro="" textlink="">
      <xdr:nvSpPr>
        <xdr:cNvPr id="305" name="楕円 304"/>
        <xdr:cNvSpPr/>
      </xdr:nvSpPr>
      <xdr:spPr>
        <a:xfrm>
          <a:off x="4584700" y="14400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148607</xdr:rowOff>
    </xdr:from>
    <xdr:ext cx="405111" cy="259045"/>
    <xdr:sp macro="" textlink="">
      <xdr:nvSpPr>
        <xdr:cNvPr id="306" name="【福祉施設】&#10;有形固定資産減価償却率該当値テキスト"/>
        <xdr:cNvSpPr txBox="1"/>
      </xdr:nvSpPr>
      <xdr:spPr>
        <a:xfrm>
          <a:off x="4673600" y="14378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135889</xdr:rowOff>
    </xdr:from>
    <xdr:to>
      <xdr:col>20</xdr:col>
      <xdr:colOff>38100</xdr:colOff>
      <xdr:row>84</xdr:row>
      <xdr:rowOff>66039</xdr:rowOff>
    </xdr:to>
    <xdr:sp macro="" textlink="">
      <xdr:nvSpPr>
        <xdr:cNvPr id="307" name="楕円 306"/>
        <xdr:cNvSpPr/>
      </xdr:nvSpPr>
      <xdr:spPr>
        <a:xfrm>
          <a:off x="3746500" y="14366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84</xdr:row>
      <xdr:rowOff>15239</xdr:rowOff>
    </xdr:from>
    <xdr:to>
      <xdr:col>24</xdr:col>
      <xdr:colOff>63500</xdr:colOff>
      <xdr:row>84</xdr:row>
      <xdr:rowOff>49530</xdr:rowOff>
    </xdr:to>
    <xdr:cxnSp macro="">
      <xdr:nvCxnSpPr>
        <xdr:cNvPr id="308" name="直線コネクタ 307"/>
        <xdr:cNvCxnSpPr/>
      </xdr:nvCxnSpPr>
      <xdr:spPr>
        <a:xfrm>
          <a:off x="3797300" y="14417039"/>
          <a:ext cx="8382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116295</xdr:rowOff>
    </xdr:from>
    <xdr:to>
      <xdr:col>15</xdr:col>
      <xdr:colOff>101600</xdr:colOff>
      <xdr:row>84</xdr:row>
      <xdr:rowOff>46445</xdr:rowOff>
    </xdr:to>
    <xdr:sp macro="" textlink="">
      <xdr:nvSpPr>
        <xdr:cNvPr id="309" name="楕円 308"/>
        <xdr:cNvSpPr/>
      </xdr:nvSpPr>
      <xdr:spPr>
        <a:xfrm>
          <a:off x="2857500" y="14346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167095</xdr:rowOff>
    </xdr:from>
    <xdr:to>
      <xdr:col>19</xdr:col>
      <xdr:colOff>177800</xdr:colOff>
      <xdr:row>84</xdr:row>
      <xdr:rowOff>15239</xdr:rowOff>
    </xdr:to>
    <xdr:cxnSp macro="">
      <xdr:nvCxnSpPr>
        <xdr:cNvPr id="310" name="直線コネクタ 309"/>
        <xdr:cNvCxnSpPr/>
      </xdr:nvCxnSpPr>
      <xdr:spPr>
        <a:xfrm>
          <a:off x="2908300" y="14397445"/>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80373</xdr:rowOff>
    </xdr:from>
    <xdr:to>
      <xdr:col>10</xdr:col>
      <xdr:colOff>165100</xdr:colOff>
      <xdr:row>84</xdr:row>
      <xdr:rowOff>10523</xdr:rowOff>
    </xdr:to>
    <xdr:sp macro="" textlink="">
      <xdr:nvSpPr>
        <xdr:cNvPr id="311" name="楕円 310"/>
        <xdr:cNvSpPr/>
      </xdr:nvSpPr>
      <xdr:spPr>
        <a:xfrm>
          <a:off x="1968500" y="14310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131173</xdr:rowOff>
    </xdr:from>
    <xdr:to>
      <xdr:col>15</xdr:col>
      <xdr:colOff>50800</xdr:colOff>
      <xdr:row>83</xdr:row>
      <xdr:rowOff>167095</xdr:rowOff>
    </xdr:to>
    <xdr:cxnSp macro="">
      <xdr:nvCxnSpPr>
        <xdr:cNvPr id="312" name="直線コネクタ 311"/>
        <xdr:cNvCxnSpPr/>
      </xdr:nvCxnSpPr>
      <xdr:spPr>
        <a:xfrm>
          <a:off x="2019300" y="14361523"/>
          <a:ext cx="8890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83</xdr:row>
      <xdr:rowOff>104866</xdr:rowOff>
    </xdr:from>
    <xdr:to>
      <xdr:col>6</xdr:col>
      <xdr:colOff>38100</xdr:colOff>
      <xdr:row>84</xdr:row>
      <xdr:rowOff>35016</xdr:rowOff>
    </xdr:to>
    <xdr:sp macro="" textlink="">
      <xdr:nvSpPr>
        <xdr:cNvPr id="313" name="楕円 312"/>
        <xdr:cNvSpPr/>
      </xdr:nvSpPr>
      <xdr:spPr>
        <a:xfrm>
          <a:off x="1079500" y="14335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83</xdr:row>
      <xdr:rowOff>131173</xdr:rowOff>
    </xdr:from>
    <xdr:to>
      <xdr:col>10</xdr:col>
      <xdr:colOff>114300</xdr:colOff>
      <xdr:row>83</xdr:row>
      <xdr:rowOff>155666</xdr:rowOff>
    </xdr:to>
    <xdr:cxnSp macro="">
      <xdr:nvCxnSpPr>
        <xdr:cNvPr id="314" name="直線コネクタ 313"/>
        <xdr:cNvCxnSpPr/>
      </xdr:nvCxnSpPr>
      <xdr:spPr>
        <a:xfrm flipV="1">
          <a:off x="1130300" y="14361523"/>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54808</xdr:rowOff>
    </xdr:from>
    <xdr:ext cx="405111" cy="259045"/>
    <xdr:sp macro="" textlink="">
      <xdr:nvSpPr>
        <xdr:cNvPr id="315" name="n_1aveValue【福祉施設】&#10;有形固定資産減価償却率"/>
        <xdr:cNvSpPr txBox="1"/>
      </xdr:nvSpPr>
      <xdr:spPr>
        <a:xfrm>
          <a:off x="3582044" y="139422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28683</xdr:rowOff>
    </xdr:from>
    <xdr:ext cx="405111" cy="259045"/>
    <xdr:sp macro="" textlink="">
      <xdr:nvSpPr>
        <xdr:cNvPr id="316" name="n_2aveValue【福祉施設】&#10;有形固定資産減価償却率"/>
        <xdr:cNvSpPr txBox="1"/>
      </xdr:nvSpPr>
      <xdr:spPr>
        <a:xfrm>
          <a:off x="2705744" y="139161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7456</xdr:rowOff>
    </xdr:from>
    <xdr:ext cx="405111" cy="259045"/>
    <xdr:sp macro="" textlink="">
      <xdr:nvSpPr>
        <xdr:cNvPr id="317" name="n_3aveValue【福祉施設】&#10;有形固定資産減価償却率"/>
        <xdr:cNvSpPr txBox="1"/>
      </xdr:nvSpPr>
      <xdr:spPr>
        <a:xfrm>
          <a:off x="1816744" y="138949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4190</xdr:rowOff>
    </xdr:from>
    <xdr:ext cx="405111" cy="259045"/>
    <xdr:sp macro="" textlink="">
      <xdr:nvSpPr>
        <xdr:cNvPr id="318" name="n_4aveValue【福祉施設】&#10;有形固定資産減価償却率"/>
        <xdr:cNvSpPr txBox="1"/>
      </xdr:nvSpPr>
      <xdr:spPr>
        <a:xfrm>
          <a:off x="927744" y="138916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57166</xdr:rowOff>
    </xdr:from>
    <xdr:ext cx="405111" cy="259045"/>
    <xdr:sp macro="" textlink="">
      <xdr:nvSpPr>
        <xdr:cNvPr id="319" name="n_1mainValue【福祉施設】&#10;有形固定資産減価償却率"/>
        <xdr:cNvSpPr txBox="1"/>
      </xdr:nvSpPr>
      <xdr:spPr>
        <a:xfrm>
          <a:off x="3582044" y="144589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37572</xdr:rowOff>
    </xdr:from>
    <xdr:ext cx="405111" cy="259045"/>
    <xdr:sp macro="" textlink="">
      <xdr:nvSpPr>
        <xdr:cNvPr id="320" name="n_2mainValue【福祉施設】&#10;有形固定資産減価償却率"/>
        <xdr:cNvSpPr txBox="1"/>
      </xdr:nvSpPr>
      <xdr:spPr>
        <a:xfrm>
          <a:off x="2705744" y="14439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84</xdr:row>
      <xdr:rowOff>1650</xdr:rowOff>
    </xdr:from>
    <xdr:ext cx="405111" cy="259045"/>
    <xdr:sp macro="" textlink="">
      <xdr:nvSpPr>
        <xdr:cNvPr id="321" name="n_3mainValue【福祉施設】&#10;有形固定資産減価償却率"/>
        <xdr:cNvSpPr txBox="1"/>
      </xdr:nvSpPr>
      <xdr:spPr>
        <a:xfrm>
          <a:off x="1816744" y="144034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84</xdr:row>
      <xdr:rowOff>26143</xdr:rowOff>
    </xdr:from>
    <xdr:ext cx="405111" cy="259045"/>
    <xdr:sp macro="" textlink="">
      <xdr:nvSpPr>
        <xdr:cNvPr id="322" name="n_4mainValue【福祉施設】&#10;有形固定資産減価償却率"/>
        <xdr:cNvSpPr txBox="1"/>
      </xdr:nvSpPr>
      <xdr:spPr>
        <a:xfrm>
          <a:off x="927744" y="144279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3" name="正方形/長方形 322"/>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4" name="正方形/長方形 323"/>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5" name="正方形/長方形 324"/>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6" name="正方形/長方形 325"/>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7" name="正方形/長方形 326"/>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8" name="正方形/長方形 327"/>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9" name="正方形/長方形 328"/>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0" name="正方形/長方形 329"/>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1" name="テキスト ボックス 330"/>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2" name="直線コネクタ 331"/>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3" name="直線コネクタ 332"/>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4" name="テキスト ボックス 333"/>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5" name="直線コネクタ 334"/>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6" name="テキスト ボックス 335"/>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7" name="直線コネクタ 336"/>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8" name="テキスト ボックス 337"/>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9" name="直線コネクタ 338"/>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40" name="テキスト ボックス 339"/>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1" name="直線コネクタ 340"/>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42" name="テキスト ボックス 341"/>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3" name="直線コネクタ 342"/>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4" name="テキスト ボックス 343"/>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5"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138430</xdr:rowOff>
    </xdr:from>
    <xdr:to>
      <xdr:col>54</xdr:col>
      <xdr:colOff>189865</xdr:colOff>
      <xdr:row>86</xdr:row>
      <xdr:rowOff>107950</xdr:rowOff>
    </xdr:to>
    <xdr:cxnSp macro="">
      <xdr:nvCxnSpPr>
        <xdr:cNvPr id="346" name="直線コネクタ 345"/>
        <xdr:cNvCxnSpPr/>
      </xdr:nvCxnSpPr>
      <xdr:spPr>
        <a:xfrm flipV="1">
          <a:off x="10476865" y="13511530"/>
          <a:ext cx="0" cy="1341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111777</xdr:rowOff>
    </xdr:from>
    <xdr:ext cx="469744" cy="259045"/>
    <xdr:sp macro="" textlink="">
      <xdr:nvSpPr>
        <xdr:cNvPr id="347" name="【福祉施設】&#10;一人当たり面積最小値テキスト"/>
        <xdr:cNvSpPr txBox="1"/>
      </xdr:nvSpPr>
      <xdr:spPr>
        <a:xfrm>
          <a:off x="10515600" y="14856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107950</xdr:rowOff>
    </xdr:from>
    <xdr:to>
      <xdr:col>55</xdr:col>
      <xdr:colOff>88900</xdr:colOff>
      <xdr:row>86</xdr:row>
      <xdr:rowOff>107950</xdr:rowOff>
    </xdr:to>
    <xdr:cxnSp macro="">
      <xdr:nvCxnSpPr>
        <xdr:cNvPr id="348" name="直線コネクタ 347"/>
        <xdr:cNvCxnSpPr/>
      </xdr:nvCxnSpPr>
      <xdr:spPr>
        <a:xfrm>
          <a:off x="10388600" y="14852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85107</xdr:rowOff>
    </xdr:from>
    <xdr:ext cx="469744" cy="259045"/>
    <xdr:sp macro="" textlink="">
      <xdr:nvSpPr>
        <xdr:cNvPr id="349" name="【福祉施設】&#10;一人当たり面積最大値テキスト"/>
        <xdr:cNvSpPr txBox="1"/>
      </xdr:nvSpPr>
      <xdr:spPr>
        <a:xfrm>
          <a:off x="10515600" y="13286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138430</xdr:rowOff>
    </xdr:from>
    <xdr:to>
      <xdr:col>55</xdr:col>
      <xdr:colOff>88900</xdr:colOff>
      <xdr:row>78</xdr:row>
      <xdr:rowOff>138430</xdr:rowOff>
    </xdr:to>
    <xdr:cxnSp macro="">
      <xdr:nvCxnSpPr>
        <xdr:cNvPr id="350" name="直線コネクタ 349"/>
        <xdr:cNvCxnSpPr/>
      </xdr:nvCxnSpPr>
      <xdr:spPr>
        <a:xfrm>
          <a:off x="10388600" y="135115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60977</xdr:rowOff>
    </xdr:from>
    <xdr:ext cx="469744" cy="259045"/>
    <xdr:sp macro="" textlink="">
      <xdr:nvSpPr>
        <xdr:cNvPr id="351" name="【福祉施設】&#10;一人当たり面積平均値テキスト"/>
        <xdr:cNvSpPr txBox="1"/>
      </xdr:nvSpPr>
      <xdr:spPr>
        <a:xfrm>
          <a:off x="10515600" y="144627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38100</xdr:rowOff>
    </xdr:from>
    <xdr:to>
      <xdr:col>55</xdr:col>
      <xdr:colOff>50800</xdr:colOff>
      <xdr:row>85</xdr:row>
      <xdr:rowOff>139700</xdr:rowOff>
    </xdr:to>
    <xdr:sp macro="" textlink="">
      <xdr:nvSpPr>
        <xdr:cNvPr id="352" name="フローチャート: 判断 351"/>
        <xdr:cNvSpPr/>
      </xdr:nvSpPr>
      <xdr:spPr>
        <a:xfrm>
          <a:off x="10426700" y="14611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48261</xdr:rowOff>
    </xdr:from>
    <xdr:to>
      <xdr:col>50</xdr:col>
      <xdr:colOff>165100</xdr:colOff>
      <xdr:row>85</xdr:row>
      <xdr:rowOff>149861</xdr:rowOff>
    </xdr:to>
    <xdr:sp macro="" textlink="">
      <xdr:nvSpPr>
        <xdr:cNvPr id="353" name="フローチャート: 判断 352"/>
        <xdr:cNvSpPr/>
      </xdr:nvSpPr>
      <xdr:spPr>
        <a:xfrm>
          <a:off x="9588500" y="14621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46989</xdr:rowOff>
    </xdr:from>
    <xdr:to>
      <xdr:col>46</xdr:col>
      <xdr:colOff>38100</xdr:colOff>
      <xdr:row>85</xdr:row>
      <xdr:rowOff>148589</xdr:rowOff>
    </xdr:to>
    <xdr:sp macro="" textlink="">
      <xdr:nvSpPr>
        <xdr:cNvPr id="354" name="フローチャート: 判断 353"/>
        <xdr:cNvSpPr/>
      </xdr:nvSpPr>
      <xdr:spPr>
        <a:xfrm>
          <a:off x="8699500" y="14620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50800</xdr:rowOff>
    </xdr:from>
    <xdr:to>
      <xdr:col>41</xdr:col>
      <xdr:colOff>101600</xdr:colOff>
      <xdr:row>85</xdr:row>
      <xdr:rowOff>152400</xdr:rowOff>
    </xdr:to>
    <xdr:sp macro="" textlink="">
      <xdr:nvSpPr>
        <xdr:cNvPr id="355" name="フローチャート: 判断 354"/>
        <xdr:cNvSpPr/>
      </xdr:nvSpPr>
      <xdr:spPr>
        <a:xfrm>
          <a:off x="7810500" y="14624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40639</xdr:rowOff>
    </xdr:from>
    <xdr:to>
      <xdr:col>36</xdr:col>
      <xdr:colOff>165100</xdr:colOff>
      <xdr:row>85</xdr:row>
      <xdr:rowOff>142239</xdr:rowOff>
    </xdr:to>
    <xdr:sp macro="" textlink="">
      <xdr:nvSpPr>
        <xdr:cNvPr id="356" name="フローチャート: 判断 355"/>
        <xdr:cNvSpPr/>
      </xdr:nvSpPr>
      <xdr:spPr>
        <a:xfrm>
          <a:off x="6921500" y="14613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7" name="テキスト ボックス 356"/>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8" name="テキスト ボックス 357"/>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9" name="テキスト ボックス 358"/>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0" name="テキスト ボックス 359"/>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1" name="テキスト ボックス 360"/>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38100</xdr:rowOff>
    </xdr:from>
    <xdr:to>
      <xdr:col>55</xdr:col>
      <xdr:colOff>50800</xdr:colOff>
      <xdr:row>85</xdr:row>
      <xdr:rowOff>139700</xdr:rowOff>
    </xdr:to>
    <xdr:sp macro="" textlink="">
      <xdr:nvSpPr>
        <xdr:cNvPr id="362" name="楕円 361"/>
        <xdr:cNvSpPr/>
      </xdr:nvSpPr>
      <xdr:spPr>
        <a:xfrm>
          <a:off x="10426700" y="14611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16527</xdr:rowOff>
    </xdr:from>
    <xdr:ext cx="469744" cy="259045"/>
    <xdr:sp macro="" textlink="">
      <xdr:nvSpPr>
        <xdr:cNvPr id="363" name="【福祉施設】&#10;一人当たり面積該当値テキスト"/>
        <xdr:cNvSpPr txBox="1"/>
      </xdr:nvSpPr>
      <xdr:spPr>
        <a:xfrm>
          <a:off x="10515600" y="14589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40639</xdr:rowOff>
    </xdr:from>
    <xdr:to>
      <xdr:col>50</xdr:col>
      <xdr:colOff>165100</xdr:colOff>
      <xdr:row>85</xdr:row>
      <xdr:rowOff>142239</xdr:rowOff>
    </xdr:to>
    <xdr:sp macro="" textlink="">
      <xdr:nvSpPr>
        <xdr:cNvPr id="364" name="楕円 363"/>
        <xdr:cNvSpPr/>
      </xdr:nvSpPr>
      <xdr:spPr>
        <a:xfrm>
          <a:off x="9588500" y="14613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88900</xdr:rowOff>
    </xdr:from>
    <xdr:to>
      <xdr:col>55</xdr:col>
      <xdr:colOff>0</xdr:colOff>
      <xdr:row>85</xdr:row>
      <xdr:rowOff>91439</xdr:rowOff>
    </xdr:to>
    <xdr:cxnSp macro="">
      <xdr:nvCxnSpPr>
        <xdr:cNvPr id="365" name="直線コネクタ 364"/>
        <xdr:cNvCxnSpPr/>
      </xdr:nvCxnSpPr>
      <xdr:spPr>
        <a:xfrm flipV="1">
          <a:off x="9639300" y="14662150"/>
          <a:ext cx="838200" cy="2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43180</xdr:rowOff>
    </xdr:from>
    <xdr:to>
      <xdr:col>46</xdr:col>
      <xdr:colOff>38100</xdr:colOff>
      <xdr:row>85</xdr:row>
      <xdr:rowOff>144780</xdr:rowOff>
    </xdr:to>
    <xdr:sp macro="" textlink="">
      <xdr:nvSpPr>
        <xdr:cNvPr id="366" name="楕円 365"/>
        <xdr:cNvSpPr/>
      </xdr:nvSpPr>
      <xdr:spPr>
        <a:xfrm>
          <a:off x="8699500" y="14616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91439</xdr:rowOff>
    </xdr:from>
    <xdr:to>
      <xdr:col>50</xdr:col>
      <xdr:colOff>114300</xdr:colOff>
      <xdr:row>85</xdr:row>
      <xdr:rowOff>93980</xdr:rowOff>
    </xdr:to>
    <xdr:cxnSp macro="">
      <xdr:nvCxnSpPr>
        <xdr:cNvPr id="367" name="直線コネクタ 366"/>
        <xdr:cNvCxnSpPr/>
      </xdr:nvCxnSpPr>
      <xdr:spPr>
        <a:xfrm flipV="1">
          <a:off x="8750300" y="14664689"/>
          <a:ext cx="889000" cy="2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46989</xdr:rowOff>
    </xdr:from>
    <xdr:to>
      <xdr:col>41</xdr:col>
      <xdr:colOff>101600</xdr:colOff>
      <xdr:row>85</xdr:row>
      <xdr:rowOff>148589</xdr:rowOff>
    </xdr:to>
    <xdr:sp macro="" textlink="">
      <xdr:nvSpPr>
        <xdr:cNvPr id="368" name="楕円 367"/>
        <xdr:cNvSpPr/>
      </xdr:nvSpPr>
      <xdr:spPr>
        <a:xfrm>
          <a:off x="7810500" y="14620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93980</xdr:rowOff>
    </xdr:from>
    <xdr:to>
      <xdr:col>45</xdr:col>
      <xdr:colOff>177800</xdr:colOff>
      <xdr:row>85</xdr:row>
      <xdr:rowOff>97789</xdr:rowOff>
    </xdr:to>
    <xdr:cxnSp macro="">
      <xdr:nvCxnSpPr>
        <xdr:cNvPr id="369" name="直線コネクタ 368"/>
        <xdr:cNvCxnSpPr/>
      </xdr:nvCxnSpPr>
      <xdr:spPr>
        <a:xfrm flipV="1">
          <a:off x="7861300" y="14667230"/>
          <a:ext cx="8890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5080</xdr:rowOff>
    </xdr:from>
    <xdr:to>
      <xdr:col>36</xdr:col>
      <xdr:colOff>165100</xdr:colOff>
      <xdr:row>85</xdr:row>
      <xdr:rowOff>106680</xdr:rowOff>
    </xdr:to>
    <xdr:sp macro="" textlink="">
      <xdr:nvSpPr>
        <xdr:cNvPr id="370" name="楕円 369"/>
        <xdr:cNvSpPr/>
      </xdr:nvSpPr>
      <xdr:spPr>
        <a:xfrm>
          <a:off x="6921500" y="14578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55880</xdr:rowOff>
    </xdr:from>
    <xdr:to>
      <xdr:col>41</xdr:col>
      <xdr:colOff>50800</xdr:colOff>
      <xdr:row>85</xdr:row>
      <xdr:rowOff>97789</xdr:rowOff>
    </xdr:to>
    <xdr:cxnSp macro="">
      <xdr:nvCxnSpPr>
        <xdr:cNvPr id="371" name="直線コネクタ 370"/>
        <xdr:cNvCxnSpPr/>
      </xdr:nvCxnSpPr>
      <xdr:spPr>
        <a:xfrm>
          <a:off x="6972300" y="14629130"/>
          <a:ext cx="8890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140988</xdr:rowOff>
    </xdr:from>
    <xdr:ext cx="469744" cy="259045"/>
    <xdr:sp macro="" textlink="">
      <xdr:nvSpPr>
        <xdr:cNvPr id="372" name="n_1aveValue【福祉施設】&#10;一人当たり面積"/>
        <xdr:cNvSpPr txBox="1"/>
      </xdr:nvSpPr>
      <xdr:spPr>
        <a:xfrm>
          <a:off x="9391727" y="14714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139716</xdr:rowOff>
    </xdr:from>
    <xdr:ext cx="469744" cy="259045"/>
    <xdr:sp macro="" textlink="">
      <xdr:nvSpPr>
        <xdr:cNvPr id="373" name="n_2aveValue【福祉施設】&#10;一人当たり面積"/>
        <xdr:cNvSpPr txBox="1"/>
      </xdr:nvSpPr>
      <xdr:spPr>
        <a:xfrm>
          <a:off x="8515427" y="14712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143527</xdr:rowOff>
    </xdr:from>
    <xdr:ext cx="469744" cy="259045"/>
    <xdr:sp macro="" textlink="">
      <xdr:nvSpPr>
        <xdr:cNvPr id="374" name="n_3aveValue【福祉施設】&#10;一人当たり面積"/>
        <xdr:cNvSpPr txBox="1"/>
      </xdr:nvSpPr>
      <xdr:spPr>
        <a:xfrm>
          <a:off x="7626427" y="14716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133366</xdr:rowOff>
    </xdr:from>
    <xdr:ext cx="469744" cy="259045"/>
    <xdr:sp macro="" textlink="">
      <xdr:nvSpPr>
        <xdr:cNvPr id="375" name="n_4aveValue【福祉施設】&#10;一人当たり面積"/>
        <xdr:cNvSpPr txBox="1"/>
      </xdr:nvSpPr>
      <xdr:spPr>
        <a:xfrm>
          <a:off x="6737427" y="14706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83</xdr:row>
      <xdr:rowOff>158766</xdr:rowOff>
    </xdr:from>
    <xdr:ext cx="469744" cy="259045"/>
    <xdr:sp macro="" textlink="">
      <xdr:nvSpPr>
        <xdr:cNvPr id="376" name="n_1mainValue【福祉施設】&#10;一人当たり面積"/>
        <xdr:cNvSpPr txBox="1"/>
      </xdr:nvSpPr>
      <xdr:spPr>
        <a:xfrm>
          <a:off x="9391727" y="14389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161307</xdr:rowOff>
    </xdr:from>
    <xdr:ext cx="469744" cy="259045"/>
    <xdr:sp macro="" textlink="">
      <xdr:nvSpPr>
        <xdr:cNvPr id="377" name="n_2mainValue【福祉施設】&#10;一人当たり面積"/>
        <xdr:cNvSpPr txBox="1"/>
      </xdr:nvSpPr>
      <xdr:spPr>
        <a:xfrm>
          <a:off x="8515427" y="14391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165116</xdr:rowOff>
    </xdr:from>
    <xdr:ext cx="469744" cy="259045"/>
    <xdr:sp macro="" textlink="">
      <xdr:nvSpPr>
        <xdr:cNvPr id="378" name="n_3mainValue【福祉施設】&#10;一人当たり面積"/>
        <xdr:cNvSpPr txBox="1"/>
      </xdr:nvSpPr>
      <xdr:spPr>
        <a:xfrm>
          <a:off x="7626427" y="14395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123207</xdr:rowOff>
    </xdr:from>
    <xdr:ext cx="469744" cy="259045"/>
    <xdr:sp macro="" textlink="">
      <xdr:nvSpPr>
        <xdr:cNvPr id="379" name="n_4mainValue【福祉施設】&#10;一人当たり面積"/>
        <xdr:cNvSpPr txBox="1"/>
      </xdr:nvSpPr>
      <xdr:spPr>
        <a:xfrm>
          <a:off x="6737427" y="14353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0" name="正方形/長方形 379"/>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1" name="正方形/長方形 380"/>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2" name="正方形/長方形 381"/>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3" name="正方形/長方形 382"/>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4" name="正方形/長方形 383"/>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5" name="正方形/長方形 384"/>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6" name="正方形/長方形 385"/>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7" name="正方形/長方形 386"/>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8" name="テキスト ボックス 387"/>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9" name="直線コネクタ 388"/>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90" name="テキスト ボックス 389"/>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91" name="直線コネクタ 390"/>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92" name="テキスト ボックス 391"/>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93" name="直線コネクタ 392"/>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94" name="テキスト ボックス 393"/>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5" name="直線コネクタ 394"/>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6" name="テキスト ボックス 395"/>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7" name="直線コネクタ 396"/>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8" name="テキスト ボックス 397"/>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9" name="直線コネクタ 398"/>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400" name="テキスト ボックス 399"/>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401" name="直線コネクタ 400"/>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402" name="テキスト ボックス 401"/>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3" name="直線コネクタ 402"/>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4"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149679</xdr:rowOff>
    </xdr:from>
    <xdr:to>
      <xdr:col>24</xdr:col>
      <xdr:colOff>62865</xdr:colOff>
      <xdr:row>109</xdr:row>
      <xdr:rowOff>35379</xdr:rowOff>
    </xdr:to>
    <xdr:cxnSp macro="">
      <xdr:nvCxnSpPr>
        <xdr:cNvPr id="405" name="直線コネクタ 404"/>
        <xdr:cNvCxnSpPr/>
      </xdr:nvCxnSpPr>
      <xdr:spPr>
        <a:xfrm flipV="1">
          <a:off x="4634865" y="17123229"/>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406" name="【市民会館】&#10;有形固定資産減価償却率最小値テキスト"/>
        <xdr:cNvSpPr txBox="1"/>
      </xdr:nvSpPr>
      <xdr:spPr>
        <a:xfrm>
          <a:off x="4673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407" name="直線コネクタ 406"/>
        <xdr:cNvCxnSpPr/>
      </xdr:nvCxnSpPr>
      <xdr:spPr>
        <a:xfrm>
          <a:off x="4546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96356</xdr:rowOff>
    </xdr:from>
    <xdr:ext cx="340478" cy="259045"/>
    <xdr:sp macro="" textlink="">
      <xdr:nvSpPr>
        <xdr:cNvPr id="408" name="【市民会館】&#10;有形固定資産減価償却率最大値テキスト"/>
        <xdr:cNvSpPr txBox="1"/>
      </xdr:nvSpPr>
      <xdr:spPr>
        <a:xfrm>
          <a:off x="4673600" y="1689845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149679</xdr:rowOff>
    </xdr:from>
    <xdr:to>
      <xdr:col>24</xdr:col>
      <xdr:colOff>152400</xdr:colOff>
      <xdr:row>99</xdr:row>
      <xdr:rowOff>149679</xdr:rowOff>
    </xdr:to>
    <xdr:cxnSp macro="">
      <xdr:nvCxnSpPr>
        <xdr:cNvPr id="409" name="直線コネクタ 408"/>
        <xdr:cNvCxnSpPr/>
      </xdr:nvCxnSpPr>
      <xdr:spPr>
        <a:xfrm>
          <a:off x="4546600" y="171232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25054</xdr:rowOff>
    </xdr:from>
    <xdr:ext cx="405111" cy="259045"/>
    <xdr:sp macro="" textlink="">
      <xdr:nvSpPr>
        <xdr:cNvPr id="410" name="【市民会館】&#10;有形固定資産減価償却率平均値テキスト"/>
        <xdr:cNvSpPr txBox="1"/>
      </xdr:nvSpPr>
      <xdr:spPr>
        <a:xfrm>
          <a:off x="4673600" y="1785585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46627</xdr:rowOff>
    </xdr:from>
    <xdr:to>
      <xdr:col>24</xdr:col>
      <xdr:colOff>114300</xdr:colOff>
      <xdr:row>104</xdr:row>
      <xdr:rowOff>148227</xdr:rowOff>
    </xdr:to>
    <xdr:sp macro="" textlink="">
      <xdr:nvSpPr>
        <xdr:cNvPr id="411" name="フローチャート: 判断 410"/>
        <xdr:cNvSpPr/>
      </xdr:nvSpPr>
      <xdr:spPr>
        <a:xfrm>
          <a:off x="4584700" y="17877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36830</xdr:rowOff>
    </xdr:from>
    <xdr:to>
      <xdr:col>20</xdr:col>
      <xdr:colOff>38100</xdr:colOff>
      <xdr:row>104</xdr:row>
      <xdr:rowOff>138430</xdr:rowOff>
    </xdr:to>
    <xdr:sp macro="" textlink="">
      <xdr:nvSpPr>
        <xdr:cNvPr id="412" name="フローチャート: 判断 411"/>
        <xdr:cNvSpPr/>
      </xdr:nvSpPr>
      <xdr:spPr>
        <a:xfrm>
          <a:off x="3746500" y="1786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10705</xdr:rowOff>
    </xdr:from>
    <xdr:to>
      <xdr:col>15</xdr:col>
      <xdr:colOff>101600</xdr:colOff>
      <xdr:row>104</xdr:row>
      <xdr:rowOff>112305</xdr:rowOff>
    </xdr:to>
    <xdr:sp macro="" textlink="">
      <xdr:nvSpPr>
        <xdr:cNvPr id="413" name="フローチャート: 判断 412"/>
        <xdr:cNvSpPr/>
      </xdr:nvSpPr>
      <xdr:spPr>
        <a:xfrm>
          <a:off x="2857500" y="17841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5806</xdr:rowOff>
    </xdr:from>
    <xdr:to>
      <xdr:col>10</xdr:col>
      <xdr:colOff>165100</xdr:colOff>
      <xdr:row>104</xdr:row>
      <xdr:rowOff>107406</xdr:rowOff>
    </xdr:to>
    <xdr:sp macro="" textlink="">
      <xdr:nvSpPr>
        <xdr:cNvPr id="414" name="フローチャート: 判断 413"/>
        <xdr:cNvSpPr/>
      </xdr:nvSpPr>
      <xdr:spPr>
        <a:xfrm>
          <a:off x="1968500" y="17836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2539</xdr:rowOff>
    </xdr:from>
    <xdr:to>
      <xdr:col>6</xdr:col>
      <xdr:colOff>38100</xdr:colOff>
      <xdr:row>104</xdr:row>
      <xdr:rowOff>104139</xdr:rowOff>
    </xdr:to>
    <xdr:sp macro="" textlink="">
      <xdr:nvSpPr>
        <xdr:cNvPr id="415" name="フローチャート: 判断 414"/>
        <xdr:cNvSpPr/>
      </xdr:nvSpPr>
      <xdr:spPr>
        <a:xfrm>
          <a:off x="1079500" y="17833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6" name="テキスト ボックス 415"/>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7" name="テキスト ボックス 416"/>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8" name="テキスト ボックス 417"/>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9" name="テキスト ボックス 418"/>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20" name="テキスト ボックス 419"/>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102</xdr:row>
      <xdr:rowOff>125005</xdr:rowOff>
    </xdr:from>
    <xdr:to>
      <xdr:col>24</xdr:col>
      <xdr:colOff>114300</xdr:colOff>
      <xdr:row>103</xdr:row>
      <xdr:rowOff>55155</xdr:rowOff>
    </xdr:to>
    <xdr:sp macro="" textlink="">
      <xdr:nvSpPr>
        <xdr:cNvPr id="421" name="楕円 420"/>
        <xdr:cNvSpPr/>
      </xdr:nvSpPr>
      <xdr:spPr>
        <a:xfrm>
          <a:off x="4584700" y="17612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101</xdr:row>
      <xdr:rowOff>147882</xdr:rowOff>
    </xdr:from>
    <xdr:ext cx="405111" cy="259045"/>
    <xdr:sp macro="" textlink="">
      <xdr:nvSpPr>
        <xdr:cNvPr id="422" name="【市民会館】&#10;有形固定資産減価償却率該当値テキスト"/>
        <xdr:cNvSpPr txBox="1"/>
      </xdr:nvSpPr>
      <xdr:spPr>
        <a:xfrm>
          <a:off x="4673600" y="17464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102</xdr:row>
      <xdr:rowOff>85816</xdr:rowOff>
    </xdr:from>
    <xdr:to>
      <xdr:col>20</xdr:col>
      <xdr:colOff>38100</xdr:colOff>
      <xdr:row>103</xdr:row>
      <xdr:rowOff>15966</xdr:rowOff>
    </xdr:to>
    <xdr:sp macro="" textlink="">
      <xdr:nvSpPr>
        <xdr:cNvPr id="423" name="楕円 422"/>
        <xdr:cNvSpPr/>
      </xdr:nvSpPr>
      <xdr:spPr>
        <a:xfrm>
          <a:off x="3746500" y="17573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102</xdr:row>
      <xdr:rowOff>136616</xdr:rowOff>
    </xdr:from>
    <xdr:to>
      <xdr:col>24</xdr:col>
      <xdr:colOff>63500</xdr:colOff>
      <xdr:row>103</xdr:row>
      <xdr:rowOff>4355</xdr:rowOff>
    </xdr:to>
    <xdr:cxnSp macro="">
      <xdr:nvCxnSpPr>
        <xdr:cNvPr id="424" name="直線コネクタ 423"/>
        <xdr:cNvCxnSpPr/>
      </xdr:nvCxnSpPr>
      <xdr:spPr>
        <a:xfrm>
          <a:off x="3797300" y="17624516"/>
          <a:ext cx="8382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101</xdr:row>
      <xdr:rowOff>152763</xdr:rowOff>
    </xdr:from>
    <xdr:to>
      <xdr:col>15</xdr:col>
      <xdr:colOff>101600</xdr:colOff>
      <xdr:row>102</xdr:row>
      <xdr:rowOff>82913</xdr:rowOff>
    </xdr:to>
    <xdr:sp macro="" textlink="">
      <xdr:nvSpPr>
        <xdr:cNvPr id="425" name="楕円 424"/>
        <xdr:cNvSpPr/>
      </xdr:nvSpPr>
      <xdr:spPr>
        <a:xfrm>
          <a:off x="2857500" y="17469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102</xdr:row>
      <xdr:rowOff>32113</xdr:rowOff>
    </xdr:from>
    <xdr:to>
      <xdr:col>19</xdr:col>
      <xdr:colOff>177800</xdr:colOff>
      <xdr:row>102</xdr:row>
      <xdr:rowOff>136616</xdr:rowOff>
    </xdr:to>
    <xdr:cxnSp macro="">
      <xdr:nvCxnSpPr>
        <xdr:cNvPr id="426" name="直線コネクタ 425"/>
        <xdr:cNvCxnSpPr/>
      </xdr:nvCxnSpPr>
      <xdr:spPr>
        <a:xfrm>
          <a:off x="2908300" y="17520013"/>
          <a:ext cx="889000" cy="104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102</xdr:row>
      <xdr:rowOff>77651</xdr:rowOff>
    </xdr:from>
    <xdr:to>
      <xdr:col>10</xdr:col>
      <xdr:colOff>165100</xdr:colOff>
      <xdr:row>103</xdr:row>
      <xdr:rowOff>7801</xdr:rowOff>
    </xdr:to>
    <xdr:sp macro="" textlink="">
      <xdr:nvSpPr>
        <xdr:cNvPr id="427" name="楕円 426"/>
        <xdr:cNvSpPr/>
      </xdr:nvSpPr>
      <xdr:spPr>
        <a:xfrm>
          <a:off x="1968500" y="17565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102</xdr:row>
      <xdr:rowOff>32113</xdr:rowOff>
    </xdr:from>
    <xdr:to>
      <xdr:col>15</xdr:col>
      <xdr:colOff>50800</xdr:colOff>
      <xdr:row>102</xdr:row>
      <xdr:rowOff>128451</xdr:rowOff>
    </xdr:to>
    <xdr:cxnSp macro="">
      <xdr:nvCxnSpPr>
        <xdr:cNvPr id="428" name="直線コネクタ 427"/>
        <xdr:cNvCxnSpPr/>
      </xdr:nvCxnSpPr>
      <xdr:spPr>
        <a:xfrm flipV="1">
          <a:off x="2019300" y="17520013"/>
          <a:ext cx="889000" cy="96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102</xdr:row>
      <xdr:rowOff>44994</xdr:rowOff>
    </xdr:from>
    <xdr:to>
      <xdr:col>6</xdr:col>
      <xdr:colOff>38100</xdr:colOff>
      <xdr:row>102</xdr:row>
      <xdr:rowOff>146594</xdr:rowOff>
    </xdr:to>
    <xdr:sp macro="" textlink="">
      <xdr:nvSpPr>
        <xdr:cNvPr id="429" name="楕円 428"/>
        <xdr:cNvSpPr/>
      </xdr:nvSpPr>
      <xdr:spPr>
        <a:xfrm>
          <a:off x="1079500" y="17532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102</xdr:row>
      <xdr:rowOff>95794</xdr:rowOff>
    </xdr:from>
    <xdr:to>
      <xdr:col>10</xdr:col>
      <xdr:colOff>114300</xdr:colOff>
      <xdr:row>102</xdr:row>
      <xdr:rowOff>128451</xdr:rowOff>
    </xdr:to>
    <xdr:cxnSp macro="">
      <xdr:nvCxnSpPr>
        <xdr:cNvPr id="430" name="直線コネクタ 429"/>
        <xdr:cNvCxnSpPr/>
      </xdr:nvCxnSpPr>
      <xdr:spPr>
        <a:xfrm>
          <a:off x="1130300" y="17583694"/>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129557</xdr:rowOff>
    </xdr:from>
    <xdr:ext cx="405111" cy="259045"/>
    <xdr:sp macro="" textlink="">
      <xdr:nvSpPr>
        <xdr:cNvPr id="431" name="n_1aveValue【市民会館】&#10;有形固定資産減価償却率"/>
        <xdr:cNvSpPr txBox="1"/>
      </xdr:nvSpPr>
      <xdr:spPr>
        <a:xfrm>
          <a:off x="3582044" y="17960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103432</xdr:rowOff>
    </xdr:from>
    <xdr:ext cx="405111" cy="259045"/>
    <xdr:sp macro="" textlink="">
      <xdr:nvSpPr>
        <xdr:cNvPr id="432" name="n_2aveValue【市民会館】&#10;有形固定資産減価償却率"/>
        <xdr:cNvSpPr txBox="1"/>
      </xdr:nvSpPr>
      <xdr:spPr>
        <a:xfrm>
          <a:off x="2705744" y="17934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98533</xdr:rowOff>
    </xdr:from>
    <xdr:ext cx="405111" cy="259045"/>
    <xdr:sp macro="" textlink="">
      <xdr:nvSpPr>
        <xdr:cNvPr id="433" name="n_3aveValue【市民会館】&#10;有形固定資産減価償却率"/>
        <xdr:cNvSpPr txBox="1"/>
      </xdr:nvSpPr>
      <xdr:spPr>
        <a:xfrm>
          <a:off x="1816744" y="179293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95266</xdr:rowOff>
    </xdr:from>
    <xdr:ext cx="405111" cy="259045"/>
    <xdr:sp macro="" textlink="">
      <xdr:nvSpPr>
        <xdr:cNvPr id="434" name="n_4aveValue【市民会館】&#10;有形固定資産減価償却率"/>
        <xdr:cNvSpPr txBox="1"/>
      </xdr:nvSpPr>
      <xdr:spPr>
        <a:xfrm>
          <a:off x="927744" y="179260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101</xdr:row>
      <xdr:rowOff>32493</xdr:rowOff>
    </xdr:from>
    <xdr:ext cx="405111" cy="259045"/>
    <xdr:sp macro="" textlink="">
      <xdr:nvSpPr>
        <xdr:cNvPr id="435" name="n_1mainValue【市民会館】&#10;有形固定資産減価償却率"/>
        <xdr:cNvSpPr txBox="1"/>
      </xdr:nvSpPr>
      <xdr:spPr>
        <a:xfrm>
          <a:off x="3582044" y="173489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100</xdr:row>
      <xdr:rowOff>99440</xdr:rowOff>
    </xdr:from>
    <xdr:ext cx="405111" cy="259045"/>
    <xdr:sp macro="" textlink="">
      <xdr:nvSpPr>
        <xdr:cNvPr id="436" name="n_2mainValue【市民会館】&#10;有形固定資産減価償却率"/>
        <xdr:cNvSpPr txBox="1"/>
      </xdr:nvSpPr>
      <xdr:spPr>
        <a:xfrm>
          <a:off x="2705744" y="172444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101</xdr:row>
      <xdr:rowOff>24328</xdr:rowOff>
    </xdr:from>
    <xdr:ext cx="405111" cy="259045"/>
    <xdr:sp macro="" textlink="">
      <xdr:nvSpPr>
        <xdr:cNvPr id="437" name="n_3mainValue【市民会館】&#10;有形固定資産減価償却率"/>
        <xdr:cNvSpPr txBox="1"/>
      </xdr:nvSpPr>
      <xdr:spPr>
        <a:xfrm>
          <a:off x="1816744" y="173407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100</xdr:row>
      <xdr:rowOff>163121</xdr:rowOff>
    </xdr:from>
    <xdr:ext cx="405111" cy="259045"/>
    <xdr:sp macro="" textlink="">
      <xdr:nvSpPr>
        <xdr:cNvPr id="438" name="n_4mainValue【市民会館】&#10;有形固定資産減価償却率"/>
        <xdr:cNvSpPr txBox="1"/>
      </xdr:nvSpPr>
      <xdr:spPr>
        <a:xfrm>
          <a:off x="927744" y="173081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9" name="正方形/長方形 438"/>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40" name="正方形/長方形 439"/>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41" name="正方形/長方形 440"/>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2" name="正方形/長方形 441"/>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3" name="正方形/長方形 442"/>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4" name="正方形/長方形 443"/>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5" name="正方形/長方形 444"/>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6" name="正方形/長方形 445"/>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7" name="テキスト ボックス 446"/>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8" name="直線コネクタ 447"/>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9" name="直線コネクタ 448"/>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50" name="テキスト ボックス 449"/>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51" name="直線コネクタ 450"/>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52" name="テキスト ボックス 451"/>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53" name="直線コネクタ 452"/>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54" name="テキスト ボックス 453"/>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5" name="直線コネクタ 454"/>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56" name="テキスト ボックス 455"/>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7" name="直線コネクタ 456"/>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58" name="テキスト ボックス 457"/>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9" name="直線コネクタ 458"/>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60" name="テキスト ボックス 459"/>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61"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146686</xdr:rowOff>
    </xdr:from>
    <xdr:to>
      <xdr:col>54</xdr:col>
      <xdr:colOff>189865</xdr:colOff>
      <xdr:row>108</xdr:row>
      <xdr:rowOff>131445</xdr:rowOff>
    </xdr:to>
    <xdr:cxnSp macro="">
      <xdr:nvCxnSpPr>
        <xdr:cNvPr id="462" name="直線コネクタ 461"/>
        <xdr:cNvCxnSpPr/>
      </xdr:nvCxnSpPr>
      <xdr:spPr>
        <a:xfrm flipV="1">
          <a:off x="10476865" y="17120236"/>
          <a:ext cx="0" cy="15278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135272</xdr:rowOff>
    </xdr:from>
    <xdr:ext cx="469744" cy="259045"/>
    <xdr:sp macro="" textlink="">
      <xdr:nvSpPr>
        <xdr:cNvPr id="463" name="【市民会館】&#10;一人当たり面積最小値テキスト"/>
        <xdr:cNvSpPr txBox="1"/>
      </xdr:nvSpPr>
      <xdr:spPr>
        <a:xfrm>
          <a:off x="10515600" y="18651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131445</xdr:rowOff>
    </xdr:from>
    <xdr:to>
      <xdr:col>55</xdr:col>
      <xdr:colOff>88900</xdr:colOff>
      <xdr:row>108</xdr:row>
      <xdr:rowOff>131445</xdr:rowOff>
    </xdr:to>
    <xdr:cxnSp macro="">
      <xdr:nvCxnSpPr>
        <xdr:cNvPr id="464" name="直線コネクタ 463"/>
        <xdr:cNvCxnSpPr/>
      </xdr:nvCxnSpPr>
      <xdr:spPr>
        <a:xfrm>
          <a:off x="10388600" y="186480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93363</xdr:rowOff>
    </xdr:from>
    <xdr:ext cx="469744" cy="259045"/>
    <xdr:sp macro="" textlink="">
      <xdr:nvSpPr>
        <xdr:cNvPr id="465" name="【市民会館】&#10;一人当たり面積最大値テキスト"/>
        <xdr:cNvSpPr txBox="1"/>
      </xdr:nvSpPr>
      <xdr:spPr>
        <a:xfrm>
          <a:off x="10515600" y="168954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146686</xdr:rowOff>
    </xdr:from>
    <xdr:to>
      <xdr:col>55</xdr:col>
      <xdr:colOff>88900</xdr:colOff>
      <xdr:row>99</xdr:row>
      <xdr:rowOff>146686</xdr:rowOff>
    </xdr:to>
    <xdr:cxnSp macro="">
      <xdr:nvCxnSpPr>
        <xdr:cNvPr id="466" name="直線コネクタ 465"/>
        <xdr:cNvCxnSpPr/>
      </xdr:nvCxnSpPr>
      <xdr:spPr>
        <a:xfrm>
          <a:off x="10388600" y="171202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64788</xdr:rowOff>
    </xdr:from>
    <xdr:ext cx="469744" cy="259045"/>
    <xdr:sp macro="" textlink="">
      <xdr:nvSpPr>
        <xdr:cNvPr id="467" name="【市民会館】&#10;一人当たり面積平均値テキスト"/>
        <xdr:cNvSpPr txBox="1"/>
      </xdr:nvSpPr>
      <xdr:spPr>
        <a:xfrm>
          <a:off x="10515600" y="182384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86361</xdr:rowOff>
    </xdr:from>
    <xdr:to>
      <xdr:col>55</xdr:col>
      <xdr:colOff>50800</xdr:colOff>
      <xdr:row>107</xdr:row>
      <xdr:rowOff>16511</xdr:rowOff>
    </xdr:to>
    <xdr:sp macro="" textlink="">
      <xdr:nvSpPr>
        <xdr:cNvPr id="468" name="フローチャート: 判断 467"/>
        <xdr:cNvSpPr/>
      </xdr:nvSpPr>
      <xdr:spPr>
        <a:xfrm>
          <a:off x="10426700" y="18260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101600</xdr:rowOff>
    </xdr:from>
    <xdr:to>
      <xdr:col>50</xdr:col>
      <xdr:colOff>165100</xdr:colOff>
      <xdr:row>107</xdr:row>
      <xdr:rowOff>31750</xdr:rowOff>
    </xdr:to>
    <xdr:sp macro="" textlink="">
      <xdr:nvSpPr>
        <xdr:cNvPr id="469" name="フローチャート: 判断 468"/>
        <xdr:cNvSpPr/>
      </xdr:nvSpPr>
      <xdr:spPr>
        <a:xfrm>
          <a:off x="9588500" y="1827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111125</xdr:rowOff>
    </xdr:from>
    <xdr:to>
      <xdr:col>46</xdr:col>
      <xdr:colOff>38100</xdr:colOff>
      <xdr:row>107</xdr:row>
      <xdr:rowOff>41275</xdr:rowOff>
    </xdr:to>
    <xdr:sp macro="" textlink="">
      <xdr:nvSpPr>
        <xdr:cNvPr id="470" name="フローチャート: 判断 469"/>
        <xdr:cNvSpPr/>
      </xdr:nvSpPr>
      <xdr:spPr>
        <a:xfrm>
          <a:off x="8699500" y="18284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103505</xdr:rowOff>
    </xdr:from>
    <xdr:to>
      <xdr:col>41</xdr:col>
      <xdr:colOff>101600</xdr:colOff>
      <xdr:row>107</xdr:row>
      <xdr:rowOff>33655</xdr:rowOff>
    </xdr:to>
    <xdr:sp macro="" textlink="">
      <xdr:nvSpPr>
        <xdr:cNvPr id="471" name="フローチャート: 判断 470"/>
        <xdr:cNvSpPr/>
      </xdr:nvSpPr>
      <xdr:spPr>
        <a:xfrm>
          <a:off x="7810500" y="18277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99695</xdr:rowOff>
    </xdr:from>
    <xdr:to>
      <xdr:col>36</xdr:col>
      <xdr:colOff>165100</xdr:colOff>
      <xdr:row>107</xdr:row>
      <xdr:rowOff>29845</xdr:rowOff>
    </xdr:to>
    <xdr:sp macro="" textlink="">
      <xdr:nvSpPr>
        <xdr:cNvPr id="472" name="フローチャート: 判断 471"/>
        <xdr:cNvSpPr/>
      </xdr:nvSpPr>
      <xdr:spPr>
        <a:xfrm>
          <a:off x="6921500" y="18273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3" name="テキスト ボックス 472"/>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4" name="テキスト ボックス 473"/>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5" name="テキスト ボックス 474"/>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6" name="テキスト ボックス 475"/>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7" name="テキスト ボックス 476"/>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101</xdr:row>
      <xdr:rowOff>67311</xdr:rowOff>
    </xdr:from>
    <xdr:to>
      <xdr:col>55</xdr:col>
      <xdr:colOff>50800</xdr:colOff>
      <xdr:row>101</xdr:row>
      <xdr:rowOff>168911</xdr:rowOff>
    </xdr:to>
    <xdr:sp macro="" textlink="">
      <xdr:nvSpPr>
        <xdr:cNvPr id="478" name="楕円 477"/>
        <xdr:cNvSpPr/>
      </xdr:nvSpPr>
      <xdr:spPr>
        <a:xfrm>
          <a:off x="10426700" y="17383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100</xdr:row>
      <xdr:rowOff>90188</xdr:rowOff>
    </xdr:from>
    <xdr:ext cx="469744" cy="259045"/>
    <xdr:sp macro="" textlink="">
      <xdr:nvSpPr>
        <xdr:cNvPr id="479" name="【市民会館】&#10;一人当たり面積該当値テキスト"/>
        <xdr:cNvSpPr txBox="1"/>
      </xdr:nvSpPr>
      <xdr:spPr>
        <a:xfrm>
          <a:off x="10515600" y="17235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101</xdr:row>
      <xdr:rowOff>86361</xdr:rowOff>
    </xdr:from>
    <xdr:to>
      <xdr:col>50</xdr:col>
      <xdr:colOff>165100</xdr:colOff>
      <xdr:row>102</xdr:row>
      <xdr:rowOff>16511</xdr:rowOff>
    </xdr:to>
    <xdr:sp macro="" textlink="">
      <xdr:nvSpPr>
        <xdr:cNvPr id="480" name="楕円 479"/>
        <xdr:cNvSpPr/>
      </xdr:nvSpPr>
      <xdr:spPr>
        <a:xfrm>
          <a:off x="9588500" y="17402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101</xdr:row>
      <xdr:rowOff>118111</xdr:rowOff>
    </xdr:from>
    <xdr:to>
      <xdr:col>55</xdr:col>
      <xdr:colOff>0</xdr:colOff>
      <xdr:row>101</xdr:row>
      <xdr:rowOff>137161</xdr:rowOff>
    </xdr:to>
    <xdr:cxnSp macro="">
      <xdr:nvCxnSpPr>
        <xdr:cNvPr id="481" name="直線コネクタ 480"/>
        <xdr:cNvCxnSpPr/>
      </xdr:nvCxnSpPr>
      <xdr:spPr>
        <a:xfrm flipV="1">
          <a:off x="9639300" y="17434561"/>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101</xdr:row>
      <xdr:rowOff>97789</xdr:rowOff>
    </xdr:from>
    <xdr:to>
      <xdr:col>46</xdr:col>
      <xdr:colOff>38100</xdr:colOff>
      <xdr:row>102</xdr:row>
      <xdr:rowOff>27939</xdr:rowOff>
    </xdr:to>
    <xdr:sp macro="" textlink="">
      <xdr:nvSpPr>
        <xdr:cNvPr id="482" name="楕円 481"/>
        <xdr:cNvSpPr/>
      </xdr:nvSpPr>
      <xdr:spPr>
        <a:xfrm>
          <a:off x="8699500" y="17414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101</xdr:row>
      <xdr:rowOff>137161</xdr:rowOff>
    </xdr:from>
    <xdr:to>
      <xdr:col>50</xdr:col>
      <xdr:colOff>114300</xdr:colOff>
      <xdr:row>101</xdr:row>
      <xdr:rowOff>148589</xdr:rowOff>
    </xdr:to>
    <xdr:cxnSp macro="">
      <xdr:nvCxnSpPr>
        <xdr:cNvPr id="483" name="直線コネクタ 482"/>
        <xdr:cNvCxnSpPr/>
      </xdr:nvCxnSpPr>
      <xdr:spPr>
        <a:xfrm flipV="1">
          <a:off x="8750300" y="17453611"/>
          <a:ext cx="889000" cy="11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101</xdr:row>
      <xdr:rowOff>143511</xdr:rowOff>
    </xdr:from>
    <xdr:to>
      <xdr:col>41</xdr:col>
      <xdr:colOff>101600</xdr:colOff>
      <xdr:row>102</xdr:row>
      <xdr:rowOff>73661</xdr:rowOff>
    </xdr:to>
    <xdr:sp macro="" textlink="">
      <xdr:nvSpPr>
        <xdr:cNvPr id="484" name="楕円 483"/>
        <xdr:cNvSpPr/>
      </xdr:nvSpPr>
      <xdr:spPr>
        <a:xfrm>
          <a:off x="7810500" y="17459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101</xdr:row>
      <xdr:rowOff>148589</xdr:rowOff>
    </xdr:from>
    <xdr:to>
      <xdr:col>45</xdr:col>
      <xdr:colOff>177800</xdr:colOff>
      <xdr:row>102</xdr:row>
      <xdr:rowOff>22861</xdr:rowOff>
    </xdr:to>
    <xdr:cxnSp macro="">
      <xdr:nvCxnSpPr>
        <xdr:cNvPr id="485" name="直線コネクタ 484"/>
        <xdr:cNvCxnSpPr/>
      </xdr:nvCxnSpPr>
      <xdr:spPr>
        <a:xfrm flipV="1">
          <a:off x="7861300" y="17465039"/>
          <a:ext cx="889000" cy="45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101</xdr:row>
      <xdr:rowOff>158750</xdr:rowOff>
    </xdr:from>
    <xdr:to>
      <xdr:col>36</xdr:col>
      <xdr:colOff>165100</xdr:colOff>
      <xdr:row>102</xdr:row>
      <xdr:rowOff>88900</xdr:rowOff>
    </xdr:to>
    <xdr:sp macro="" textlink="">
      <xdr:nvSpPr>
        <xdr:cNvPr id="486" name="楕円 485"/>
        <xdr:cNvSpPr/>
      </xdr:nvSpPr>
      <xdr:spPr>
        <a:xfrm>
          <a:off x="6921500" y="1747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102</xdr:row>
      <xdr:rowOff>22861</xdr:rowOff>
    </xdr:from>
    <xdr:to>
      <xdr:col>41</xdr:col>
      <xdr:colOff>50800</xdr:colOff>
      <xdr:row>102</xdr:row>
      <xdr:rowOff>38100</xdr:rowOff>
    </xdr:to>
    <xdr:cxnSp macro="">
      <xdr:nvCxnSpPr>
        <xdr:cNvPr id="487" name="直線コネクタ 486"/>
        <xdr:cNvCxnSpPr/>
      </xdr:nvCxnSpPr>
      <xdr:spPr>
        <a:xfrm flipV="1">
          <a:off x="6972300" y="17510761"/>
          <a:ext cx="88900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107</xdr:row>
      <xdr:rowOff>22877</xdr:rowOff>
    </xdr:from>
    <xdr:ext cx="469744" cy="259045"/>
    <xdr:sp macro="" textlink="">
      <xdr:nvSpPr>
        <xdr:cNvPr id="488" name="n_1aveValue【市民会館】&#10;一人当たり面積"/>
        <xdr:cNvSpPr txBox="1"/>
      </xdr:nvSpPr>
      <xdr:spPr>
        <a:xfrm>
          <a:off x="9391727" y="18368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32402</xdr:rowOff>
    </xdr:from>
    <xdr:ext cx="469744" cy="259045"/>
    <xdr:sp macro="" textlink="">
      <xdr:nvSpPr>
        <xdr:cNvPr id="489" name="n_2aveValue【市民会館】&#10;一人当たり面積"/>
        <xdr:cNvSpPr txBox="1"/>
      </xdr:nvSpPr>
      <xdr:spPr>
        <a:xfrm>
          <a:off x="8515427" y="183775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24782</xdr:rowOff>
    </xdr:from>
    <xdr:ext cx="469744" cy="259045"/>
    <xdr:sp macro="" textlink="">
      <xdr:nvSpPr>
        <xdr:cNvPr id="490" name="n_3aveValue【市民会館】&#10;一人当たり面積"/>
        <xdr:cNvSpPr txBox="1"/>
      </xdr:nvSpPr>
      <xdr:spPr>
        <a:xfrm>
          <a:off x="7626427" y="183699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107</xdr:row>
      <xdr:rowOff>20972</xdr:rowOff>
    </xdr:from>
    <xdr:ext cx="469744" cy="259045"/>
    <xdr:sp macro="" textlink="">
      <xdr:nvSpPr>
        <xdr:cNvPr id="491" name="n_4aveValue【市民会館】&#10;一人当たり面積"/>
        <xdr:cNvSpPr txBox="1"/>
      </xdr:nvSpPr>
      <xdr:spPr>
        <a:xfrm>
          <a:off x="6737427" y="183661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100</xdr:row>
      <xdr:rowOff>33038</xdr:rowOff>
    </xdr:from>
    <xdr:ext cx="469744" cy="259045"/>
    <xdr:sp macro="" textlink="">
      <xdr:nvSpPr>
        <xdr:cNvPr id="492" name="n_1mainValue【市民会館】&#10;一人当たり面積"/>
        <xdr:cNvSpPr txBox="1"/>
      </xdr:nvSpPr>
      <xdr:spPr>
        <a:xfrm>
          <a:off x="9391727" y="17178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100</xdr:row>
      <xdr:rowOff>44466</xdr:rowOff>
    </xdr:from>
    <xdr:ext cx="469744" cy="259045"/>
    <xdr:sp macro="" textlink="">
      <xdr:nvSpPr>
        <xdr:cNvPr id="493" name="n_2mainValue【市民会館】&#10;一人当たり面積"/>
        <xdr:cNvSpPr txBox="1"/>
      </xdr:nvSpPr>
      <xdr:spPr>
        <a:xfrm>
          <a:off x="8515427" y="17189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100</xdr:row>
      <xdr:rowOff>90188</xdr:rowOff>
    </xdr:from>
    <xdr:ext cx="469744" cy="259045"/>
    <xdr:sp macro="" textlink="">
      <xdr:nvSpPr>
        <xdr:cNvPr id="494" name="n_3mainValue【市民会館】&#10;一人当たり面積"/>
        <xdr:cNvSpPr txBox="1"/>
      </xdr:nvSpPr>
      <xdr:spPr>
        <a:xfrm>
          <a:off x="7626427" y="17235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100</xdr:row>
      <xdr:rowOff>105427</xdr:rowOff>
    </xdr:from>
    <xdr:ext cx="469744" cy="259045"/>
    <xdr:sp macro="" textlink="">
      <xdr:nvSpPr>
        <xdr:cNvPr id="495" name="n_4mainValue【市民会館】&#10;一人当たり面積"/>
        <xdr:cNvSpPr txBox="1"/>
      </xdr:nvSpPr>
      <xdr:spPr>
        <a:xfrm>
          <a:off x="6737427" y="1725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6" name="正方形/長方形 495"/>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7" name="正方形/長方形 496"/>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8" name="正方形/長方形 497"/>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9" name="正方形/長方形 498"/>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500" name="正方形/長方形 499"/>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501" name="正方形/長方形 500"/>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2" name="正方形/長方形 501"/>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3" name="正方形/長方形 502"/>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4" name="テキスト ボックス 503"/>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5" name="直線コネクタ 504"/>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6" name="テキスト ボックス 505"/>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507" name="直線コネクタ 506"/>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508" name="テキスト ボックス 507"/>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509" name="直線コネクタ 508"/>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510" name="テキスト ボックス 509"/>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511" name="直線コネクタ 510"/>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512" name="テキスト ボックス 511"/>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513" name="直線コネクタ 512"/>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514" name="テキスト ボックス 513"/>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515" name="直線コネクタ 514"/>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516" name="テキスト ボックス 515"/>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517" name="直線コネクタ 516"/>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518" name="テキスト ボックス 517"/>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9" name="直線コネクタ 518"/>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20"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110490</xdr:rowOff>
    </xdr:from>
    <xdr:to>
      <xdr:col>85</xdr:col>
      <xdr:colOff>126364</xdr:colOff>
      <xdr:row>42</xdr:row>
      <xdr:rowOff>92528</xdr:rowOff>
    </xdr:to>
    <xdr:cxnSp macro="">
      <xdr:nvCxnSpPr>
        <xdr:cNvPr id="521" name="直線コネクタ 520"/>
        <xdr:cNvCxnSpPr/>
      </xdr:nvCxnSpPr>
      <xdr:spPr>
        <a:xfrm flipV="1">
          <a:off x="16318864" y="5768340"/>
          <a:ext cx="0" cy="15250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522" name="【一般廃棄物処理施設】&#10;有形固定資産減価償却率最小値テキスト"/>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523" name="直線コネクタ 522"/>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57167</xdr:rowOff>
    </xdr:from>
    <xdr:ext cx="340478" cy="259045"/>
    <xdr:sp macro="" textlink="">
      <xdr:nvSpPr>
        <xdr:cNvPr id="524" name="【一般廃棄物処理施設】&#10;有形固定資産減価償却率最大値テキスト"/>
        <xdr:cNvSpPr txBox="1"/>
      </xdr:nvSpPr>
      <xdr:spPr>
        <a:xfrm>
          <a:off x="16357600" y="554356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110490</xdr:rowOff>
    </xdr:from>
    <xdr:to>
      <xdr:col>86</xdr:col>
      <xdr:colOff>25400</xdr:colOff>
      <xdr:row>33</xdr:row>
      <xdr:rowOff>110490</xdr:rowOff>
    </xdr:to>
    <xdr:cxnSp macro="">
      <xdr:nvCxnSpPr>
        <xdr:cNvPr id="525" name="直線コネクタ 524"/>
        <xdr:cNvCxnSpPr/>
      </xdr:nvCxnSpPr>
      <xdr:spPr>
        <a:xfrm>
          <a:off x="16230600" y="5768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80934</xdr:rowOff>
    </xdr:from>
    <xdr:ext cx="405111" cy="259045"/>
    <xdr:sp macro="" textlink="">
      <xdr:nvSpPr>
        <xdr:cNvPr id="526" name="【一般廃棄物処理施設】&#10;有形固定資産減価償却率平均値テキスト"/>
        <xdr:cNvSpPr txBox="1"/>
      </xdr:nvSpPr>
      <xdr:spPr>
        <a:xfrm>
          <a:off x="16357600" y="642458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58057</xdr:rowOff>
    </xdr:from>
    <xdr:to>
      <xdr:col>85</xdr:col>
      <xdr:colOff>177800</xdr:colOff>
      <xdr:row>38</xdr:row>
      <xdr:rowOff>159657</xdr:rowOff>
    </xdr:to>
    <xdr:sp macro="" textlink="">
      <xdr:nvSpPr>
        <xdr:cNvPr id="527" name="フローチャート: 判断 526"/>
        <xdr:cNvSpPr/>
      </xdr:nvSpPr>
      <xdr:spPr>
        <a:xfrm>
          <a:off x="16268700" y="6573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48260</xdr:rowOff>
    </xdr:from>
    <xdr:to>
      <xdr:col>81</xdr:col>
      <xdr:colOff>101600</xdr:colOff>
      <xdr:row>38</xdr:row>
      <xdr:rowOff>149860</xdr:rowOff>
    </xdr:to>
    <xdr:sp macro="" textlink="">
      <xdr:nvSpPr>
        <xdr:cNvPr id="528" name="フローチャート: 判断 527"/>
        <xdr:cNvSpPr/>
      </xdr:nvSpPr>
      <xdr:spPr>
        <a:xfrm>
          <a:off x="15430500" y="656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35197</xdr:rowOff>
    </xdr:from>
    <xdr:to>
      <xdr:col>76</xdr:col>
      <xdr:colOff>165100</xdr:colOff>
      <xdr:row>38</xdr:row>
      <xdr:rowOff>136797</xdr:rowOff>
    </xdr:to>
    <xdr:sp macro="" textlink="">
      <xdr:nvSpPr>
        <xdr:cNvPr id="529" name="フローチャート: 判断 528"/>
        <xdr:cNvSpPr/>
      </xdr:nvSpPr>
      <xdr:spPr>
        <a:xfrm>
          <a:off x="14541500" y="6550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34</xdr:row>
      <xdr:rowOff>139700</xdr:rowOff>
    </xdr:from>
    <xdr:to>
      <xdr:col>72</xdr:col>
      <xdr:colOff>38100</xdr:colOff>
      <xdr:row>35</xdr:row>
      <xdr:rowOff>69850</xdr:rowOff>
    </xdr:to>
    <xdr:sp macro="" textlink="">
      <xdr:nvSpPr>
        <xdr:cNvPr id="530" name="フローチャート: 判断 529"/>
        <xdr:cNvSpPr/>
      </xdr:nvSpPr>
      <xdr:spPr>
        <a:xfrm>
          <a:off x="13652500" y="5969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28666</xdr:rowOff>
    </xdr:from>
    <xdr:to>
      <xdr:col>67</xdr:col>
      <xdr:colOff>101600</xdr:colOff>
      <xdr:row>38</xdr:row>
      <xdr:rowOff>130266</xdr:rowOff>
    </xdr:to>
    <xdr:sp macro="" textlink="">
      <xdr:nvSpPr>
        <xdr:cNvPr id="531" name="フローチャート: 判断 530"/>
        <xdr:cNvSpPr/>
      </xdr:nvSpPr>
      <xdr:spPr>
        <a:xfrm>
          <a:off x="12763500" y="6543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32" name="テキスト ボックス 531"/>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3" name="テキスト ボックス 532"/>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4" name="テキスト ボックス 533"/>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5" name="テキスト ボックス 534"/>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6" name="テキスト ボックス 535"/>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40</xdr:row>
      <xdr:rowOff>17235</xdr:rowOff>
    </xdr:from>
    <xdr:to>
      <xdr:col>85</xdr:col>
      <xdr:colOff>177800</xdr:colOff>
      <xdr:row>40</xdr:row>
      <xdr:rowOff>118835</xdr:rowOff>
    </xdr:to>
    <xdr:sp macro="" textlink="">
      <xdr:nvSpPr>
        <xdr:cNvPr id="537" name="楕円 536"/>
        <xdr:cNvSpPr/>
      </xdr:nvSpPr>
      <xdr:spPr>
        <a:xfrm>
          <a:off x="16268700" y="6875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167112</xdr:rowOff>
    </xdr:from>
    <xdr:ext cx="405111" cy="259045"/>
    <xdr:sp macro="" textlink="">
      <xdr:nvSpPr>
        <xdr:cNvPr id="538" name="【一般廃棄物処理施設】&#10;有形固定資産減価償却率該当値テキスト"/>
        <xdr:cNvSpPr txBox="1"/>
      </xdr:nvSpPr>
      <xdr:spPr>
        <a:xfrm>
          <a:off x="16357600" y="6853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40</xdr:row>
      <xdr:rowOff>9072</xdr:rowOff>
    </xdr:from>
    <xdr:to>
      <xdr:col>81</xdr:col>
      <xdr:colOff>101600</xdr:colOff>
      <xdr:row>40</xdr:row>
      <xdr:rowOff>110672</xdr:rowOff>
    </xdr:to>
    <xdr:sp macro="" textlink="">
      <xdr:nvSpPr>
        <xdr:cNvPr id="539" name="楕円 538"/>
        <xdr:cNvSpPr/>
      </xdr:nvSpPr>
      <xdr:spPr>
        <a:xfrm>
          <a:off x="15430500" y="6867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40</xdr:row>
      <xdr:rowOff>59872</xdr:rowOff>
    </xdr:from>
    <xdr:to>
      <xdr:col>85</xdr:col>
      <xdr:colOff>127000</xdr:colOff>
      <xdr:row>40</xdr:row>
      <xdr:rowOff>68035</xdr:rowOff>
    </xdr:to>
    <xdr:cxnSp macro="">
      <xdr:nvCxnSpPr>
        <xdr:cNvPr id="540" name="直線コネクタ 539"/>
        <xdr:cNvCxnSpPr/>
      </xdr:nvCxnSpPr>
      <xdr:spPr>
        <a:xfrm>
          <a:off x="15481300" y="6917872"/>
          <a:ext cx="838200" cy="8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162560</xdr:rowOff>
    </xdr:from>
    <xdr:to>
      <xdr:col>76</xdr:col>
      <xdr:colOff>165100</xdr:colOff>
      <xdr:row>40</xdr:row>
      <xdr:rowOff>92710</xdr:rowOff>
    </xdr:to>
    <xdr:sp macro="" textlink="">
      <xdr:nvSpPr>
        <xdr:cNvPr id="541" name="楕円 540"/>
        <xdr:cNvSpPr/>
      </xdr:nvSpPr>
      <xdr:spPr>
        <a:xfrm>
          <a:off x="14541500" y="6849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40</xdr:row>
      <xdr:rowOff>41910</xdr:rowOff>
    </xdr:from>
    <xdr:to>
      <xdr:col>81</xdr:col>
      <xdr:colOff>50800</xdr:colOff>
      <xdr:row>40</xdr:row>
      <xdr:rowOff>59872</xdr:rowOff>
    </xdr:to>
    <xdr:cxnSp macro="">
      <xdr:nvCxnSpPr>
        <xdr:cNvPr id="542" name="直線コネクタ 541"/>
        <xdr:cNvCxnSpPr/>
      </xdr:nvCxnSpPr>
      <xdr:spPr>
        <a:xfrm>
          <a:off x="14592300" y="6899910"/>
          <a:ext cx="889000" cy="17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154396</xdr:rowOff>
    </xdr:from>
    <xdr:to>
      <xdr:col>72</xdr:col>
      <xdr:colOff>38100</xdr:colOff>
      <xdr:row>40</xdr:row>
      <xdr:rowOff>84546</xdr:rowOff>
    </xdr:to>
    <xdr:sp macro="" textlink="">
      <xdr:nvSpPr>
        <xdr:cNvPr id="543" name="楕円 542"/>
        <xdr:cNvSpPr/>
      </xdr:nvSpPr>
      <xdr:spPr>
        <a:xfrm>
          <a:off x="13652500" y="6840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40</xdr:row>
      <xdr:rowOff>33746</xdr:rowOff>
    </xdr:from>
    <xdr:to>
      <xdr:col>76</xdr:col>
      <xdr:colOff>114300</xdr:colOff>
      <xdr:row>40</xdr:row>
      <xdr:rowOff>41910</xdr:rowOff>
    </xdr:to>
    <xdr:cxnSp macro="">
      <xdr:nvCxnSpPr>
        <xdr:cNvPr id="544" name="直線コネクタ 543"/>
        <xdr:cNvCxnSpPr/>
      </xdr:nvCxnSpPr>
      <xdr:spPr>
        <a:xfrm>
          <a:off x="13703300" y="6891746"/>
          <a:ext cx="889000" cy="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39</xdr:row>
      <xdr:rowOff>147865</xdr:rowOff>
    </xdr:from>
    <xdr:to>
      <xdr:col>67</xdr:col>
      <xdr:colOff>101600</xdr:colOff>
      <xdr:row>40</xdr:row>
      <xdr:rowOff>78015</xdr:rowOff>
    </xdr:to>
    <xdr:sp macro="" textlink="">
      <xdr:nvSpPr>
        <xdr:cNvPr id="545" name="楕円 544"/>
        <xdr:cNvSpPr/>
      </xdr:nvSpPr>
      <xdr:spPr>
        <a:xfrm>
          <a:off x="12763500" y="6834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40</xdr:row>
      <xdr:rowOff>27215</xdr:rowOff>
    </xdr:from>
    <xdr:to>
      <xdr:col>71</xdr:col>
      <xdr:colOff>177800</xdr:colOff>
      <xdr:row>40</xdr:row>
      <xdr:rowOff>33746</xdr:rowOff>
    </xdr:to>
    <xdr:cxnSp macro="">
      <xdr:nvCxnSpPr>
        <xdr:cNvPr id="546" name="直線コネクタ 545"/>
        <xdr:cNvCxnSpPr/>
      </xdr:nvCxnSpPr>
      <xdr:spPr>
        <a:xfrm>
          <a:off x="12814300" y="6885215"/>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166387</xdr:rowOff>
    </xdr:from>
    <xdr:ext cx="405111" cy="259045"/>
    <xdr:sp macro="" textlink="">
      <xdr:nvSpPr>
        <xdr:cNvPr id="547" name="n_1aveValue【一般廃棄物処理施設】&#10;有形固定資産減価償却率"/>
        <xdr:cNvSpPr txBox="1"/>
      </xdr:nvSpPr>
      <xdr:spPr>
        <a:xfrm>
          <a:off x="15266044" y="6338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153324</xdr:rowOff>
    </xdr:from>
    <xdr:ext cx="405111" cy="259045"/>
    <xdr:sp macro="" textlink="">
      <xdr:nvSpPr>
        <xdr:cNvPr id="548" name="n_2aveValue【一般廃棄物処理施設】&#10;有形固定資産減価償却率"/>
        <xdr:cNvSpPr txBox="1"/>
      </xdr:nvSpPr>
      <xdr:spPr>
        <a:xfrm>
          <a:off x="14389744" y="63255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33</xdr:row>
      <xdr:rowOff>86377</xdr:rowOff>
    </xdr:from>
    <xdr:ext cx="405111" cy="259045"/>
    <xdr:sp macro="" textlink="">
      <xdr:nvSpPr>
        <xdr:cNvPr id="549" name="n_3aveValue【一般廃棄物処理施設】&#10;有形固定資産減価償却率"/>
        <xdr:cNvSpPr txBox="1"/>
      </xdr:nvSpPr>
      <xdr:spPr>
        <a:xfrm>
          <a:off x="13500744" y="5744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146793</xdr:rowOff>
    </xdr:from>
    <xdr:ext cx="405111" cy="259045"/>
    <xdr:sp macro="" textlink="">
      <xdr:nvSpPr>
        <xdr:cNvPr id="550" name="n_4aveValue【一般廃棄物処理施設】&#10;有形固定資産減価償却率"/>
        <xdr:cNvSpPr txBox="1"/>
      </xdr:nvSpPr>
      <xdr:spPr>
        <a:xfrm>
          <a:off x="12611744" y="63189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40</xdr:row>
      <xdr:rowOff>101799</xdr:rowOff>
    </xdr:from>
    <xdr:ext cx="405111" cy="259045"/>
    <xdr:sp macro="" textlink="">
      <xdr:nvSpPr>
        <xdr:cNvPr id="551" name="n_1mainValue【一般廃棄物処理施設】&#10;有形固定資産減価償却率"/>
        <xdr:cNvSpPr txBox="1"/>
      </xdr:nvSpPr>
      <xdr:spPr>
        <a:xfrm>
          <a:off x="15266044" y="69597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83837</xdr:rowOff>
    </xdr:from>
    <xdr:ext cx="405111" cy="259045"/>
    <xdr:sp macro="" textlink="">
      <xdr:nvSpPr>
        <xdr:cNvPr id="552" name="n_2mainValue【一般廃棄物処理施設】&#10;有形固定資産減価償却率"/>
        <xdr:cNvSpPr txBox="1"/>
      </xdr:nvSpPr>
      <xdr:spPr>
        <a:xfrm>
          <a:off x="14389744" y="6941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40</xdr:row>
      <xdr:rowOff>75673</xdr:rowOff>
    </xdr:from>
    <xdr:ext cx="405111" cy="259045"/>
    <xdr:sp macro="" textlink="">
      <xdr:nvSpPr>
        <xdr:cNvPr id="553" name="n_3mainValue【一般廃棄物処理施設】&#10;有形固定資産減価償却率"/>
        <xdr:cNvSpPr txBox="1"/>
      </xdr:nvSpPr>
      <xdr:spPr>
        <a:xfrm>
          <a:off x="13500744" y="69336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40</xdr:row>
      <xdr:rowOff>69142</xdr:rowOff>
    </xdr:from>
    <xdr:ext cx="405111" cy="259045"/>
    <xdr:sp macro="" textlink="">
      <xdr:nvSpPr>
        <xdr:cNvPr id="554" name="n_4mainValue【一般廃棄物処理施設】&#10;有形固定資産減価償却率"/>
        <xdr:cNvSpPr txBox="1"/>
      </xdr:nvSpPr>
      <xdr:spPr>
        <a:xfrm>
          <a:off x="12611744" y="6927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5" name="正方形/長方形 554"/>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6" name="正方形/長方形 555"/>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7" name="正方形/長方形 556"/>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8" name="正方形/長方形 557"/>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9" name="正方形/長方形 558"/>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60" name="正方形/長方形 559"/>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61" name="正方形/長方形 560"/>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62" name="正方形/長方形 561"/>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63" name="テキスト ボックス 562"/>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4" name="直線コネクタ 563"/>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65" name="直線コネクタ 564"/>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566" name="テキスト ボックス 565"/>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67" name="直線コネクタ 566"/>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568" name="テキスト ボックス 567"/>
        <xdr:cNvSpPr txBox="1"/>
      </xdr:nvSpPr>
      <xdr:spPr>
        <a:xfrm>
          <a:off x="17692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69" name="直線コネクタ 568"/>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570" name="テキスト ボックス 569"/>
        <xdr:cNvSpPr txBox="1"/>
      </xdr:nvSpPr>
      <xdr:spPr>
        <a:xfrm>
          <a:off x="17692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71" name="直線コネクタ 570"/>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572" name="テキスト ボックス 571"/>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3" name="直線コネクタ 572"/>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74" name="テキスト ボックス 573"/>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5"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40650</xdr:rowOff>
    </xdr:from>
    <xdr:to>
      <xdr:col>116</xdr:col>
      <xdr:colOff>62864</xdr:colOff>
      <xdr:row>41</xdr:row>
      <xdr:rowOff>133186</xdr:rowOff>
    </xdr:to>
    <xdr:cxnSp macro="">
      <xdr:nvCxnSpPr>
        <xdr:cNvPr id="576" name="直線コネクタ 575"/>
        <xdr:cNvCxnSpPr/>
      </xdr:nvCxnSpPr>
      <xdr:spPr>
        <a:xfrm flipV="1">
          <a:off x="22160864" y="5698500"/>
          <a:ext cx="0" cy="14641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137013</xdr:rowOff>
    </xdr:from>
    <xdr:ext cx="313932" cy="259045"/>
    <xdr:sp macro="" textlink="">
      <xdr:nvSpPr>
        <xdr:cNvPr id="577" name="【一般廃棄物処理施設】&#10;一人当たり有形固定資産（償却資産）額最小値テキスト"/>
        <xdr:cNvSpPr txBox="1"/>
      </xdr:nvSpPr>
      <xdr:spPr>
        <a:xfrm>
          <a:off x="22199600" y="716646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133186</xdr:rowOff>
    </xdr:from>
    <xdr:to>
      <xdr:col>116</xdr:col>
      <xdr:colOff>152400</xdr:colOff>
      <xdr:row>41</xdr:row>
      <xdr:rowOff>133186</xdr:rowOff>
    </xdr:to>
    <xdr:cxnSp macro="">
      <xdr:nvCxnSpPr>
        <xdr:cNvPr id="578" name="直線コネクタ 577"/>
        <xdr:cNvCxnSpPr/>
      </xdr:nvCxnSpPr>
      <xdr:spPr>
        <a:xfrm>
          <a:off x="22072600" y="71626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158777</xdr:rowOff>
    </xdr:from>
    <xdr:ext cx="599010" cy="259045"/>
    <xdr:sp macro="" textlink="">
      <xdr:nvSpPr>
        <xdr:cNvPr id="579" name="【一般廃棄物処理施設】&#10;一人当たり有形固定資産（償却資産）額最大値テキスト"/>
        <xdr:cNvSpPr txBox="1"/>
      </xdr:nvSpPr>
      <xdr:spPr>
        <a:xfrm>
          <a:off x="22199600" y="54737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640,551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40650</xdr:rowOff>
    </xdr:from>
    <xdr:to>
      <xdr:col>116</xdr:col>
      <xdr:colOff>152400</xdr:colOff>
      <xdr:row>33</xdr:row>
      <xdr:rowOff>40650</xdr:rowOff>
    </xdr:to>
    <xdr:cxnSp macro="">
      <xdr:nvCxnSpPr>
        <xdr:cNvPr id="580" name="直線コネクタ 579"/>
        <xdr:cNvCxnSpPr/>
      </xdr:nvCxnSpPr>
      <xdr:spPr>
        <a:xfrm>
          <a:off x="22072600" y="56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147507</xdr:rowOff>
    </xdr:from>
    <xdr:ext cx="599010" cy="259045"/>
    <xdr:sp macro="" textlink="">
      <xdr:nvSpPr>
        <xdr:cNvPr id="581" name="【一般廃棄物処理施設】&#10;一人当たり有形固定資産（償却資産）額平均値テキスト"/>
        <xdr:cNvSpPr txBox="1"/>
      </xdr:nvSpPr>
      <xdr:spPr>
        <a:xfrm>
          <a:off x="22199600" y="683405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169080</xdr:rowOff>
    </xdr:from>
    <xdr:to>
      <xdr:col>116</xdr:col>
      <xdr:colOff>114300</xdr:colOff>
      <xdr:row>40</xdr:row>
      <xdr:rowOff>99230</xdr:rowOff>
    </xdr:to>
    <xdr:sp macro="" textlink="">
      <xdr:nvSpPr>
        <xdr:cNvPr id="582" name="フローチャート: 判断 581"/>
        <xdr:cNvSpPr/>
      </xdr:nvSpPr>
      <xdr:spPr>
        <a:xfrm>
          <a:off x="22110700" y="6855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171249</xdr:rowOff>
    </xdr:from>
    <xdr:to>
      <xdr:col>112</xdr:col>
      <xdr:colOff>38100</xdr:colOff>
      <xdr:row>40</xdr:row>
      <xdr:rowOff>101399</xdr:rowOff>
    </xdr:to>
    <xdr:sp macro="" textlink="">
      <xdr:nvSpPr>
        <xdr:cNvPr id="583" name="フローチャート: 判断 582"/>
        <xdr:cNvSpPr/>
      </xdr:nvSpPr>
      <xdr:spPr>
        <a:xfrm>
          <a:off x="21272500" y="6857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8319</xdr:rowOff>
    </xdr:from>
    <xdr:to>
      <xdr:col>107</xdr:col>
      <xdr:colOff>101600</xdr:colOff>
      <xdr:row>40</xdr:row>
      <xdr:rowOff>109919</xdr:rowOff>
    </xdr:to>
    <xdr:sp macro="" textlink="">
      <xdr:nvSpPr>
        <xdr:cNvPr id="584" name="フローチャート: 判断 583"/>
        <xdr:cNvSpPr/>
      </xdr:nvSpPr>
      <xdr:spPr>
        <a:xfrm>
          <a:off x="20383500" y="6866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37</xdr:row>
      <xdr:rowOff>119745</xdr:rowOff>
    </xdr:from>
    <xdr:to>
      <xdr:col>102</xdr:col>
      <xdr:colOff>165100</xdr:colOff>
      <xdr:row>38</xdr:row>
      <xdr:rowOff>49895</xdr:rowOff>
    </xdr:to>
    <xdr:sp macro="" textlink="">
      <xdr:nvSpPr>
        <xdr:cNvPr id="585" name="フローチャート: 判断 584"/>
        <xdr:cNvSpPr/>
      </xdr:nvSpPr>
      <xdr:spPr>
        <a:xfrm>
          <a:off x="19494500" y="6463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33657</xdr:rowOff>
    </xdr:from>
    <xdr:to>
      <xdr:col>98</xdr:col>
      <xdr:colOff>38100</xdr:colOff>
      <xdr:row>40</xdr:row>
      <xdr:rowOff>135257</xdr:rowOff>
    </xdr:to>
    <xdr:sp macro="" textlink="">
      <xdr:nvSpPr>
        <xdr:cNvPr id="586" name="フローチャート: 判断 585"/>
        <xdr:cNvSpPr/>
      </xdr:nvSpPr>
      <xdr:spPr>
        <a:xfrm>
          <a:off x="18605500" y="6891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7" name="テキスト ボックス 586"/>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8" name="テキスト ボックス 587"/>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9" name="テキスト ボックス 588"/>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90" name="テキスト ボックス 589"/>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91" name="テキスト ボックス 590"/>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52775</xdr:rowOff>
    </xdr:from>
    <xdr:to>
      <xdr:col>116</xdr:col>
      <xdr:colOff>114300</xdr:colOff>
      <xdr:row>39</xdr:row>
      <xdr:rowOff>154375</xdr:rowOff>
    </xdr:to>
    <xdr:sp macro="" textlink="">
      <xdr:nvSpPr>
        <xdr:cNvPr id="592" name="楕円 591"/>
        <xdr:cNvSpPr/>
      </xdr:nvSpPr>
      <xdr:spPr>
        <a:xfrm>
          <a:off x="22110700" y="6739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38</xdr:row>
      <xdr:rowOff>75652</xdr:rowOff>
    </xdr:from>
    <xdr:ext cx="599010" cy="259045"/>
    <xdr:sp macro="" textlink="">
      <xdr:nvSpPr>
        <xdr:cNvPr id="593" name="【一般廃棄物処理施設】&#10;一人当たり有形固定資産（償却資産）額該当値テキスト"/>
        <xdr:cNvSpPr txBox="1"/>
      </xdr:nvSpPr>
      <xdr:spPr>
        <a:xfrm>
          <a:off x="22199600" y="65907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163,025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64303</xdr:rowOff>
    </xdr:from>
    <xdr:to>
      <xdr:col>112</xdr:col>
      <xdr:colOff>38100</xdr:colOff>
      <xdr:row>39</xdr:row>
      <xdr:rowOff>165903</xdr:rowOff>
    </xdr:to>
    <xdr:sp macro="" textlink="">
      <xdr:nvSpPr>
        <xdr:cNvPr id="594" name="楕円 593"/>
        <xdr:cNvSpPr/>
      </xdr:nvSpPr>
      <xdr:spPr>
        <a:xfrm>
          <a:off x="21272500" y="6750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103575</xdr:rowOff>
    </xdr:from>
    <xdr:to>
      <xdr:col>116</xdr:col>
      <xdr:colOff>63500</xdr:colOff>
      <xdr:row>39</xdr:row>
      <xdr:rowOff>115103</xdr:rowOff>
    </xdr:to>
    <xdr:cxnSp macro="">
      <xdr:nvCxnSpPr>
        <xdr:cNvPr id="595" name="直線コネクタ 594"/>
        <xdr:cNvCxnSpPr/>
      </xdr:nvCxnSpPr>
      <xdr:spPr>
        <a:xfrm flipV="1">
          <a:off x="21323300" y="6790125"/>
          <a:ext cx="838200" cy="11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68549</xdr:rowOff>
    </xdr:from>
    <xdr:to>
      <xdr:col>107</xdr:col>
      <xdr:colOff>101600</xdr:colOff>
      <xdr:row>39</xdr:row>
      <xdr:rowOff>170149</xdr:rowOff>
    </xdr:to>
    <xdr:sp macro="" textlink="">
      <xdr:nvSpPr>
        <xdr:cNvPr id="596" name="楕円 595"/>
        <xdr:cNvSpPr/>
      </xdr:nvSpPr>
      <xdr:spPr>
        <a:xfrm>
          <a:off x="20383500" y="6755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115103</xdr:rowOff>
    </xdr:from>
    <xdr:to>
      <xdr:col>111</xdr:col>
      <xdr:colOff>177800</xdr:colOff>
      <xdr:row>39</xdr:row>
      <xdr:rowOff>119349</xdr:rowOff>
    </xdr:to>
    <xdr:cxnSp macro="">
      <xdr:nvCxnSpPr>
        <xdr:cNvPr id="597" name="直線コネクタ 596"/>
        <xdr:cNvCxnSpPr/>
      </xdr:nvCxnSpPr>
      <xdr:spPr>
        <a:xfrm flipV="1">
          <a:off x="20434300" y="6801653"/>
          <a:ext cx="889000" cy="4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78778</xdr:rowOff>
    </xdr:from>
    <xdr:to>
      <xdr:col>102</xdr:col>
      <xdr:colOff>165100</xdr:colOff>
      <xdr:row>40</xdr:row>
      <xdr:rowOff>8928</xdr:rowOff>
    </xdr:to>
    <xdr:sp macro="" textlink="">
      <xdr:nvSpPr>
        <xdr:cNvPr id="598" name="楕円 597"/>
        <xdr:cNvSpPr/>
      </xdr:nvSpPr>
      <xdr:spPr>
        <a:xfrm>
          <a:off x="19494500" y="6765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119349</xdr:rowOff>
    </xdr:from>
    <xdr:to>
      <xdr:col>107</xdr:col>
      <xdr:colOff>50800</xdr:colOff>
      <xdr:row>39</xdr:row>
      <xdr:rowOff>129578</xdr:rowOff>
    </xdr:to>
    <xdr:cxnSp macro="">
      <xdr:nvCxnSpPr>
        <xdr:cNvPr id="599" name="直線コネクタ 598"/>
        <xdr:cNvCxnSpPr/>
      </xdr:nvCxnSpPr>
      <xdr:spPr>
        <a:xfrm flipV="1">
          <a:off x="19545300" y="6805899"/>
          <a:ext cx="889000" cy="10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69010</xdr:rowOff>
    </xdr:from>
    <xdr:to>
      <xdr:col>98</xdr:col>
      <xdr:colOff>38100</xdr:colOff>
      <xdr:row>39</xdr:row>
      <xdr:rowOff>170610</xdr:rowOff>
    </xdr:to>
    <xdr:sp macro="" textlink="">
      <xdr:nvSpPr>
        <xdr:cNvPr id="600" name="楕円 599"/>
        <xdr:cNvSpPr/>
      </xdr:nvSpPr>
      <xdr:spPr>
        <a:xfrm>
          <a:off x="18605500" y="6755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119810</xdr:rowOff>
    </xdr:from>
    <xdr:to>
      <xdr:col>102</xdr:col>
      <xdr:colOff>114300</xdr:colOff>
      <xdr:row>39</xdr:row>
      <xdr:rowOff>129578</xdr:rowOff>
    </xdr:to>
    <xdr:cxnSp macro="">
      <xdr:nvCxnSpPr>
        <xdr:cNvPr id="601" name="直線コネクタ 600"/>
        <xdr:cNvCxnSpPr/>
      </xdr:nvCxnSpPr>
      <xdr:spPr>
        <a:xfrm>
          <a:off x="18656300" y="6806360"/>
          <a:ext cx="889000" cy="9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40</xdr:row>
      <xdr:rowOff>92526</xdr:rowOff>
    </xdr:from>
    <xdr:ext cx="599010" cy="259045"/>
    <xdr:sp macro="" textlink="">
      <xdr:nvSpPr>
        <xdr:cNvPr id="602" name="n_1aveValue【一般廃棄物処理施設】&#10;一人当たり有形固定資産（償却資産）額"/>
        <xdr:cNvSpPr txBox="1"/>
      </xdr:nvSpPr>
      <xdr:spPr>
        <a:xfrm>
          <a:off x="21011095" y="69505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40</xdr:row>
      <xdr:rowOff>101046</xdr:rowOff>
    </xdr:from>
    <xdr:ext cx="599010" cy="259045"/>
    <xdr:sp macro="" textlink="">
      <xdr:nvSpPr>
        <xdr:cNvPr id="603" name="n_2aveValue【一般廃棄物処理施設】&#10;一人当たり有形固定資産（償却資産）額"/>
        <xdr:cNvSpPr txBox="1"/>
      </xdr:nvSpPr>
      <xdr:spPr>
        <a:xfrm>
          <a:off x="20134795" y="69590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36</xdr:row>
      <xdr:rowOff>66422</xdr:rowOff>
    </xdr:from>
    <xdr:ext cx="599010" cy="259045"/>
    <xdr:sp macro="" textlink="">
      <xdr:nvSpPr>
        <xdr:cNvPr id="604" name="n_3aveValue【一般廃棄物処理施設】&#10;一人当たり有形固定資産（償却資産）額"/>
        <xdr:cNvSpPr txBox="1"/>
      </xdr:nvSpPr>
      <xdr:spPr>
        <a:xfrm>
          <a:off x="19245795" y="62386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40</xdr:row>
      <xdr:rowOff>126384</xdr:rowOff>
    </xdr:from>
    <xdr:ext cx="534377" cy="259045"/>
    <xdr:sp macro="" textlink="">
      <xdr:nvSpPr>
        <xdr:cNvPr id="605" name="n_4aveValue【一般廃棄物処理施設】&#10;一人当たり有形固定資産（償却資産）額"/>
        <xdr:cNvSpPr txBox="1"/>
      </xdr:nvSpPr>
      <xdr:spPr>
        <a:xfrm>
          <a:off x="18389111" y="6984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38</xdr:row>
      <xdr:rowOff>10980</xdr:rowOff>
    </xdr:from>
    <xdr:ext cx="599010" cy="259045"/>
    <xdr:sp macro="" textlink="">
      <xdr:nvSpPr>
        <xdr:cNvPr id="606" name="n_1mainValue【一般廃棄物処理施設】&#10;一人当たり有形固定資産（償却資産）額"/>
        <xdr:cNvSpPr txBox="1"/>
      </xdr:nvSpPr>
      <xdr:spPr>
        <a:xfrm>
          <a:off x="21011095" y="6526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38</xdr:row>
      <xdr:rowOff>15226</xdr:rowOff>
    </xdr:from>
    <xdr:ext cx="599010" cy="259045"/>
    <xdr:sp macro="" textlink="">
      <xdr:nvSpPr>
        <xdr:cNvPr id="607" name="n_2mainValue【一般廃棄物処理施設】&#10;一人当たり有形固定資産（償却資産）額"/>
        <xdr:cNvSpPr txBox="1"/>
      </xdr:nvSpPr>
      <xdr:spPr>
        <a:xfrm>
          <a:off x="20134795" y="65303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40</xdr:row>
      <xdr:rowOff>55</xdr:rowOff>
    </xdr:from>
    <xdr:ext cx="599010" cy="259045"/>
    <xdr:sp macro="" textlink="">
      <xdr:nvSpPr>
        <xdr:cNvPr id="608" name="n_3mainValue【一般廃棄物処理施設】&#10;一人当たり有形固定資産（償却資産）額"/>
        <xdr:cNvSpPr txBox="1"/>
      </xdr:nvSpPr>
      <xdr:spPr>
        <a:xfrm>
          <a:off x="19245795" y="68580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38</xdr:row>
      <xdr:rowOff>15687</xdr:rowOff>
    </xdr:from>
    <xdr:ext cx="599010" cy="259045"/>
    <xdr:sp macro="" textlink="">
      <xdr:nvSpPr>
        <xdr:cNvPr id="609" name="n_4mainValue【一般廃棄物処理施設】&#10;一人当たり有形固定資産（償却資産）額"/>
        <xdr:cNvSpPr txBox="1"/>
      </xdr:nvSpPr>
      <xdr:spPr>
        <a:xfrm>
          <a:off x="18356795" y="65307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10" name="正方形/長方形 609"/>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11" name="正方形/長方形 610"/>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2" name="正方形/長方形 611"/>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3" name="正方形/長方形 612"/>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4" name="正方形/長方形 613"/>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5" name="正方形/長方形 614"/>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6" name="正方形/長方形 615"/>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7" name="正方形/長方形 616"/>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8" name="テキスト ボックス 617"/>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9" name="直線コネクタ 618"/>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20" name="テキスト ボックス 619"/>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621" name="直線コネクタ 620"/>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622" name="テキスト ボックス 621"/>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623" name="直線コネクタ 622"/>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624" name="テキスト ボックス 623"/>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625" name="直線コネクタ 624"/>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626" name="テキスト ボックス 625"/>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627" name="直線コネクタ 626"/>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628" name="テキスト ボックス 627"/>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29" name="直線コネクタ 628"/>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630" name="テキスト ボックス 629"/>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31" name="直線コネクタ 630"/>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632" name="テキスト ボックス 631"/>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33" name="直線コネクタ 632"/>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634"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83276</xdr:rowOff>
    </xdr:from>
    <xdr:to>
      <xdr:col>85</xdr:col>
      <xdr:colOff>126364</xdr:colOff>
      <xdr:row>64</xdr:row>
      <xdr:rowOff>130628</xdr:rowOff>
    </xdr:to>
    <xdr:cxnSp macro="">
      <xdr:nvCxnSpPr>
        <xdr:cNvPr id="635" name="直線コネクタ 634"/>
        <xdr:cNvCxnSpPr/>
      </xdr:nvCxnSpPr>
      <xdr:spPr>
        <a:xfrm flipV="1">
          <a:off x="16318864" y="9684476"/>
          <a:ext cx="0" cy="14189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134455</xdr:rowOff>
    </xdr:from>
    <xdr:ext cx="469744" cy="259045"/>
    <xdr:sp macro="" textlink="">
      <xdr:nvSpPr>
        <xdr:cNvPr id="636" name="【保健センター・保健所】&#10;有形固定資産減価償却率最小値テキスト"/>
        <xdr:cNvSpPr txBox="1"/>
      </xdr:nvSpPr>
      <xdr:spPr>
        <a:xfrm>
          <a:off x="16357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130628</xdr:rowOff>
    </xdr:from>
    <xdr:to>
      <xdr:col>86</xdr:col>
      <xdr:colOff>25400</xdr:colOff>
      <xdr:row>64</xdr:row>
      <xdr:rowOff>130628</xdr:rowOff>
    </xdr:to>
    <xdr:cxnSp macro="">
      <xdr:nvCxnSpPr>
        <xdr:cNvPr id="637" name="直線コネクタ 636"/>
        <xdr:cNvCxnSpPr/>
      </xdr:nvCxnSpPr>
      <xdr:spPr>
        <a:xfrm>
          <a:off x="16230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29953</xdr:rowOff>
    </xdr:from>
    <xdr:ext cx="405111" cy="259045"/>
    <xdr:sp macro="" textlink="">
      <xdr:nvSpPr>
        <xdr:cNvPr id="638" name="【保健センター・保健所】&#10;有形固定資産減価償却率最大値テキスト"/>
        <xdr:cNvSpPr txBox="1"/>
      </xdr:nvSpPr>
      <xdr:spPr>
        <a:xfrm>
          <a:off x="16357600" y="94597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83276</xdr:rowOff>
    </xdr:from>
    <xdr:to>
      <xdr:col>86</xdr:col>
      <xdr:colOff>25400</xdr:colOff>
      <xdr:row>56</xdr:row>
      <xdr:rowOff>83276</xdr:rowOff>
    </xdr:to>
    <xdr:cxnSp macro="">
      <xdr:nvCxnSpPr>
        <xdr:cNvPr id="639" name="直線コネクタ 638"/>
        <xdr:cNvCxnSpPr/>
      </xdr:nvCxnSpPr>
      <xdr:spPr>
        <a:xfrm>
          <a:off x="16230600" y="96844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117039</xdr:rowOff>
    </xdr:from>
    <xdr:ext cx="405111" cy="259045"/>
    <xdr:sp macro="" textlink="">
      <xdr:nvSpPr>
        <xdr:cNvPr id="640" name="【保健センター・保健所】&#10;有形固定資産減価償却率平均値テキスト"/>
        <xdr:cNvSpPr txBox="1"/>
      </xdr:nvSpPr>
      <xdr:spPr>
        <a:xfrm>
          <a:off x="16357600" y="1023258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138612</xdr:rowOff>
    </xdr:from>
    <xdr:to>
      <xdr:col>85</xdr:col>
      <xdr:colOff>177800</xdr:colOff>
      <xdr:row>60</xdr:row>
      <xdr:rowOff>68762</xdr:rowOff>
    </xdr:to>
    <xdr:sp macro="" textlink="">
      <xdr:nvSpPr>
        <xdr:cNvPr id="641" name="フローチャート: 判断 640"/>
        <xdr:cNvSpPr/>
      </xdr:nvSpPr>
      <xdr:spPr>
        <a:xfrm>
          <a:off x="16268700" y="10254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81462</xdr:rowOff>
    </xdr:from>
    <xdr:to>
      <xdr:col>81</xdr:col>
      <xdr:colOff>101600</xdr:colOff>
      <xdr:row>60</xdr:row>
      <xdr:rowOff>11612</xdr:rowOff>
    </xdr:to>
    <xdr:sp macro="" textlink="">
      <xdr:nvSpPr>
        <xdr:cNvPr id="642" name="フローチャート: 判断 641"/>
        <xdr:cNvSpPr/>
      </xdr:nvSpPr>
      <xdr:spPr>
        <a:xfrm>
          <a:off x="15430500" y="10197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68399</xdr:rowOff>
    </xdr:from>
    <xdr:to>
      <xdr:col>76</xdr:col>
      <xdr:colOff>165100</xdr:colOff>
      <xdr:row>59</xdr:row>
      <xdr:rowOff>169999</xdr:rowOff>
    </xdr:to>
    <xdr:sp macro="" textlink="">
      <xdr:nvSpPr>
        <xdr:cNvPr id="643" name="フローチャート: 判断 642"/>
        <xdr:cNvSpPr/>
      </xdr:nvSpPr>
      <xdr:spPr>
        <a:xfrm>
          <a:off x="14541500" y="10183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25944</xdr:rowOff>
    </xdr:from>
    <xdr:to>
      <xdr:col>72</xdr:col>
      <xdr:colOff>38100</xdr:colOff>
      <xdr:row>59</xdr:row>
      <xdr:rowOff>127544</xdr:rowOff>
    </xdr:to>
    <xdr:sp macro="" textlink="">
      <xdr:nvSpPr>
        <xdr:cNvPr id="644" name="フローチャート: 判断 643"/>
        <xdr:cNvSpPr/>
      </xdr:nvSpPr>
      <xdr:spPr>
        <a:xfrm>
          <a:off x="13652500" y="10141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29210</xdr:rowOff>
    </xdr:from>
    <xdr:to>
      <xdr:col>67</xdr:col>
      <xdr:colOff>101600</xdr:colOff>
      <xdr:row>59</xdr:row>
      <xdr:rowOff>130810</xdr:rowOff>
    </xdr:to>
    <xdr:sp macro="" textlink="">
      <xdr:nvSpPr>
        <xdr:cNvPr id="645" name="フローチャート: 判断 644"/>
        <xdr:cNvSpPr/>
      </xdr:nvSpPr>
      <xdr:spPr>
        <a:xfrm>
          <a:off x="12763500" y="10144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6" name="テキスト ボックス 645"/>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7" name="テキスト ボックス 646"/>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8" name="テキスト ボックス 647"/>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9" name="テキスト ボックス 648"/>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50" name="テキスト ボックス 649"/>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22678</xdr:rowOff>
    </xdr:from>
    <xdr:to>
      <xdr:col>85</xdr:col>
      <xdr:colOff>177800</xdr:colOff>
      <xdr:row>58</xdr:row>
      <xdr:rowOff>124278</xdr:rowOff>
    </xdr:to>
    <xdr:sp macro="" textlink="">
      <xdr:nvSpPr>
        <xdr:cNvPr id="651" name="楕円 650"/>
        <xdr:cNvSpPr/>
      </xdr:nvSpPr>
      <xdr:spPr>
        <a:xfrm>
          <a:off x="16268700" y="9966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45555</xdr:rowOff>
    </xdr:from>
    <xdr:ext cx="405111" cy="259045"/>
    <xdr:sp macro="" textlink="">
      <xdr:nvSpPr>
        <xdr:cNvPr id="652" name="【保健センター・保健所】&#10;有形固定資産減価償却率該当値テキスト"/>
        <xdr:cNvSpPr txBox="1"/>
      </xdr:nvSpPr>
      <xdr:spPr>
        <a:xfrm>
          <a:off x="16357600" y="98182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159838</xdr:rowOff>
    </xdr:from>
    <xdr:to>
      <xdr:col>81</xdr:col>
      <xdr:colOff>101600</xdr:colOff>
      <xdr:row>58</xdr:row>
      <xdr:rowOff>89988</xdr:rowOff>
    </xdr:to>
    <xdr:sp macro="" textlink="">
      <xdr:nvSpPr>
        <xdr:cNvPr id="653" name="楕円 652"/>
        <xdr:cNvSpPr/>
      </xdr:nvSpPr>
      <xdr:spPr>
        <a:xfrm>
          <a:off x="15430500" y="9932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39188</xdr:rowOff>
    </xdr:from>
    <xdr:to>
      <xdr:col>85</xdr:col>
      <xdr:colOff>127000</xdr:colOff>
      <xdr:row>58</xdr:row>
      <xdr:rowOff>73478</xdr:rowOff>
    </xdr:to>
    <xdr:cxnSp macro="">
      <xdr:nvCxnSpPr>
        <xdr:cNvPr id="654" name="直線コネクタ 653"/>
        <xdr:cNvCxnSpPr/>
      </xdr:nvCxnSpPr>
      <xdr:spPr>
        <a:xfrm>
          <a:off x="15481300" y="9983288"/>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125549</xdr:rowOff>
    </xdr:from>
    <xdr:to>
      <xdr:col>76</xdr:col>
      <xdr:colOff>165100</xdr:colOff>
      <xdr:row>58</xdr:row>
      <xdr:rowOff>55699</xdr:rowOff>
    </xdr:to>
    <xdr:sp macro="" textlink="">
      <xdr:nvSpPr>
        <xdr:cNvPr id="655" name="楕円 654"/>
        <xdr:cNvSpPr/>
      </xdr:nvSpPr>
      <xdr:spPr>
        <a:xfrm>
          <a:off x="14541500" y="9898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4899</xdr:rowOff>
    </xdr:from>
    <xdr:to>
      <xdr:col>81</xdr:col>
      <xdr:colOff>50800</xdr:colOff>
      <xdr:row>58</xdr:row>
      <xdr:rowOff>39188</xdr:rowOff>
    </xdr:to>
    <xdr:cxnSp macro="">
      <xdr:nvCxnSpPr>
        <xdr:cNvPr id="656" name="直線コネクタ 655"/>
        <xdr:cNvCxnSpPr/>
      </xdr:nvCxnSpPr>
      <xdr:spPr>
        <a:xfrm>
          <a:off x="14592300" y="9948999"/>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91259</xdr:rowOff>
    </xdr:from>
    <xdr:to>
      <xdr:col>72</xdr:col>
      <xdr:colOff>38100</xdr:colOff>
      <xdr:row>58</xdr:row>
      <xdr:rowOff>21409</xdr:rowOff>
    </xdr:to>
    <xdr:sp macro="" textlink="">
      <xdr:nvSpPr>
        <xdr:cNvPr id="657" name="楕円 656"/>
        <xdr:cNvSpPr/>
      </xdr:nvSpPr>
      <xdr:spPr>
        <a:xfrm>
          <a:off x="13652500" y="9863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57</xdr:row>
      <xdr:rowOff>142059</xdr:rowOff>
    </xdr:from>
    <xdr:to>
      <xdr:col>76</xdr:col>
      <xdr:colOff>114300</xdr:colOff>
      <xdr:row>58</xdr:row>
      <xdr:rowOff>4899</xdr:rowOff>
    </xdr:to>
    <xdr:cxnSp macro="">
      <xdr:nvCxnSpPr>
        <xdr:cNvPr id="658" name="直線コネクタ 657"/>
        <xdr:cNvCxnSpPr/>
      </xdr:nvCxnSpPr>
      <xdr:spPr>
        <a:xfrm>
          <a:off x="13703300" y="9914709"/>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57</xdr:row>
      <xdr:rowOff>56969</xdr:rowOff>
    </xdr:from>
    <xdr:to>
      <xdr:col>67</xdr:col>
      <xdr:colOff>101600</xdr:colOff>
      <xdr:row>57</xdr:row>
      <xdr:rowOff>158569</xdr:rowOff>
    </xdr:to>
    <xdr:sp macro="" textlink="">
      <xdr:nvSpPr>
        <xdr:cNvPr id="659" name="楕円 658"/>
        <xdr:cNvSpPr/>
      </xdr:nvSpPr>
      <xdr:spPr>
        <a:xfrm>
          <a:off x="12763500" y="9829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57</xdr:row>
      <xdr:rowOff>107769</xdr:rowOff>
    </xdr:from>
    <xdr:to>
      <xdr:col>71</xdr:col>
      <xdr:colOff>177800</xdr:colOff>
      <xdr:row>57</xdr:row>
      <xdr:rowOff>142059</xdr:rowOff>
    </xdr:to>
    <xdr:cxnSp macro="">
      <xdr:nvCxnSpPr>
        <xdr:cNvPr id="660" name="直線コネクタ 659"/>
        <xdr:cNvCxnSpPr/>
      </xdr:nvCxnSpPr>
      <xdr:spPr>
        <a:xfrm>
          <a:off x="12814300" y="9880419"/>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2739</xdr:rowOff>
    </xdr:from>
    <xdr:ext cx="405111" cy="259045"/>
    <xdr:sp macro="" textlink="">
      <xdr:nvSpPr>
        <xdr:cNvPr id="661" name="n_1aveValue【保健センター・保健所】&#10;有形固定資産減価償却率"/>
        <xdr:cNvSpPr txBox="1"/>
      </xdr:nvSpPr>
      <xdr:spPr>
        <a:xfrm>
          <a:off x="15266044" y="102897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161126</xdr:rowOff>
    </xdr:from>
    <xdr:ext cx="405111" cy="259045"/>
    <xdr:sp macro="" textlink="">
      <xdr:nvSpPr>
        <xdr:cNvPr id="662" name="n_2aveValue【保健センター・保健所】&#10;有形固定資産減価償却率"/>
        <xdr:cNvSpPr txBox="1"/>
      </xdr:nvSpPr>
      <xdr:spPr>
        <a:xfrm>
          <a:off x="14389744" y="102766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118671</xdr:rowOff>
    </xdr:from>
    <xdr:ext cx="405111" cy="259045"/>
    <xdr:sp macro="" textlink="">
      <xdr:nvSpPr>
        <xdr:cNvPr id="663" name="n_3aveValue【保健センター・保健所】&#10;有形固定資産減価償却率"/>
        <xdr:cNvSpPr txBox="1"/>
      </xdr:nvSpPr>
      <xdr:spPr>
        <a:xfrm>
          <a:off x="13500744" y="102342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121937</xdr:rowOff>
    </xdr:from>
    <xdr:ext cx="405111" cy="259045"/>
    <xdr:sp macro="" textlink="">
      <xdr:nvSpPr>
        <xdr:cNvPr id="664" name="n_4aveValue【保健センター・保健所】&#10;有形固定資産減価償却率"/>
        <xdr:cNvSpPr txBox="1"/>
      </xdr:nvSpPr>
      <xdr:spPr>
        <a:xfrm>
          <a:off x="12611744" y="10237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56</xdr:row>
      <xdr:rowOff>106515</xdr:rowOff>
    </xdr:from>
    <xdr:ext cx="405111" cy="259045"/>
    <xdr:sp macro="" textlink="">
      <xdr:nvSpPr>
        <xdr:cNvPr id="665" name="n_1mainValue【保健センター・保健所】&#10;有形固定資産減価償却率"/>
        <xdr:cNvSpPr txBox="1"/>
      </xdr:nvSpPr>
      <xdr:spPr>
        <a:xfrm>
          <a:off x="15266044" y="97077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56</xdr:row>
      <xdr:rowOff>72226</xdr:rowOff>
    </xdr:from>
    <xdr:ext cx="405111" cy="259045"/>
    <xdr:sp macro="" textlink="">
      <xdr:nvSpPr>
        <xdr:cNvPr id="666" name="n_2mainValue【保健センター・保健所】&#10;有形固定資産減価償却率"/>
        <xdr:cNvSpPr txBox="1"/>
      </xdr:nvSpPr>
      <xdr:spPr>
        <a:xfrm>
          <a:off x="14389744" y="96734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56</xdr:row>
      <xdr:rowOff>37936</xdr:rowOff>
    </xdr:from>
    <xdr:ext cx="405111" cy="259045"/>
    <xdr:sp macro="" textlink="">
      <xdr:nvSpPr>
        <xdr:cNvPr id="667" name="n_3mainValue【保健センター・保健所】&#10;有形固定資産減価償却率"/>
        <xdr:cNvSpPr txBox="1"/>
      </xdr:nvSpPr>
      <xdr:spPr>
        <a:xfrm>
          <a:off x="13500744" y="96391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56</xdr:row>
      <xdr:rowOff>3646</xdr:rowOff>
    </xdr:from>
    <xdr:ext cx="405111" cy="259045"/>
    <xdr:sp macro="" textlink="">
      <xdr:nvSpPr>
        <xdr:cNvPr id="668" name="n_4mainValue【保健センター・保健所】&#10;有形固定資産減価償却率"/>
        <xdr:cNvSpPr txBox="1"/>
      </xdr:nvSpPr>
      <xdr:spPr>
        <a:xfrm>
          <a:off x="12611744" y="96048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9" name="正方形/長方形 668"/>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70" name="正方形/長方形 669"/>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71" name="正方形/長方形 670"/>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72" name="正方形/長方形 671"/>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3" name="正方形/長方形 672"/>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4" name="正方形/長方形 673"/>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5" name="正方形/長方形 674"/>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6" name="正方形/長方形 675"/>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7" name="テキスト ボックス 676"/>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8" name="直線コネクタ 677"/>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79" name="直線コネクタ 678"/>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80" name="テキスト ボックス 679"/>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81" name="直線コネクタ 680"/>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82" name="テキスト ボックス 681"/>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83" name="直線コネクタ 682"/>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84" name="テキスト ボックス 683"/>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85" name="直線コネクタ 684"/>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86" name="テキスト ボックス 685"/>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87" name="直線コネクタ 686"/>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88" name="テキスト ボックス 687"/>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9" name="直線コネクタ 688"/>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90" name="テキスト ボックス 689"/>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91"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144780</xdr:rowOff>
    </xdr:from>
    <xdr:to>
      <xdr:col>116</xdr:col>
      <xdr:colOff>62864</xdr:colOff>
      <xdr:row>64</xdr:row>
      <xdr:rowOff>64770</xdr:rowOff>
    </xdr:to>
    <xdr:cxnSp macro="">
      <xdr:nvCxnSpPr>
        <xdr:cNvPr id="692" name="直線コネクタ 691"/>
        <xdr:cNvCxnSpPr/>
      </xdr:nvCxnSpPr>
      <xdr:spPr>
        <a:xfrm flipV="1">
          <a:off x="22160864" y="9574530"/>
          <a:ext cx="0" cy="1463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68597</xdr:rowOff>
    </xdr:from>
    <xdr:ext cx="469744" cy="259045"/>
    <xdr:sp macro="" textlink="">
      <xdr:nvSpPr>
        <xdr:cNvPr id="693" name="【保健センター・保健所】&#10;一人当たり面積最小値テキスト"/>
        <xdr:cNvSpPr txBox="1"/>
      </xdr:nvSpPr>
      <xdr:spPr>
        <a:xfrm>
          <a:off x="22199600" y="11041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64770</xdr:rowOff>
    </xdr:from>
    <xdr:to>
      <xdr:col>116</xdr:col>
      <xdr:colOff>152400</xdr:colOff>
      <xdr:row>64</xdr:row>
      <xdr:rowOff>64770</xdr:rowOff>
    </xdr:to>
    <xdr:cxnSp macro="">
      <xdr:nvCxnSpPr>
        <xdr:cNvPr id="694" name="直線コネクタ 693"/>
        <xdr:cNvCxnSpPr/>
      </xdr:nvCxnSpPr>
      <xdr:spPr>
        <a:xfrm>
          <a:off x="22072600" y="11037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91457</xdr:rowOff>
    </xdr:from>
    <xdr:ext cx="469744" cy="259045"/>
    <xdr:sp macro="" textlink="">
      <xdr:nvSpPr>
        <xdr:cNvPr id="695" name="【保健センター・保健所】&#10;一人当たり面積最大値テキスト"/>
        <xdr:cNvSpPr txBox="1"/>
      </xdr:nvSpPr>
      <xdr:spPr>
        <a:xfrm>
          <a:off x="22199600" y="9349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144780</xdr:rowOff>
    </xdr:from>
    <xdr:to>
      <xdr:col>116</xdr:col>
      <xdr:colOff>152400</xdr:colOff>
      <xdr:row>55</xdr:row>
      <xdr:rowOff>144780</xdr:rowOff>
    </xdr:to>
    <xdr:cxnSp macro="">
      <xdr:nvCxnSpPr>
        <xdr:cNvPr id="696" name="直線コネクタ 695"/>
        <xdr:cNvCxnSpPr/>
      </xdr:nvCxnSpPr>
      <xdr:spPr>
        <a:xfrm>
          <a:off x="22072600" y="95745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93997</xdr:rowOff>
    </xdr:from>
    <xdr:ext cx="469744" cy="259045"/>
    <xdr:sp macro="" textlink="">
      <xdr:nvSpPr>
        <xdr:cNvPr id="697" name="【保健センター・保健所】&#10;一人当たり面積平均値テキスト"/>
        <xdr:cNvSpPr txBox="1"/>
      </xdr:nvSpPr>
      <xdr:spPr>
        <a:xfrm>
          <a:off x="22199600" y="105524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71120</xdr:rowOff>
    </xdr:from>
    <xdr:to>
      <xdr:col>116</xdr:col>
      <xdr:colOff>114300</xdr:colOff>
      <xdr:row>63</xdr:row>
      <xdr:rowOff>1270</xdr:rowOff>
    </xdr:to>
    <xdr:sp macro="" textlink="">
      <xdr:nvSpPr>
        <xdr:cNvPr id="698" name="フローチャート: 判断 697"/>
        <xdr:cNvSpPr/>
      </xdr:nvSpPr>
      <xdr:spPr>
        <a:xfrm>
          <a:off x="22110700" y="10701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48260</xdr:rowOff>
    </xdr:from>
    <xdr:to>
      <xdr:col>112</xdr:col>
      <xdr:colOff>38100</xdr:colOff>
      <xdr:row>62</xdr:row>
      <xdr:rowOff>149860</xdr:rowOff>
    </xdr:to>
    <xdr:sp macro="" textlink="">
      <xdr:nvSpPr>
        <xdr:cNvPr id="699" name="フローチャート: 判断 698"/>
        <xdr:cNvSpPr/>
      </xdr:nvSpPr>
      <xdr:spPr>
        <a:xfrm>
          <a:off x="21272500" y="10678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93980</xdr:rowOff>
    </xdr:from>
    <xdr:to>
      <xdr:col>107</xdr:col>
      <xdr:colOff>101600</xdr:colOff>
      <xdr:row>63</xdr:row>
      <xdr:rowOff>24130</xdr:rowOff>
    </xdr:to>
    <xdr:sp macro="" textlink="">
      <xdr:nvSpPr>
        <xdr:cNvPr id="700" name="フローチャート: 判断 699"/>
        <xdr:cNvSpPr/>
      </xdr:nvSpPr>
      <xdr:spPr>
        <a:xfrm>
          <a:off x="20383500" y="10723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101600</xdr:rowOff>
    </xdr:from>
    <xdr:to>
      <xdr:col>102</xdr:col>
      <xdr:colOff>165100</xdr:colOff>
      <xdr:row>63</xdr:row>
      <xdr:rowOff>31750</xdr:rowOff>
    </xdr:to>
    <xdr:sp macro="" textlink="">
      <xdr:nvSpPr>
        <xdr:cNvPr id="701" name="フローチャート: 判断 700"/>
        <xdr:cNvSpPr/>
      </xdr:nvSpPr>
      <xdr:spPr>
        <a:xfrm>
          <a:off x="19494500" y="10731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105410</xdr:rowOff>
    </xdr:from>
    <xdr:to>
      <xdr:col>98</xdr:col>
      <xdr:colOff>38100</xdr:colOff>
      <xdr:row>63</xdr:row>
      <xdr:rowOff>35560</xdr:rowOff>
    </xdr:to>
    <xdr:sp macro="" textlink="">
      <xdr:nvSpPr>
        <xdr:cNvPr id="702" name="フローチャート: 判断 701"/>
        <xdr:cNvSpPr/>
      </xdr:nvSpPr>
      <xdr:spPr>
        <a:xfrm>
          <a:off x="18605500" y="10735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3" name="テキスト ボックス 702"/>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4" name="テキスト ボックス 703"/>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5" name="テキスト ボックス 704"/>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6" name="テキスト ボックス 705"/>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7" name="テキスト ボックス 706"/>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139700</xdr:rowOff>
    </xdr:from>
    <xdr:to>
      <xdr:col>116</xdr:col>
      <xdr:colOff>114300</xdr:colOff>
      <xdr:row>63</xdr:row>
      <xdr:rowOff>69850</xdr:rowOff>
    </xdr:to>
    <xdr:sp macro="" textlink="">
      <xdr:nvSpPr>
        <xdr:cNvPr id="708" name="楕円 707"/>
        <xdr:cNvSpPr/>
      </xdr:nvSpPr>
      <xdr:spPr>
        <a:xfrm>
          <a:off x="22110700" y="1076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118127</xdr:rowOff>
    </xdr:from>
    <xdr:ext cx="469744" cy="259045"/>
    <xdr:sp macro="" textlink="">
      <xdr:nvSpPr>
        <xdr:cNvPr id="709" name="【保健センター・保健所】&#10;一人当たり面積該当値テキスト"/>
        <xdr:cNvSpPr txBox="1"/>
      </xdr:nvSpPr>
      <xdr:spPr>
        <a:xfrm>
          <a:off x="22199600" y="10748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143510</xdr:rowOff>
    </xdr:from>
    <xdr:to>
      <xdr:col>112</xdr:col>
      <xdr:colOff>38100</xdr:colOff>
      <xdr:row>63</xdr:row>
      <xdr:rowOff>73660</xdr:rowOff>
    </xdr:to>
    <xdr:sp macro="" textlink="">
      <xdr:nvSpPr>
        <xdr:cNvPr id="710" name="楕円 709"/>
        <xdr:cNvSpPr/>
      </xdr:nvSpPr>
      <xdr:spPr>
        <a:xfrm>
          <a:off x="21272500" y="10773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19050</xdr:rowOff>
    </xdr:from>
    <xdr:to>
      <xdr:col>116</xdr:col>
      <xdr:colOff>63500</xdr:colOff>
      <xdr:row>63</xdr:row>
      <xdr:rowOff>22860</xdr:rowOff>
    </xdr:to>
    <xdr:cxnSp macro="">
      <xdr:nvCxnSpPr>
        <xdr:cNvPr id="711" name="直線コネクタ 710"/>
        <xdr:cNvCxnSpPr/>
      </xdr:nvCxnSpPr>
      <xdr:spPr>
        <a:xfrm flipV="1">
          <a:off x="21323300" y="1082040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147320</xdr:rowOff>
    </xdr:from>
    <xdr:to>
      <xdr:col>107</xdr:col>
      <xdr:colOff>101600</xdr:colOff>
      <xdr:row>63</xdr:row>
      <xdr:rowOff>77470</xdr:rowOff>
    </xdr:to>
    <xdr:sp macro="" textlink="">
      <xdr:nvSpPr>
        <xdr:cNvPr id="712" name="楕円 711"/>
        <xdr:cNvSpPr/>
      </xdr:nvSpPr>
      <xdr:spPr>
        <a:xfrm>
          <a:off x="20383500" y="10777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22860</xdr:rowOff>
    </xdr:from>
    <xdr:to>
      <xdr:col>111</xdr:col>
      <xdr:colOff>177800</xdr:colOff>
      <xdr:row>63</xdr:row>
      <xdr:rowOff>26670</xdr:rowOff>
    </xdr:to>
    <xdr:cxnSp macro="">
      <xdr:nvCxnSpPr>
        <xdr:cNvPr id="713" name="直線コネクタ 712"/>
        <xdr:cNvCxnSpPr/>
      </xdr:nvCxnSpPr>
      <xdr:spPr>
        <a:xfrm flipV="1">
          <a:off x="20434300" y="1082421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151130</xdr:rowOff>
    </xdr:from>
    <xdr:to>
      <xdr:col>102</xdr:col>
      <xdr:colOff>165100</xdr:colOff>
      <xdr:row>63</xdr:row>
      <xdr:rowOff>81280</xdr:rowOff>
    </xdr:to>
    <xdr:sp macro="" textlink="">
      <xdr:nvSpPr>
        <xdr:cNvPr id="714" name="楕円 713"/>
        <xdr:cNvSpPr/>
      </xdr:nvSpPr>
      <xdr:spPr>
        <a:xfrm>
          <a:off x="19494500" y="10781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26670</xdr:rowOff>
    </xdr:from>
    <xdr:to>
      <xdr:col>107</xdr:col>
      <xdr:colOff>50800</xdr:colOff>
      <xdr:row>63</xdr:row>
      <xdr:rowOff>30480</xdr:rowOff>
    </xdr:to>
    <xdr:cxnSp macro="">
      <xdr:nvCxnSpPr>
        <xdr:cNvPr id="715" name="直線コネクタ 714"/>
        <xdr:cNvCxnSpPr/>
      </xdr:nvCxnSpPr>
      <xdr:spPr>
        <a:xfrm flipV="1">
          <a:off x="19545300" y="1082802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154940</xdr:rowOff>
    </xdr:from>
    <xdr:to>
      <xdr:col>98</xdr:col>
      <xdr:colOff>38100</xdr:colOff>
      <xdr:row>63</xdr:row>
      <xdr:rowOff>85090</xdr:rowOff>
    </xdr:to>
    <xdr:sp macro="" textlink="">
      <xdr:nvSpPr>
        <xdr:cNvPr id="716" name="楕円 715"/>
        <xdr:cNvSpPr/>
      </xdr:nvSpPr>
      <xdr:spPr>
        <a:xfrm>
          <a:off x="18605500" y="10784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30480</xdr:rowOff>
    </xdr:from>
    <xdr:to>
      <xdr:col>102</xdr:col>
      <xdr:colOff>114300</xdr:colOff>
      <xdr:row>63</xdr:row>
      <xdr:rowOff>34290</xdr:rowOff>
    </xdr:to>
    <xdr:cxnSp macro="">
      <xdr:nvCxnSpPr>
        <xdr:cNvPr id="717" name="直線コネクタ 716"/>
        <xdr:cNvCxnSpPr/>
      </xdr:nvCxnSpPr>
      <xdr:spPr>
        <a:xfrm flipV="1">
          <a:off x="18656300" y="1083183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166387</xdr:rowOff>
    </xdr:from>
    <xdr:ext cx="469744" cy="259045"/>
    <xdr:sp macro="" textlink="">
      <xdr:nvSpPr>
        <xdr:cNvPr id="718" name="n_1aveValue【保健センター・保健所】&#10;一人当たり面積"/>
        <xdr:cNvSpPr txBox="1"/>
      </xdr:nvSpPr>
      <xdr:spPr>
        <a:xfrm>
          <a:off x="21075727" y="10453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40657</xdr:rowOff>
    </xdr:from>
    <xdr:ext cx="469744" cy="259045"/>
    <xdr:sp macro="" textlink="">
      <xdr:nvSpPr>
        <xdr:cNvPr id="719" name="n_2aveValue【保健センター・保健所】&#10;一人当たり面積"/>
        <xdr:cNvSpPr txBox="1"/>
      </xdr:nvSpPr>
      <xdr:spPr>
        <a:xfrm>
          <a:off x="20199427" y="10499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48277</xdr:rowOff>
    </xdr:from>
    <xdr:ext cx="469744" cy="259045"/>
    <xdr:sp macro="" textlink="">
      <xdr:nvSpPr>
        <xdr:cNvPr id="720" name="n_3aveValue【保健センター・保健所】&#10;一人当たり面積"/>
        <xdr:cNvSpPr txBox="1"/>
      </xdr:nvSpPr>
      <xdr:spPr>
        <a:xfrm>
          <a:off x="19310427" y="10506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52087</xdr:rowOff>
    </xdr:from>
    <xdr:ext cx="469744" cy="259045"/>
    <xdr:sp macro="" textlink="">
      <xdr:nvSpPr>
        <xdr:cNvPr id="721" name="n_4aveValue【保健センター・保健所】&#10;一人当たり面積"/>
        <xdr:cNvSpPr txBox="1"/>
      </xdr:nvSpPr>
      <xdr:spPr>
        <a:xfrm>
          <a:off x="18421427" y="10510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64787</xdr:rowOff>
    </xdr:from>
    <xdr:ext cx="469744" cy="259045"/>
    <xdr:sp macro="" textlink="">
      <xdr:nvSpPr>
        <xdr:cNvPr id="722" name="n_1mainValue【保健センター・保健所】&#10;一人当たり面積"/>
        <xdr:cNvSpPr txBox="1"/>
      </xdr:nvSpPr>
      <xdr:spPr>
        <a:xfrm>
          <a:off x="21075727" y="10866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68597</xdr:rowOff>
    </xdr:from>
    <xdr:ext cx="469744" cy="259045"/>
    <xdr:sp macro="" textlink="">
      <xdr:nvSpPr>
        <xdr:cNvPr id="723" name="n_2mainValue【保健センター・保健所】&#10;一人当たり面積"/>
        <xdr:cNvSpPr txBox="1"/>
      </xdr:nvSpPr>
      <xdr:spPr>
        <a:xfrm>
          <a:off x="20199427" y="10869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72407</xdr:rowOff>
    </xdr:from>
    <xdr:ext cx="469744" cy="259045"/>
    <xdr:sp macro="" textlink="">
      <xdr:nvSpPr>
        <xdr:cNvPr id="724" name="n_3mainValue【保健センター・保健所】&#10;一人当たり面積"/>
        <xdr:cNvSpPr txBox="1"/>
      </xdr:nvSpPr>
      <xdr:spPr>
        <a:xfrm>
          <a:off x="19310427" y="10873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76217</xdr:rowOff>
    </xdr:from>
    <xdr:ext cx="469744" cy="259045"/>
    <xdr:sp macro="" textlink="">
      <xdr:nvSpPr>
        <xdr:cNvPr id="725" name="n_4mainValue【保健センター・保健所】&#10;一人当たり面積"/>
        <xdr:cNvSpPr txBox="1"/>
      </xdr:nvSpPr>
      <xdr:spPr>
        <a:xfrm>
          <a:off x="18421427" y="10877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6" name="正方形/長方形 725"/>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7" name="正方形/長方形 726"/>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8" name="正方形/長方形 727"/>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9" name="正方形/長方形 728"/>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30" name="正方形/長方形 729"/>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31" name="正方形/長方形 730"/>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32" name="正方形/長方形 731"/>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3" name="正方形/長方形 732"/>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34" name="テキスト ボックス 733"/>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5" name="直線コネクタ 734"/>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6" name="テキスト ボックス 735"/>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37" name="直線コネクタ 736"/>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38" name="テキスト ボックス 737"/>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39" name="直線コネクタ 738"/>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40" name="テキスト ボックス 739"/>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41" name="直線コネクタ 740"/>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42" name="テキスト ボックス 741"/>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43" name="直線コネクタ 742"/>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44" name="テキスト ボックス 743"/>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45" name="直線コネクタ 744"/>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162577</xdr:rowOff>
    </xdr:from>
    <xdr:ext cx="338939" cy="259045"/>
    <xdr:sp macro="" textlink="">
      <xdr:nvSpPr>
        <xdr:cNvPr id="746" name="テキスト ボックス 745"/>
        <xdr:cNvSpPr txBox="1"/>
      </xdr:nvSpPr>
      <xdr:spPr>
        <a:xfrm>
          <a:off x="12107061" y="1319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7" name="直線コネクタ 746"/>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748"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133350</xdr:rowOff>
    </xdr:from>
    <xdr:to>
      <xdr:col>85</xdr:col>
      <xdr:colOff>126364</xdr:colOff>
      <xdr:row>85</xdr:row>
      <xdr:rowOff>31750</xdr:rowOff>
    </xdr:to>
    <xdr:cxnSp macro="">
      <xdr:nvCxnSpPr>
        <xdr:cNvPr id="749" name="直線コネクタ 748"/>
        <xdr:cNvCxnSpPr/>
      </xdr:nvCxnSpPr>
      <xdr:spPr>
        <a:xfrm flipV="1">
          <a:off x="16318864" y="1333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35577</xdr:rowOff>
    </xdr:from>
    <xdr:ext cx="469744" cy="259045"/>
    <xdr:sp macro="" textlink="">
      <xdr:nvSpPr>
        <xdr:cNvPr id="750" name="【消防施設】&#10;有形固定資産減価償却率最小値テキスト"/>
        <xdr:cNvSpPr txBox="1"/>
      </xdr:nvSpPr>
      <xdr:spPr>
        <a:xfrm>
          <a:off x="16357600" y="1460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31750</xdr:rowOff>
    </xdr:from>
    <xdr:to>
      <xdr:col>86</xdr:col>
      <xdr:colOff>25400</xdr:colOff>
      <xdr:row>85</xdr:row>
      <xdr:rowOff>31750</xdr:rowOff>
    </xdr:to>
    <xdr:cxnSp macro="">
      <xdr:nvCxnSpPr>
        <xdr:cNvPr id="751" name="直線コネクタ 750"/>
        <xdr:cNvCxnSpPr/>
      </xdr:nvCxnSpPr>
      <xdr:spPr>
        <a:xfrm>
          <a:off x="16230600" y="1460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80027</xdr:rowOff>
    </xdr:from>
    <xdr:ext cx="340478" cy="259045"/>
    <xdr:sp macro="" textlink="">
      <xdr:nvSpPr>
        <xdr:cNvPr id="752" name="【消防施設】&#10;有形固定資産減価償却率最大値テキスト"/>
        <xdr:cNvSpPr txBox="1"/>
      </xdr:nvSpPr>
      <xdr:spPr>
        <a:xfrm>
          <a:off x="16357600" y="1311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133350</xdr:rowOff>
    </xdr:from>
    <xdr:to>
      <xdr:col>86</xdr:col>
      <xdr:colOff>25400</xdr:colOff>
      <xdr:row>77</xdr:row>
      <xdr:rowOff>133350</xdr:rowOff>
    </xdr:to>
    <xdr:cxnSp macro="">
      <xdr:nvCxnSpPr>
        <xdr:cNvPr id="753" name="直線コネクタ 752"/>
        <xdr:cNvCxnSpPr/>
      </xdr:nvCxnSpPr>
      <xdr:spPr>
        <a:xfrm>
          <a:off x="16230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21607</xdr:rowOff>
    </xdr:from>
    <xdr:ext cx="405111" cy="259045"/>
    <xdr:sp macro="" textlink="">
      <xdr:nvSpPr>
        <xdr:cNvPr id="754" name="【消防施設】&#10;有形固定資産減価償却率平均値テキスト"/>
        <xdr:cNvSpPr txBox="1"/>
      </xdr:nvSpPr>
      <xdr:spPr>
        <a:xfrm>
          <a:off x="16357600" y="139090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170180</xdr:rowOff>
    </xdr:from>
    <xdr:to>
      <xdr:col>85</xdr:col>
      <xdr:colOff>177800</xdr:colOff>
      <xdr:row>82</xdr:row>
      <xdr:rowOff>100330</xdr:rowOff>
    </xdr:to>
    <xdr:sp macro="" textlink="">
      <xdr:nvSpPr>
        <xdr:cNvPr id="755" name="フローチャート: 判断 754"/>
        <xdr:cNvSpPr/>
      </xdr:nvSpPr>
      <xdr:spPr>
        <a:xfrm>
          <a:off x="16268700" y="1405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10161</xdr:rowOff>
    </xdr:from>
    <xdr:to>
      <xdr:col>81</xdr:col>
      <xdr:colOff>101600</xdr:colOff>
      <xdr:row>82</xdr:row>
      <xdr:rowOff>111761</xdr:rowOff>
    </xdr:to>
    <xdr:sp macro="" textlink="">
      <xdr:nvSpPr>
        <xdr:cNvPr id="756" name="フローチャート: 判断 755"/>
        <xdr:cNvSpPr/>
      </xdr:nvSpPr>
      <xdr:spPr>
        <a:xfrm>
          <a:off x="15430500" y="1406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24130</xdr:rowOff>
    </xdr:from>
    <xdr:to>
      <xdr:col>76</xdr:col>
      <xdr:colOff>165100</xdr:colOff>
      <xdr:row>82</xdr:row>
      <xdr:rowOff>125730</xdr:rowOff>
    </xdr:to>
    <xdr:sp macro="" textlink="">
      <xdr:nvSpPr>
        <xdr:cNvPr id="757" name="フローチャート: 判断 756"/>
        <xdr:cNvSpPr/>
      </xdr:nvSpPr>
      <xdr:spPr>
        <a:xfrm>
          <a:off x="14541500" y="14083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58420</xdr:rowOff>
    </xdr:from>
    <xdr:to>
      <xdr:col>72</xdr:col>
      <xdr:colOff>38100</xdr:colOff>
      <xdr:row>81</xdr:row>
      <xdr:rowOff>160020</xdr:rowOff>
    </xdr:to>
    <xdr:sp macro="" textlink="">
      <xdr:nvSpPr>
        <xdr:cNvPr id="758" name="フローチャート: 判断 757"/>
        <xdr:cNvSpPr/>
      </xdr:nvSpPr>
      <xdr:spPr>
        <a:xfrm>
          <a:off x="13652500" y="13945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146050</xdr:rowOff>
    </xdr:from>
    <xdr:to>
      <xdr:col>67</xdr:col>
      <xdr:colOff>101600</xdr:colOff>
      <xdr:row>82</xdr:row>
      <xdr:rowOff>76200</xdr:rowOff>
    </xdr:to>
    <xdr:sp macro="" textlink="">
      <xdr:nvSpPr>
        <xdr:cNvPr id="759" name="フローチャート: 判断 758"/>
        <xdr:cNvSpPr/>
      </xdr:nvSpPr>
      <xdr:spPr>
        <a:xfrm>
          <a:off x="12763500" y="14033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60" name="テキスト ボックス 759"/>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61" name="テキスト ボックス 760"/>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62" name="テキスト ボックス 761"/>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63" name="テキスト ボックス 762"/>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4" name="テキスト ボックス 763"/>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27939</xdr:rowOff>
    </xdr:from>
    <xdr:to>
      <xdr:col>85</xdr:col>
      <xdr:colOff>177800</xdr:colOff>
      <xdr:row>83</xdr:row>
      <xdr:rowOff>129539</xdr:rowOff>
    </xdr:to>
    <xdr:sp macro="" textlink="">
      <xdr:nvSpPr>
        <xdr:cNvPr id="765" name="楕円 764"/>
        <xdr:cNvSpPr/>
      </xdr:nvSpPr>
      <xdr:spPr>
        <a:xfrm>
          <a:off x="16268700" y="14258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83</xdr:row>
      <xdr:rowOff>6366</xdr:rowOff>
    </xdr:from>
    <xdr:ext cx="405111" cy="259045"/>
    <xdr:sp macro="" textlink="">
      <xdr:nvSpPr>
        <xdr:cNvPr id="766" name="【消防施設】&#10;有形固定資産減価償却率該当値テキスト"/>
        <xdr:cNvSpPr txBox="1"/>
      </xdr:nvSpPr>
      <xdr:spPr>
        <a:xfrm>
          <a:off x="16357600" y="142367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157480</xdr:rowOff>
    </xdr:from>
    <xdr:to>
      <xdr:col>81</xdr:col>
      <xdr:colOff>101600</xdr:colOff>
      <xdr:row>83</xdr:row>
      <xdr:rowOff>87630</xdr:rowOff>
    </xdr:to>
    <xdr:sp macro="" textlink="">
      <xdr:nvSpPr>
        <xdr:cNvPr id="767" name="楕円 766"/>
        <xdr:cNvSpPr/>
      </xdr:nvSpPr>
      <xdr:spPr>
        <a:xfrm>
          <a:off x="15430500" y="1421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83</xdr:row>
      <xdr:rowOff>36830</xdr:rowOff>
    </xdr:from>
    <xdr:to>
      <xdr:col>85</xdr:col>
      <xdr:colOff>127000</xdr:colOff>
      <xdr:row>83</xdr:row>
      <xdr:rowOff>78739</xdr:rowOff>
    </xdr:to>
    <xdr:cxnSp macro="">
      <xdr:nvCxnSpPr>
        <xdr:cNvPr id="768" name="直線コネクタ 767"/>
        <xdr:cNvCxnSpPr/>
      </xdr:nvCxnSpPr>
      <xdr:spPr>
        <a:xfrm>
          <a:off x="15481300" y="14267180"/>
          <a:ext cx="8382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146050</xdr:rowOff>
    </xdr:from>
    <xdr:to>
      <xdr:col>76</xdr:col>
      <xdr:colOff>165100</xdr:colOff>
      <xdr:row>83</xdr:row>
      <xdr:rowOff>76200</xdr:rowOff>
    </xdr:to>
    <xdr:sp macro="" textlink="">
      <xdr:nvSpPr>
        <xdr:cNvPr id="769" name="楕円 768"/>
        <xdr:cNvSpPr/>
      </xdr:nvSpPr>
      <xdr:spPr>
        <a:xfrm>
          <a:off x="14541500" y="14204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83</xdr:row>
      <xdr:rowOff>25400</xdr:rowOff>
    </xdr:from>
    <xdr:to>
      <xdr:col>81</xdr:col>
      <xdr:colOff>50800</xdr:colOff>
      <xdr:row>83</xdr:row>
      <xdr:rowOff>36830</xdr:rowOff>
    </xdr:to>
    <xdr:cxnSp macro="">
      <xdr:nvCxnSpPr>
        <xdr:cNvPr id="770" name="直線コネクタ 769"/>
        <xdr:cNvCxnSpPr/>
      </xdr:nvCxnSpPr>
      <xdr:spPr>
        <a:xfrm>
          <a:off x="14592300" y="1425575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82</xdr:row>
      <xdr:rowOff>137161</xdr:rowOff>
    </xdr:from>
    <xdr:to>
      <xdr:col>72</xdr:col>
      <xdr:colOff>38100</xdr:colOff>
      <xdr:row>83</xdr:row>
      <xdr:rowOff>67311</xdr:rowOff>
    </xdr:to>
    <xdr:sp macro="" textlink="">
      <xdr:nvSpPr>
        <xdr:cNvPr id="771" name="楕円 770"/>
        <xdr:cNvSpPr/>
      </xdr:nvSpPr>
      <xdr:spPr>
        <a:xfrm>
          <a:off x="13652500" y="14196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83</xdr:row>
      <xdr:rowOff>16511</xdr:rowOff>
    </xdr:from>
    <xdr:to>
      <xdr:col>76</xdr:col>
      <xdr:colOff>114300</xdr:colOff>
      <xdr:row>83</xdr:row>
      <xdr:rowOff>25400</xdr:rowOff>
    </xdr:to>
    <xdr:cxnSp macro="">
      <xdr:nvCxnSpPr>
        <xdr:cNvPr id="772" name="直線コネクタ 771"/>
        <xdr:cNvCxnSpPr/>
      </xdr:nvCxnSpPr>
      <xdr:spPr>
        <a:xfrm>
          <a:off x="13703300" y="14246861"/>
          <a:ext cx="889000" cy="8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82</xdr:row>
      <xdr:rowOff>125730</xdr:rowOff>
    </xdr:from>
    <xdr:to>
      <xdr:col>67</xdr:col>
      <xdr:colOff>101600</xdr:colOff>
      <xdr:row>83</xdr:row>
      <xdr:rowOff>55880</xdr:rowOff>
    </xdr:to>
    <xdr:sp macro="" textlink="">
      <xdr:nvSpPr>
        <xdr:cNvPr id="773" name="楕円 772"/>
        <xdr:cNvSpPr/>
      </xdr:nvSpPr>
      <xdr:spPr>
        <a:xfrm>
          <a:off x="12763500" y="14184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83</xdr:row>
      <xdr:rowOff>5080</xdr:rowOff>
    </xdr:from>
    <xdr:to>
      <xdr:col>71</xdr:col>
      <xdr:colOff>177800</xdr:colOff>
      <xdr:row>83</xdr:row>
      <xdr:rowOff>16511</xdr:rowOff>
    </xdr:to>
    <xdr:cxnSp macro="">
      <xdr:nvCxnSpPr>
        <xdr:cNvPr id="774" name="直線コネクタ 773"/>
        <xdr:cNvCxnSpPr/>
      </xdr:nvCxnSpPr>
      <xdr:spPr>
        <a:xfrm>
          <a:off x="12814300" y="14235430"/>
          <a:ext cx="8890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128288</xdr:rowOff>
    </xdr:from>
    <xdr:ext cx="405111" cy="259045"/>
    <xdr:sp macro="" textlink="">
      <xdr:nvSpPr>
        <xdr:cNvPr id="775" name="n_1aveValue【消防施設】&#10;有形固定資産減価償却率"/>
        <xdr:cNvSpPr txBox="1"/>
      </xdr:nvSpPr>
      <xdr:spPr>
        <a:xfrm>
          <a:off x="15266044" y="13844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142257</xdr:rowOff>
    </xdr:from>
    <xdr:ext cx="405111" cy="259045"/>
    <xdr:sp macro="" textlink="">
      <xdr:nvSpPr>
        <xdr:cNvPr id="776" name="n_2aveValue【消防施設】&#10;有形固定資産減価償却率"/>
        <xdr:cNvSpPr txBox="1"/>
      </xdr:nvSpPr>
      <xdr:spPr>
        <a:xfrm>
          <a:off x="14389744" y="13858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5097</xdr:rowOff>
    </xdr:from>
    <xdr:ext cx="405111" cy="259045"/>
    <xdr:sp macro="" textlink="">
      <xdr:nvSpPr>
        <xdr:cNvPr id="777" name="n_3aveValue【消防施設】&#10;有形固定資産減価償却率"/>
        <xdr:cNvSpPr txBox="1"/>
      </xdr:nvSpPr>
      <xdr:spPr>
        <a:xfrm>
          <a:off x="13500744" y="13721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92727</xdr:rowOff>
    </xdr:from>
    <xdr:ext cx="405111" cy="259045"/>
    <xdr:sp macro="" textlink="">
      <xdr:nvSpPr>
        <xdr:cNvPr id="778" name="n_4aveValue【消防施設】&#10;有形固定資産減価償却率"/>
        <xdr:cNvSpPr txBox="1"/>
      </xdr:nvSpPr>
      <xdr:spPr>
        <a:xfrm>
          <a:off x="12611744" y="13808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83</xdr:row>
      <xdr:rowOff>78757</xdr:rowOff>
    </xdr:from>
    <xdr:ext cx="405111" cy="259045"/>
    <xdr:sp macro="" textlink="">
      <xdr:nvSpPr>
        <xdr:cNvPr id="779" name="n_1mainValue【消防施設】&#10;有形固定資産減価償却率"/>
        <xdr:cNvSpPr txBox="1"/>
      </xdr:nvSpPr>
      <xdr:spPr>
        <a:xfrm>
          <a:off x="15266044" y="14309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67327</xdr:rowOff>
    </xdr:from>
    <xdr:ext cx="405111" cy="259045"/>
    <xdr:sp macro="" textlink="">
      <xdr:nvSpPr>
        <xdr:cNvPr id="780" name="n_2mainValue【消防施設】&#10;有形固定資産減価償却率"/>
        <xdr:cNvSpPr txBox="1"/>
      </xdr:nvSpPr>
      <xdr:spPr>
        <a:xfrm>
          <a:off x="14389744" y="14297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58438</xdr:rowOff>
    </xdr:from>
    <xdr:ext cx="405111" cy="259045"/>
    <xdr:sp macro="" textlink="">
      <xdr:nvSpPr>
        <xdr:cNvPr id="781" name="n_3mainValue【消防施設】&#10;有形固定資産減価償却率"/>
        <xdr:cNvSpPr txBox="1"/>
      </xdr:nvSpPr>
      <xdr:spPr>
        <a:xfrm>
          <a:off x="13500744" y="142887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47007</xdr:rowOff>
    </xdr:from>
    <xdr:ext cx="405111" cy="259045"/>
    <xdr:sp macro="" textlink="">
      <xdr:nvSpPr>
        <xdr:cNvPr id="782" name="n_4mainValue【消防施設】&#10;有形固定資産減価償却率"/>
        <xdr:cNvSpPr txBox="1"/>
      </xdr:nvSpPr>
      <xdr:spPr>
        <a:xfrm>
          <a:off x="12611744" y="14277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83" name="正方形/長方形 782"/>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4" name="正方形/長方形 783"/>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5" name="正方形/長方形 784"/>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6" name="正方形/長方形 785"/>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7" name="正方形/長方形 786"/>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8" name="正方形/長方形 787"/>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89" name="正方形/長方形 788"/>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90" name="正方形/長方形 789"/>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91" name="テキスト ボックス 790"/>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92" name="直線コネクタ 791"/>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793" name="直線コネクタ 792"/>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794" name="テキスト ボックス 793"/>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795" name="直線コネクタ 794"/>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83</xdr:row>
      <xdr:rowOff>105427</xdr:rowOff>
    </xdr:from>
    <xdr:ext cx="595419" cy="259045"/>
    <xdr:sp macro="" textlink="">
      <xdr:nvSpPr>
        <xdr:cNvPr id="796" name="テキスト ボックス 795"/>
        <xdr:cNvSpPr txBox="1"/>
      </xdr:nvSpPr>
      <xdr:spPr>
        <a:xfrm>
          <a:off x="17692581" y="1433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97" name="直線コネクタ 796"/>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81</xdr:row>
      <xdr:rowOff>67327</xdr:rowOff>
    </xdr:from>
    <xdr:ext cx="595419" cy="259045"/>
    <xdr:sp macro="" textlink="">
      <xdr:nvSpPr>
        <xdr:cNvPr id="798" name="テキスト ボックス 797"/>
        <xdr:cNvSpPr txBox="1"/>
      </xdr:nvSpPr>
      <xdr:spPr>
        <a:xfrm>
          <a:off x="17692581" y="1395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799" name="直線コネクタ 798"/>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79</xdr:row>
      <xdr:rowOff>29227</xdr:rowOff>
    </xdr:from>
    <xdr:ext cx="595419" cy="259045"/>
    <xdr:sp macro="" textlink="">
      <xdr:nvSpPr>
        <xdr:cNvPr id="800" name="テキスト ボックス 799"/>
        <xdr:cNvSpPr txBox="1"/>
      </xdr:nvSpPr>
      <xdr:spPr>
        <a:xfrm>
          <a:off x="17692581" y="1357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801" name="直線コネクタ 800"/>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76</xdr:row>
      <xdr:rowOff>162577</xdr:rowOff>
    </xdr:from>
    <xdr:ext cx="595419" cy="259045"/>
    <xdr:sp macro="" textlink="">
      <xdr:nvSpPr>
        <xdr:cNvPr id="802" name="テキスト ボックス 801"/>
        <xdr:cNvSpPr txBox="1"/>
      </xdr:nvSpPr>
      <xdr:spPr>
        <a:xfrm>
          <a:off x="17692581" y="1319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03" name="直線コネクタ 802"/>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74</xdr:row>
      <xdr:rowOff>124477</xdr:rowOff>
    </xdr:from>
    <xdr:ext cx="595419" cy="259045"/>
    <xdr:sp macro="" textlink="">
      <xdr:nvSpPr>
        <xdr:cNvPr id="804" name="テキスト ボックス 803"/>
        <xdr:cNvSpPr txBox="1"/>
      </xdr:nvSpPr>
      <xdr:spPr>
        <a:xfrm>
          <a:off x="17692581" y="1281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5"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100485</xdr:rowOff>
    </xdr:from>
    <xdr:to>
      <xdr:col>116</xdr:col>
      <xdr:colOff>62864</xdr:colOff>
      <xdr:row>86</xdr:row>
      <xdr:rowOff>114216</xdr:rowOff>
    </xdr:to>
    <xdr:cxnSp macro="">
      <xdr:nvCxnSpPr>
        <xdr:cNvPr id="806" name="直線コネクタ 805"/>
        <xdr:cNvCxnSpPr/>
      </xdr:nvCxnSpPr>
      <xdr:spPr>
        <a:xfrm flipV="1">
          <a:off x="22160864" y="13473585"/>
          <a:ext cx="0" cy="13853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161486</xdr:rowOff>
    </xdr:from>
    <xdr:ext cx="469744" cy="259045"/>
    <xdr:sp macro="" textlink="">
      <xdr:nvSpPr>
        <xdr:cNvPr id="807" name="【消防施設】&#10;一人当たり面積最小値テキスト"/>
        <xdr:cNvSpPr txBox="1"/>
      </xdr:nvSpPr>
      <xdr:spPr>
        <a:xfrm>
          <a:off x="22199600" y="149061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114216</xdr:rowOff>
    </xdr:from>
    <xdr:to>
      <xdr:col>116</xdr:col>
      <xdr:colOff>152400</xdr:colOff>
      <xdr:row>86</xdr:row>
      <xdr:rowOff>114216</xdr:rowOff>
    </xdr:to>
    <xdr:cxnSp macro="">
      <xdr:nvCxnSpPr>
        <xdr:cNvPr id="808" name="直線コネクタ 807"/>
        <xdr:cNvCxnSpPr/>
      </xdr:nvCxnSpPr>
      <xdr:spPr>
        <a:xfrm>
          <a:off x="22072600" y="148589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47162</xdr:rowOff>
    </xdr:from>
    <xdr:ext cx="599010" cy="259045"/>
    <xdr:sp macro="" textlink="">
      <xdr:nvSpPr>
        <xdr:cNvPr id="809" name="【消防施設】&#10;一人当たり面積最大値テキスト"/>
        <xdr:cNvSpPr txBox="1"/>
      </xdr:nvSpPr>
      <xdr:spPr>
        <a:xfrm>
          <a:off x="22199600" y="132488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363.626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100485</xdr:rowOff>
    </xdr:from>
    <xdr:to>
      <xdr:col>116</xdr:col>
      <xdr:colOff>152400</xdr:colOff>
      <xdr:row>78</xdr:row>
      <xdr:rowOff>100485</xdr:rowOff>
    </xdr:to>
    <xdr:cxnSp macro="">
      <xdr:nvCxnSpPr>
        <xdr:cNvPr id="810" name="直線コネクタ 809"/>
        <xdr:cNvCxnSpPr/>
      </xdr:nvCxnSpPr>
      <xdr:spPr>
        <a:xfrm>
          <a:off x="22072600" y="13473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78936</xdr:rowOff>
    </xdr:from>
    <xdr:ext cx="469744" cy="259045"/>
    <xdr:sp macro="" textlink="">
      <xdr:nvSpPr>
        <xdr:cNvPr id="811" name="【消防施設】&#10;一人当たり面積平均値テキスト"/>
        <xdr:cNvSpPr txBox="1"/>
      </xdr:nvSpPr>
      <xdr:spPr>
        <a:xfrm>
          <a:off x="22199600" y="1465218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86</xdr:row>
      <xdr:rowOff>56059</xdr:rowOff>
    </xdr:from>
    <xdr:to>
      <xdr:col>116</xdr:col>
      <xdr:colOff>114300</xdr:colOff>
      <xdr:row>86</xdr:row>
      <xdr:rowOff>157659</xdr:rowOff>
    </xdr:to>
    <xdr:sp macro="" textlink="">
      <xdr:nvSpPr>
        <xdr:cNvPr id="812" name="フローチャート: 判断 811"/>
        <xdr:cNvSpPr/>
      </xdr:nvSpPr>
      <xdr:spPr>
        <a:xfrm>
          <a:off x="22110700" y="14800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86</xdr:row>
      <xdr:rowOff>62962</xdr:rowOff>
    </xdr:from>
    <xdr:to>
      <xdr:col>112</xdr:col>
      <xdr:colOff>38100</xdr:colOff>
      <xdr:row>86</xdr:row>
      <xdr:rowOff>164562</xdr:rowOff>
    </xdr:to>
    <xdr:sp macro="" textlink="">
      <xdr:nvSpPr>
        <xdr:cNvPr id="813" name="フローチャート: 判断 812"/>
        <xdr:cNvSpPr/>
      </xdr:nvSpPr>
      <xdr:spPr>
        <a:xfrm>
          <a:off x="21272500" y="14807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86</xdr:row>
      <xdr:rowOff>62974</xdr:rowOff>
    </xdr:from>
    <xdr:to>
      <xdr:col>107</xdr:col>
      <xdr:colOff>101600</xdr:colOff>
      <xdr:row>86</xdr:row>
      <xdr:rowOff>164574</xdr:rowOff>
    </xdr:to>
    <xdr:sp macro="" textlink="">
      <xdr:nvSpPr>
        <xdr:cNvPr id="814" name="フローチャート: 判断 813"/>
        <xdr:cNvSpPr/>
      </xdr:nvSpPr>
      <xdr:spPr>
        <a:xfrm>
          <a:off x="20383500" y="14807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86</xdr:row>
      <xdr:rowOff>62985</xdr:rowOff>
    </xdr:from>
    <xdr:to>
      <xdr:col>102</xdr:col>
      <xdr:colOff>165100</xdr:colOff>
      <xdr:row>86</xdr:row>
      <xdr:rowOff>164585</xdr:rowOff>
    </xdr:to>
    <xdr:sp macro="" textlink="">
      <xdr:nvSpPr>
        <xdr:cNvPr id="815" name="フローチャート: 判断 814"/>
        <xdr:cNvSpPr/>
      </xdr:nvSpPr>
      <xdr:spPr>
        <a:xfrm>
          <a:off x="19494500" y="14807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86</xdr:row>
      <xdr:rowOff>62990</xdr:rowOff>
    </xdr:from>
    <xdr:to>
      <xdr:col>98</xdr:col>
      <xdr:colOff>38100</xdr:colOff>
      <xdr:row>86</xdr:row>
      <xdr:rowOff>164590</xdr:rowOff>
    </xdr:to>
    <xdr:sp macro="" textlink="">
      <xdr:nvSpPr>
        <xdr:cNvPr id="816" name="フローチャート: 判断 815"/>
        <xdr:cNvSpPr/>
      </xdr:nvSpPr>
      <xdr:spPr>
        <a:xfrm>
          <a:off x="18605500" y="14807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7" name="テキスト ボックス 816"/>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8" name="テキスト ボックス 817"/>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19" name="テキスト ボックス 818"/>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20" name="テキスト ボックス 819"/>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21" name="テキスト ボックス 820"/>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86</xdr:row>
      <xdr:rowOff>62548</xdr:rowOff>
    </xdr:from>
    <xdr:to>
      <xdr:col>116</xdr:col>
      <xdr:colOff>114300</xdr:colOff>
      <xdr:row>86</xdr:row>
      <xdr:rowOff>164148</xdr:rowOff>
    </xdr:to>
    <xdr:sp macro="" textlink="">
      <xdr:nvSpPr>
        <xdr:cNvPr id="822" name="楕円 821"/>
        <xdr:cNvSpPr/>
      </xdr:nvSpPr>
      <xdr:spPr>
        <a:xfrm>
          <a:off x="22110700" y="14807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86</xdr:row>
      <xdr:rowOff>34487</xdr:rowOff>
    </xdr:from>
    <xdr:ext cx="469744" cy="259045"/>
    <xdr:sp macro="" textlink="">
      <xdr:nvSpPr>
        <xdr:cNvPr id="823" name="【消防施設】&#10;一人当たり面積該当値テキスト"/>
        <xdr:cNvSpPr txBox="1"/>
      </xdr:nvSpPr>
      <xdr:spPr>
        <a:xfrm>
          <a:off x="22199600" y="14779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86</xdr:row>
      <xdr:rowOff>62540</xdr:rowOff>
    </xdr:from>
    <xdr:to>
      <xdr:col>112</xdr:col>
      <xdr:colOff>38100</xdr:colOff>
      <xdr:row>86</xdr:row>
      <xdr:rowOff>164140</xdr:rowOff>
    </xdr:to>
    <xdr:sp macro="" textlink="">
      <xdr:nvSpPr>
        <xdr:cNvPr id="824" name="楕円 823"/>
        <xdr:cNvSpPr/>
      </xdr:nvSpPr>
      <xdr:spPr>
        <a:xfrm>
          <a:off x="21272500" y="1480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113340</xdr:rowOff>
    </xdr:from>
    <xdr:to>
      <xdr:col>116</xdr:col>
      <xdr:colOff>63500</xdr:colOff>
      <xdr:row>86</xdr:row>
      <xdr:rowOff>113348</xdr:rowOff>
    </xdr:to>
    <xdr:cxnSp macro="">
      <xdr:nvCxnSpPr>
        <xdr:cNvPr id="825" name="直線コネクタ 824"/>
        <xdr:cNvCxnSpPr/>
      </xdr:nvCxnSpPr>
      <xdr:spPr>
        <a:xfrm>
          <a:off x="21323300" y="14858040"/>
          <a:ext cx="838200" cy="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86</xdr:row>
      <xdr:rowOff>62551</xdr:rowOff>
    </xdr:from>
    <xdr:to>
      <xdr:col>107</xdr:col>
      <xdr:colOff>101600</xdr:colOff>
      <xdr:row>86</xdr:row>
      <xdr:rowOff>164151</xdr:rowOff>
    </xdr:to>
    <xdr:sp macro="" textlink="">
      <xdr:nvSpPr>
        <xdr:cNvPr id="826" name="楕円 825"/>
        <xdr:cNvSpPr/>
      </xdr:nvSpPr>
      <xdr:spPr>
        <a:xfrm>
          <a:off x="20383500" y="14807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113340</xdr:rowOff>
    </xdr:from>
    <xdr:to>
      <xdr:col>111</xdr:col>
      <xdr:colOff>177800</xdr:colOff>
      <xdr:row>86</xdr:row>
      <xdr:rowOff>113351</xdr:rowOff>
    </xdr:to>
    <xdr:cxnSp macro="">
      <xdr:nvCxnSpPr>
        <xdr:cNvPr id="827" name="直線コネクタ 826"/>
        <xdr:cNvCxnSpPr/>
      </xdr:nvCxnSpPr>
      <xdr:spPr>
        <a:xfrm flipV="1">
          <a:off x="20434300" y="14858040"/>
          <a:ext cx="889000" cy="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86</xdr:row>
      <xdr:rowOff>62578</xdr:rowOff>
    </xdr:from>
    <xdr:to>
      <xdr:col>102</xdr:col>
      <xdr:colOff>165100</xdr:colOff>
      <xdr:row>86</xdr:row>
      <xdr:rowOff>164178</xdr:rowOff>
    </xdr:to>
    <xdr:sp macro="" textlink="">
      <xdr:nvSpPr>
        <xdr:cNvPr id="828" name="楕円 827"/>
        <xdr:cNvSpPr/>
      </xdr:nvSpPr>
      <xdr:spPr>
        <a:xfrm>
          <a:off x="19494500" y="14807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113351</xdr:rowOff>
    </xdr:from>
    <xdr:to>
      <xdr:col>107</xdr:col>
      <xdr:colOff>50800</xdr:colOff>
      <xdr:row>86</xdr:row>
      <xdr:rowOff>113378</xdr:rowOff>
    </xdr:to>
    <xdr:cxnSp macro="">
      <xdr:nvCxnSpPr>
        <xdr:cNvPr id="829" name="直線コネクタ 828"/>
        <xdr:cNvCxnSpPr/>
      </xdr:nvCxnSpPr>
      <xdr:spPr>
        <a:xfrm flipV="1">
          <a:off x="19545300" y="14858051"/>
          <a:ext cx="889000" cy="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86</xdr:row>
      <xdr:rowOff>62585</xdr:rowOff>
    </xdr:from>
    <xdr:to>
      <xdr:col>98</xdr:col>
      <xdr:colOff>38100</xdr:colOff>
      <xdr:row>86</xdr:row>
      <xdr:rowOff>164185</xdr:rowOff>
    </xdr:to>
    <xdr:sp macro="" textlink="">
      <xdr:nvSpPr>
        <xdr:cNvPr id="830" name="楕円 829"/>
        <xdr:cNvSpPr/>
      </xdr:nvSpPr>
      <xdr:spPr>
        <a:xfrm>
          <a:off x="18605500" y="14807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113378</xdr:rowOff>
    </xdr:from>
    <xdr:to>
      <xdr:col>102</xdr:col>
      <xdr:colOff>114300</xdr:colOff>
      <xdr:row>86</xdr:row>
      <xdr:rowOff>113385</xdr:rowOff>
    </xdr:to>
    <xdr:cxnSp macro="">
      <xdr:nvCxnSpPr>
        <xdr:cNvPr id="831" name="直線コネクタ 830"/>
        <xdr:cNvCxnSpPr/>
      </xdr:nvCxnSpPr>
      <xdr:spPr>
        <a:xfrm flipV="1">
          <a:off x="18656300" y="14858078"/>
          <a:ext cx="889000" cy="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86</xdr:row>
      <xdr:rowOff>155689</xdr:rowOff>
    </xdr:from>
    <xdr:ext cx="469744" cy="259045"/>
    <xdr:sp macro="" textlink="">
      <xdr:nvSpPr>
        <xdr:cNvPr id="832" name="n_1aveValue【消防施設】&#10;一人当たり面積"/>
        <xdr:cNvSpPr txBox="1"/>
      </xdr:nvSpPr>
      <xdr:spPr>
        <a:xfrm>
          <a:off x="21075727" y="149003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155701</xdr:rowOff>
    </xdr:from>
    <xdr:ext cx="469744" cy="259045"/>
    <xdr:sp macro="" textlink="">
      <xdr:nvSpPr>
        <xdr:cNvPr id="833" name="n_2aveValue【消防施設】&#10;一人当たり面積"/>
        <xdr:cNvSpPr txBox="1"/>
      </xdr:nvSpPr>
      <xdr:spPr>
        <a:xfrm>
          <a:off x="20199427" y="149004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155712</xdr:rowOff>
    </xdr:from>
    <xdr:ext cx="469744" cy="259045"/>
    <xdr:sp macro="" textlink="">
      <xdr:nvSpPr>
        <xdr:cNvPr id="834" name="n_3aveValue【消防施設】&#10;一人当たり面積"/>
        <xdr:cNvSpPr txBox="1"/>
      </xdr:nvSpPr>
      <xdr:spPr>
        <a:xfrm>
          <a:off x="19310427" y="14900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155717</xdr:rowOff>
    </xdr:from>
    <xdr:ext cx="469744" cy="259045"/>
    <xdr:sp macro="" textlink="">
      <xdr:nvSpPr>
        <xdr:cNvPr id="835" name="n_4aveValue【消防施設】&#10;一人当たり面積"/>
        <xdr:cNvSpPr txBox="1"/>
      </xdr:nvSpPr>
      <xdr:spPr>
        <a:xfrm>
          <a:off x="18421427" y="14900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9217</xdr:rowOff>
    </xdr:from>
    <xdr:ext cx="469744" cy="259045"/>
    <xdr:sp macro="" textlink="">
      <xdr:nvSpPr>
        <xdr:cNvPr id="836" name="n_1mainValue【消防施設】&#10;一人当たり面積"/>
        <xdr:cNvSpPr txBox="1"/>
      </xdr:nvSpPr>
      <xdr:spPr>
        <a:xfrm>
          <a:off x="21075727" y="14582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9228</xdr:rowOff>
    </xdr:from>
    <xdr:ext cx="469744" cy="259045"/>
    <xdr:sp macro="" textlink="">
      <xdr:nvSpPr>
        <xdr:cNvPr id="837" name="n_2mainValue【消防施設】&#10;一人当たり面積"/>
        <xdr:cNvSpPr txBox="1"/>
      </xdr:nvSpPr>
      <xdr:spPr>
        <a:xfrm>
          <a:off x="20199427" y="145824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9255</xdr:rowOff>
    </xdr:from>
    <xdr:ext cx="469744" cy="259045"/>
    <xdr:sp macro="" textlink="">
      <xdr:nvSpPr>
        <xdr:cNvPr id="838" name="n_3mainValue【消防施設】&#10;一人当たり面積"/>
        <xdr:cNvSpPr txBox="1"/>
      </xdr:nvSpPr>
      <xdr:spPr>
        <a:xfrm>
          <a:off x="19310427" y="145825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9262</xdr:rowOff>
    </xdr:from>
    <xdr:ext cx="469744" cy="259045"/>
    <xdr:sp macro="" textlink="">
      <xdr:nvSpPr>
        <xdr:cNvPr id="839" name="n_4mainValue【消防施設】&#10;一人当たり面積"/>
        <xdr:cNvSpPr txBox="1"/>
      </xdr:nvSpPr>
      <xdr:spPr>
        <a:xfrm>
          <a:off x="18421427" y="145825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40" name="正方形/長方形 839"/>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41" name="正方形/長方形 840"/>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42" name="正方形/長方形 841"/>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43" name="正方形/長方形 842"/>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44" name="正方形/長方形 843"/>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5" name="正方形/長方形 844"/>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6" name="正方形/長方形 845"/>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7" name="正方形/長方形 846"/>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8" name="テキスト ボックス 847"/>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49" name="直線コネクタ 848"/>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50" name="テキスト ボックス 849"/>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51" name="直線コネクタ 850"/>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52" name="テキスト ボックス 851"/>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53" name="直線コネクタ 852"/>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54" name="テキスト ボックス 853"/>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55" name="直線コネクタ 854"/>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56" name="テキスト ボックス 855"/>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57" name="直線コネクタ 856"/>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58" name="テキスト ボックス 857"/>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59" name="直線コネクタ 858"/>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60" name="テキスト ボックス 859"/>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61" name="直線コネクタ 860"/>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62" name="テキスト ボックス 861"/>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63" name="直線コネクタ 862"/>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64"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19050</xdr:rowOff>
    </xdr:from>
    <xdr:to>
      <xdr:col>85</xdr:col>
      <xdr:colOff>126364</xdr:colOff>
      <xdr:row>109</xdr:row>
      <xdr:rowOff>35379</xdr:rowOff>
    </xdr:to>
    <xdr:cxnSp macro="">
      <xdr:nvCxnSpPr>
        <xdr:cNvPr id="865" name="直線コネクタ 864"/>
        <xdr:cNvCxnSpPr/>
      </xdr:nvCxnSpPr>
      <xdr:spPr>
        <a:xfrm flipV="1">
          <a:off x="16318864" y="17164050"/>
          <a:ext cx="0" cy="15593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866" name="【庁舎】&#10;有形固定資産減価償却率最小値テキスト"/>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867" name="直線コネクタ 866"/>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137177</xdr:rowOff>
    </xdr:from>
    <xdr:ext cx="340478" cy="259045"/>
    <xdr:sp macro="" textlink="">
      <xdr:nvSpPr>
        <xdr:cNvPr id="868" name="【庁舎】&#10;有形固定資産減価償却率最大値テキスト"/>
        <xdr:cNvSpPr txBox="1"/>
      </xdr:nvSpPr>
      <xdr:spPr>
        <a:xfrm>
          <a:off x="16357600" y="1693927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19050</xdr:rowOff>
    </xdr:from>
    <xdr:to>
      <xdr:col>86</xdr:col>
      <xdr:colOff>25400</xdr:colOff>
      <xdr:row>100</xdr:row>
      <xdr:rowOff>19050</xdr:rowOff>
    </xdr:to>
    <xdr:cxnSp macro="">
      <xdr:nvCxnSpPr>
        <xdr:cNvPr id="869" name="直線コネクタ 868"/>
        <xdr:cNvCxnSpPr/>
      </xdr:nvCxnSpPr>
      <xdr:spPr>
        <a:xfrm>
          <a:off x="16230600" y="17164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62972</xdr:rowOff>
    </xdr:from>
    <xdr:ext cx="405111" cy="259045"/>
    <xdr:sp macro="" textlink="">
      <xdr:nvSpPr>
        <xdr:cNvPr id="870" name="【庁舎】&#10;有形固定資産減価償却率平均値テキスト"/>
        <xdr:cNvSpPr txBox="1"/>
      </xdr:nvSpPr>
      <xdr:spPr>
        <a:xfrm>
          <a:off x="16357600" y="177223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40095</xdr:rowOff>
    </xdr:from>
    <xdr:to>
      <xdr:col>85</xdr:col>
      <xdr:colOff>177800</xdr:colOff>
      <xdr:row>104</xdr:row>
      <xdr:rowOff>141695</xdr:rowOff>
    </xdr:to>
    <xdr:sp macro="" textlink="">
      <xdr:nvSpPr>
        <xdr:cNvPr id="871" name="フローチャート: 判断 870"/>
        <xdr:cNvSpPr/>
      </xdr:nvSpPr>
      <xdr:spPr>
        <a:xfrm>
          <a:off x="16268700" y="17870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48261</xdr:rowOff>
    </xdr:from>
    <xdr:to>
      <xdr:col>81</xdr:col>
      <xdr:colOff>101600</xdr:colOff>
      <xdr:row>104</xdr:row>
      <xdr:rowOff>149861</xdr:rowOff>
    </xdr:to>
    <xdr:sp macro="" textlink="">
      <xdr:nvSpPr>
        <xdr:cNvPr id="872" name="フローチャート: 判断 871"/>
        <xdr:cNvSpPr/>
      </xdr:nvSpPr>
      <xdr:spPr>
        <a:xfrm>
          <a:off x="15430500" y="1787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90714</xdr:rowOff>
    </xdr:from>
    <xdr:to>
      <xdr:col>76</xdr:col>
      <xdr:colOff>165100</xdr:colOff>
      <xdr:row>105</xdr:row>
      <xdr:rowOff>20864</xdr:rowOff>
    </xdr:to>
    <xdr:sp macro="" textlink="">
      <xdr:nvSpPr>
        <xdr:cNvPr id="873" name="フローチャート: 判断 872"/>
        <xdr:cNvSpPr/>
      </xdr:nvSpPr>
      <xdr:spPr>
        <a:xfrm>
          <a:off x="14541500" y="1792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108676</xdr:rowOff>
    </xdr:from>
    <xdr:to>
      <xdr:col>72</xdr:col>
      <xdr:colOff>38100</xdr:colOff>
      <xdr:row>105</xdr:row>
      <xdr:rowOff>38826</xdr:rowOff>
    </xdr:to>
    <xdr:sp macro="" textlink="">
      <xdr:nvSpPr>
        <xdr:cNvPr id="874" name="フローチャート: 判断 873"/>
        <xdr:cNvSpPr/>
      </xdr:nvSpPr>
      <xdr:spPr>
        <a:xfrm>
          <a:off x="13652500" y="17939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138068</xdr:rowOff>
    </xdr:from>
    <xdr:to>
      <xdr:col>67</xdr:col>
      <xdr:colOff>101600</xdr:colOff>
      <xdr:row>105</xdr:row>
      <xdr:rowOff>68218</xdr:rowOff>
    </xdr:to>
    <xdr:sp macro="" textlink="">
      <xdr:nvSpPr>
        <xdr:cNvPr id="875" name="フローチャート: 判断 874"/>
        <xdr:cNvSpPr/>
      </xdr:nvSpPr>
      <xdr:spPr>
        <a:xfrm>
          <a:off x="12763500" y="17968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76" name="テキスト ボックス 875"/>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77" name="テキスト ボックス 876"/>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78" name="テキスト ボックス 877"/>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79" name="テキスト ボックス 878"/>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80" name="テキスト ボックス 879"/>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84182</xdr:rowOff>
    </xdr:from>
    <xdr:to>
      <xdr:col>85</xdr:col>
      <xdr:colOff>177800</xdr:colOff>
      <xdr:row>105</xdr:row>
      <xdr:rowOff>14332</xdr:rowOff>
    </xdr:to>
    <xdr:sp macro="" textlink="">
      <xdr:nvSpPr>
        <xdr:cNvPr id="881" name="楕円 880"/>
        <xdr:cNvSpPr/>
      </xdr:nvSpPr>
      <xdr:spPr>
        <a:xfrm>
          <a:off x="16268700" y="17914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62609</xdr:rowOff>
    </xdr:from>
    <xdr:ext cx="405111" cy="259045"/>
    <xdr:sp macro="" textlink="">
      <xdr:nvSpPr>
        <xdr:cNvPr id="882" name="【庁舎】&#10;有形固定資産減価償却率該当値テキスト"/>
        <xdr:cNvSpPr txBox="1"/>
      </xdr:nvSpPr>
      <xdr:spPr>
        <a:xfrm>
          <a:off x="16357600" y="178934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49893</xdr:rowOff>
    </xdr:from>
    <xdr:to>
      <xdr:col>81</xdr:col>
      <xdr:colOff>101600</xdr:colOff>
      <xdr:row>104</xdr:row>
      <xdr:rowOff>151493</xdr:rowOff>
    </xdr:to>
    <xdr:sp macro="" textlink="">
      <xdr:nvSpPr>
        <xdr:cNvPr id="883" name="楕円 882"/>
        <xdr:cNvSpPr/>
      </xdr:nvSpPr>
      <xdr:spPr>
        <a:xfrm>
          <a:off x="15430500" y="17880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100693</xdr:rowOff>
    </xdr:from>
    <xdr:to>
      <xdr:col>85</xdr:col>
      <xdr:colOff>127000</xdr:colOff>
      <xdr:row>104</xdr:row>
      <xdr:rowOff>134982</xdr:rowOff>
    </xdr:to>
    <xdr:cxnSp macro="">
      <xdr:nvCxnSpPr>
        <xdr:cNvPr id="884" name="直線コネクタ 883"/>
        <xdr:cNvCxnSpPr/>
      </xdr:nvCxnSpPr>
      <xdr:spPr>
        <a:xfrm>
          <a:off x="15481300" y="17931493"/>
          <a:ext cx="8382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136434</xdr:rowOff>
    </xdr:from>
    <xdr:to>
      <xdr:col>76</xdr:col>
      <xdr:colOff>165100</xdr:colOff>
      <xdr:row>104</xdr:row>
      <xdr:rowOff>66584</xdr:rowOff>
    </xdr:to>
    <xdr:sp macro="" textlink="">
      <xdr:nvSpPr>
        <xdr:cNvPr id="885" name="楕円 884"/>
        <xdr:cNvSpPr/>
      </xdr:nvSpPr>
      <xdr:spPr>
        <a:xfrm>
          <a:off x="14541500" y="17795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15784</xdr:rowOff>
    </xdr:from>
    <xdr:to>
      <xdr:col>81</xdr:col>
      <xdr:colOff>50800</xdr:colOff>
      <xdr:row>104</xdr:row>
      <xdr:rowOff>100693</xdr:rowOff>
    </xdr:to>
    <xdr:cxnSp macro="">
      <xdr:nvCxnSpPr>
        <xdr:cNvPr id="886" name="直線コネクタ 885"/>
        <xdr:cNvCxnSpPr/>
      </xdr:nvCxnSpPr>
      <xdr:spPr>
        <a:xfrm>
          <a:off x="14592300" y="17846584"/>
          <a:ext cx="889000" cy="84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22134</xdr:rowOff>
    </xdr:from>
    <xdr:to>
      <xdr:col>72</xdr:col>
      <xdr:colOff>38100</xdr:colOff>
      <xdr:row>104</xdr:row>
      <xdr:rowOff>123734</xdr:rowOff>
    </xdr:to>
    <xdr:sp macro="" textlink="">
      <xdr:nvSpPr>
        <xdr:cNvPr id="887" name="楕円 886"/>
        <xdr:cNvSpPr/>
      </xdr:nvSpPr>
      <xdr:spPr>
        <a:xfrm>
          <a:off x="13652500" y="17852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15784</xdr:rowOff>
    </xdr:from>
    <xdr:to>
      <xdr:col>76</xdr:col>
      <xdr:colOff>114300</xdr:colOff>
      <xdr:row>104</xdr:row>
      <xdr:rowOff>72934</xdr:rowOff>
    </xdr:to>
    <xdr:cxnSp macro="">
      <xdr:nvCxnSpPr>
        <xdr:cNvPr id="888" name="直線コネクタ 887"/>
        <xdr:cNvCxnSpPr/>
      </xdr:nvCxnSpPr>
      <xdr:spPr>
        <a:xfrm flipV="1">
          <a:off x="13703300" y="17846584"/>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103</xdr:row>
      <xdr:rowOff>167458</xdr:rowOff>
    </xdr:from>
    <xdr:to>
      <xdr:col>67</xdr:col>
      <xdr:colOff>101600</xdr:colOff>
      <xdr:row>104</xdr:row>
      <xdr:rowOff>97608</xdr:rowOff>
    </xdr:to>
    <xdr:sp macro="" textlink="">
      <xdr:nvSpPr>
        <xdr:cNvPr id="889" name="楕円 888"/>
        <xdr:cNvSpPr/>
      </xdr:nvSpPr>
      <xdr:spPr>
        <a:xfrm>
          <a:off x="12763500" y="17826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104</xdr:row>
      <xdr:rowOff>46808</xdr:rowOff>
    </xdr:from>
    <xdr:to>
      <xdr:col>71</xdr:col>
      <xdr:colOff>177800</xdr:colOff>
      <xdr:row>104</xdr:row>
      <xdr:rowOff>72934</xdr:rowOff>
    </xdr:to>
    <xdr:cxnSp macro="">
      <xdr:nvCxnSpPr>
        <xdr:cNvPr id="890" name="直線コネクタ 889"/>
        <xdr:cNvCxnSpPr/>
      </xdr:nvCxnSpPr>
      <xdr:spPr>
        <a:xfrm>
          <a:off x="12814300" y="17877608"/>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166388</xdr:rowOff>
    </xdr:from>
    <xdr:ext cx="405111" cy="259045"/>
    <xdr:sp macro="" textlink="">
      <xdr:nvSpPr>
        <xdr:cNvPr id="891" name="n_1aveValue【庁舎】&#10;有形固定資産減価償却率"/>
        <xdr:cNvSpPr txBox="1"/>
      </xdr:nvSpPr>
      <xdr:spPr>
        <a:xfrm>
          <a:off x="15266044" y="17654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11991</xdr:rowOff>
    </xdr:from>
    <xdr:ext cx="405111" cy="259045"/>
    <xdr:sp macro="" textlink="">
      <xdr:nvSpPr>
        <xdr:cNvPr id="892" name="n_2aveValue【庁舎】&#10;有形固定資産減価償却率"/>
        <xdr:cNvSpPr txBox="1"/>
      </xdr:nvSpPr>
      <xdr:spPr>
        <a:xfrm>
          <a:off x="14389744" y="180142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29953</xdr:rowOff>
    </xdr:from>
    <xdr:ext cx="405111" cy="259045"/>
    <xdr:sp macro="" textlink="">
      <xdr:nvSpPr>
        <xdr:cNvPr id="893" name="n_3aveValue【庁舎】&#10;有形固定資産減価償却率"/>
        <xdr:cNvSpPr txBox="1"/>
      </xdr:nvSpPr>
      <xdr:spPr>
        <a:xfrm>
          <a:off x="13500744" y="180322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59345</xdr:rowOff>
    </xdr:from>
    <xdr:ext cx="405111" cy="259045"/>
    <xdr:sp macro="" textlink="">
      <xdr:nvSpPr>
        <xdr:cNvPr id="894" name="n_4aveValue【庁舎】&#10;有形固定資産減価償却率"/>
        <xdr:cNvSpPr txBox="1"/>
      </xdr:nvSpPr>
      <xdr:spPr>
        <a:xfrm>
          <a:off x="12611744" y="180615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104</xdr:row>
      <xdr:rowOff>142620</xdr:rowOff>
    </xdr:from>
    <xdr:ext cx="405111" cy="259045"/>
    <xdr:sp macro="" textlink="">
      <xdr:nvSpPr>
        <xdr:cNvPr id="895" name="n_1mainValue【庁舎】&#10;有形固定資産減価償却率"/>
        <xdr:cNvSpPr txBox="1"/>
      </xdr:nvSpPr>
      <xdr:spPr>
        <a:xfrm>
          <a:off x="15266044" y="179734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83111</xdr:rowOff>
    </xdr:from>
    <xdr:ext cx="405111" cy="259045"/>
    <xdr:sp macro="" textlink="">
      <xdr:nvSpPr>
        <xdr:cNvPr id="896" name="n_2mainValue【庁舎】&#10;有形固定資産減価償却率"/>
        <xdr:cNvSpPr txBox="1"/>
      </xdr:nvSpPr>
      <xdr:spPr>
        <a:xfrm>
          <a:off x="14389744" y="175710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140261</xdr:rowOff>
    </xdr:from>
    <xdr:ext cx="405111" cy="259045"/>
    <xdr:sp macro="" textlink="">
      <xdr:nvSpPr>
        <xdr:cNvPr id="897" name="n_3mainValue【庁舎】&#10;有形固定資産減価償却率"/>
        <xdr:cNvSpPr txBox="1"/>
      </xdr:nvSpPr>
      <xdr:spPr>
        <a:xfrm>
          <a:off x="13500744" y="176281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114135</xdr:rowOff>
    </xdr:from>
    <xdr:ext cx="405111" cy="259045"/>
    <xdr:sp macro="" textlink="">
      <xdr:nvSpPr>
        <xdr:cNvPr id="898" name="n_4mainValue【庁舎】&#10;有形固定資産減価償却率"/>
        <xdr:cNvSpPr txBox="1"/>
      </xdr:nvSpPr>
      <xdr:spPr>
        <a:xfrm>
          <a:off x="12611744" y="176020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9" name="正方形/長方形 898"/>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900" name="正方形/長方形 899"/>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901" name="正方形/長方形 900"/>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902" name="正方形/長方形 901"/>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903" name="正方形/長方形 902"/>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904" name="正方形/長方形 903"/>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05" name="正方形/長方形 904"/>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06" name="正方形/長方形 905"/>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07" name="テキスト ボックス 906"/>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8" name="直線コネクタ 907"/>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909" name="直線コネクタ 908"/>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910" name="テキスト ボックス 909"/>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911" name="直線コネクタ 910"/>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912" name="テキスト ボックス 911"/>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913" name="直線コネクタ 912"/>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914" name="テキスト ボックス 913"/>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915" name="直線コネクタ 914"/>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916" name="テキスト ボックス 915"/>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917" name="直線コネクタ 916"/>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918" name="テキスト ボックス 917"/>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919" name="直線コネクタ 918"/>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920" name="テキスト ボックス 919"/>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21" name="直線コネクタ 920"/>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22" name="テキスト ボックス 921"/>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23"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19050</xdr:rowOff>
    </xdr:from>
    <xdr:to>
      <xdr:col>116</xdr:col>
      <xdr:colOff>62864</xdr:colOff>
      <xdr:row>108</xdr:row>
      <xdr:rowOff>76200</xdr:rowOff>
    </xdr:to>
    <xdr:cxnSp macro="">
      <xdr:nvCxnSpPr>
        <xdr:cNvPr id="924" name="直線コネクタ 923"/>
        <xdr:cNvCxnSpPr/>
      </xdr:nvCxnSpPr>
      <xdr:spPr>
        <a:xfrm flipV="1">
          <a:off x="22160864" y="16992600"/>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80027</xdr:rowOff>
    </xdr:from>
    <xdr:ext cx="469744" cy="259045"/>
    <xdr:sp macro="" textlink="">
      <xdr:nvSpPr>
        <xdr:cNvPr id="925" name="【庁舎】&#10;一人当たり面積最小値テキスト"/>
        <xdr:cNvSpPr txBox="1"/>
      </xdr:nvSpPr>
      <xdr:spPr>
        <a:xfrm>
          <a:off x="22199600" y="1859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76200</xdr:rowOff>
    </xdr:from>
    <xdr:to>
      <xdr:col>116</xdr:col>
      <xdr:colOff>152400</xdr:colOff>
      <xdr:row>108</xdr:row>
      <xdr:rowOff>76200</xdr:rowOff>
    </xdr:to>
    <xdr:cxnSp macro="">
      <xdr:nvCxnSpPr>
        <xdr:cNvPr id="926" name="直線コネクタ 925"/>
        <xdr:cNvCxnSpPr/>
      </xdr:nvCxnSpPr>
      <xdr:spPr>
        <a:xfrm>
          <a:off x="22072600" y="1859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97</xdr:row>
      <xdr:rowOff>137177</xdr:rowOff>
    </xdr:from>
    <xdr:ext cx="469744" cy="259045"/>
    <xdr:sp macro="" textlink="">
      <xdr:nvSpPr>
        <xdr:cNvPr id="927" name="【庁舎】&#10;一人当たり面積最大値テキスト"/>
        <xdr:cNvSpPr txBox="1"/>
      </xdr:nvSpPr>
      <xdr:spPr>
        <a:xfrm>
          <a:off x="22199600" y="16767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19050</xdr:rowOff>
    </xdr:from>
    <xdr:to>
      <xdr:col>116</xdr:col>
      <xdr:colOff>152400</xdr:colOff>
      <xdr:row>99</xdr:row>
      <xdr:rowOff>19050</xdr:rowOff>
    </xdr:to>
    <xdr:cxnSp macro="">
      <xdr:nvCxnSpPr>
        <xdr:cNvPr id="928" name="直線コネクタ 927"/>
        <xdr:cNvCxnSpPr/>
      </xdr:nvCxnSpPr>
      <xdr:spPr>
        <a:xfrm>
          <a:off x="22072600" y="16992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39750</xdr:rowOff>
    </xdr:from>
    <xdr:ext cx="469744" cy="259045"/>
    <xdr:sp macro="" textlink="">
      <xdr:nvSpPr>
        <xdr:cNvPr id="929" name="【庁舎】&#10;一人当たり面積平均値テキスト"/>
        <xdr:cNvSpPr txBox="1"/>
      </xdr:nvSpPr>
      <xdr:spPr>
        <a:xfrm>
          <a:off x="22199600" y="1804200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61323</xdr:rowOff>
    </xdr:from>
    <xdr:to>
      <xdr:col>116</xdr:col>
      <xdr:colOff>114300</xdr:colOff>
      <xdr:row>105</xdr:row>
      <xdr:rowOff>162923</xdr:rowOff>
    </xdr:to>
    <xdr:sp macro="" textlink="">
      <xdr:nvSpPr>
        <xdr:cNvPr id="930" name="フローチャート: 判断 929"/>
        <xdr:cNvSpPr/>
      </xdr:nvSpPr>
      <xdr:spPr>
        <a:xfrm>
          <a:off x="22110700" y="18063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53158</xdr:rowOff>
    </xdr:from>
    <xdr:to>
      <xdr:col>112</xdr:col>
      <xdr:colOff>38100</xdr:colOff>
      <xdr:row>105</xdr:row>
      <xdr:rowOff>154758</xdr:rowOff>
    </xdr:to>
    <xdr:sp macro="" textlink="">
      <xdr:nvSpPr>
        <xdr:cNvPr id="931" name="フローチャート: 判断 930"/>
        <xdr:cNvSpPr/>
      </xdr:nvSpPr>
      <xdr:spPr>
        <a:xfrm>
          <a:off x="21272500" y="18055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80918</xdr:rowOff>
    </xdr:from>
    <xdr:to>
      <xdr:col>107</xdr:col>
      <xdr:colOff>101600</xdr:colOff>
      <xdr:row>106</xdr:row>
      <xdr:rowOff>11068</xdr:rowOff>
    </xdr:to>
    <xdr:sp macro="" textlink="">
      <xdr:nvSpPr>
        <xdr:cNvPr id="932" name="フローチャート: 判断 931"/>
        <xdr:cNvSpPr/>
      </xdr:nvSpPr>
      <xdr:spPr>
        <a:xfrm>
          <a:off x="20383500" y="18083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90714</xdr:rowOff>
    </xdr:from>
    <xdr:to>
      <xdr:col>102</xdr:col>
      <xdr:colOff>165100</xdr:colOff>
      <xdr:row>106</xdr:row>
      <xdr:rowOff>20864</xdr:rowOff>
    </xdr:to>
    <xdr:sp macro="" textlink="">
      <xdr:nvSpPr>
        <xdr:cNvPr id="933" name="フローチャート: 判断 932"/>
        <xdr:cNvSpPr/>
      </xdr:nvSpPr>
      <xdr:spPr>
        <a:xfrm>
          <a:off x="19494500" y="18092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128270</xdr:rowOff>
    </xdr:from>
    <xdr:to>
      <xdr:col>98</xdr:col>
      <xdr:colOff>38100</xdr:colOff>
      <xdr:row>106</xdr:row>
      <xdr:rowOff>58420</xdr:rowOff>
    </xdr:to>
    <xdr:sp macro="" textlink="">
      <xdr:nvSpPr>
        <xdr:cNvPr id="934" name="フローチャート: 判断 933"/>
        <xdr:cNvSpPr/>
      </xdr:nvSpPr>
      <xdr:spPr>
        <a:xfrm>
          <a:off x="18605500" y="1813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35" name="テキスト ボックス 934"/>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36" name="テキスト ボックス 935"/>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37" name="テキスト ボックス 936"/>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38" name="テキスト ボックス 937"/>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39" name="テキスト ボックス 938"/>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102</xdr:row>
      <xdr:rowOff>49893</xdr:rowOff>
    </xdr:from>
    <xdr:to>
      <xdr:col>116</xdr:col>
      <xdr:colOff>114300</xdr:colOff>
      <xdr:row>102</xdr:row>
      <xdr:rowOff>151493</xdr:rowOff>
    </xdr:to>
    <xdr:sp macro="" textlink="">
      <xdr:nvSpPr>
        <xdr:cNvPr id="940" name="楕円 939"/>
        <xdr:cNvSpPr/>
      </xdr:nvSpPr>
      <xdr:spPr>
        <a:xfrm>
          <a:off x="22110700" y="17537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101</xdr:row>
      <xdr:rowOff>72770</xdr:rowOff>
    </xdr:from>
    <xdr:ext cx="469744" cy="259045"/>
    <xdr:sp macro="" textlink="">
      <xdr:nvSpPr>
        <xdr:cNvPr id="941" name="【庁舎】&#10;一人当たり面積該当値テキスト"/>
        <xdr:cNvSpPr txBox="1"/>
      </xdr:nvSpPr>
      <xdr:spPr>
        <a:xfrm>
          <a:off x="22199600" y="173892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102</xdr:row>
      <xdr:rowOff>66221</xdr:rowOff>
    </xdr:from>
    <xdr:to>
      <xdr:col>112</xdr:col>
      <xdr:colOff>38100</xdr:colOff>
      <xdr:row>102</xdr:row>
      <xdr:rowOff>167821</xdr:rowOff>
    </xdr:to>
    <xdr:sp macro="" textlink="">
      <xdr:nvSpPr>
        <xdr:cNvPr id="942" name="楕円 941"/>
        <xdr:cNvSpPr/>
      </xdr:nvSpPr>
      <xdr:spPr>
        <a:xfrm>
          <a:off x="21272500" y="17554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102</xdr:row>
      <xdr:rowOff>100693</xdr:rowOff>
    </xdr:from>
    <xdr:to>
      <xdr:col>116</xdr:col>
      <xdr:colOff>63500</xdr:colOff>
      <xdr:row>102</xdr:row>
      <xdr:rowOff>117021</xdr:rowOff>
    </xdr:to>
    <xdr:cxnSp macro="">
      <xdr:nvCxnSpPr>
        <xdr:cNvPr id="943" name="直線コネクタ 942"/>
        <xdr:cNvCxnSpPr/>
      </xdr:nvCxnSpPr>
      <xdr:spPr>
        <a:xfrm flipV="1">
          <a:off x="21323300" y="17588593"/>
          <a:ext cx="8382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101</xdr:row>
      <xdr:rowOff>156029</xdr:rowOff>
    </xdr:from>
    <xdr:to>
      <xdr:col>107</xdr:col>
      <xdr:colOff>101600</xdr:colOff>
      <xdr:row>102</xdr:row>
      <xdr:rowOff>86179</xdr:rowOff>
    </xdr:to>
    <xdr:sp macro="" textlink="">
      <xdr:nvSpPr>
        <xdr:cNvPr id="944" name="楕円 943"/>
        <xdr:cNvSpPr/>
      </xdr:nvSpPr>
      <xdr:spPr>
        <a:xfrm>
          <a:off x="20383500" y="17472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102</xdr:row>
      <xdr:rowOff>35379</xdr:rowOff>
    </xdr:from>
    <xdr:to>
      <xdr:col>111</xdr:col>
      <xdr:colOff>177800</xdr:colOff>
      <xdr:row>102</xdr:row>
      <xdr:rowOff>117021</xdr:rowOff>
    </xdr:to>
    <xdr:cxnSp macro="">
      <xdr:nvCxnSpPr>
        <xdr:cNvPr id="945" name="直線コネクタ 944"/>
        <xdr:cNvCxnSpPr/>
      </xdr:nvCxnSpPr>
      <xdr:spPr>
        <a:xfrm>
          <a:off x="20434300" y="17523279"/>
          <a:ext cx="889000" cy="81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102</xdr:row>
      <xdr:rowOff>4173</xdr:rowOff>
    </xdr:from>
    <xdr:to>
      <xdr:col>102</xdr:col>
      <xdr:colOff>165100</xdr:colOff>
      <xdr:row>102</xdr:row>
      <xdr:rowOff>105773</xdr:rowOff>
    </xdr:to>
    <xdr:sp macro="" textlink="">
      <xdr:nvSpPr>
        <xdr:cNvPr id="946" name="楕円 945"/>
        <xdr:cNvSpPr/>
      </xdr:nvSpPr>
      <xdr:spPr>
        <a:xfrm>
          <a:off x="19494500" y="17492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102</xdr:row>
      <xdr:rowOff>35379</xdr:rowOff>
    </xdr:from>
    <xdr:to>
      <xdr:col>107</xdr:col>
      <xdr:colOff>50800</xdr:colOff>
      <xdr:row>102</xdr:row>
      <xdr:rowOff>54973</xdr:rowOff>
    </xdr:to>
    <xdr:cxnSp macro="">
      <xdr:nvCxnSpPr>
        <xdr:cNvPr id="947" name="直線コネクタ 946"/>
        <xdr:cNvCxnSpPr/>
      </xdr:nvCxnSpPr>
      <xdr:spPr>
        <a:xfrm flipV="1">
          <a:off x="19545300" y="17523279"/>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102</xdr:row>
      <xdr:rowOff>23768</xdr:rowOff>
    </xdr:from>
    <xdr:to>
      <xdr:col>98</xdr:col>
      <xdr:colOff>38100</xdr:colOff>
      <xdr:row>102</xdr:row>
      <xdr:rowOff>125368</xdr:rowOff>
    </xdr:to>
    <xdr:sp macro="" textlink="">
      <xdr:nvSpPr>
        <xdr:cNvPr id="948" name="楕円 947"/>
        <xdr:cNvSpPr/>
      </xdr:nvSpPr>
      <xdr:spPr>
        <a:xfrm>
          <a:off x="18605500" y="17511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102</xdr:row>
      <xdr:rowOff>54973</xdr:rowOff>
    </xdr:from>
    <xdr:to>
      <xdr:col>102</xdr:col>
      <xdr:colOff>114300</xdr:colOff>
      <xdr:row>102</xdr:row>
      <xdr:rowOff>74568</xdr:rowOff>
    </xdr:to>
    <xdr:cxnSp macro="">
      <xdr:nvCxnSpPr>
        <xdr:cNvPr id="949" name="直線コネクタ 948"/>
        <xdr:cNvCxnSpPr/>
      </xdr:nvCxnSpPr>
      <xdr:spPr>
        <a:xfrm flipV="1">
          <a:off x="18656300" y="17542873"/>
          <a:ext cx="889000" cy="19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145885</xdr:rowOff>
    </xdr:from>
    <xdr:ext cx="469744" cy="259045"/>
    <xdr:sp macro="" textlink="">
      <xdr:nvSpPr>
        <xdr:cNvPr id="950" name="n_1aveValue【庁舎】&#10;一人当たり面積"/>
        <xdr:cNvSpPr txBox="1"/>
      </xdr:nvSpPr>
      <xdr:spPr>
        <a:xfrm>
          <a:off x="21075727" y="18148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2195</xdr:rowOff>
    </xdr:from>
    <xdr:ext cx="469744" cy="259045"/>
    <xdr:sp macro="" textlink="">
      <xdr:nvSpPr>
        <xdr:cNvPr id="951" name="n_2aveValue【庁舎】&#10;一人当たり面積"/>
        <xdr:cNvSpPr txBox="1"/>
      </xdr:nvSpPr>
      <xdr:spPr>
        <a:xfrm>
          <a:off x="20199427" y="181758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11991</xdr:rowOff>
    </xdr:from>
    <xdr:ext cx="469744" cy="259045"/>
    <xdr:sp macro="" textlink="">
      <xdr:nvSpPr>
        <xdr:cNvPr id="952" name="n_3aveValue【庁舎】&#10;一人当たり面積"/>
        <xdr:cNvSpPr txBox="1"/>
      </xdr:nvSpPr>
      <xdr:spPr>
        <a:xfrm>
          <a:off x="19310427" y="181856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49547</xdr:rowOff>
    </xdr:from>
    <xdr:ext cx="469744" cy="259045"/>
    <xdr:sp macro="" textlink="">
      <xdr:nvSpPr>
        <xdr:cNvPr id="953" name="n_4aveValue【庁舎】&#10;一人当たり面積"/>
        <xdr:cNvSpPr txBox="1"/>
      </xdr:nvSpPr>
      <xdr:spPr>
        <a:xfrm>
          <a:off x="18421427" y="18223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101</xdr:row>
      <xdr:rowOff>12898</xdr:rowOff>
    </xdr:from>
    <xdr:ext cx="469744" cy="259045"/>
    <xdr:sp macro="" textlink="">
      <xdr:nvSpPr>
        <xdr:cNvPr id="954" name="n_1mainValue【庁舎】&#10;一人当たり面積"/>
        <xdr:cNvSpPr txBox="1"/>
      </xdr:nvSpPr>
      <xdr:spPr>
        <a:xfrm>
          <a:off x="21075727" y="173293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100</xdr:row>
      <xdr:rowOff>102706</xdr:rowOff>
    </xdr:from>
    <xdr:ext cx="469744" cy="259045"/>
    <xdr:sp macro="" textlink="">
      <xdr:nvSpPr>
        <xdr:cNvPr id="955" name="n_2mainValue【庁舎】&#10;一人当たり面積"/>
        <xdr:cNvSpPr txBox="1"/>
      </xdr:nvSpPr>
      <xdr:spPr>
        <a:xfrm>
          <a:off x="20199427" y="172477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100</xdr:row>
      <xdr:rowOff>122300</xdr:rowOff>
    </xdr:from>
    <xdr:ext cx="469744" cy="259045"/>
    <xdr:sp macro="" textlink="">
      <xdr:nvSpPr>
        <xdr:cNvPr id="956" name="n_3mainValue【庁舎】&#10;一人当たり面積"/>
        <xdr:cNvSpPr txBox="1"/>
      </xdr:nvSpPr>
      <xdr:spPr>
        <a:xfrm>
          <a:off x="19310427" y="172673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100</xdr:row>
      <xdr:rowOff>141895</xdr:rowOff>
    </xdr:from>
    <xdr:ext cx="469744" cy="259045"/>
    <xdr:sp macro="" textlink="">
      <xdr:nvSpPr>
        <xdr:cNvPr id="957" name="n_4mainValue【庁舎】&#10;一人当たり面積"/>
        <xdr:cNvSpPr txBox="1"/>
      </xdr:nvSpPr>
      <xdr:spPr>
        <a:xfrm>
          <a:off x="18421427" y="172868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58" name="正方形/長方形 957"/>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59" name="正方形/長方形 958"/>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60" name="テキスト ボックス 959"/>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と比較して特に有形固定資産減価償却率（以下「減価償却率」という。）が高くなっている施設は、一般廃棄物処理施設、福祉施設、消防施設である。一般廃棄物処理施設については、焼却施設が平成</a:t>
          </a:r>
          <a:r>
            <a:rPr kumimoji="1" lang="en-US" altLang="ja-JP" sz="1300">
              <a:latin typeface="ＭＳ Ｐゴシック" panose="020B0600070205080204" pitchFamily="50" charset="-128"/>
              <a:ea typeface="ＭＳ Ｐゴシック" panose="020B0600070205080204" pitchFamily="50" charset="-128"/>
            </a:rPr>
            <a:t>7</a:t>
          </a:r>
          <a:r>
            <a:rPr kumimoji="1" lang="ja-JP" altLang="en-US" sz="1300">
              <a:latin typeface="ＭＳ Ｐゴシック" panose="020B0600070205080204" pitchFamily="50" charset="-128"/>
              <a:ea typeface="ＭＳ Ｐゴシック" panose="020B0600070205080204" pitchFamily="50" charset="-128"/>
            </a:rPr>
            <a:t>年度の稼働開始から</a:t>
          </a:r>
          <a:r>
            <a:rPr kumimoji="1" lang="en-US" altLang="ja-JP" sz="1300">
              <a:latin typeface="ＭＳ Ｐゴシック" panose="020B0600070205080204" pitchFamily="50" charset="-128"/>
              <a:ea typeface="ＭＳ Ｐゴシック" panose="020B0600070205080204" pitchFamily="50" charset="-128"/>
            </a:rPr>
            <a:t>20</a:t>
          </a:r>
          <a:r>
            <a:rPr kumimoji="1" lang="ja-JP" altLang="en-US" sz="1300">
              <a:latin typeface="ＭＳ Ｐゴシック" panose="020B0600070205080204" pitchFamily="50" charset="-128"/>
              <a:ea typeface="ＭＳ Ｐゴシック" panose="020B0600070205080204" pitchFamily="50" charset="-128"/>
            </a:rPr>
            <a:t>年以上が経過しており、減価償却率が</a:t>
          </a:r>
          <a:r>
            <a:rPr kumimoji="1" lang="en-US" altLang="ja-JP" sz="1300">
              <a:latin typeface="ＭＳ Ｐゴシック" panose="020B0600070205080204" pitchFamily="50" charset="-128"/>
              <a:ea typeface="ＭＳ Ｐゴシック" panose="020B0600070205080204" pitchFamily="50" charset="-128"/>
            </a:rPr>
            <a:t>77.5</a:t>
          </a:r>
          <a:r>
            <a:rPr kumimoji="1" lang="ja-JP" altLang="en-US" sz="1300">
              <a:latin typeface="ＭＳ Ｐゴシック" panose="020B0600070205080204" pitchFamily="50" charset="-128"/>
              <a:ea typeface="ＭＳ Ｐゴシック" panose="020B0600070205080204" pitchFamily="50" charset="-128"/>
            </a:rPr>
            <a:t>％となった。施設の延命化の方針決定を行い、減価償却率の上昇を抑えるため、継続的に検討する。福祉施設については、全てが建築から</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年以上経過しており、その殆どが建築から</a:t>
          </a:r>
          <a:r>
            <a:rPr kumimoji="1" lang="en-US" altLang="ja-JP" sz="1300">
              <a:latin typeface="ＭＳ Ｐゴシック" panose="020B0600070205080204" pitchFamily="50" charset="-128"/>
              <a:ea typeface="ＭＳ Ｐゴシック" panose="020B0600070205080204" pitchFamily="50" charset="-128"/>
            </a:rPr>
            <a:t>31</a:t>
          </a:r>
          <a:r>
            <a:rPr kumimoji="1" lang="ja-JP" altLang="en-US" sz="1300">
              <a:latin typeface="ＭＳ Ｐゴシック" panose="020B0600070205080204" pitchFamily="50" charset="-128"/>
              <a:ea typeface="ＭＳ Ｐゴシック" panose="020B0600070205080204" pitchFamily="50" charset="-128"/>
            </a:rPr>
            <a:t>年以上経過しているため、減価償却率が</a:t>
          </a:r>
          <a:r>
            <a:rPr kumimoji="1" lang="en-US" altLang="ja-JP" sz="1300">
              <a:latin typeface="ＭＳ Ｐゴシック" panose="020B0600070205080204" pitchFamily="50" charset="-128"/>
              <a:ea typeface="ＭＳ Ｐゴシック" panose="020B0600070205080204" pitchFamily="50" charset="-128"/>
            </a:rPr>
            <a:t>69.6</a:t>
          </a:r>
          <a:r>
            <a:rPr kumimoji="1" lang="ja-JP" altLang="en-US" sz="1300">
              <a:latin typeface="ＭＳ Ｐゴシック" panose="020B0600070205080204" pitchFamily="50" charset="-128"/>
              <a:ea typeface="ＭＳ Ｐゴシック" panose="020B0600070205080204" pitchFamily="50" charset="-128"/>
            </a:rPr>
            <a:t>％となった。平成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月策定の個別施設計画等（以下「計画等」という。）に基づいた維持管理を適切に進め、上昇抑制に努める。消防施設のうち消防団施設については、約半数が築</a:t>
          </a:r>
          <a:r>
            <a:rPr kumimoji="1" lang="en-US" altLang="ja-JP" sz="1300">
              <a:latin typeface="ＭＳ Ｐゴシック" panose="020B0600070205080204" pitchFamily="50" charset="-128"/>
              <a:ea typeface="ＭＳ Ｐゴシック" panose="020B0600070205080204" pitchFamily="50" charset="-128"/>
            </a:rPr>
            <a:t>20</a:t>
          </a:r>
          <a:r>
            <a:rPr kumimoji="1" lang="ja-JP" altLang="en-US" sz="1300">
              <a:latin typeface="ＭＳ Ｐゴシック" panose="020B0600070205080204" pitchFamily="50" charset="-128"/>
              <a:ea typeface="ＭＳ Ｐゴシック" panose="020B0600070205080204" pitchFamily="50" charset="-128"/>
            </a:rPr>
            <a:t>年以上経過しており、消防本部（消防署）については築</a:t>
          </a:r>
          <a:r>
            <a:rPr kumimoji="1" lang="en-US" altLang="ja-JP" sz="1300">
              <a:latin typeface="ＭＳ Ｐゴシック" panose="020B0600070205080204" pitchFamily="50" charset="-128"/>
              <a:ea typeface="ＭＳ Ｐゴシック" panose="020B0600070205080204" pitchFamily="50" charset="-128"/>
            </a:rPr>
            <a:t>40</a:t>
          </a:r>
          <a:r>
            <a:rPr kumimoji="1" lang="ja-JP" altLang="en-US" sz="1300">
              <a:latin typeface="ＭＳ Ｐゴシック" panose="020B0600070205080204" pitchFamily="50" charset="-128"/>
              <a:ea typeface="ＭＳ Ｐゴシック" panose="020B0600070205080204" pitchFamily="50" charset="-128"/>
            </a:rPr>
            <a:t>年以上経過しているため、減価償却率は</a:t>
          </a:r>
          <a:r>
            <a:rPr kumimoji="1" lang="en-US" altLang="ja-JP" sz="1300">
              <a:latin typeface="ＭＳ Ｐゴシック" panose="020B0600070205080204" pitchFamily="50" charset="-128"/>
              <a:ea typeface="ＭＳ Ｐゴシック" panose="020B0600070205080204" pitchFamily="50" charset="-128"/>
            </a:rPr>
            <a:t>76.7</a:t>
          </a:r>
          <a:r>
            <a:rPr kumimoji="1" lang="ja-JP" altLang="en-US" sz="1300">
              <a:latin typeface="ＭＳ Ｐゴシック" panose="020B0600070205080204" pitchFamily="50" charset="-128"/>
              <a:ea typeface="ＭＳ Ｐゴシック" panose="020B0600070205080204" pitchFamily="50" charset="-128"/>
            </a:rPr>
            <a:t>％となった。地域防災力の中核的な役割を担うことから、その活動拠点である消防団施設は計画等に基づき、建替え、大小規模修繕といった長寿命化を基本とし、消防本部（消防署）についても、消防団施設同様、長寿命化を基本とすることで、老朽化対策に取り組んでいくこととしている。なお、保健センター・保健所、福祉施設、消防施設を除いた類型全てにおいて、一人当たり面積が類似団体と比較して高くなっているが、維持管理に係る経費の増加に留意しつつ、引き続き、各類型のサービスに積極的に取り組んでいく。</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広島県安芸高田市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28,044
27,208
537.71
23,809,979
22,993,800
533,060
12,490,514
23,800,065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12.9
94.7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地方消費税交付金や森林環境譲与税の増加により分子である基準財政収入額は増加した</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が、個別算定経費の増加等により分母である基準財政需要額も増加したため、財政力指数は前年度と同水準の</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0.32</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で推移している。人口減少・少子高齢化の課題に対して施策を展開しているが、財政基盤は依然として脆弱であり、類似団体平均と比較して下回っている状況も変わらない。市税徴収率の向上等による自主財源の拡充に取り組むとともに、行政の効率化に努めることで財政の健全化を図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149225</xdr:rowOff>
    </xdr:from>
    <xdr:to>
      <xdr:col>23</xdr:col>
      <xdr:colOff>133350</xdr:colOff>
      <xdr:row>45</xdr:row>
      <xdr:rowOff>94192</xdr:rowOff>
    </xdr:to>
    <xdr:cxnSp macro="">
      <xdr:nvCxnSpPr>
        <xdr:cNvPr id="64" name="直線コネクタ 63"/>
        <xdr:cNvCxnSpPr/>
      </xdr:nvCxnSpPr>
      <xdr:spPr>
        <a:xfrm flipV="1">
          <a:off x="4953000" y="6321425"/>
          <a:ext cx="0" cy="14880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66269</xdr:rowOff>
    </xdr:from>
    <xdr:ext cx="762000" cy="259045"/>
    <xdr:sp macro="" textlink="">
      <xdr:nvSpPr>
        <xdr:cNvPr id="65" name="財政力最小値テキスト"/>
        <xdr:cNvSpPr txBox="1"/>
      </xdr:nvSpPr>
      <xdr:spPr>
        <a:xfrm>
          <a:off x="5041900" y="7781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94192</xdr:rowOff>
    </xdr:from>
    <xdr:to>
      <xdr:col>24</xdr:col>
      <xdr:colOff>12700</xdr:colOff>
      <xdr:row>45</xdr:row>
      <xdr:rowOff>94192</xdr:rowOff>
    </xdr:to>
    <xdr:cxnSp macro="">
      <xdr:nvCxnSpPr>
        <xdr:cNvPr id="66" name="直線コネクタ 65"/>
        <xdr:cNvCxnSpPr/>
      </xdr:nvCxnSpPr>
      <xdr:spPr>
        <a:xfrm>
          <a:off x="4864100" y="78094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64152</xdr:rowOff>
    </xdr:from>
    <xdr:ext cx="762000" cy="259045"/>
    <xdr:sp macro="" textlink="">
      <xdr:nvSpPr>
        <xdr:cNvPr id="67" name="財政力最大値テキスト"/>
        <xdr:cNvSpPr txBox="1"/>
      </xdr:nvSpPr>
      <xdr:spPr>
        <a:xfrm>
          <a:off x="5041900" y="6064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149225</xdr:rowOff>
    </xdr:from>
    <xdr:to>
      <xdr:col>24</xdr:col>
      <xdr:colOff>12700</xdr:colOff>
      <xdr:row>36</xdr:row>
      <xdr:rowOff>149225</xdr:rowOff>
    </xdr:to>
    <xdr:cxnSp macro="">
      <xdr:nvCxnSpPr>
        <xdr:cNvPr id="68" name="直線コネクタ 67"/>
        <xdr:cNvCxnSpPr/>
      </xdr:nvCxnSpPr>
      <xdr:spPr>
        <a:xfrm>
          <a:off x="4864100" y="6321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4233</xdr:rowOff>
    </xdr:from>
    <xdr:to>
      <xdr:col>23</xdr:col>
      <xdr:colOff>133350</xdr:colOff>
      <xdr:row>44</xdr:row>
      <xdr:rowOff>24342</xdr:rowOff>
    </xdr:to>
    <xdr:cxnSp macro="">
      <xdr:nvCxnSpPr>
        <xdr:cNvPr id="69" name="直線コネクタ 68"/>
        <xdr:cNvCxnSpPr/>
      </xdr:nvCxnSpPr>
      <xdr:spPr>
        <a:xfrm flipV="1">
          <a:off x="4114800" y="7548033"/>
          <a:ext cx="8382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151994</xdr:rowOff>
    </xdr:from>
    <xdr:ext cx="762000" cy="259045"/>
    <xdr:sp macro="" textlink="">
      <xdr:nvSpPr>
        <xdr:cNvPr id="70" name="財政力平均値テキスト"/>
        <xdr:cNvSpPr txBox="1"/>
      </xdr:nvSpPr>
      <xdr:spPr>
        <a:xfrm>
          <a:off x="5041900" y="71814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135467</xdr:rowOff>
    </xdr:from>
    <xdr:to>
      <xdr:col>23</xdr:col>
      <xdr:colOff>184150</xdr:colOff>
      <xdr:row>43</xdr:row>
      <xdr:rowOff>65617</xdr:rowOff>
    </xdr:to>
    <xdr:sp macro="" textlink="">
      <xdr:nvSpPr>
        <xdr:cNvPr id="71" name="フローチャート: 判断 70"/>
        <xdr:cNvSpPr/>
      </xdr:nvSpPr>
      <xdr:spPr>
        <a:xfrm>
          <a:off x="4902200" y="7336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24342</xdr:rowOff>
    </xdr:from>
    <xdr:to>
      <xdr:col>19</xdr:col>
      <xdr:colOff>133350</xdr:colOff>
      <xdr:row>44</xdr:row>
      <xdr:rowOff>24342</xdr:rowOff>
    </xdr:to>
    <xdr:cxnSp macro="">
      <xdr:nvCxnSpPr>
        <xdr:cNvPr id="72" name="直線コネクタ 71"/>
        <xdr:cNvCxnSpPr/>
      </xdr:nvCxnSpPr>
      <xdr:spPr>
        <a:xfrm>
          <a:off x="3225800" y="756814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135467</xdr:rowOff>
    </xdr:from>
    <xdr:to>
      <xdr:col>19</xdr:col>
      <xdr:colOff>184150</xdr:colOff>
      <xdr:row>43</xdr:row>
      <xdr:rowOff>65617</xdr:rowOff>
    </xdr:to>
    <xdr:sp macro="" textlink="">
      <xdr:nvSpPr>
        <xdr:cNvPr id="73" name="フローチャート: 判断 72"/>
        <xdr:cNvSpPr/>
      </xdr:nvSpPr>
      <xdr:spPr>
        <a:xfrm>
          <a:off x="4064000" y="7336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75794</xdr:rowOff>
    </xdr:from>
    <xdr:ext cx="736600" cy="259045"/>
    <xdr:sp macro="" textlink="">
      <xdr:nvSpPr>
        <xdr:cNvPr id="74" name="テキスト ボックス 73"/>
        <xdr:cNvSpPr txBox="1"/>
      </xdr:nvSpPr>
      <xdr:spPr>
        <a:xfrm>
          <a:off x="3733800" y="71052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4233</xdr:rowOff>
    </xdr:from>
    <xdr:to>
      <xdr:col>15</xdr:col>
      <xdr:colOff>82550</xdr:colOff>
      <xdr:row>44</xdr:row>
      <xdr:rowOff>24342</xdr:rowOff>
    </xdr:to>
    <xdr:cxnSp macro="">
      <xdr:nvCxnSpPr>
        <xdr:cNvPr id="75" name="直線コネクタ 74"/>
        <xdr:cNvCxnSpPr/>
      </xdr:nvCxnSpPr>
      <xdr:spPr>
        <a:xfrm>
          <a:off x="2336800" y="7548033"/>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155575</xdr:rowOff>
    </xdr:from>
    <xdr:to>
      <xdr:col>15</xdr:col>
      <xdr:colOff>133350</xdr:colOff>
      <xdr:row>43</xdr:row>
      <xdr:rowOff>85725</xdr:rowOff>
    </xdr:to>
    <xdr:sp macro="" textlink="">
      <xdr:nvSpPr>
        <xdr:cNvPr id="76" name="フローチャート: 判断 75"/>
        <xdr:cNvSpPr/>
      </xdr:nvSpPr>
      <xdr:spPr>
        <a:xfrm>
          <a:off x="3175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95902</xdr:rowOff>
    </xdr:from>
    <xdr:ext cx="762000" cy="259045"/>
    <xdr:sp macro="" textlink="">
      <xdr:nvSpPr>
        <xdr:cNvPr id="77" name="テキスト ボックス 76"/>
        <xdr:cNvSpPr txBox="1"/>
      </xdr:nvSpPr>
      <xdr:spPr>
        <a:xfrm>
          <a:off x="2844800" y="7125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4233</xdr:rowOff>
    </xdr:from>
    <xdr:to>
      <xdr:col>11</xdr:col>
      <xdr:colOff>31750</xdr:colOff>
      <xdr:row>44</xdr:row>
      <xdr:rowOff>4233</xdr:rowOff>
    </xdr:to>
    <xdr:cxnSp macro="">
      <xdr:nvCxnSpPr>
        <xdr:cNvPr id="78" name="直線コネクタ 77"/>
        <xdr:cNvCxnSpPr/>
      </xdr:nvCxnSpPr>
      <xdr:spPr>
        <a:xfrm>
          <a:off x="1447800" y="754803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155575</xdr:rowOff>
    </xdr:from>
    <xdr:to>
      <xdr:col>11</xdr:col>
      <xdr:colOff>82550</xdr:colOff>
      <xdr:row>43</xdr:row>
      <xdr:rowOff>85725</xdr:rowOff>
    </xdr:to>
    <xdr:sp macro="" textlink="">
      <xdr:nvSpPr>
        <xdr:cNvPr id="79" name="フローチャート: 判断 78"/>
        <xdr:cNvSpPr/>
      </xdr:nvSpPr>
      <xdr:spPr>
        <a:xfrm>
          <a:off x="2286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95902</xdr:rowOff>
    </xdr:from>
    <xdr:ext cx="762000" cy="259045"/>
    <xdr:sp macro="" textlink="">
      <xdr:nvSpPr>
        <xdr:cNvPr id="80" name="テキスト ボックス 79"/>
        <xdr:cNvSpPr txBox="1"/>
      </xdr:nvSpPr>
      <xdr:spPr>
        <a:xfrm>
          <a:off x="1955800" y="7125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155575</xdr:rowOff>
    </xdr:from>
    <xdr:to>
      <xdr:col>7</xdr:col>
      <xdr:colOff>31750</xdr:colOff>
      <xdr:row>43</xdr:row>
      <xdr:rowOff>85725</xdr:rowOff>
    </xdr:to>
    <xdr:sp macro="" textlink="">
      <xdr:nvSpPr>
        <xdr:cNvPr id="81" name="フローチャート: 判断 80"/>
        <xdr:cNvSpPr/>
      </xdr:nvSpPr>
      <xdr:spPr>
        <a:xfrm>
          <a:off x="1397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95902</xdr:rowOff>
    </xdr:from>
    <xdr:ext cx="762000" cy="259045"/>
    <xdr:sp macro="" textlink="">
      <xdr:nvSpPr>
        <xdr:cNvPr id="82" name="テキスト ボックス 81"/>
        <xdr:cNvSpPr txBox="1"/>
      </xdr:nvSpPr>
      <xdr:spPr>
        <a:xfrm>
          <a:off x="1066800" y="7125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124883</xdr:rowOff>
    </xdr:from>
    <xdr:to>
      <xdr:col>23</xdr:col>
      <xdr:colOff>184150</xdr:colOff>
      <xdr:row>44</xdr:row>
      <xdr:rowOff>55033</xdr:rowOff>
    </xdr:to>
    <xdr:sp macro="" textlink="">
      <xdr:nvSpPr>
        <xdr:cNvPr id="88" name="楕円 87"/>
        <xdr:cNvSpPr/>
      </xdr:nvSpPr>
      <xdr:spPr>
        <a:xfrm>
          <a:off x="4902200" y="7497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96960</xdr:rowOff>
    </xdr:from>
    <xdr:ext cx="762000" cy="259045"/>
    <xdr:sp macro="" textlink="">
      <xdr:nvSpPr>
        <xdr:cNvPr id="89" name="財政力該当値テキスト"/>
        <xdr:cNvSpPr txBox="1"/>
      </xdr:nvSpPr>
      <xdr:spPr>
        <a:xfrm>
          <a:off x="5041900" y="7469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144992</xdr:rowOff>
    </xdr:from>
    <xdr:to>
      <xdr:col>19</xdr:col>
      <xdr:colOff>184150</xdr:colOff>
      <xdr:row>44</xdr:row>
      <xdr:rowOff>75142</xdr:rowOff>
    </xdr:to>
    <xdr:sp macro="" textlink="">
      <xdr:nvSpPr>
        <xdr:cNvPr id="90" name="楕円 89"/>
        <xdr:cNvSpPr/>
      </xdr:nvSpPr>
      <xdr:spPr>
        <a:xfrm>
          <a:off x="4064000" y="7517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59919</xdr:rowOff>
    </xdr:from>
    <xdr:ext cx="736600" cy="259045"/>
    <xdr:sp macro="" textlink="">
      <xdr:nvSpPr>
        <xdr:cNvPr id="91" name="テキスト ボックス 90"/>
        <xdr:cNvSpPr txBox="1"/>
      </xdr:nvSpPr>
      <xdr:spPr>
        <a:xfrm>
          <a:off x="3733800" y="76037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144992</xdr:rowOff>
    </xdr:from>
    <xdr:to>
      <xdr:col>15</xdr:col>
      <xdr:colOff>133350</xdr:colOff>
      <xdr:row>44</xdr:row>
      <xdr:rowOff>75142</xdr:rowOff>
    </xdr:to>
    <xdr:sp macro="" textlink="">
      <xdr:nvSpPr>
        <xdr:cNvPr id="92" name="楕円 91"/>
        <xdr:cNvSpPr/>
      </xdr:nvSpPr>
      <xdr:spPr>
        <a:xfrm>
          <a:off x="3175000" y="7517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59919</xdr:rowOff>
    </xdr:from>
    <xdr:ext cx="762000" cy="259045"/>
    <xdr:sp macro="" textlink="">
      <xdr:nvSpPr>
        <xdr:cNvPr id="93" name="テキスト ボックス 92"/>
        <xdr:cNvSpPr txBox="1"/>
      </xdr:nvSpPr>
      <xdr:spPr>
        <a:xfrm>
          <a:off x="2844800" y="76037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124883</xdr:rowOff>
    </xdr:from>
    <xdr:to>
      <xdr:col>11</xdr:col>
      <xdr:colOff>82550</xdr:colOff>
      <xdr:row>44</xdr:row>
      <xdr:rowOff>55033</xdr:rowOff>
    </xdr:to>
    <xdr:sp macro="" textlink="">
      <xdr:nvSpPr>
        <xdr:cNvPr id="94" name="楕円 93"/>
        <xdr:cNvSpPr/>
      </xdr:nvSpPr>
      <xdr:spPr>
        <a:xfrm>
          <a:off x="2286000" y="7497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39810</xdr:rowOff>
    </xdr:from>
    <xdr:ext cx="762000" cy="259045"/>
    <xdr:sp macro="" textlink="">
      <xdr:nvSpPr>
        <xdr:cNvPr id="95" name="テキスト ボックス 94"/>
        <xdr:cNvSpPr txBox="1"/>
      </xdr:nvSpPr>
      <xdr:spPr>
        <a:xfrm>
          <a:off x="1955800" y="7583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124883</xdr:rowOff>
    </xdr:from>
    <xdr:to>
      <xdr:col>7</xdr:col>
      <xdr:colOff>31750</xdr:colOff>
      <xdr:row>44</xdr:row>
      <xdr:rowOff>55033</xdr:rowOff>
    </xdr:to>
    <xdr:sp macro="" textlink="">
      <xdr:nvSpPr>
        <xdr:cNvPr id="96" name="楕円 95"/>
        <xdr:cNvSpPr/>
      </xdr:nvSpPr>
      <xdr:spPr>
        <a:xfrm>
          <a:off x="1397000" y="7497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39810</xdr:rowOff>
    </xdr:from>
    <xdr:ext cx="762000" cy="259045"/>
    <xdr:sp macro="" textlink="">
      <xdr:nvSpPr>
        <xdr:cNvPr id="97" name="テキスト ボックス 96"/>
        <xdr:cNvSpPr txBox="1"/>
      </xdr:nvSpPr>
      <xdr:spPr>
        <a:xfrm>
          <a:off x="1066800" y="7583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[92.8%]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分子である人件費や公債費の歳出経常一般財源が減少したため、前年度から</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5.4</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ポイント低下し</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92.8</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となり、類似団体平均と同水準となった。経常経費充当一般財源が減少した主な要因は、特別調整負担金の過年度分の見直しによる退職手当負担金の減少や、公債費がこれまでの繰上償還の効果などにより減少したことによるものである。普通交付税の減少による歳入経常一般財源への影響が大きいため、歳入に見合った歳出経常一般財源の規模となるよう更なる削減を図る。</a:t>
          </a:r>
        </a:p>
      </xdr:txBody>
    </xdr:sp>
    <xdr:clientData/>
  </xdr:twoCellAnchor>
  <xdr:oneCellAnchor>
    <xdr:from>
      <xdr:col>3</xdr:col>
      <xdr:colOff>95250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169635</xdr:rowOff>
    </xdr:from>
    <xdr:to>
      <xdr:col>27</xdr:col>
      <xdr:colOff>184150</xdr:colOff>
      <xdr:row>67</xdr:row>
      <xdr:rowOff>169635</xdr:rowOff>
    </xdr:to>
    <xdr:cxnSp macro="">
      <xdr:nvCxnSpPr>
        <xdr:cNvPr id="114" name="直線コネクタ 113"/>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5" name="テキスト ボックス 114"/>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167822</xdr:rowOff>
    </xdr:from>
    <xdr:to>
      <xdr:col>27</xdr:col>
      <xdr:colOff>184150</xdr:colOff>
      <xdr:row>65</xdr:row>
      <xdr:rowOff>167822</xdr:rowOff>
    </xdr:to>
    <xdr:cxnSp macro="">
      <xdr:nvCxnSpPr>
        <xdr:cNvPr id="116" name="直線コネクタ 115"/>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7" name="テキスト ボックス 116"/>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63</xdr:row>
      <xdr:rowOff>166007</xdr:rowOff>
    </xdr:from>
    <xdr:to>
      <xdr:col>27</xdr:col>
      <xdr:colOff>184150</xdr:colOff>
      <xdr:row>63</xdr:row>
      <xdr:rowOff>166007</xdr:rowOff>
    </xdr:to>
    <xdr:cxnSp macro="">
      <xdr:nvCxnSpPr>
        <xdr:cNvPr id="118" name="直線コネクタ 117"/>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19" name="テキスト ボックス 118"/>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164193</xdr:rowOff>
    </xdr:from>
    <xdr:to>
      <xdr:col>27</xdr:col>
      <xdr:colOff>184150</xdr:colOff>
      <xdr:row>61</xdr:row>
      <xdr:rowOff>164193</xdr:rowOff>
    </xdr:to>
    <xdr:cxnSp macro="">
      <xdr:nvCxnSpPr>
        <xdr:cNvPr id="120" name="直線コネクタ 119"/>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21" name="テキスト ボックス 120"/>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162378</xdr:rowOff>
    </xdr:from>
    <xdr:to>
      <xdr:col>27</xdr:col>
      <xdr:colOff>184150</xdr:colOff>
      <xdr:row>59</xdr:row>
      <xdr:rowOff>162378</xdr:rowOff>
    </xdr:to>
    <xdr:cxnSp macro="">
      <xdr:nvCxnSpPr>
        <xdr:cNvPr id="122" name="直線コネクタ 121"/>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3" name="テキスト ボックス 122"/>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57</xdr:row>
      <xdr:rowOff>160565</xdr:rowOff>
    </xdr:from>
    <xdr:to>
      <xdr:col>27</xdr:col>
      <xdr:colOff>184150</xdr:colOff>
      <xdr:row>57</xdr:row>
      <xdr:rowOff>160565</xdr:rowOff>
    </xdr:to>
    <xdr:cxnSp macro="">
      <xdr:nvCxnSpPr>
        <xdr:cNvPr id="124" name="直線コネクタ 123"/>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5" name="テキスト ボックス 124"/>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6" name="直線コネクタ 125"/>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7" name="テキスト ボックス 126"/>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8"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58057</xdr:rowOff>
    </xdr:from>
    <xdr:to>
      <xdr:col>23</xdr:col>
      <xdr:colOff>133350</xdr:colOff>
      <xdr:row>66</xdr:row>
      <xdr:rowOff>165281</xdr:rowOff>
    </xdr:to>
    <xdr:cxnSp macro="">
      <xdr:nvCxnSpPr>
        <xdr:cNvPr id="129" name="直線コネクタ 128"/>
        <xdr:cNvCxnSpPr/>
      </xdr:nvCxnSpPr>
      <xdr:spPr>
        <a:xfrm flipV="1">
          <a:off x="4953000" y="10002157"/>
          <a:ext cx="0" cy="147882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137358</xdr:rowOff>
    </xdr:from>
    <xdr:ext cx="762000" cy="259045"/>
    <xdr:sp macro="" textlink="">
      <xdr:nvSpPr>
        <xdr:cNvPr id="130" name="財政構造の弾力性最小値テキスト"/>
        <xdr:cNvSpPr txBox="1"/>
      </xdr:nvSpPr>
      <xdr:spPr>
        <a:xfrm>
          <a:off x="5041900" y="114530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165281</xdr:rowOff>
    </xdr:from>
    <xdr:to>
      <xdr:col>24</xdr:col>
      <xdr:colOff>12700</xdr:colOff>
      <xdr:row>66</xdr:row>
      <xdr:rowOff>165281</xdr:rowOff>
    </xdr:to>
    <xdr:cxnSp macro="">
      <xdr:nvCxnSpPr>
        <xdr:cNvPr id="131" name="直線コネクタ 130"/>
        <xdr:cNvCxnSpPr/>
      </xdr:nvCxnSpPr>
      <xdr:spPr>
        <a:xfrm>
          <a:off x="4864100" y="114809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144434</xdr:rowOff>
    </xdr:from>
    <xdr:ext cx="762000" cy="259045"/>
    <xdr:sp macro="" textlink="">
      <xdr:nvSpPr>
        <xdr:cNvPr id="132" name="財政構造の弾力性最大値テキスト"/>
        <xdr:cNvSpPr txBox="1"/>
      </xdr:nvSpPr>
      <xdr:spPr>
        <a:xfrm>
          <a:off x="5041900" y="9745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58057</xdr:rowOff>
    </xdr:from>
    <xdr:to>
      <xdr:col>24</xdr:col>
      <xdr:colOff>12700</xdr:colOff>
      <xdr:row>58</xdr:row>
      <xdr:rowOff>58057</xdr:rowOff>
    </xdr:to>
    <xdr:cxnSp macro="">
      <xdr:nvCxnSpPr>
        <xdr:cNvPr id="133" name="直線コネクタ 132"/>
        <xdr:cNvCxnSpPr/>
      </xdr:nvCxnSpPr>
      <xdr:spPr>
        <a:xfrm>
          <a:off x="4864100" y="10002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60</xdr:row>
      <xdr:rowOff>87449</xdr:rowOff>
    </xdr:from>
    <xdr:to>
      <xdr:col>23</xdr:col>
      <xdr:colOff>133350</xdr:colOff>
      <xdr:row>61</xdr:row>
      <xdr:rowOff>102144</xdr:rowOff>
    </xdr:to>
    <xdr:cxnSp macro="">
      <xdr:nvCxnSpPr>
        <xdr:cNvPr id="134" name="直線コネクタ 133"/>
        <xdr:cNvCxnSpPr/>
      </xdr:nvCxnSpPr>
      <xdr:spPr>
        <a:xfrm flipV="1">
          <a:off x="4114800" y="10374449"/>
          <a:ext cx="838200" cy="186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59</xdr:row>
      <xdr:rowOff>42834</xdr:rowOff>
    </xdr:from>
    <xdr:ext cx="762000" cy="259045"/>
    <xdr:sp macro="" textlink="">
      <xdr:nvSpPr>
        <xdr:cNvPr id="135" name="財政構造の弾力性平均値テキスト"/>
        <xdr:cNvSpPr txBox="1"/>
      </xdr:nvSpPr>
      <xdr:spPr>
        <a:xfrm>
          <a:off x="5041900" y="1015838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26307</xdr:rowOff>
    </xdr:from>
    <xdr:to>
      <xdr:col>23</xdr:col>
      <xdr:colOff>184150</xdr:colOff>
      <xdr:row>60</xdr:row>
      <xdr:rowOff>127907</xdr:rowOff>
    </xdr:to>
    <xdr:sp macro="" textlink="">
      <xdr:nvSpPr>
        <xdr:cNvPr id="136" name="フローチャート: 判断 135"/>
        <xdr:cNvSpPr/>
      </xdr:nvSpPr>
      <xdr:spPr>
        <a:xfrm>
          <a:off x="4902200" y="10313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74567</xdr:rowOff>
    </xdr:from>
    <xdr:to>
      <xdr:col>19</xdr:col>
      <xdr:colOff>133350</xdr:colOff>
      <xdr:row>61</xdr:row>
      <xdr:rowOff>102144</xdr:rowOff>
    </xdr:to>
    <xdr:cxnSp macro="">
      <xdr:nvCxnSpPr>
        <xdr:cNvPr id="137" name="直線コネクタ 136"/>
        <xdr:cNvCxnSpPr/>
      </xdr:nvCxnSpPr>
      <xdr:spPr>
        <a:xfrm>
          <a:off x="3225800" y="10533017"/>
          <a:ext cx="889000" cy="27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60</xdr:row>
      <xdr:rowOff>67673</xdr:rowOff>
    </xdr:from>
    <xdr:to>
      <xdr:col>19</xdr:col>
      <xdr:colOff>184150</xdr:colOff>
      <xdr:row>60</xdr:row>
      <xdr:rowOff>169273</xdr:rowOff>
    </xdr:to>
    <xdr:sp macro="" textlink="">
      <xdr:nvSpPr>
        <xdr:cNvPr id="138" name="フローチャート: 判断 137"/>
        <xdr:cNvSpPr/>
      </xdr:nvSpPr>
      <xdr:spPr>
        <a:xfrm>
          <a:off x="4064000" y="10354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8000</xdr:rowOff>
    </xdr:from>
    <xdr:ext cx="736600" cy="259045"/>
    <xdr:sp macro="" textlink="">
      <xdr:nvSpPr>
        <xdr:cNvPr id="139" name="テキスト ボックス 138"/>
        <xdr:cNvSpPr txBox="1"/>
      </xdr:nvSpPr>
      <xdr:spPr>
        <a:xfrm>
          <a:off x="3733800" y="101235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60</xdr:row>
      <xdr:rowOff>166733</xdr:rowOff>
    </xdr:from>
    <xdr:to>
      <xdr:col>15</xdr:col>
      <xdr:colOff>82550</xdr:colOff>
      <xdr:row>61</xdr:row>
      <xdr:rowOff>74567</xdr:rowOff>
    </xdr:to>
    <xdr:cxnSp macro="">
      <xdr:nvCxnSpPr>
        <xdr:cNvPr id="140" name="直線コネクタ 139"/>
        <xdr:cNvCxnSpPr/>
      </xdr:nvCxnSpPr>
      <xdr:spPr>
        <a:xfrm>
          <a:off x="2336800" y="10453733"/>
          <a:ext cx="889000" cy="792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60</xdr:row>
      <xdr:rowOff>43543</xdr:rowOff>
    </xdr:from>
    <xdr:to>
      <xdr:col>15</xdr:col>
      <xdr:colOff>133350</xdr:colOff>
      <xdr:row>60</xdr:row>
      <xdr:rowOff>145143</xdr:rowOff>
    </xdr:to>
    <xdr:sp macro="" textlink="">
      <xdr:nvSpPr>
        <xdr:cNvPr id="141" name="フローチャート: 判断 140"/>
        <xdr:cNvSpPr/>
      </xdr:nvSpPr>
      <xdr:spPr>
        <a:xfrm>
          <a:off x="3175000" y="10330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155320</xdr:rowOff>
    </xdr:from>
    <xdr:ext cx="762000" cy="259045"/>
    <xdr:sp macro="" textlink="">
      <xdr:nvSpPr>
        <xdr:cNvPr id="142" name="テキスト ボックス 141"/>
        <xdr:cNvSpPr txBox="1"/>
      </xdr:nvSpPr>
      <xdr:spPr>
        <a:xfrm>
          <a:off x="2844800" y="10099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60</xdr:row>
      <xdr:rowOff>142603</xdr:rowOff>
    </xdr:from>
    <xdr:to>
      <xdr:col>11</xdr:col>
      <xdr:colOff>31750</xdr:colOff>
      <xdr:row>60</xdr:row>
      <xdr:rowOff>166733</xdr:rowOff>
    </xdr:to>
    <xdr:cxnSp macro="">
      <xdr:nvCxnSpPr>
        <xdr:cNvPr id="143" name="直線コネクタ 142"/>
        <xdr:cNvCxnSpPr/>
      </xdr:nvCxnSpPr>
      <xdr:spPr>
        <a:xfrm>
          <a:off x="1447800" y="10429603"/>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60</xdr:row>
      <xdr:rowOff>15966</xdr:rowOff>
    </xdr:from>
    <xdr:to>
      <xdr:col>11</xdr:col>
      <xdr:colOff>82550</xdr:colOff>
      <xdr:row>60</xdr:row>
      <xdr:rowOff>117566</xdr:rowOff>
    </xdr:to>
    <xdr:sp macro="" textlink="">
      <xdr:nvSpPr>
        <xdr:cNvPr id="144" name="フローチャート: 判断 143"/>
        <xdr:cNvSpPr/>
      </xdr:nvSpPr>
      <xdr:spPr>
        <a:xfrm>
          <a:off x="2286000" y="10302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58</xdr:row>
      <xdr:rowOff>127743</xdr:rowOff>
    </xdr:from>
    <xdr:ext cx="762000" cy="259045"/>
    <xdr:sp macro="" textlink="">
      <xdr:nvSpPr>
        <xdr:cNvPr id="145" name="テキスト ボックス 144"/>
        <xdr:cNvSpPr txBox="1"/>
      </xdr:nvSpPr>
      <xdr:spPr>
        <a:xfrm>
          <a:off x="1955800" y="100718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59</xdr:row>
      <xdr:rowOff>146050</xdr:rowOff>
    </xdr:from>
    <xdr:to>
      <xdr:col>7</xdr:col>
      <xdr:colOff>31750</xdr:colOff>
      <xdr:row>60</xdr:row>
      <xdr:rowOff>76200</xdr:rowOff>
    </xdr:to>
    <xdr:sp macro="" textlink="">
      <xdr:nvSpPr>
        <xdr:cNvPr id="146" name="フローチャート: 判断 145"/>
        <xdr:cNvSpPr/>
      </xdr:nvSpPr>
      <xdr:spPr>
        <a:xfrm>
          <a:off x="1397000" y="1026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58</xdr:row>
      <xdr:rowOff>86377</xdr:rowOff>
    </xdr:from>
    <xdr:ext cx="762000" cy="259045"/>
    <xdr:sp macro="" textlink="">
      <xdr:nvSpPr>
        <xdr:cNvPr id="147" name="テキスト ボックス 146"/>
        <xdr:cNvSpPr txBox="1"/>
      </xdr:nvSpPr>
      <xdr:spPr>
        <a:xfrm>
          <a:off x="1066800" y="1003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8" name="テキスト ボックス 147"/>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9" name="テキスト ボックス 148"/>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0" name="テキスト ボックス 149"/>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1" name="テキスト ボックス 150"/>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2" name="テキスト ボックス 151"/>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36649</xdr:rowOff>
    </xdr:from>
    <xdr:to>
      <xdr:col>23</xdr:col>
      <xdr:colOff>184150</xdr:colOff>
      <xdr:row>60</xdr:row>
      <xdr:rowOff>138249</xdr:rowOff>
    </xdr:to>
    <xdr:sp macro="" textlink="">
      <xdr:nvSpPr>
        <xdr:cNvPr id="153" name="楕円 152"/>
        <xdr:cNvSpPr/>
      </xdr:nvSpPr>
      <xdr:spPr>
        <a:xfrm>
          <a:off x="4902200" y="10323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60</xdr:row>
      <xdr:rowOff>8726</xdr:rowOff>
    </xdr:from>
    <xdr:ext cx="762000" cy="259045"/>
    <xdr:sp macro="" textlink="">
      <xdr:nvSpPr>
        <xdr:cNvPr id="154" name="財政構造の弾力性該当値テキスト"/>
        <xdr:cNvSpPr txBox="1"/>
      </xdr:nvSpPr>
      <xdr:spPr>
        <a:xfrm>
          <a:off x="5041900" y="102957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51344</xdr:rowOff>
    </xdr:from>
    <xdr:to>
      <xdr:col>19</xdr:col>
      <xdr:colOff>184150</xdr:colOff>
      <xdr:row>61</xdr:row>
      <xdr:rowOff>152944</xdr:rowOff>
    </xdr:to>
    <xdr:sp macro="" textlink="">
      <xdr:nvSpPr>
        <xdr:cNvPr id="155" name="楕円 154"/>
        <xdr:cNvSpPr/>
      </xdr:nvSpPr>
      <xdr:spPr>
        <a:xfrm>
          <a:off x="4064000" y="10509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137721</xdr:rowOff>
    </xdr:from>
    <xdr:ext cx="736600" cy="259045"/>
    <xdr:sp macro="" textlink="">
      <xdr:nvSpPr>
        <xdr:cNvPr id="156" name="テキスト ボックス 155"/>
        <xdr:cNvSpPr txBox="1"/>
      </xdr:nvSpPr>
      <xdr:spPr>
        <a:xfrm>
          <a:off x="3733800" y="105961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23767</xdr:rowOff>
    </xdr:from>
    <xdr:to>
      <xdr:col>15</xdr:col>
      <xdr:colOff>133350</xdr:colOff>
      <xdr:row>61</xdr:row>
      <xdr:rowOff>125367</xdr:rowOff>
    </xdr:to>
    <xdr:sp macro="" textlink="">
      <xdr:nvSpPr>
        <xdr:cNvPr id="157" name="楕円 156"/>
        <xdr:cNvSpPr/>
      </xdr:nvSpPr>
      <xdr:spPr>
        <a:xfrm>
          <a:off x="3175000" y="10482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110144</xdr:rowOff>
    </xdr:from>
    <xdr:ext cx="762000" cy="259045"/>
    <xdr:sp macro="" textlink="">
      <xdr:nvSpPr>
        <xdr:cNvPr id="158" name="テキスト ボックス 157"/>
        <xdr:cNvSpPr txBox="1"/>
      </xdr:nvSpPr>
      <xdr:spPr>
        <a:xfrm>
          <a:off x="2844800" y="105685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60</xdr:row>
      <xdr:rowOff>115933</xdr:rowOff>
    </xdr:from>
    <xdr:to>
      <xdr:col>11</xdr:col>
      <xdr:colOff>82550</xdr:colOff>
      <xdr:row>61</xdr:row>
      <xdr:rowOff>46083</xdr:rowOff>
    </xdr:to>
    <xdr:sp macro="" textlink="">
      <xdr:nvSpPr>
        <xdr:cNvPr id="159" name="楕円 158"/>
        <xdr:cNvSpPr/>
      </xdr:nvSpPr>
      <xdr:spPr>
        <a:xfrm>
          <a:off x="2286000" y="10402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30860</xdr:rowOff>
    </xdr:from>
    <xdr:ext cx="762000" cy="259045"/>
    <xdr:sp macro="" textlink="">
      <xdr:nvSpPr>
        <xdr:cNvPr id="160" name="テキスト ボックス 159"/>
        <xdr:cNvSpPr txBox="1"/>
      </xdr:nvSpPr>
      <xdr:spPr>
        <a:xfrm>
          <a:off x="1955800" y="10489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91803</xdr:rowOff>
    </xdr:from>
    <xdr:to>
      <xdr:col>7</xdr:col>
      <xdr:colOff>31750</xdr:colOff>
      <xdr:row>61</xdr:row>
      <xdr:rowOff>21953</xdr:rowOff>
    </xdr:to>
    <xdr:sp macro="" textlink="">
      <xdr:nvSpPr>
        <xdr:cNvPr id="161" name="楕円 160"/>
        <xdr:cNvSpPr/>
      </xdr:nvSpPr>
      <xdr:spPr>
        <a:xfrm>
          <a:off x="1397000" y="10378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6730</xdr:rowOff>
    </xdr:from>
    <xdr:ext cx="762000" cy="259045"/>
    <xdr:sp macro="" textlink="">
      <xdr:nvSpPr>
        <xdr:cNvPr id="162" name="テキスト ボックス 161"/>
        <xdr:cNvSpPr txBox="1"/>
      </xdr:nvSpPr>
      <xdr:spPr>
        <a:xfrm>
          <a:off x="1066800" y="104651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3" name="正方形/長方形 162"/>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4" name="テキスト ボックス 163"/>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5" name="テキスト ボックス 164"/>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[250,290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6" name="正方形/長方形 165"/>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7" name="正方形/長方形 166"/>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8" name="正方形/長方形 167"/>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9" name="正方形/長方形 168"/>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0" name="正方形/長方形 169"/>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1" name="正方形/長方形 170"/>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2" name="正方形/長方形 171"/>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3" name="正方形/長方形 172"/>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4" name="正方形/長方形 173"/>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5" name="テキスト ボックス 174"/>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分子である人件費等決算額は前年度よりも減少したが、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GIGA</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スクール構想に係る物件費や市道道路維持費等に係る維持補修費が増加したため、人口</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人当たりの決算額は増加した。類似団体平均と比較して大きく上回っている状況は変わらず、今後も人口減少の抑制を図り、第</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次定員適正化計画に基づく職員数の適正管理の徹底とともに、公共施設等総合管理計画に基づく施設の統廃合等による物件費等の削減に努める。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6" name="テキスト ボックス 175"/>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7" name="直線コネクタ 176"/>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8" name="テキスト ボックス 177"/>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9" name="直線コネクタ 178"/>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80" name="テキスト ボックス 179"/>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81" name="直線コネクタ 180"/>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82" name="テキスト ボックス 181"/>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3" name="直線コネクタ 182"/>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4" name="テキスト ボックス 183"/>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5" name="直線コネクタ 184"/>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6" name="テキスト ボックス 185"/>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8"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82</xdr:row>
      <xdr:rowOff>69498</xdr:rowOff>
    </xdr:from>
    <xdr:to>
      <xdr:col>23</xdr:col>
      <xdr:colOff>133350</xdr:colOff>
      <xdr:row>89</xdr:row>
      <xdr:rowOff>127422</xdr:rowOff>
    </xdr:to>
    <xdr:cxnSp macro="">
      <xdr:nvCxnSpPr>
        <xdr:cNvPr id="189" name="直線コネクタ 188"/>
        <xdr:cNvCxnSpPr/>
      </xdr:nvCxnSpPr>
      <xdr:spPr>
        <a:xfrm flipV="1">
          <a:off x="4953000" y="14128398"/>
          <a:ext cx="0" cy="125807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99499</xdr:rowOff>
    </xdr:from>
    <xdr:ext cx="762000" cy="259045"/>
    <xdr:sp macro="" textlink="">
      <xdr:nvSpPr>
        <xdr:cNvPr id="190" name="人件費・物件費等の状況最小値テキスト"/>
        <xdr:cNvSpPr txBox="1"/>
      </xdr:nvSpPr>
      <xdr:spPr>
        <a:xfrm>
          <a:off x="5041900" y="15358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623,859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127422</xdr:rowOff>
    </xdr:from>
    <xdr:to>
      <xdr:col>24</xdr:col>
      <xdr:colOff>12700</xdr:colOff>
      <xdr:row>89</xdr:row>
      <xdr:rowOff>127422</xdr:rowOff>
    </xdr:to>
    <xdr:cxnSp macro="">
      <xdr:nvCxnSpPr>
        <xdr:cNvPr id="191" name="直線コネクタ 190"/>
        <xdr:cNvCxnSpPr/>
      </xdr:nvCxnSpPr>
      <xdr:spPr>
        <a:xfrm>
          <a:off x="4864100" y="15386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155875</xdr:rowOff>
    </xdr:from>
    <xdr:ext cx="762000" cy="259045"/>
    <xdr:sp macro="" textlink="">
      <xdr:nvSpPr>
        <xdr:cNvPr id="192" name="人件費・物件費等の状況最大値テキスト"/>
        <xdr:cNvSpPr txBox="1"/>
      </xdr:nvSpPr>
      <xdr:spPr>
        <a:xfrm>
          <a:off x="5041900" y="138718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102,486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82</xdr:row>
      <xdr:rowOff>69498</xdr:rowOff>
    </xdr:from>
    <xdr:to>
      <xdr:col>24</xdr:col>
      <xdr:colOff>12700</xdr:colOff>
      <xdr:row>82</xdr:row>
      <xdr:rowOff>69498</xdr:rowOff>
    </xdr:to>
    <xdr:cxnSp macro="">
      <xdr:nvCxnSpPr>
        <xdr:cNvPr id="193" name="直線コネクタ 192"/>
        <xdr:cNvCxnSpPr/>
      </xdr:nvCxnSpPr>
      <xdr:spPr>
        <a:xfrm>
          <a:off x="4864100" y="141283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84</xdr:row>
      <xdr:rowOff>36209</xdr:rowOff>
    </xdr:from>
    <xdr:to>
      <xdr:col>23</xdr:col>
      <xdr:colOff>133350</xdr:colOff>
      <xdr:row>84</xdr:row>
      <xdr:rowOff>83249</xdr:rowOff>
    </xdr:to>
    <xdr:cxnSp macro="">
      <xdr:nvCxnSpPr>
        <xdr:cNvPr id="194" name="直線コネクタ 193"/>
        <xdr:cNvCxnSpPr/>
      </xdr:nvCxnSpPr>
      <xdr:spPr>
        <a:xfrm>
          <a:off x="4114800" y="14438009"/>
          <a:ext cx="838200" cy="47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87106</xdr:rowOff>
    </xdr:from>
    <xdr:ext cx="762000" cy="259045"/>
    <xdr:sp macro="" textlink="">
      <xdr:nvSpPr>
        <xdr:cNvPr id="195" name="人件費・物件費等の状況平均値テキスト"/>
        <xdr:cNvSpPr txBox="1"/>
      </xdr:nvSpPr>
      <xdr:spPr>
        <a:xfrm>
          <a:off x="5041900" y="141460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195,039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70579</xdr:rowOff>
    </xdr:from>
    <xdr:to>
      <xdr:col>23</xdr:col>
      <xdr:colOff>184150</xdr:colOff>
      <xdr:row>84</xdr:row>
      <xdr:rowOff>729</xdr:rowOff>
    </xdr:to>
    <xdr:sp macro="" textlink="">
      <xdr:nvSpPr>
        <xdr:cNvPr id="196" name="フローチャート: 判断 195"/>
        <xdr:cNvSpPr/>
      </xdr:nvSpPr>
      <xdr:spPr>
        <a:xfrm>
          <a:off x="4902200" y="14300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84</xdr:row>
      <xdr:rowOff>27138</xdr:rowOff>
    </xdr:from>
    <xdr:to>
      <xdr:col>19</xdr:col>
      <xdr:colOff>133350</xdr:colOff>
      <xdr:row>84</xdr:row>
      <xdr:rowOff>36209</xdr:rowOff>
    </xdr:to>
    <xdr:cxnSp macro="">
      <xdr:nvCxnSpPr>
        <xdr:cNvPr id="197" name="直線コネクタ 196"/>
        <xdr:cNvCxnSpPr/>
      </xdr:nvCxnSpPr>
      <xdr:spPr>
        <a:xfrm>
          <a:off x="3225800" y="14428938"/>
          <a:ext cx="889000" cy="90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31221</xdr:rowOff>
    </xdr:from>
    <xdr:to>
      <xdr:col>19</xdr:col>
      <xdr:colOff>184150</xdr:colOff>
      <xdr:row>83</xdr:row>
      <xdr:rowOff>132821</xdr:rowOff>
    </xdr:to>
    <xdr:sp macro="" textlink="">
      <xdr:nvSpPr>
        <xdr:cNvPr id="198" name="フローチャート: 判断 197"/>
        <xdr:cNvSpPr/>
      </xdr:nvSpPr>
      <xdr:spPr>
        <a:xfrm>
          <a:off x="4064000" y="14261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142998</xdr:rowOff>
    </xdr:from>
    <xdr:ext cx="736600" cy="259045"/>
    <xdr:sp macro="" textlink="">
      <xdr:nvSpPr>
        <xdr:cNvPr id="199" name="テキスト ボックス 198"/>
        <xdr:cNvSpPr txBox="1"/>
      </xdr:nvSpPr>
      <xdr:spPr>
        <a:xfrm>
          <a:off x="3733800" y="140304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84</xdr:row>
      <xdr:rowOff>27138</xdr:rowOff>
    </xdr:from>
    <xdr:to>
      <xdr:col>15</xdr:col>
      <xdr:colOff>82550</xdr:colOff>
      <xdr:row>84</xdr:row>
      <xdr:rowOff>31764</xdr:rowOff>
    </xdr:to>
    <xdr:cxnSp macro="">
      <xdr:nvCxnSpPr>
        <xdr:cNvPr id="200" name="直線コネクタ 199"/>
        <xdr:cNvCxnSpPr/>
      </xdr:nvCxnSpPr>
      <xdr:spPr>
        <a:xfrm flipV="1">
          <a:off x="2336800" y="14428938"/>
          <a:ext cx="889000" cy="4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15968</xdr:rowOff>
    </xdr:from>
    <xdr:to>
      <xdr:col>15</xdr:col>
      <xdr:colOff>133350</xdr:colOff>
      <xdr:row>83</xdr:row>
      <xdr:rowOff>117568</xdr:rowOff>
    </xdr:to>
    <xdr:sp macro="" textlink="">
      <xdr:nvSpPr>
        <xdr:cNvPr id="201" name="フローチャート: 判断 200"/>
        <xdr:cNvSpPr/>
      </xdr:nvSpPr>
      <xdr:spPr>
        <a:xfrm>
          <a:off x="3175000" y="14246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127745</xdr:rowOff>
    </xdr:from>
    <xdr:ext cx="762000" cy="259045"/>
    <xdr:sp macro="" textlink="">
      <xdr:nvSpPr>
        <xdr:cNvPr id="202" name="テキスト ボックス 201"/>
        <xdr:cNvSpPr txBox="1"/>
      </xdr:nvSpPr>
      <xdr:spPr>
        <a:xfrm>
          <a:off x="2844800" y="140151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84</xdr:row>
      <xdr:rowOff>18055</xdr:rowOff>
    </xdr:from>
    <xdr:to>
      <xdr:col>11</xdr:col>
      <xdr:colOff>31750</xdr:colOff>
      <xdr:row>84</xdr:row>
      <xdr:rowOff>31764</xdr:rowOff>
    </xdr:to>
    <xdr:cxnSp macro="">
      <xdr:nvCxnSpPr>
        <xdr:cNvPr id="203" name="直線コネクタ 202"/>
        <xdr:cNvCxnSpPr/>
      </xdr:nvCxnSpPr>
      <xdr:spPr>
        <a:xfrm>
          <a:off x="1447800" y="14419855"/>
          <a:ext cx="889000" cy="13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5510</xdr:rowOff>
    </xdr:from>
    <xdr:to>
      <xdr:col>11</xdr:col>
      <xdr:colOff>82550</xdr:colOff>
      <xdr:row>83</xdr:row>
      <xdr:rowOff>107110</xdr:rowOff>
    </xdr:to>
    <xdr:sp macro="" textlink="">
      <xdr:nvSpPr>
        <xdr:cNvPr id="204" name="フローチャート: 判断 203"/>
        <xdr:cNvSpPr/>
      </xdr:nvSpPr>
      <xdr:spPr>
        <a:xfrm>
          <a:off x="2286000" y="14235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117287</xdr:rowOff>
    </xdr:from>
    <xdr:ext cx="762000" cy="259045"/>
    <xdr:sp macro="" textlink="">
      <xdr:nvSpPr>
        <xdr:cNvPr id="205" name="テキスト ボックス 204"/>
        <xdr:cNvSpPr txBox="1"/>
      </xdr:nvSpPr>
      <xdr:spPr>
        <a:xfrm>
          <a:off x="1955800" y="14004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167190</xdr:rowOff>
    </xdr:from>
    <xdr:to>
      <xdr:col>7</xdr:col>
      <xdr:colOff>31750</xdr:colOff>
      <xdr:row>83</xdr:row>
      <xdr:rowOff>97340</xdr:rowOff>
    </xdr:to>
    <xdr:sp macro="" textlink="">
      <xdr:nvSpPr>
        <xdr:cNvPr id="206" name="フローチャート: 判断 205"/>
        <xdr:cNvSpPr/>
      </xdr:nvSpPr>
      <xdr:spPr>
        <a:xfrm>
          <a:off x="1397000" y="14226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107517</xdr:rowOff>
    </xdr:from>
    <xdr:ext cx="762000" cy="259045"/>
    <xdr:sp macro="" textlink="">
      <xdr:nvSpPr>
        <xdr:cNvPr id="207" name="テキスト ボックス 206"/>
        <xdr:cNvSpPr txBox="1"/>
      </xdr:nvSpPr>
      <xdr:spPr>
        <a:xfrm>
          <a:off x="1066800" y="13994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8" name="テキスト ボックス 207"/>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9" name="テキスト ボックス 208"/>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0" name="テキスト ボックス 209"/>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1" name="テキスト ボックス 210"/>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2" name="テキスト ボックス 211"/>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32449</xdr:rowOff>
    </xdr:from>
    <xdr:to>
      <xdr:col>23</xdr:col>
      <xdr:colOff>184150</xdr:colOff>
      <xdr:row>84</xdr:row>
      <xdr:rowOff>134049</xdr:rowOff>
    </xdr:to>
    <xdr:sp macro="" textlink="">
      <xdr:nvSpPr>
        <xdr:cNvPr id="213" name="楕円 212"/>
        <xdr:cNvSpPr/>
      </xdr:nvSpPr>
      <xdr:spPr>
        <a:xfrm>
          <a:off x="4902200" y="14434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84</xdr:row>
      <xdr:rowOff>4526</xdr:rowOff>
    </xdr:from>
    <xdr:ext cx="762000" cy="259045"/>
    <xdr:sp macro="" textlink="">
      <xdr:nvSpPr>
        <xdr:cNvPr id="214" name="人件費・物件費等の状況該当値テキスト"/>
        <xdr:cNvSpPr txBox="1"/>
      </xdr:nvSpPr>
      <xdr:spPr>
        <a:xfrm>
          <a:off x="5041900" y="144063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250,290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156859</xdr:rowOff>
    </xdr:from>
    <xdr:to>
      <xdr:col>19</xdr:col>
      <xdr:colOff>184150</xdr:colOff>
      <xdr:row>84</xdr:row>
      <xdr:rowOff>87009</xdr:rowOff>
    </xdr:to>
    <xdr:sp macro="" textlink="">
      <xdr:nvSpPr>
        <xdr:cNvPr id="215" name="楕円 214"/>
        <xdr:cNvSpPr/>
      </xdr:nvSpPr>
      <xdr:spPr>
        <a:xfrm>
          <a:off x="4064000" y="14387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71786</xdr:rowOff>
    </xdr:from>
    <xdr:ext cx="736600" cy="259045"/>
    <xdr:sp macro="" textlink="">
      <xdr:nvSpPr>
        <xdr:cNvPr id="216" name="テキスト ボックス 215"/>
        <xdr:cNvSpPr txBox="1"/>
      </xdr:nvSpPr>
      <xdr:spPr>
        <a:xfrm>
          <a:off x="3733800" y="144735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147788</xdr:rowOff>
    </xdr:from>
    <xdr:to>
      <xdr:col>15</xdr:col>
      <xdr:colOff>133350</xdr:colOff>
      <xdr:row>84</xdr:row>
      <xdr:rowOff>77938</xdr:rowOff>
    </xdr:to>
    <xdr:sp macro="" textlink="">
      <xdr:nvSpPr>
        <xdr:cNvPr id="217" name="楕円 216"/>
        <xdr:cNvSpPr/>
      </xdr:nvSpPr>
      <xdr:spPr>
        <a:xfrm>
          <a:off x="3175000" y="14378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62715</xdr:rowOff>
    </xdr:from>
    <xdr:ext cx="762000" cy="259045"/>
    <xdr:sp macro="" textlink="">
      <xdr:nvSpPr>
        <xdr:cNvPr id="218" name="テキスト ボックス 217"/>
        <xdr:cNvSpPr txBox="1"/>
      </xdr:nvSpPr>
      <xdr:spPr>
        <a:xfrm>
          <a:off x="2844800" y="144645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83</xdr:row>
      <xdr:rowOff>152414</xdr:rowOff>
    </xdr:from>
    <xdr:to>
      <xdr:col>11</xdr:col>
      <xdr:colOff>82550</xdr:colOff>
      <xdr:row>84</xdr:row>
      <xdr:rowOff>82564</xdr:rowOff>
    </xdr:to>
    <xdr:sp macro="" textlink="">
      <xdr:nvSpPr>
        <xdr:cNvPr id="219" name="楕円 218"/>
        <xdr:cNvSpPr/>
      </xdr:nvSpPr>
      <xdr:spPr>
        <a:xfrm>
          <a:off x="2286000" y="14382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84</xdr:row>
      <xdr:rowOff>67341</xdr:rowOff>
    </xdr:from>
    <xdr:ext cx="762000" cy="259045"/>
    <xdr:sp macro="" textlink="">
      <xdr:nvSpPr>
        <xdr:cNvPr id="220" name="テキスト ボックス 219"/>
        <xdr:cNvSpPr txBox="1"/>
      </xdr:nvSpPr>
      <xdr:spPr>
        <a:xfrm>
          <a:off x="1955800" y="14469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138705</xdr:rowOff>
    </xdr:from>
    <xdr:to>
      <xdr:col>7</xdr:col>
      <xdr:colOff>31750</xdr:colOff>
      <xdr:row>84</xdr:row>
      <xdr:rowOff>68855</xdr:rowOff>
    </xdr:to>
    <xdr:sp macro="" textlink="">
      <xdr:nvSpPr>
        <xdr:cNvPr id="221" name="楕円 220"/>
        <xdr:cNvSpPr/>
      </xdr:nvSpPr>
      <xdr:spPr>
        <a:xfrm>
          <a:off x="1397000" y="14369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84</xdr:row>
      <xdr:rowOff>53632</xdr:rowOff>
    </xdr:from>
    <xdr:ext cx="762000" cy="259045"/>
    <xdr:sp macro="" textlink="">
      <xdr:nvSpPr>
        <xdr:cNvPr id="222" name="テキスト ボックス 221"/>
        <xdr:cNvSpPr txBox="1"/>
      </xdr:nvSpPr>
      <xdr:spPr>
        <a:xfrm>
          <a:off x="1066800" y="144554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3" name="正方形/長方形 222"/>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4" name="テキスト ボックス 223"/>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5" name="テキスト ボックス 224"/>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6" name="正方形/長方形 225"/>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7" name="正方形/長方形 226"/>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8" name="正方形/長方形 227"/>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9" name="正方形/長方形 228"/>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0" name="正方形/長方形 229"/>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1" name="正方形/長方形 230"/>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2" name="正方形/長方形 231"/>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3" name="正方形/長方形 232"/>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4" name="正方形/長方形 233"/>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5" name="テキスト ボックス 234"/>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高齢者、高給者の退職に伴い、ラスパイレス指数が</a:t>
          </a:r>
          <a:r>
            <a:rPr kumimoji="1" lang="en-US" altLang="ja-JP" sz="1300">
              <a:latin typeface="ＭＳ Ｐゴシック" panose="020B0600070205080204" pitchFamily="50" charset="-128"/>
              <a:ea typeface="ＭＳ Ｐゴシック" panose="020B0600070205080204" pitchFamily="50" charset="-128"/>
            </a:rPr>
            <a:t>99.9</a:t>
          </a:r>
          <a:r>
            <a:rPr kumimoji="1" lang="ja-JP" altLang="en-US" sz="1300">
              <a:latin typeface="ＭＳ Ｐゴシック" panose="020B0600070205080204" pitchFamily="50" charset="-128"/>
              <a:ea typeface="ＭＳ Ｐゴシック" panose="020B0600070205080204" pitchFamily="50" charset="-128"/>
            </a:rPr>
            <a:t>となった。今後も第</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次定員適正化計画に基づき、職員数の適正管理に努めるとともに、給与水準の適正化に努める。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6" name="直線コネクタ 235"/>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7" name="テキスト ボックス 236"/>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8" name="直線コネクタ 237"/>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9" name="テキスト ボックス 238"/>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0" name="直線コネクタ 239"/>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1" name="テキスト ボックス 240"/>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2" name="直線コネクタ 241"/>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3" name="テキスト ボックス 242"/>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4" name="直線コネクタ 243"/>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5" name="テキスト ボックス 244"/>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6" name="直線コネクタ 245"/>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7" name="テキスト ボックス 246"/>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8" name="直線コネクタ 247"/>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9" name="テキスト ボックス 248"/>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0" name="直線コネクタ 249"/>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1" name="テキスト ボックス 250"/>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2"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118232</xdr:rowOff>
    </xdr:from>
    <xdr:to>
      <xdr:col>81</xdr:col>
      <xdr:colOff>44450</xdr:colOff>
      <xdr:row>88</xdr:row>
      <xdr:rowOff>137886</xdr:rowOff>
    </xdr:to>
    <xdr:cxnSp macro="">
      <xdr:nvCxnSpPr>
        <xdr:cNvPr id="253" name="直線コネクタ 252"/>
        <xdr:cNvCxnSpPr/>
      </xdr:nvCxnSpPr>
      <xdr:spPr>
        <a:xfrm flipV="1">
          <a:off x="17018000" y="13662782"/>
          <a:ext cx="0" cy="156270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109963</xdr:rowOff>
    </xdr:from>
    <xdr:ext cx="762000" cy="259045"/>
    <xdr:sp macro="" textlink="">
      <xdr:nvSpPr>
        <xdr:cNvPr id="254" name="給与水準   （国との比較）最小値テキスト"/>
        <xdr:cNvSpPr txBox="1"/>
      </xdr:nvSpPr>
      <xdr:spPr>
        <a:xfrm>
          <a:off x="17106900" y="15197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137886</xdr:rowOff>
    </xdr:from>
    <xdr:to>
      <xdr:col>81</xdr:col>
      <xdr:colOff>133350</xdr:colOff>
      <xdr:row>88</xdr:row>
      <xdr:rowOff>137886</xdr:rowOff>
    </xdr:to>
    <xdr:cxnSp macro="">
      <xdr:nvCxnSpPr>
        <xdr:cNvPr id="255" name="直線コネクタ 254"/>
        <xdr:cNvCxnSpPr/>
      </xdr:nvCxnSpPr>
      <xdr:spPr>
        <a:xfrm>
          <a:off x="16929100" y="15225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33159</xdr:rowOff>
    </xdr:from>
    <xdr:ext cx="762000" cy="259045"/>
    <xdr:sp macro="" textlink="">
      <xdr:nvSpPr>
        <xdr:cNvPr id="256" name="給与水準   （国との比較）最大値テキスト"/>
        <xdr:cNvSpPr txBox="1"/>
      </xdr:nvSpPr>
      <xdr:spPr>
        <a:xfrm>
          <a:off x="17106900" y="134062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79</xdr:row>
      <xdr:rowOff>118232</xdr:rowOff>
    </xdr:from>
    <xdr:to>
      <xdr:col>81</xdr:col>
      <xdr:colOff>133350</xdr:colOff>
      <xdr:row>79</xdr:row>
      <xdr:rowOff>118232</xdr:rowOff>
    </xdr:to>
    <xdr:cxnSp macro="">
      <xdr:nvCxnSpPr>
        <xdr:cNvPr id="257" name="直線コネクタ 256"/>
        <xdr:cNvCxnSpPr/>
      </xdr:nvCxnSpPr>
      <xdr:spPr>
        <a:xfrm>
          <a:off x="16929100" y="136627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136071</xdr:rowOff>
    </xdr:from>
    <xdr:to>
      <xdr:col>81</xdr:col>
      <xdr:colOff>44450</xdr:colOff>
      <xdr:row>86</xdr:row>
      <xdr:rowOff>170543</xdr:rowOff>
    </xdr:to>
    <xdr:cxnSp macro="">
      <xdr:nvCxnSpPr>
        <xdr:cNvPr id="258" name="直線コネクタ 257"/>
        <xdr:cNvCxnSpPr/>
      </xdr:nvCxnSpPr>
      <xdr:spPr>
        <a:xfrm flipV="1">
          <a:off x="16179800" y="14880771"/>
          <a:ext cx="8382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8968</xdr:rowOff>
    </xdr:from>
    <xdr:ext cx="762000" cy="259045"/>
    <xdr:sp macro="" textlink="">
      <xdr:nvSpPr>
        <xdr:cNvPr id="259" name="給与水準   （国との比較）平均値テキスト"/>
        <xdr:cNvSpPr txBox="1"/>
      </xdr:nvSpPr>
      <xdr:spPr>
        <a:xfrm>
          <a:off x="17106900" y="1441076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163891</xdr:rowOff>
    </xdr:from>
    <xdr:to>
      <xdr:col>81</xdr:col>
      <xdr:colOff>95250</xdr:colOff>
      <xdr:row>85</xdr:row>
      <xdr:rowOff>94041</xdr:rowOff>
    </xdr:to>
    <xdr:sp macro="" textlink="">
      <xdr:nvSpPr>
        <xdr:cNvPr id="260" name="フローチャート: 判断 259"/>
        <xdr:cNvSpPr/>
      </xdr:nvSpPr>
      <xdr:spPr>
        <a:xfrm>
          <a:off x="16967200" y="14565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170543</xdr:rowOff>
    </xdr:from>
    <xdr:to>
      <xdr:col>77</xdr:col>
      <xdr:colOff>44450</xdr:colOff>
      <xdr:row>87</xdr:row>
      <xdr:rowOff>22073</xdr:rowOff>
    </xdr:to>
    <xdr:cxnSp macro="">
      <xdr:nvCxnSpPr>
        <xdr:cNvPr id="261" name="直線コネクタ 260"/>
        <xdr:cNvCxnSpPr/>
      </xdr:nvCxnSpPr>
      <xdr:spPr>
        <a:xfrm flipV="1">
          <a:off x="15290800" y="14915243"/>
          <a:ext cx="889000" cy="22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3932</xdr:rowOff>
    </xdr:from>
    <xdr:to>
      <xdr:col>77</xdr:col>
      <xdr:colOff>95250</xdr:colOff>
      <xdr:row>85</xdr:row>
      <xdr:rowOff>105532</xdr:rowOff>
    </xdr:to>
    <xdr:sp macro="" textlink="">
      <xdr:nvSpPr>
        <xdr:cNvPr id="262" name="フローチャート: 判断 261"/>
        <xdr:cNvSpPr/>
      </xdr:nvSpPr>
      <xdr:spPr>
        <a:xfrm>
          <a:off x="16129000" y="14577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115709</xdr:rowOff>
    </xdr:from>
    <xdr:ext cx="736600" cy="259045"/>
    <xdr:sp macro="" textlink="">
      <xdr:nvSpPr>
        <xdr:cNvPr id="263" name="テキスト ボックス 262"/>
        <xdr:cNvSpPr txBox="1"/>
      </xdr:nvSpPr>
      <xdr:spPr>
        <a:xfrm>
          <a:off x="15798800" y="143460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22073</xdr:rowOff>
    </xdr:from>
    <xdr:to>
      <xdr:col>72</xdr:col>
      <xdr:colOff>203200</xdr:colOff>
      <xdr:row>87</xdr:row>
      <xdr:rowOff>68036</xdr:rowOff>
    </xdr:to>
    <xdr:cxnSp macro="">
      <xdr:nvCxnSpPr>
        <xdr:cNvPr id="264" name="直線コネクタ 263"/>
        <xdr:cNvCxnSpPr/>
      </xdr:nvCxnSpPr>
      <xdr:spPr>
        <a:xfrm flipV="1">
          <a:off x="14401800" y="14938223"/>
          <a:ext cx="889000" cy="45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163891</xdr:rowOff>
    </xdr:from>
    <xdr:to>
      <xdr:col>73</xdr:col>
      <xdr:colOff>44450</xdr:colOff>
      <xdr:row>85</xdr:row>
      <xdr:rowOff>94041</xdr:rowOff>
    </xdr:to>
    <xdr:sp macro="" textlink="">
      <xdr:nvSpPr>
        <xdr:cNvPr id="265" name="フローチャート: 判断 264"/>
        <xdr:cNvSpPr/>
      </xdr:nvSpPr>
      <xdr:spPr>
        <a:xfrm>
          <a:off x="15240000" y="14565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104218</xdr:rowOff>
    </xdr:from>
    <xdr:ext cx="762000" cy="259045"/>
    <xdr:sp macro="" textlink="">
      <xdr:nvSpPr>
        <xdr:cNvPr id="266" name="テキスト ボックス 265"/>
        <xdr:cNvSpPr txBox="1"/>
      </xdr:nvSpPr>
      <xdr:spPr>
        <a:xfrm>
          <a:off x="14909800" y="143345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33564</xdr:rowOff>
    </xdr:from>
    <xdr:to>
      <xdr:col>68</xdr:col>
      <xdr:colOff>152400</xdr:colOff>
      <xdr:row>87</xdr:row>
      <xdr:rowOff>68036</xdr:rowOff>
    </xdr:to>
    <xdr:cxnSp macro="">
      <xdr:nvCxnSpPr>
        <xdr:cNvPr id="267" name="直線コネクタ 266"/>
        <xdr:cNvCxnSpPr/>
      </xdr:nvCxnSpPr>
      <xdr:spPr>
        <a:xfrm>
          <a:off x="13512800" y="14949714"/>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3932</xdr:rowOff>
    </xdr:from>
    <xdr:to>
      <xdr:col>68</xdr:col>
      <xdr:colOff>203200</xdr:colOff>
      <xdr:row>85</xdr:row>
      <xdr:rowOff>105532</xdr:rowOff>
    </xdr:to>
    <xdr:sp macro="" textlink="">
      <xdr:nvSpPr>
        <xdr:cNvPr id="268" name="フローチャート: 判断 267"/>
        <xdr:cNvSpPr/>
      </xdr:nvSpPr>
      <xdr:spPr>
        <a:xfrm>
          <a:off x="14351000" y="14577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115709</xdr:rowOff>
    </xdr:from>
    <xdr:ext cx="762000" cy="259045"/>
    <xdr:sp macro="" textlink="">
      <xdr:nvSpPr>
        <xdr:cNvPr id="269" name="テキスト ボックス 268"/>
        <xdr:cNvSpPr txBox="1"/>
      </xdr:nvSpPr>
      <xdr:spPr>
        <a:xfrm>
          <a:off x="14020800" y="143460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15421</xdr:rowOff>
    </xdr:from>
    <xdr:to>
      <xdr:col>64</xdr:col>
      <xdr:colOff>152400</xdr:colOff>
      <xdr:row>85</xdr:row>
      <xdr:rowOff>117021</xdr:rowOff>
    </xdr:to>
    <xdr:sp macro="" textlink="">
      <xdr:nvSpPr>
        <xdr:cNvPr id="270" name="フローチャート: 判断 269"/>
        <xdr:cNvSpPr/>
      </xdr:nvSpPr>
      <xdr:spPr>
        <a:xfrm>
          <a:off x="13462000" y="1458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127198</xdr:rowOff>
    </xdr:from>
    <xdr:ext cx="762000" cy="259045"/>
    <xdr:sp macro="" textlink="">
      <xdr:nvSpPr>
        <xdr:cNvPr id="271" name="テキスト ボックス 270"/>
        <xdr:cNvSpPr txBox="1"/>
      </xdr:nvSpPr>
      <xdr:spPr>
        <a:xfrm>
          <a:off x="13131800" y="14357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2" name="テキスト ボックス 271"/>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3" name="テキスト ボックス 272"/>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4" name="テキスト ボックス 273"/>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5" name="テキスト ボックス 274"/>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6" name="テキスト ボックス 275"/>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85271</xdr:rowOff>
    </xdr:from>
    <xdr:to>
      <xdr:col>81</xdr:col>
      <xdr:colOff>95250</xdr:colOff>
      <xdr:row>87</xdr:row>
      <xdr:rowOff>15421</xdr:rowOff>
    </xdr:to>
    <xdr:sp macro="" textlink="">
      <xdr:nvSpPr>
        <xdr:cNvPr id="277" name="楕円 276"/>
        <xdr:cNvSpPr/>
      </xdr:nvSpPr>
      <xdr:spPr>
        <a:xfrm>
          <a:off x="16967200" y="14829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57348</xdr:rowOff>
    </xdr:from>
    <xdr:ext cx="762000" cy="259045"/>
    <xdr:sp macro="" textlink="">
      <xdr:nvSpPr>
        <xdr:cNvPr id="278" name="給与水準   （国との比較）該当値テキスト"/>
        <xdr:cNvSpPr txBox="1"/>
      </xdr:nvSpPr>
      <xdr:spPr>
        <a:xfrm>
          <a:off x="17106900" y="14802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119743</xdr:rowOff>
    </xdr:from>
    <xdr:to>
      <xdr:col>77</xdr:col>
      <xdr:colOff>95250</xdr:colOff>
      <xdr:row>87</xdr:row>
      <xdr:rowOff>49893</xdr:rowOff>
    </xdr:to>
    <xdr:sp macro="" textlink="">
      <xdr:nvSpPr>
        <xdr:cNvPr id="279" name="楕円 278"/>
        <xdr:cNvSpPr/>
      </xdr:nvSpPr>
      <xdr:spPr>
        <a:xfrm>
          <a:off x="16129000" y="14864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34670</xdr:rowOff>
    </xdr:from>
    <xdr:ext cx="736600" cy="259045"/>
    <xdr:sp macro="" textlink="">
      <xdr:nvSpPr>
        <xdr:cNvPr id="280" name="テキスト ボックス 279"/>
        <xdr:cNvSpPr txBox="1"/>
      </xdr:nvSpPr>
      <xdr:spPr>
        <a:xfrm>
          <a:off x="15798800" y="149508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142723</xdr:rowOff>
    </xdr:from>
    <xdr:to>
      <xdr:col>73</xdr:col>
      <xdr:colOff>44450</xdr:colOff>
      <xdr:row>87</xdr:row>
      <xdr:rowOff>72873</xdr:rowOff>
    </xdr:to>
    <xdr:sp macro="" textlink="">
      <xdr:nvSpPr>
        <xdr:cNvPr id="281" name="楕円 280"/>
        <xdr:cNvSpPr/>
      </xdr:nvSpPr>
      <xdr:spPr>
        <a:xfrm>
          <a:off x="15240000" y="14887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57650</xdr:rowOff>
    </xdr:from>
    <xdr:ext cx="762000" cy="259045"/>
    <xdr:sp macro="" textlink="">
      <xdr:nvSpPr>
        <xdr:cNvPr id="282" name="テキスト ボックス 281"/>
        <xdr:cNvSpPr txBox="1"/>
      </xdr:nvSpPr>
      <xdr:spPr>
        <a:xfrm>
          <a:off x="14909800" y="149738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17236</xdr:rowOff>
    </xdr:from>
    <xdr:to>
      <xdr:col>68</xdr:col>
      <xdr:colOff>203200</xdr:colOff>
      <xdr:row>87</xdr:row>
      <xdr:rowOff>118836</xdr:rowOff>
    </xdr:to>
    <xdr:sp macro="" textlink="">
      <xdr:nvSpPr>
        <xdr:cNvPr id="283" name="楕円 282"/>
        <xdr:cNvSpPr/>
      </xdr:nvSpPr>
      <xdr:spPr>
        <a:xfrm>
          <a:off x="14351000" y="14933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103613</xdr:rowOff>
    </xdr:from>
    <xdr:ext cx="762000" cy="259045"/>
    <xdr:sp macro="" textlink="">
      <xdr:nvSpPr>
        <xdr:cNvPr id="284" name="テキスト ボックス 283"/>
        <xdr:cNvSpPr txBox="1"/>
      </xdr:nvSpPr>
      <xdr:spPr>
        <a:xfrm>
          <a:off x="14020800" y="150197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154214</xdr:rowOff>
    </xdr:from>
    <xdr:to>
      <xdr:col>64</xdr:col>
      <xdr:colOff>152400</xdr:colOff>
      <xdr:row>87</xdr:row>
      <xdr:rowOff>84364</xdr:rowOff>
    </xdr:to>
    <xdr:sp macro="" textlink="">
      <xdr:nvSpPr>
        <xdr:cNvPr id="285" name="楕円 284"/>
        <xdr:cNvSpPr/>
      </xdr:nvSpPr>
      <xdr:spPr>
        <a:xfrm>
          <a:off x="13462000" y="14898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69141</xdr:rowOff>
    </xdr:from>
    <xdr:ext cx="762000" cy="259045"/>
    <xdr:sp macro="" textlink="">
      <xdr:nvSpPr>
        <xdr:cNvPr id="286" name="テキスト ボックス 285"/>
        <xdr:cNvSpPr txBox="1"/>
      </xdr:nvSpPr>
      <xdr:spPr>
        <a:xfrm>
          <a:off x="13131800" y="14985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7" name="正方形/長方形 286"/>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8" name="テキスト ボックス 287"/>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9" name="テキスト ボックス 288"/>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[12.27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0" name="正方形/長方形 289"/>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1" name="正方形/長方形 290"/>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2" name="正方形/長方形 291"/>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3" name="正方形/長方形 292"/>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4" name="正方形/長方形 293"/>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5" name="正方形/長方形 294"/>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6" name="正方形/長方形 295"/>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7" name="正方形/長方形 296"/>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8" name="正方形/長方形 297"/>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9" name="テキスト ボックス 298"/>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人口減少によって、人口</a:t>
          </a:r>
          <a:r>
            <a:rPr kumimoji="1" lang="en-US" altLang="ja-JP" sz="1300">
              <a:latin typeface="ＭＳ Ｐゴシック" panose="020B0600070205080204" pitchFamily="50" charset="-128"/>
              <a:ea typeface="ＭＳ Ｐゴシック" panose="020B0600070205080204" pitchFamily="50" charset="-128"/>
            </a:rPr>
            <a:t>1,000</a:t>
          </a:r>
          <a:r>
            <a:rPr kumimoji="1" lang="ja-JP" altLang="en-US" sz="1300">
              <a:latin typeface="ＭＳ Ｐゴシック" panose="020B0600070205080204" pitchFamily="50" charset="-128"/>
              <a:ea typeface="ＭＳ Ｐゴシック" panose="020B0600070205080204" pitchFamily="50" charset="-128"/>
            </a:rPr>
            <a:t>人当たり職員数が</a:t>
          </a:r>
          <a:r>
            <a:rPr kumimoji="1" lang="en-US" altLang="ja-JP" sz="1300">
              <a:latin typeface="ＭＳ Ｐゴシック" panose="020B0600070205080204" pitchFamily="50" charset="-128"/>
              <a:ea typeface="ＭＳ Ｐゴシック" panose="020B0600070205080204" pitchFamily="50" charset="-128"/>
            </a:rPr>
            <a:t>12.27</a:t>
          </a:r>
          <a:r>
            <a:rPr kumimoji="1" lang="ja-JP" altLang="en-US" sz="1300">
              <a:latin typeface="ＭＳ Ｐゴシック" panose="020B0600070205080204" pitchFamily="50" charset="-128"/>
              <a:ea typeface="ＭＳ Ｐゴシック" panose="020B0600070205080204" pitchFamily="50" charset="-128"/>
            </a:rPr>
            <a:t>人に上昇した。職員数は第</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次定員適正化計画に基づき、適正管理に努める。</a:t>
          </a:r>
        </a:p>
      </xdr:txBody>
    </xdr:sp>
    <xdr:clientData/>
  </xdr:twoCellAnchor>
  <xdr:oneCellAnchor>
    <xdr:from>
      <xdr:col>61</xdr:col>
      <xdr:colOff>6350</xdr:colOff>
      <xdr:row>54</xdr:row>
      <xdr:rowOff>139700</xdr:rowOff>
    </xdr:from>
    <xdr:ext cx="349839" cy="225703"/>
    <xdr:sp macro="" textlink="">
      <xdr:nvSpPr>
        <xdr:cNvPr id="300" name="テキスト ボックス 299"/>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1" name="直線コネクタ 300"/>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2" name="テキスト ボックス 301"/>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3" name="直線コネクタ 302"/>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4" name="テキスト ボックス 303"/>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5" name="直線コネクタ 304"/>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6" name="テキスト ボックス 305"/>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7" name="直線コネクタ 306"/>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8" name="テキスト ボックス 307"/>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9" name="直線コネクタ 308"/>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0" name="テキスト ボックス 309"/>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1" name="直線コネクタ 310"/>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2" name="テキスト ボックス 311"/>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3" name="直線コネクタ 312"/>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4" name="テキスト ボックス 313"/>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5" name="直線コネクタ 314"/>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6" name="テキスト ボックス 315"/>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7"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37133</xdr:rowOff>
    </xdr:from>
    <xdr:to>
      <xdr:col>81</xdr:col>
      <xdr:colOff>44450</xdr:colOff>
      <xdr:row>68</xdr:row>
      <xdr:rowOff>68278</xdr:rowOff>
    </xdr:to>
    <xdr:cxnSp macro="">
      <xdr:nvCxnSpPr>
        <xdr:cNvPr id="318" name="直線コネクタ 317"/>
        <xdr:cNvCxnSpPr/>
      </xdr:nvCxnSpPr>
      <xdr:spPr>
        <a:xfrm flipV="1">
          <a:off x="17018000" y="10152683"/>
          <a:ext cx="0" cy="15741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68</xdr:row>
      <xdr:rowOff>40355</xdr:rowOff>
    </xdr:from>
    <xdr:ext cx="762000" cy="259045"/>
    <xdr:sp macro="" textlink="">
      <xdr:nvSpPr>
        <xdr:cNvPr id="319" name="定員管理の状況最小値テキスト"/>
        <xdr:cNvSpPr txBox="1"/>
      </xdr:nvSpPr>
      <xdr:spPr>
        <a:xfrm>
          <a:off x="17106900" y="116989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68</xdr:row>
      <xdr:rowOff>68278</xdr:rowOff>
    </xdr:from>
    <xdr:to>
      <xdr:col>81</xdr:col>
      <xdr:colOff>133350</xdr:colOff>
      <xdr:row>68</xdr:row>
      <xdr:rowOff>68278</xdr:rowOff>
    </xdr:to>
    <xdr:cxnSp macro="">
      <xdr:nvCxnSpPr>
        <xdr:cNvPr id="320" name="直線コネクタ 319"/>
        <xdr:cNvCxnSpPr/>
      </xdr:nvCxnSpPr>
      <xdr:spPr>
        <a:xfrm>
          <a:off x="16929100" y="117268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123510</xdr:rowOff>
    </xdr:from>
    <xdr:ext cx="762000" cy="259045"/>
    <xdr:sp macro="" textlink="">
      <xdr:nvSpPr>
        <xdr:cNvPr id="321" name="定員管理の状況最大値テキスト"/>
        <xdr:cNvSpPr txBox="1"/>
      </xdr:nvSpPr>
      <xdr:spPr>
        <a:xfrm>
          <a:off x="17106900" y="98961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37133</xdr:rowOff>
    </xdr:from>
    <xdr:to>
      <xdr:col>81</xdr:col>
      <xdr:colOff>133350</xdr:colOff>
      <xdr:row>59</xdr:row>
      <xdr:rowOff>37133</xdr:rowOff>
    </xdr:to>
    <xdr:cxnSp macro="">
      <xdr:nvCxnSpPr>
        <xdr:cNvPr id="322" name="直線コネクタ 321"/>
        <xdr:cNvCxnSpPr/>
      </xdr:nvCxnSpPr>
      <xdr:spPr>
        <a:xfrm>
          <a:off x="16929100" y="101526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64</xdr:row>
      <xdr:rowOff>7196</xdr:rowOff>
    </xdr:from>
    <xdr:to>
      <xdr:col>81</xdr:col>
      <xdr:colOff>44450</xdr:colOff>
      <xdr:row>64</xdr:row>
      <xdr:rowOff>25581</xdr:rowOff>
    </xdr:to>
    <xdr:cxnSp macro="">
      <xdr:nvCxnSpPr>
        <xdr:cNvPr id="323" name="直線コネクタ 322"/>
        <xdr:cNvCxnSpPr/>
      </xdr:nvCxnSpPr>
      <xdr:spPr>
        <a:xfrm>
          <a:off x="16179800" y="10979996"/>
          <a:ext cx="838200" cy="18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103250</xdr:rowOff>
    </xdr:from>
    <xdr:ext cx="762000" cy="259045"/>
    <xdr:sp macro="" textlink="">
      <xdr:nvSpPr>
        <xdr:cNvPr id="324" name="定員管理の状況平均値テキスト"/>
        <xdr:cNvSpPr txBox="1"/>
      </xdr:nvSpPr>
      <xdr:spPr>
        <a:xfrm>
          <a:off x="17106900" y="1056170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86723</xdr:rowOff>
    </xdr:from>
    <xdr:to>
      <xdr:col>81</xdr:col>
      <xdr:colOff>95250</xdr:colOff>
      <xdr:row>63</xdr:row>
      <xdr:rowOff>16873</xdr:rowOff>
    </xdr:to>
    <xdr:sp macro="" textlink="">
      <xdr:nvSpPr>
        <xdr:cNvPr id="325" name="フローチャート: 判断 324"/>
        <xdr:cNvSpPr/>
      </xdr:nvSpPr>
      <xdr:spPr>
        <a:xfrm>
          <a:off x="16967200" y="10716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63</xdr:row>
      <xdr:rowOff>139579</xdr:rowOff>
    </xdr:from>
    <xdr:to>
      <xdr:col>77</xdr:col>
      <xdr:colOff>44450</xdr:colOff>
      <xdr:row>64</xdr:row>
      <xdr:rowOff>7196</xdr:rowOff>
    </xdr:to>
    <xdr:cxnSp macro="">
      <xdr:nvCxnSpPr>
        <xdr:cNvPr id="326" name="直線コネクタ 325"/>
        <xdr:cNvCxnSpPr/>
      </xdr:nvCxnSpPr>
      <xdr:spPr>
        <a:xfrm>
          <a:off x="15290800" y="10940929"/>
          <a:ext cx="889000" cy="39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77530</xdr:rowOff>
    </xdr:from>
    <xdr:to>
      <xdr:col>77</xdr:col>
      <xdr:colOff>95250</xdr:colOff>
      <xdr:row>63</xdr:row>
      <xdr:rowOff>7680</xdr:rowOff>
    </xdr:to>
    <xdr:sp macro="" textlink="">
      <xdr:nvSpPr>
        <xdr:cNvPr id="327" name="フローチャート: 判断 326"/>
        <xdr:cNvSpPr/>
      </xdr:nvSpPr>
      <xdr:spPr>
        <a:xfrm>
          <a:off x="16129000" y="10707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17857</xdr:rowOff>
    </xdr:from>
    <xdr:ext cx="736600" cy="259045"/>
    <xdr:sp macro="" textlink="">
      <xdr:nvSpPr>
        <xdr:cNvPr id="328" name="テキスト ボックス 327"/>
        <xdr:cNvSpPr txBox="1"/>
      </xdr:nvSpPr>
      <xdr:spPr>
        <a:xfrm>
          <a:off x="15798800" y="104763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63</xdr:row>
      <xdr:rowOff>139579</xdr:rowOff>
    </xdr:from>
    <xdr:to>
      <xdr:col>72</xdr:col>
      <xdr:colOff>203200</xdr:colOff>
      <xdr:row>63</xdr:row>
      <xdr:rowOff>140728</xdr:rowOff>
    </xdr:to>
    <xdr:cxnSp macro="">
      <xdr:nvCxnSpPr>
        <xdr:cNvPr id="329" name="直線コネクタ 328"/>
        <xdr:cNvCxnSpPr/>
      </xdr:nvCxnSpPr>
      <xdr:spPr>
        <a:xfrm flipV="1">
          <a:off x="14401800" y="10940929"/>
          <a:ext cx="889000" cy="1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64891</xdr:rowOff>
    </xdr:from>
    <xdr:to>
      <xdr:col>73</xdr:col>
      <xdr:colOff>44450</xdr:colOff>
      <xdr:row>62</xdr:row>
      <xdr:rowOff>166491</xdr:rowOff>
    </xdr:to>
    <xdr:sp macro="" textlink="">
      <xdr:nvSpPr>
        <xdr:cNvPr id="330" name="フローチャート: 判断 329"/>
        <xdr:cNvSpPr/>
      </xdr:nvSpPr>
      <xdr:spPr>
        <a:xfrm>
          <a:off x="15240000" y="10694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5218</xdr:rowOff>
    </xdr:from>
    <xdr:ext cx="762000" cy="259045"/>
    <xdr:sp macro="" textlink="">
      <xdr:nvSpPr>
        <xdr:cNvPr id="331" name="テキスト ボックス 330"/>
        <xdr:cNvSpPr txBox="1"/>
      </xdr:nvSpPr>
      <xdr:spPr>
        <a:xfrm>
          <a:off x="14909800" y="104636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63</xdr:row>
      <xdr:rowOff>138430</xdr:rowOff>
    </xdr:from>
    <xdr:to>
      <xdr:col>68</xdr:col>
      <xdr:colOff>152400</xdr:colOff>
      <xdr:row>63</xdr:row>
      <xdr:rowOff>140728</xdr:rowOff>
    </xdr:to>
    <xdr:cxnSp macro="">
      <xdr:nvCxnSpPr>
        <xdr:cNvPr id="332" name="直線コネクタ 331"/>
        <xdr:cNvCxnSpPr/>
      </xdr:nvCxnSpPr>
      <xdr:spPr>
        <a:xfrm>
          <a:off x="13512800" y="10939780"/>
          <a:ext cx="889000" cy="2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62</xdr:row>
      <xdr:rowOff>63742</xdr:rowOff>
    </xdr:from>
    <xdr:to>
      <xdr:col>68</xdr:col>
      <xdr:colOff>203200</xdr:colOff>
      <xdr:row>62</xdr:row>
      <xdr:rowOff>165342</xdr:rowOff>
    </xdr:to>
    <xdr:sp macro="" textlink="">
      <xdr:nvSpPr>
        <xdr:cNvPr id="333" name="フローチャート: 判断 332"/>
        <xdr:cNvSpPr/>
      </xdr:nvSpPr>
      <xdr:spPr>
        <a:xfrm>
          <a:off x="14351000" y="10693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4069</xdr:rowOff>
    </xdr:from>
    <xdr:ext cx="762000" cy="259045"/>
    <xdr:sp macro="" textlink="">
      <xdr:nvSpPr>
        <xdr:cNvPr id="334" name="テキスト ボックス 333"/>
        <xdr:cNvSpPr txBox="1"/>
      </xdr:nvSpPr>
      <xdr:spPr>
        <a:xfrm>
          <a:off x="14020800" y="10462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52251</xdr:rowOff>
    </xdr:from>
    <xdr:to>
      <xdr:col>64</xdr:col>
      <xdr:colOff>152400</xdr:colOff>
      <xdr:row>62</xdr:row>
      <xdr:rowOff>153851</xdr:rowOff>
    </xdr:to>
    <xdr:sp macro="" textlink="">
      <xdr:nvSpPr>
        <xdr:cNvPr id="335" name="フローチャート: 判断 334"/>
        <xdr:cNvSpPr/>
      </xdr:nvSpPr>
      <xdr:spPr>
        <a:xfrm>
          <a:off x="13462000" y="10682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164028</xdr:rowOff>
    </xdr:from>
    <xdr:ext cx="762000" cy="259045"/>
    <xdr:sp macro="" textlink="">
      <xdr:nvSpPr>
        <xdr:cNvPr id="336" name="テキスト ボックス 335"/>
        <xdr:cNvSpPr txBox="1"/>
      </xdr:nvSpPr>
      <xdr:spPr>
        <a:xfrm>
          <a:off x="13131800" y="104510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7" name="テキスト ボックス 336"/>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8" name="テキスト ボックス 337"/>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9" name="テキスト ボックス 338"/>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0" name="テキスト ボックス 339"/>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1" name="テキスト ボックス 340"/>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63</xdr:row>
      <xdr:rowOff>146231</xdr:rowOff>
    </xdr:from>
    <xdr:to>
      <xdr:col>81</xdr:col>
      <xdr:colOff>95250</xdr:colOff>
      <xdr:row>64</xdr:row>
      <xdr:rowOff>76381</xdr:rowOff>
    </xdr:to>
    <xdr:sp macro="" textlink="">
      <xdr:nvSpPr>
        <xdr:cNvPr id="342" name="楕円 341"/>
        <xdr:cNvSpPr/>
      </xdr:nvSpPr>
      <xdr:spPr>
        <a:xfrm>
          <a:off x="16967200" y="10947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63</xdr:row>
      <xdr:rowOff>118308</xdr:rowOff>
    </xdr:from>
    <xdr:ext cx="762000" cy="259045"/>
    <xdr:sp macro="" textlink="">
      <xdr:nvSpPr>
        <xdr:cNvPr id="343" name="定員管理の状況該当値テキスト"/>
        <xdr:cNvSpPr txBox="1"/>
      </xdr:nvSpPr>
      <xdr:spPr>
        <a:xfrm>
          <a:off x="17106900" y="109196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63</xdr:row>
      <xdr:rowOff>127846</xdr:rowOff>
    </xdr:from>
    <xdr:to>
      <xdr:col>77</xdr:col>
      <xdr:colOff>95250</xdr:colOff>
      <xdr:row>64</xdr:row>
      <xdr:rowOff>57996</xdr:rowOff>
    </xdr:to>
    <xdr:sp macro="" textlink="">
      <xdr:nvSpPr>
        <xdr:cNvPr id="344" name="楕円 343"/>
        <xdr:cNvSpPr/>
      </xdr:nvSpPr>
      <xdr:spPr>
        <a:xfrm>
          <a:off x="16129000" y="10929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64</xdr:row>
      <xdr:rowOff>42773</xdr:rowOff>
    </xdr:from>
    <xdr:ext cx="736600" cy="259045"/>
    <xdr:sp macro="" textlink="">
      <xdr:nvSpPr>
        <xdr:cNvPr id="345" name="テキスト ボックス 344"/>
        <xdr:cNvSpPr txBox="1"/>
      </xdr:nvSpPr>
      <xdr:spPr>
        <a:xfrm>
          <a:off x="15798800" y="110155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63</xdr:row>
      <xdr:rowOff>88779</xdr:rowOff>
    </xdr:from>
    <xdr:to>
      <xdr:col>73</xdr:col>
      <xdr:colOff>44450</xdr:colOff>
      <xdr:row>64</xdr:row>
      <xdr:rowOff>18929</xdr:rowOff>
    </xdr:to>
    <xdr:sp macro="" textlink="">
      <xdr:nvSpPr>
        <xdr:cNvPr id="346" name="楕円 345"/>
        <xdr:cNvSpPr/>
      </xdr:nvSpPr>
      <xdr:spPr>
        <a:xfrm>
          <a:off x="15240000" y="10890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64</xdr:row>
      <xdr:rowOff>3706</xdr:rowOff>
    </xdr:from>
    <xdr:ext cx="762000" cy="259045"/>
    <xdr:sp macro="" textlink="">
      <xdr:nvSpPr>
        <xdr:cNvPr id="347" name="テキスト ボックス 346"/>
        <xdr:cNvSpPr txBox="1"/>
      </xdr:nvSpPr>
      <xdr:spPr>
        <a:xfrm>
          <a:off x="14909800" y="109765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63</xdr:row>
      <xdr:rowOff>89928</xdr:rowOff>
    </xdr:from>
    <xdr:to>
      <xdr:col>68</xdr:col>
      <xdr:colOff>203200</xdr:colOff>
      <xdr:row>64</xdr:row>
      <xdr:rowOff>20078</xdr:rowOff>
    </xdr:to>
    <xdr:sp macro="" textlink="">
      <xdr:nvSpPr>
        <xdr:cNvPr id="348" name="楕円 347"/>
        <xdr:cNvSpPr/>
      </xdr:nvSpPr>
      <xdr:spPr>
        <a:xfrm>
          <a:off x="14351000" y="10891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64</xdr:row>
      <xdr:rowOff>4855</xdr:rowOff>
    </xdr:from>
    <xdr:ext cx="762000" cy="259045"/>
    <xdr:sp macro="" textlink="">
      <xdr:nvSpPr>
        <xdr:cNvPr id="349" name="テキスト ボックス 348"/>
        <xdr:cNvSpPr txBox="1"/>
      </xdr:nvSpPr>
      <xdr:spPr>
        <a:xfrm>
          <a:off x="14020800" y="109776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63</xdr:row>
      <xdr:rowOff>87630</xdr:rowOff>
    </xdr:from>
    <xdr:to>
      <xdr:col>64</xdr:col>
      <xdr:colOff>152400</xdr:colOff>
      <xdr:row>64</xdr:row>
      <xdr:rowOff>17780</xdr:rowOff>
    </xdr:to>
    <xdr:sp macro="" textlink="">
      <xdr:nvSpPr>
        <xdr:cNvPr id="350" name="楕円 349"/>
        <xdr:cNvSpPr/>
      </xdr:nvSpPr>
      <xdr:spPr>
        <a:xfrm>
          <a:off x="13462000" y="1088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64</xdr:row>
      <xdr:rowOff>2557</xdr:rowOff>
    </xdr:from>
    <xdr:ext cx="762000" cy="259045"/>
    <xdr:sp macro="" textlink="">
      <xdr:nvSpPr>
        <xdr:cNvPr id="351" name="テキスト ボックス 350"/>
        <xdr:cNvSpPr txBox="1"/>
      </xdr:nvSpPr>
      <xdr:spPr>
        <a:xfrm>
          <a:off x="13131800" y="1097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2" name="正方形/長方形 351"/>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3" name="テキスト ボックス 352"/>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4" name="テキスト ボックス 353"/>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5" name="正方形/長方形 354"/>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6" name="正方形/長方形 355"/>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7" name="正方形/長方形 356"/>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8" name="正方形/長方形 357"/>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9" name="正方形/長方形 358"/>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0" name="正方形/長方形 359"/>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1" name="正方形/長方形 360"/>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2" name="正方形/長方形 361"/>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3" name="正方形/長方形 362"/>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4" name="テキスト ボックス 363"/>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分子となる元利償還金の減少等により分子の数値が小さくなったため、全体で</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0.9</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ポイントの減少し</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12.9</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％となった。地方債発行に際し許可を要する</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18</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％は下回っており、公債費も減少に転じている状況ではあるが、引き続き繰上償還や利率見直しを行うことで数値の改善に努める。</a:t>
          </a:r>
        </a:p>
      </xdr:txBody>
    </xdr:sp>
    <xdr:clientData/>
  </xdr:twoCellAnchor>
  <xdr:oneCellAnchor>
    <xdr:from>
      <xdr:col>61</xdr:col>
      <xdr:colOff>6350</xdr:colOff>
      <xdr:row>32</xdr:row>
      <xdr:rowOff>101600</xdr:rowOff>
    </xdr:from>
    <xdr:ext cx="298543" cy="225703"/>
    <xdr:sp macro="" textlink="">
      <xdr:nvSpPr>
        <xdr:cNvPr id="365" name="テキスト ボックス 364"/>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6" name="直線コネクタ 365"/>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7" name="テキスト ボックス 366"/>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8" name="直線コネクタ 367"/>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9" name="テキスト ボックス 368"/>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70" name="直線コネクタ 369"/>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1" name="テキスト ボックス 370"/>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2" name="直線コネクタ 371"/>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3" name="テキスト ボックス 372"/>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4" name="直線コネクタ 373"/>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5" name="テキスト ボックス 374"/>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6" name="直線コネクタ 375"/>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7" name="テキスト ボックス 376"/>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8" name="直線コネクタ 377"/>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9"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97472</xdr:rowOff>
    </xdr:from>
    <xdr:to>
      <xdr:col>81</xdr:col>
      <xdr:colOff>44450</xdr:colOff>
      <xdr:row>44</xdr:row>
      <xdr:rowOff>44450</xdr:rowOff>
    </xdr:to>
    <xdr:cxnSp macro="">
      <xdr:nvCxnSpPr>
        <xdr:cNvPr id="380" name="直線コネクタ 379"/>
        <xdr:cNvCxnSpPr/>
      </xdr:nvCxnSpPr>
      <xdr:spPr>
        <a:xfrm flipV="1">
          <a:off x="17018000" y="6098222"/>
          <a:ext cx="0" cy="14900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16527</xdr:rowOff>
    </xdr:from>
    <xdr:ext cx="762000" cy="259045"/>
    <xdr:sp macro="" textlink="">
      <xdr:nvSpPr>
        <xdr:cNvPr id="381" name="公債費負担の状況最小値テキスト"/>
        <xdr:cNvSpPr txBox="1"/>
      </xdr:nvSpPr>
      <xdr:spPr>
        <a:xfrm>
          <a:off x="17106900" y="7560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44450</xdr:rowOff>
    </xdr:from>
    <xdr:to>
      <xdr:col>81</xdr:col>
      <xdr:colOff>133350</xdr:colOff>
      <xdr:row>44</xdr:row>
      <xdr:rowOff>44450</xdr:rowOff>
    </xdr:to>
    <xdr:cxnSp macro="">
      <xdr:nvCxnSpPr>
        <xdr:cNvPr id="382" name="直線コネクタ 381"/>
        <xdr:cNvCxnSpPr/>
      </xdr:nvCxnSpPr>
      <xdr:spPr>
        <a:xfrm>
          <a:off x="16929100" y="7588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12399</xdr:rowOff>
    </xdr:from>
    <xdr:ext cx="762000" cy="259045"/>
    <xdr:sp macro="" textlink="">
      <xdr:nvSpPr>
        <xdr:cNvPr id="383" name="公債費負担の状況最大値テキスト"/>
        <xdr:cNvSpPr txBox="1"/>
      </xdr:nvSpPr>
      <xdr:spPr>
        <a:xfrm>
          <a:off x="17106900" y="58416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97472</xdr:rowOff>
    </xdr:from>
    <xdr:to>
      <xdr:col>81</xdr:col>
      <xdr:colOff>133350</xdr:colOff>
      <xdr:row>35</xdr:row>
      <xdr:rowOff>97472</xdr:rowOff>
    </xdr:to>
    <xdr:cxnSp macro="">
      <xdr:nvCxnSpPr>
        <xdr:cNvPr id="384" name="直線コネクタ 383"/>
        <xdr:cNvCxnSpPr/>
      </xdr:nvCxnSpPr>
      <xdr:spPr>
        <a:xfrm>
          <a:off x="16929100" y="60982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37</xdr:row>
      <xdr:rowOff>96414</xdr:rowOff>
    </xdr:from>
    <xdr:to>
      <xdr:col>81</xdr:col>
      <xdr:colOff>44450</xdr:colOff>
      <xdr:row>37</xdr:row>
      <xdr:rowOff>114512</xdr:rowOff>
    </xdr:to>
    <xdr:cxnSp macro="">
      <xdr:nvCxnSpPr>
        <xdr:cNvPr id="385" name="直線コネクタ 384"/>
        <xdr:cNvCxnSpPr/>
      </xdr:nvCxnSpPr>
      <xdr:spPr>
        <a:xfrm flipV="1">
          <a:off x="16179800" y="6440064"/>
          <a:ext cx="838200" cy="18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159190</xdr:rowOff>
    </xdr:from>
    <xdr:ext cx="762000" cy="259045"/>
    <xdr:sp macro="" textlink="">
      <xdr:nvSpPr>
        <xdr:cNvPr id="386" name="公債費負担の状況平均値テキスト"/>
        <xdr:cNvSpPr txBox="1"/>
      </xdr:nvSpPr>
      <xdr:spPr>
        <a:xfrm>
          <a:off x="17106900" y="61599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142663</xdr:rowOff>
    </xdr:from>
    <xdr:to>
      <xdr:col>81</xdr:col>
      <xdr:colOff>95250</xdr:colOff>
      <xdr:row>37</xdr:row>
      <xdr:rowOff>72813</xdr:rowOff>
    </xdr:to>
    <xdr:sp macro="" textlink="">
      <xdr:nvSpPr>
        <xdr:cNvPr id="387" name="フローチャート: 判断 386"/>
        <xdr:cNvSpPr/>
      </xdr:nvSpPr>
      <xdr:spPr>
        <a:xfrm>
          <a:off x="16967200" y="6314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37</xdr:row>
      <xdr:rowOff>114512</xdr:rowOff>
    </xdr:from>
    <xdr:to>
      <xdr:col>77</xdr:col>
      <xdr:colOff>44450</xdr:colOff>
      <xdr:row>37</xdr:row>
      <xdr:rowOff>122555</xdr:rowOff>
    </xdr:to>
    <xdr:cxnSp macro="">
      <xdr:nvCxnSpPr>
        <xdr:cNvPr id="388" name="直線コネクタ 387"/>
        <xdr:cNvCxnSpPr/>
      </xdr:nvCxnSpPr>
      <xdr:spPr>
        <a:xfrm flipV="1">
          <a:off x="15290800" y="6458162"/>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36</xdr:row>
      <xdr:rowOff>148696</xdr:rowOff>
    </xdr:from>
    <xdr:to>
      <xdr:col>77</xdr:col>
      <xdr:colOff>95250</xdr:colOff>
      <xdr:row>37</xdr:row>
      <xdr:rowOff>78846</xdr:rowOff>
    </xdr:to>
    <xdr:sp macro="" textlink="">
      <xdr:nvSpPr>
        <xdr:cNvPr id="389" name="フローチャート: 判断 388"/>
        <xdr:cNvSpPr/>
      </xdr:nvSpPr>
      <xdr:spPr>
        <a:xfrm>
          <a:off x="16129000" y="6320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35</xdr:row>
      <xdr:rowOff>89023</xdr:rowOff>
    </xdr:from>
    <xdr:ext cx="736600" cy="259045"/>
    <xdr:sp macro="" textlink="">
      <xdr:nvSpPr>
        <xdr:cNvPr id="390" name="テキスト ボックス 389"/>
        <xdr:cNvSpPr txBox="1"/>
      </xdr:nvSpPr>
      <xdr:spPr>
        <a:xfrm>
          <a:off x="15798800" y="60897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37</xdr:row>
      <xdr:rowOff>112501</xdr:rowOff>
    </xdr:from>
    <xdr:to>
      <xdr:col>72</xdr:col>
      <xdr:colOff>203200</xdr:colOff>
      <xdr:row>37</xdr:row>
      <xdr:rowOff>122555</xdr:rowOff>
    </xdr:to>
    <xdr:cxnSp macro="">
      <xdr:nvCxnSpPr>
        <xdr:cNvPr id="391" name="直線コネクタ 390"/>
        <xdr:cNvCxnSpPr/>
      </xdr:nvCxnSpPr>
      <xdr:spPr>
        <a:xfrm>
          <a:off x="14401800" y="6456151"/>
          <a:ext cx="8890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36</xdr:row>
      <xdr:rowOff>150707</xdr:rowOff>
    </xdr:from>
    <xdr:to>
      <xdr:col>73</xdr:col>
      <xdr:colOff>44450</xdr:colOff>
      <xdr:row>37</xdr:row>
      <xdr:rowOff>80857</xdr:rowOff>
    </xdr:to>
    <xdr:sp macro="" textlink="">
      <xdr:nvSpPr>
        <xdr:cNvPr id="392" name="フローチャート: 判断 391"/>
        <xdr:cNvSpPr/>
      </xdr:nvSpPr>
      <xdr:spPr>
        <a:xfrm>
          <a:off x="15240000" y="6322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35</xdr:row>
      <xdr:rowOff>91034</xdr:rowOff>
    </xdr:from>
    <xdr:ext cx="762000" cy="259045"/>
    <xdr:sp macro="" textlink="">
      <xdr:nvSpPr>
        <xdr:cNvPr id="393" name="テキスト ボックス 392"/>
        <xdr:cNvSpPr txBox="1"/>
      </xdr:nvSpPr>
      <xdr:spPr>
        <a:xfrm>
          <a:off x="14909800" y="60917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37</xdr:row>
      <xdr:rowOff>102447</xdr:rowOff>
    </xdr:from>
    <xdr:to>
      <xdr:col>68</xdr:col>
      <xdr:colOff>152400</xdr:colOff>
      <xdr:row>37</xdr:row>
      <xdr:rowOff>112501</xdr:rowOff>
    </xdr:to>
    <xdr:cxnSp macro="">
      <xdr:nvCxnSpPr>
        <xdr:cNvPr id="394" name="直線コネクタ 393"/>
        <xdr:cNvCxnSpPr/>
      </xdr:nvCxnSpPr>
      <xdr:spPr>
        <a:xfrm>
          <a:off x="13512800" y="6446097"/>
          <a:ext cx="8890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36</xdr:row>
      <xdr:rowOff>154728</xdr:rowOff>
    </xdr:from>
    <xdr:to>
      <xdr:col>68</xdr:col>
      <xdr:colOff>203200</xdr:colOff>
      <xdr:row>37</xdr:row>
      <xdr:rowOff>84878</xdr:rowOff>
    </xdr:to>
    <xdr:sp macro="" textlink="">
      <xdr:nvSpPr>
        <xdr:cNvPr id="395" name="フローチャート: 判断 394"/>
        <xdr:cNvSpPr/>
      </xdr:nvSpPr>
      <xdr:spPr>
        <a:xfrm>
          <a:off x="14351000" y="6326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35</xdr:row>
      <xdr:rowOff>95055</xdr:rowOff>
    </xdr:from>
    <xdr:ext cx="762000" cy="259045"/>
    <xdr:sp macro="" textlink="">
      <xdr:nvSpPr>
        <xdr:cNvPr id="396" name="テキスト ボックス 395"/>
        <xdr:cNvSpPr txBox="1"/>
      </xdr:nvSpPr>
      <xdr:spPr>
        <a:xfrm>
          <a:off x="14020800" y="6095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158750</xdr:rowOff>
    </xdr:from>
    <xdr:to>
      <xdr:col>64</xdr:col>
      <xdr:colOff>152400</xdr:colOff>
      <xdr:row>37</xdr:row>
      <xdr:rowOff>88900</xdr:rowOff>
    </xdr:to>
    <xdr:sp macro="" textlink="">
      <xdr:nvSpPr>
        <xdr:cNvPr id="397" name="フローチャート: 判断 396"/>
        <xdr:cNvSpPr/>
      </xdr:nvSpPr>
      <xdr:spPr>
        <a:xfrm>
          <a:off x="13462000" y="633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35</xdr:row>
      <xdr:rowOff>99077</xdr:rowOff>
    </xdr:from>
    <xdr:ext cx="762000" cy="259045"/>
    <xdr:sp macro="" textlink="">
      <xdr:nvSpPr>
        <xdr:cNvPr id="398" name="テキスト ボックス 397"/>
        <xdr:cNvSpPr txBox="1"/>
      </xdr:nvSpPr>
      <xdr:spPr>
        <a:xfrm>
          <a:off x="13131800" y="6099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9" name="テキスト ボックス 398"/>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0" name="テキスト ボックス 399"/>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1" name="テキスト ボックス 400"/>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2" name="テキスト ボックス 401"/>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3" name="テキスト ボックス 402"/>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37</xdr:row>
      <xdr:rowOff>45614</xdr:rowOff>
    </xdr:from>
    <xdr:to>
      <xdr:col>81</xdr:col>
      <xdr:colOff>95250</xdr:colOff>
      <xdr:row>37</xdr:row>
      <xdr:rowOff>147214</xdr:rowOff>
    </xdr:to>
    <xdr:sp macro="" textlink="">
      <xdr:nvSpPr>
        <xdr:cNvPr id="404" name="楕円 403"/>
        <xdr:cNvSpPr/>
      </xdr:nvSpPr>
      <xdr:spPr>
        <a:xfrm>
          <a:off x="16967200" y="6389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37</xdr:row>
      <xdr:rowOff>17691</xdr:rowOff>
    </xdr:from>
    <xdr:ext cx="762000" cy="259045"/>
    <xdr:sp macro="" textlink="">
      <xdr:nvSpPr>
        <xdr:cNvPr id="405" name="公債費負担の状況該当値テキスト"/>
        <xdr:cNvSpPr txBox="1"/>
      </xdr:nvSpPr>
      <xdr:spPr>
        <a:xfrm>
          <a:off x="17106900" y="6361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37</xdr:row>
      <xdr:rowOff>63712</xdr:rowOff>
    </xdr:from>
    <xdr:to>
      <xdr:col>77</xdr:col>
      <xdr:colOff>95250</xdr:colOff>
      <xdr:row>37</xdr:row>
      <xdr:rowOff>165312</xdr:rowOff>
    </xdr:to>
    <xdr:sp macro="" textlink="">
      <xdr:nvSpPr>
        <xdr:cNvPr id="406" name="楕円 405"/>
        <xdr:cNvSpPr/>
      </xdr:nvSpPr>
      <xdr:spPr>
        <a:xfrm>
          <a:off x="16129000" y="6407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150089</xdr:rowOff>
    </xdr:from>
    <xdr:ext cx="736600" cy="259045"/>
    <xdr:sp macro="" textlink="">
      <xdr:nvSpPr>
        <xdr:cNvPr id="407" name="テキスト ボックス 406"/>
        <xdr:cNvSpPr txBox="1"/>
      </xdr:nvSpPr>
      <xdr:spPr>
        <a:xfrm>
          <a:off x="15798800" y="64937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37</xdr:row>
      <xdr:rowOff>71755</xdr:rowOff>
    </xdr:from>
    <xdr:to>
      <xdr:col>73</xdr:col>
      <xdr:colOff>44450</xdr:colOff>
      <xdr:row>38</xdr:row>
      <xdr:rowOff>1905</xdr:rowOff>
    </xdr:to>
    <xdr:sp macro="" textlink="">
      <xdr:nvSpPr>
        <xdr:cNvPr id="408" name="楕円 407"/>
        <xdr:cNvSpPr/>
      </xdr:nvSpPr>
      <xdr:spPr>
        <a:xfrm>
          <a:off x="15240000" y="6415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158132</xdr:rowOff>
    </xdr:from>
    <xdr:ext cx="762000" cy="259045"/>
    <xdr:sp macro="" textlink="">
      <xdr:nvSpPr>
        <xdr:cNvPr id="409" name="テキスト ボックス 408"/>
        <xdr:cNvSpPr txBox="1"/>
      </xdr:nvSpPr>
      <xdr:spPr>
        <a:xfrm>
          <a:off x="14909800" y="65017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37</xdr:row>
      <xdr:rowOff>61701</xdr:rowOff>
    </xdr:from>
    <xdr:to>
      <xdr:col>68</xdr:col>
      <xdr:colOff>203200</xdr:colOff>
      <xdr:row>37</xdr:row>
      <xdr:rowOff>163301</xdr:rowOff>
    </xdr:to>
    <xdr:sp macro="" textlink="">
      <xdr:nvSpPr>
        <xdr:cNvPr id="410" name="楕円 409"/>
        <xdr:cNvSpPr/>
      </xdr:nvSpPr>
      <xdr:spPr>
        <a:xfrm>
          <a:off x="14351000" y="6405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148078</xdr:rowOff>
    </xdr:from>
    <xdr:ext cx="762000" cy="259045"/>
    <xdr:sp macro="" textlink="">
      <xdr:nvSpPr>
        <xdr:cNvPr id="411" name="テキスト ボックス 410"/>
        <xdr:cNvSpPr txBox="1"/>
      </xdr:nvSpPr>
      <xdr:spPr>
        <a:xfrm>
          <a:off x="14020800" y="64917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37</xdr:row>
      <xdr:rowOff>51647</xdr:rowOff>
    </xdr:from>
    <xdr:to>
      <xdr:col>64</xdr:col>
      <xdr:colOff>152400</xdr:colOff>
      <xdr:row>37</xdr:row>
      <xdr:rowOff>153247</xdr:rowOff>
    </xdr:to>
    <xdr:sp macro="" textlink="">
      <xdr:nvSpPr>
        <xdr:cNvPr id="412" name="楕円 411"/>
        <xdr:cNvSpPr/>
      </xdr:nvSpPr>
      <xdr:spPr>
        <a:xfrm>
          <a:off x="13462000" y="6395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138023</xdr:rowOff>
    </xdr:from>
    <xdr:ext cx="762000" cy="259045"/>
    <xdr:sp macro="" textlink="">
      <xdr:nvSpPr>
        <xdr:cNvPr id="413" name="テキスト ボックス 412"/>
        <xdr:cNvSpPr txBox="1"/>
      </xdr:nvSpPr>
      <xdr:spPr>
        <a:xfrm>
          <a:off x="13131800" y="6481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4" name="正方形/長方形 413"/>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5" name="テキスト ボックス 414"/>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6" name="テキスト ボックス 415"/>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7" name="正方形/長方形 416"/>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8" name="正方形/長方形 417"/>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9" name="正方形/長方形 418"/>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0" name="正方形/長方形 419"/>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1" name="正方形/長方形 420"/>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2" name="正方形/長方形 421"/>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3" name="正方形/長方形 422"/>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4" name="正方形/長方形 423"/>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5" name="正方形/長方形 424"/>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6" name="テキスト ボックス 425"/>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地方債の現在残高の減少により将来負担額は減少したが、充当可能財源等である基金や基準財政需要額算入見込額も減少したことで分子は微減となった。また、算入公債費等の額が減少したことなどが要因で分母の数値が減少したため、</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0.6</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ポイント上昇し</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94.7</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％となった。</a:t>
          </a:r>
        </a:p>
      </xdr:txBody>
    </xdr:sp>
    <xdr:clientData/>
  </xdr:twoCellAnchor>
  <xdr:oneCellAnchor>
    <xdr:from>
      <xdr:col>61</xdr:col>
      <xdr:colOff>6350</xdr:colOff>
      <xdr:row>10</xdr:row>
      <xdr:rowOff>63500</xdr:rowOff>
    </xdr:from>
    <xdr:ext cx="298543" cy="225703"/>
    <xdr:sp macro="" textlink="">
      <xdr:nvSpPr>
        <xdr:cNvPr id="427" name="テキスト ボックス 426"/>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8" name="直線コネクタ 427"/>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9" name="テキスト ボックス 428"/>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30" name="直線コネクタ 429"/>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31" name="テキスト ボックス 430"/>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2" name="直線コネクタ 431"/>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3" name="テキスト ボックス 432"/>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4" name="直線コネクタ 433"/>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5" name="テキスト ボックス 434"/>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6" name="直線コネクタ 435"/>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7" name="テキスト ボックス 436"/>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8" name="直線コネクタ 437"/>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9" name="テキスト ボックス 438"/>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0" name="直線コネクタ 439"/>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1"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21</xdr:row>
      <xdr:rowOff>121497</xdr:rowOff>
    </xdr:to>
    <xdr:cxnSp macro="">
      <xdr:nvCxnSpPr>
        <xdr:cNvPr id="442" name="直線コネクタ 441"/>
        <xdr:cNvCxnSpPr/>
      </xdr:nvCxnSpPr>
      <xdr:spPr>
        <a:xfrm flipV="1">
          <a:off x="17018000" y="2370667"/>
          <a:ext cx="0" cy="13512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93574</xdr:rowOff>
    </xdr:from>
    <xdr:ext cx="762000" cy="259045"/>
    <xdr:sp macro="" textlink="">
      <xdr:nvSpPr>
        <xdr:cNvPr id="443" name="将来負担の状況最小値テキスト"/>
        <xdr:cNvSpPr txBox="1"/>
      </xdr:nvSpPr>
      <xdr:spPr>
        <a:xfrm>
          <a:off x="17106900" y="36940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121497</xdr:rowOff>
    </xdr:from>
    <xdr:to>
      <xdr:col>81</xdr:col>
      <xdr:colOff>133350</xdr:colOff>
      <xdr:row>21</xdr:row>
      <xdr:rowOff>121497</xdr:rowOff>
    </xdr:to>
    <xdr:cxnSp macro="">
      <xdr:nvCxnSpPr>
        <xdr:cNvPr id="444" name="直線コネクタ 443"/>
        <xdr:cNvCxnSpPr/>
      </xdr:nvCxnSpPr>
      <xdr:spPr>
        <a:xfrm>
          <a:off x="16929100" y="37219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5"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6" name="直線コネクタ 445"/>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16</xdr:row>
      <xdr:rowOff>5905</xdr:rowOff>
    </xdr:from>
    <xdr:to>
      <xdr:col>81</xdr:col>
      <xdr:colOff>44450</xdr:colOff>
      <xdr:row>16</xdr:row>
      <xdr:rowOff>8318</xdr:rowOff>
    </xdr:to>
    <xdr:cxnSp macro="">
      <xdr:nvCxnSpPr>
        <xdr:cNvPr id="447" name="直線コネクタ 446"/>
        <xdr:cNvCxnSpPr/>
      </xdr:nvCxnSpPr>
      <xdr:spPr>
        <a:xfrm>
          <a:off x="16179800" y="2749105"/>
          <a:ext cx="838200" cy="2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102188</xdr:rowOff>
    </xdr:from>
    <xdr:ext cx="762000" cy="259045"/>
    <xdr:sp macro="" textlink="">
      <xdr:nvSpPr>
        <xdr:cNvPr id="448" name="将来負担の状況平均値テキスト"/>
        <xdr:cNvSpPr txBox="1"/>
      </xdr:nvSpPr>
      <xdr:spPr>
        <a:xfrm>
          <a:off x="17106900" y="23310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85661</xdr:rowOff>
    </xdr:from>
    <xdr:to>
      <xdr:col>81</xdr:col>
      <xdr:colOff>95250</xdr:colOff>
      <xdr:row>15</xdr:row>
      <xdr:rowOff>15811</xdr:rowOff>
    </xdr:to>
    <xdr:sp macro="" textlink="">
      <xdr:nvSpPr>
        <xdr:cNvPr id="449" name="フローチャート: 判断 448"/>
        <xdr:cNvSpPr/>
      </xdr:nvSpPr>
      <xdr:spPr>
        <a:xfrm>
          <a:off x="16967200" y="2485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15</xdr:row>
      <xdr:rowOff>168910</xdr:rowOff>
    </xdr:from>
    <xdr:to>
      <xdr:col>77</xdr:col>
      <xdr:colOff>44450</xdr:colOff>
      <xdr:row>16</xdr:row>
      <xdr:rowOff>5905</xdr:rowOff>
    </xdr:to>
    <xdr:cxnSp macro="">
      <xdr:nvCxnSpPr>
        <xdr:cNvPr id="450" name="直線コネクタ 449"/>
        <xdr:cNvCxnSpPr/>
      </xdr:nvCxnSpPr>
      <xdr:spPr>
        <a:xfrm>
          <a:off x="15290800" y="2740660"/>
          <a:ext cx="889000" cy="8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116628</xdr:rowOff>
    </xdr:from>
    <xdr:to>
      <xdr:col>77</xdr:col>
      <xdr:colOff>95250</xdr:colOff>
      <xdr:row>15</xdr:row>
      <xdr:rowOff>46778</xdr:rowOff>
    </xdr:to>
    <xdr:sp macro="" textlink="">
      <xdr:nvSpPr>
        <xdr:cNvPr id="451" name="フローチャート: 判断 450"/>
        <xdr:cNvSpPr/>
      </xdr:nvSpPr>
      <xdr:spPr>
        <a:xfrm>
          <a:off x="16129000" y="2516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56955</xdr:rowOff>
    </xdr:from>
    <xdr:ext cx="736600" cy="259045"/>
    <xdr:sp macro="" textlink="">
      <xdr:nvSpPr>
        <xdr:cNvPr id="452" name="テキスト ボックス 451"/>
        <xdr:cNvSpPr txBox="1"/>
      </xdr:nvSpPr>
      <xdr:spPr>
        <a:xfrm>
          <a:off x="15798800" y="22858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15</xdr:row>
      <xdr:rowOff>153226</xdr:rowOff>
    </xdr:from>
    <xdr:to>
      <xdr:col>72</xdr:col>
      <xdr:colOff>203200</xdr:colOff>
      <xdr:row>15</xdr:row>
      <xdr:rowOff>168910</xdr:rowOff>
    </xdr:to>
    <xdr:cxnSp macro="">
      <xdr:nvCxnSpPr>
        <xdr:cNvPr id="453" name="直線コネクタ 452"/>
        <xdr:cNvCxnSpPr/>
      </xdr:nvCxnSpPr>
      <xdr:spPr>
        <a:xfrm>
          <a:off x="14401800" y="2724976"/>
          <a:ext cx="889000" cy="156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112205</xdr:rowOff>
    </xdr:from>
    <xdr:to>
      <xdr:col>73</xdr:col>
      <xdr:colOff>44450</xdr:colOff>
      <xdr:row>15</xdr:row>
      <xdr:rowOff>42355</xdr:rowOff>
    </xdr:to>
    <xdr:sp macro="" textlink="">
      <xdr:nvSpPr>
        <xdr:cNvPr id="454" name="フローチャート: 判断 453"/>
        <xdr:cNvSpPr/>
      </xdr:nvSpPr>
      <xdr:spPr>
        <a:xfrm>
          <a:off x="15240000" y="2512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52532</xdr:rowOff>
    </xdr:from>
    <xdr:ext cx="762000" cy="259045"/>
    <xdr:sp macro="" textlink="">
      <xdr:nvSpPr>
        <xdr:cNvPr id="455" name="テキスト ボックス 454"/>
        <xdr:cNvSpPr txBox="1"/>
      </xdr:nvSpPr>
      <xdr:spPr>
        <a:xfrm>
          <a:off x="14909800" y="2281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15</xdr:row>
      <xdr:rowOff>150008</xdr:rowOff>
    </xdr:from>
    <xdr:to>
      <xdr:col>68</xdr:col>
      <xdr:colOff>152400</xdr:colOff>
      <xdr:row>15</xdr:row>
      <xdr:rowOff>153226</xdr:rowOff>
    </xdr:to>
    <xdr:cxnSp macro="">
      <xdr:nvCxnSpPr>
        <xdr:cNvPr id="456" name="直線コネクタ 455"/>
        <xdr:cNvCxnSpPr/>
      </xdr:nvCxnSpPr>
      <xdr:spPr>
        <a:xfrm>
          <a:off x="13512800" y="2721758"/>
          <a:ext cx="889000" cy="3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133519</xdr:rowOff>
    </xdr:from>
    <xdr:to>
      <xdr:col>68</xdr:col>
      <xdr:colOff>203200</xdr:colOff>
      <xdr:row>15</xdr:row>
      <xdr:rowOff>63669</xdr:rowOff>
    </xdr:to>
    <xdr:sp macro="" textlink="">
      <xdr:nvSpPr>
        <xdr:cNvPr id="457" name="フローチャート: 判断 456"/>
        <xdr:cNvSpPr/>
      </xdr:nvSpPr>
      <xdr:spPr>
        <a:xfrm>
          <a:off x="14351000" y="2533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73846</xdr:rowOff>
    </xdr:from>
    <xdr:ext cx="762000" cy="259045"/>
    <xdr:sp macro="" textlink="">
      <xdr:nvSpPr>
        <xdr:cNvPr id="458" name="テキスト ボックス 457"/>
        <xdr:cNvSpPr txBox="1"/>
      </xdr:nvSpPr>
      <xdr:spPr>
        <a:xfrm>
          <a:off x="14020800" y="23026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139150</xdr:rowOff>
    </xdr:from>
    <xdr:to>
      <xdr:col>64</xdr:col>
      <xdr:colOff>152400</xdr:colOff>
      <xdr:row>15</xdr:row>
      <xdr:rowOff>69300</xdr:rowOff>
    </xdr:to>
    <xdr:sp macro="" textlink="">
      <xdr:nvSpPr>
        <xdr:cNvPr id="459" name="フローチャート: 判断 458"/>
        <xdr:cNvSpPr/>
      </xdr:nvSpPr>
      <xdr:spPr>
        <a:xfrm>
          <a:off x="13462000" y="2539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79477</xdr:rowOff>
    </xdr:from>
    <xdr:ext cx="762000" cy="259045"/>
    <xdr:sp macro="" textlink="">
      <xdr:nvSpPr>
        <xdr:cNvPr id="460" name="テキスト ボックス 459"/>
        <xdr:cNvSpPr txBox="1"/>
      </xdr:nvSpPr>
      <xdr:spPr>
        <a:xfrm>
          <a:off x="13131800" y="2308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1" name="テキスト ボックス 460"/>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2" name="テキスト ボックス 461"/>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3" name="テキスト ボックス 462"/>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4" name="テキスト ボックス 463"/>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5" name="テキスト ボックス 464"/>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128968</xdr:rowOff>
    </xdr:from>
    <xdr:to>
      <xdr:col>81</xdr:col>
      <xdr:colOff>95250</xdr:colOff>
      <xdr:row>16</xdr:row>
      <xdr:rowOff>59118</xdr:rowOff>
    </xdr:to>
    <xdr:sp macro="" textlink="">
      <xdr:nvSpPr>
        <xdr:cNvPr id="466" name="楕円 465"/>
        <xdr:cNvSpPr/>
      </xdr:nvSpPr>
      <xdr:spPr>
        <a:xfrm>
          <a:off x="16967200" y="2700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15</xdr:row>
      <xdr:rowOff>101045</xdr:rowOff>
    </xdr:from>
    <xdr:ext cx="762000" cy="259045"/>
    <xdr:sp macro="" textlink="">
      <xdr:nvSpPr>
        <xdr:cNvPr id="467" name="将来負担の状況該当値テキスト"/>
        <xdr:cNvSpPr txBox="1"/>
      </xdr:nvSpPr>
      <xdr:spPr>
        <a:xfrm>
          <a:off x="17106900" y="26727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15</xdr:row>
      <xdr:rowOff>126555</xdr:rowOff>
    </xdr:from>
    <xdr:to>
      <xdr:col>77</xdr:col>
      <xdr:colOff>95250</xdr:colOff>
      <xdr:row>16</xdr:row>
      <xdr:rowOff>56705</xdr:rowOff>
    </xdr:to>
    <xdr:sp macro="" textlink="">
      <xdr:nvSpPr>
        <xdr:cNvPr id="468" name="楕円 467"/>
        <xdr:cNvSpPr/>
      </xdr:nvSpPr>
      <xdr:spPr>
        <a:xfrm>
          <a:off x="16129000" y="2698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41482</xdr:rowOff>
    </xdr:from>
    <xdr:ext cx="736600" cy="259045"/>
    <xdr:sp macro="" textlink="">
      <xdr:nvSpPr>
        <xdr:cNvPr id="469" name="テキスト ボックス 468"/>
        <xdr:cNvSpPr txBox="1"/>
      </xdr:nvSpPr>
      <xdr:spPr>
        <a:xfrm>
          <a:off x="15798800" y="27846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118110</xdr:rowOff>
    </xdr:from>
    <xdr:to>
      <xdr:col>73</xdr:col>
      <xdr:colOff>44450</xdr:colOff>
      <xdr:row>16</xdr:row>
      <xdr:rowOff>48260</xdr:rowOff>
    </xdr:to>
    <xdr:sp macro="" textlink="">
      <xdr:nvSpPr>
        <xdr:cNvPr id="470" name="楕円 469"/>
        <xdr:cNvSpPr/>
      </xdr:nvSpPr>
      <xdr:spPr>
        <a:xfrm>
          <a:off x="15240000" y="2689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33037</xdr:rowOff>
    </xdr:from>
    <xdr:ext cx="762000" cy="259045"/>
    <xdr:sp macro="" textlink="">
      <xdr:nvSpPr>
        <xdr:cNvPr id="471" name="テキスト ボックス 470"/>
        <xdr:cNvSpPr txBox="1"/>
      </xdr:nvSpPr>
      <xdr:spPr>
        <a:xfrm>
          <a:off x="14909800" y="2776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102426</xdr:rowOff>
    </xdr:from>
    <xdr:to>
      <xdr:col>68</xdr:col>
      <xdr:colOff>203200</xdr:colOff>
      <xdr:row>16</xdr:row>
      <xdr:rowOff>32576</xdr:rowOff>
    </xdr:to>
    <xdr:sp macro="" textlink="">
      <xdr:nvSpPr>
        <xdr:cNvPr id="472" name="楕円 471"/>
        <xdr:cNvSpPr/>
      </xdr:nvSpPr>
      <xdr:spPr>
        <a:xfrm>
          <a:off x="14351000" y="2674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17353</xdr:rowOff>
    </xdr:from>
    <xdr:ext cx="762000" cy="259045"/>
    <xdr:sp macro="" textlink="">
      <xdr:nvSpPr>
        <xdr:cNvPr id="473" name="テキスト ボックス 472"/>
        <xdr:cNvSpPr txBox="1"/>
      </xdr:nvSpPr>
      <xdr:spPr>
        <a:xfrm>
          <a:off x="14020800" y="2760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99208</xdr:rowOff>
    </xdr:from>
    <xdr:to>
      <xdr:col>64</xdr:col>
      <xdr:colOff>152400</xdr:colOff>
      <xdr:row>16</xdr:row>
      <xdr:rowOff>29358</xdr:rowOff>
    </xdr:to>
    <xdr:sp macro="" textlink="">
      <xdr:nvSpPr>
        <xdr:cNvPr id="474" name="楕円 473"/>
        <xdr:cNvSpPr/>
      </xdr:nvSpPr>
      <xdr:spPr>
        <a:xfrm>
          <a:off x="13462000" y="2670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14135</xdr:rowOff>
    </xdr:from>
    <xdr:ext cx="762000" cy="259045"/>
    <xdr:sp macro="" textlink="">
      <xdr:nvSpPr>
        <xdr:cNvPr id="475" name="テキスト ボックス 474"/>
        <xdr:cNvSpPr txBox="1"/>
      </xdr:nvSpPr>
      <xdr:spPr>
        <a:xfrm>
          <a:off x="13131800" y="27573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広島県安芸高田市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28,044
27,208
537.71
23,809,979
22,993,800
533,060
12,490,514
23,800,065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12.9
94.7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分母である経常一般財源等が普通交付税や臨時財政対策債の縮減などにより減少したが、分子である人件費に係る経常経費充当一般財源も減少したたため、経常収支比率が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3.0</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ポイント減少し</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23.7</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％となった。類似団体平均よりも低い水準となった。今後も、第</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次定員適正化計画に基づき、職員の年齢構成等を考慮した新規採用を実施し、類似団体平均程度の人員になるよう職員数の適正管理に努める。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39370</xdr:rowOff>
    </xdr:from>
    <xdr:to>
      <xdr:col>24</xdr:col>
      <xdr:colOff>25400</xdr:colOff>
      <xdr:row>41</xdr:row>
      <xdr:rowOff>146050</xdr:rowOff>
    </xdr:to>
    <xdr:cxnSp macro="">
      <xdr:nvCxnSpPr>
        <xdr:cNvPr id="61" name="直線コネクタ 60"/>
        <xdr:cNvCxnSpPr/>
      </xdr:nvCxnSpPr>
      <xdr:spPr>
        <a:xfrm flipV="1">
          <a:off x="4826000" y="5697220"/>
          <a:ext cx="0" cy="14782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118127</xdr:rowOff>
    </xdr:from>
    <xdr:ext cx="762000" cy="259045"/>
    <xdr:sp macro="" textlink="">
      <xdr:nvSpPr>
        <xdr:cNvPr id="62" name="人件費最小値テキスト"/>
        <xdr:cNvSpPr txBox="1"/>
      </xdr:nvSpPr>
      <xdr:spPr>
        <a:xfrm>
          <a:off x="4914900" y="714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146050</xdr:rowOff>
    </xdr:from>
    <xdr:to>
      <xdr:col>24</xdr:col>
      <xdr:colOff>114300</xdr:colOff>
      <xdr:row>41</xdr:row>
      <xdr:rowOff>146050</xdr:rowOff>
    </xdr:to>
    <xdr:cxnSp macro="">
      <xdr:nvCxnSpPr>
        <xdr:cNvPr id="63" name="直線コネクタ 62"/>
        <xdr:cNvCxnSpPr/>
      </xdr:nvCxnSpPr>
      <xdr:spPr>
        <a:xfrm>
          <a:off x="4737100" y="7175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125747</xdr:rowOff>
    </xdr:from>
    <xdr:ext cx="762000" cy="259045"/>
    <xdr:sp macro="" textlink="">
      <xdr:nvSpPr>
        <xdr:cNvPr id="64" name="人件費最大値テキスト"/>
        <xdr:cNvSpPr txBox="1"/>
      </xdr:nvSpPr>
      <xdr:spPr>
        <a:xfrm>
          <a:off x="4914900" y="5440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39370</xdr:rowOff>
    </xdr:from>
    <xdr:to>
      <xdr:col>24</xdr:col>
      <xdr:colOff>114300</xdr:colOff>
      <xdr:row>33</xdr:row>
      <xdr:rowOff>39370</xdr:rowOff>
    </xdr:to>
    <xdr:cxnSp macro="">
      <xdr:nvCxnSpPr>
        <xdr:cNvPr id="65" name="直線コネクタ 64"/>
        <xdr:cNvCxnSpPr/>
      </xdr:nvCxnSpPr>
      <xdr:spPr>
        <a:xfrm>
          <a:off x="4737100" y="5697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142240</xdr:rowOff>
    </xdr:from>
    <xdr:to>
      <xdr:col>24</xdr:col>
      <xdr:colOff>25400</xdr:colOff>
      <xdr:row>38</xdr:row>
      <xdr:rowOff>27940</xdr:rowOff>
    </xdr:to>
    <xdr:cxnSp macro="">
      <xdr:nvCxnSpPr>
        <xdr:cNvPr id="66" name="直線コネクタ 65"/>
        <xdr:cNvCxnSpPr/>
      </xdr:nvCxnSpPr>
      <xdr:spPr>
        <a:xfrm flipV="1">
          <a:off x="3987800" y="6314440"/>
          <a:ext cx="8382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44467</xdr:rowOff>
    </xdr:from>
    <xdr:ext cx="762000" cy="259045"/>
    <xdr:sp macro="" textlink="">
      <xdr:nvSpPr>
        <xdr:cNvPr id="67" name="人件費平均値テキスト"/>
        <xdr:cNvSpPr txBox="1"/>
      </xdr:nvSpPr>
      <xdr:spPr>
        <a:xfrm>
          <a:off x="4914900" y="63881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72390</xdr:rowOff>
    </xdr:from>
    <xdr:to>
      <xdr:col>24</xdr:col>
      <xdr:colOff>76200</xdr:colOff>
      <xdr:row>38</xdr:row>
      <xdr:rowOff>2540</xdr:rowOff>
    </xdr:to>
    <xdr:sp macro="" textlink="">
      <xdr:nvSpPr>
        <xdr:cNvPr id="68" name="フローチャート: 判断 67"/>
        <xdr:cNvSpPr/>
      </xdr:nvSpPr>
      <xdr:spPr>
        <a:xfrm>
          <a:off x="4775200" y="6416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38</xdr:row>
      <xdr:rowOff>27940</xdr:rowOff>
    </xdr:from>
    <xdr:to>
      <xdr:col>19</xdr:col>
      <xdr:colOff>187325</xdr:colOff>
      <xdr:row>38</xdr:row>
      <xdr:rowOff>73660</xdr:rowOff>
    </xdr:to>
    <xdr:cxnSp macro="">
      <xdr:nvCxnSpPr>
        <xdr:cNvPr id="69" name="直線コネクタ 68"/>
        <xdr:cNvCxnSpPr/>
      </xdr:nvCxnSpPr>
      <xdr:spPr>
        <a:xfrm flipV="1">
          <a:off x="3098800" y="654304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137160</xdr:rowOff>
    </xdr:from>
    <xdr:to>
      <xdr:col>20</xdr:col>
      <xdr:colOff>38100</xdr:colOff>
      <xdr:row>37</xdr:row>
      <xdr:rowOff>67310</xdr:rowOff>
    </xdr:to>
    <xdr:sp macro="" textlink="">
      <xdr:nvSpPr>
        <xdr:cNvPr id="70" name="フローチャート: 判断 69"/>
        <xdr:cNvSpPr/>
      </xdr:nvSpPr>
      <xdr:spPr>
        <a:xfrm>
          <a:off x="3937000" y="6309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77487</xdr:rowOff>
    </xdr:from>
    <xdr:ext cx="736600" cy="259045"/>
    <xdr:sp macro="" textlink="">
      <xdr:nvSpPr>
        <xdr:cNvPr id="71" name="テキスト ボックス 70"/>
        <xdr:cNvSpPr txBox="1"/>
      </xdr:nvSpPr>
      <xdr:spPr>
        <a:xfrm>
          <a:off x="3606800" y="60782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38</xdr:row>
      <xdr:rowOff>20320</xdr:rowOff>
    </xdr:from>
    <xdr:to>
      <xdr:col>15</xdr:col>
      <xdr:colOff>98425</xdr:colOff>
      <xdr:row>38</xdr:row>
      <xdr:rowOff>73660</xdr:rowOff>
    </xdr:to>
    <xdr:cxnSp macro="">
      <xdr:nvCxnSpPr>
        <xdr:cNvPr id="72" name="直線コネクタ 71"/>
        <xdr:cNvCxnSpPr/>
      </xdr:nvCxnSpPr>
      <xdr:spPr>
        <a:xfrm>
          <a:off x="2209800" y="653542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144780</xdr:rowOff>
    </xdr:from>
    <xdr:to>
      <xdr:col>15</xdr:col>
      <xdr:colOff>149225</xdr:colOff>
      <xdr:row>37</xdr:row>
      <xdr:rowOff>74930</xdr:rowOff>
    </xdr:to>
    <xdr:sp macro="" textlink="">
      <xdr:nvSpPr>
        <xdr:cNvPr id="73" name="フローチャート: 判断 72"/>
        <xdr:cNvSpPr/>
      </xdr:nvSpPr>
      <xdr:spPr>
        <a:xfrm>
          <a:off x="3048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85107</xdr:rowOff>
    </xdr:from>
    <xdr:ext cx="762000" cy="259045"/>
    <xdr:sp macro="" textlink="">
      <xdr:nvSpPr>
        <xdr:cNvPr id="74" name="テキスト ボックス 73"/>
        <xdr:cNvSpPr txBox="1"/>
      </xdr:nvSpPr>
      <xdr:spPr>
        <a:xfrm>
          <a:off x="2717800" y="608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38</xdr:row>
      <xdr:rowOff>20320</xdr:rowOff>
    </xdr:from>
    <xdr:to>
      <xdr:col>11</xdr:col>
      <xdr:colOff>9525</xdr:colOff>
      <xdr:row>38</xdr:row>
      <xdr:rowOff>20320</xdr:rowOff>
    </xdr:to>
    <xdr:cxnSp macro="">
      <xdr:nvCxnSpPr>
        <xdr:cNvPr id="75" name="直線コネクタ 74"/>
        <xdr:cNvCxnSpPr/>
      </xdr:nvCxnSpPr>
      <xdr:spPr>
        <a:xfrm>
          <a:off x="1320800" y="65354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129540</xdr:rowOff>
    </xdr:from>
    <xdr:to>
      <xdr:col>11</xdr:col>
      <xdr:colOff>60325</xdr:colOff>
      <xdr:row>37</xdr:row>
      <xdr:rowOff>59690</xdr:rowOff>
    </xdr:to>
    <xdr:sp macro="" textlink="">
      <xdr:nvSpPr>
        <xdr:cNvPr id="76" name="フローチャート: 判断 75"/>
        <xdr:cNvSpPr/>
      </xdr:nvSpPr>
      <xdr:spPr>
        <a:xfrm>
          <a:off x="21590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69867</xdr:rowOff>
    </xdr:from>
    <xdr:ext cx="762000" cy="259045"/>
    <xdr:sp macro="" textlink="">
      <xdr:nvSpPr>
        <xdr:cNvPr id="77" name="テキスト ボックス 76"/>
        <xdr:cNvSpPr txBox="1"/>
      </xdr:nvSpPr>
      <xdr:spPr>
        <a:xfrm>
          <a:off x="1828800" y="6070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121920</xdr:rowOff>
    </xdr:from>
    <xdr:to>
      <xdr:col>6</xdr:col>
      <xdr:colOff>171450</xdr:colOff>
      <xdr:row>37</xdr:row>
      <xdr:rowOff>52070</xdr:rowOff>
    </xdr:to>
    <xdr:sp macro="" textlink="">
      <xdr:nvSpPr>
        <xdr:cNvPr id="78" name="フローチャート: 判断 77"/>
        <xdr:cNvSpPr/>
      </xdr:nvSpPr>
      <xdr:spPr>
        <a:xfrm>
          <a:off x="1270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62247</xdr:rowOff>
    </xdr:from>
    <xdr:ext cx="762000" cy="259045"/>
    <xdr:sp macro="" textlink="">
      <xdr:nvSpPr>
        <xdr:cNvPr id="79" name="テキスト ボックス 78"/>
        <xdr:cNvSpPr txBox="1"/>
      </xdr:nvSpPr>
      <xdr:spPr>
        <a:xfrm>
          <a:off x="939800" y="6062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91440</xdr:rowOff>
    </xdr:from>
    <xdr:to>
      <xdr:col>24</xdr:col>
      <xdr:colOff>76200</xdr:colOff>
      <xdr:row>37</xdr:row>
      <xdr:rowOff>21590</xdr:rowOff>
    </xdr:to>
    <xdr:sp macro="" textlink="">
      <xdr:nvSpPr>
        <xdr:cNvPr id="85" name="楕円 84"/>
        <xdr:cNvSpPr/>
      </xdr:nvSpPr>
      <xdr:spPr>
        <a:xfrm>
          <a:off x="4775200" y="6263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107967</xdr:rowOff>
    </xdr:from>
    <xdr:ext cx="762000" cy="259045"/>
    <xdr:sp macro="" textlink="">
      <xdr:nvSpPr>
        <xdr:cNvPr id="86" name="人件費該当値テキスト"/>
        <xdr:cNvSpPr txBox="1"/>
      </xdr:nvSpPr>
      <xdr:spPr>
        <a:xfrm>
          <a:off x="4914900" y="6108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148590</xdr:rowOff>
    </xdr:from>
    <xdr:to>
      <xdr:col>20</xdr:col>
      <xdr:colOff>38100</xdr:colOff>
      <xdr:row>38</xdr:row>
      <xdr:rowOff>78740</xdr:rowOff>
    </xdr:to>
    <xdr:sp macro="" textlink="">
      <xdr:nvSpPr>
        <xdr:cNvPr id="87" name="楕円 86"/>
        <xdr:cNvSpPr/>
      </xdr:nvSpPr>
      <xdr:spPr>
        <a:xfrm>
          <a:off x="3937000" y="6492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63517</xdr:rowOff>
    </xdr:from>
    <xdr:ext cx="736600" cy="259045"/>
    <xdr:sp macro="" textlink="">
      <xdr:nvSpPr>
        <xdr:cNvPr id="88" name="テキスト ボックス 87"/>
        <xdr:cNvSpPr txBox="1"/>
      </xdr:nvSpPr>
      <xdr:spPr>
        <a:xfrm>
          <a:off x="3606800" y="65786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38</xdr:row>
      <xdr:rowOff>22860</xdr:rowOff>
    </xdr:from>
    <xdr:to>
      <xdr:col>15</xdr:col>
      <xdr:colOff>149225</xdr:colOff>
      <xdr:row>38</xdr:row>
      <xdr:rowOff>124460</xdr:rowOff>
    </xdr:to>
    <xdr:sp macro="" textlink="">
      <xdr:nvSpPr>
        <xdr:cNvPr id="89" name="楕円 88"/>
        <xdr:cNvSpPr/>
      </xdr:nvSpPr>
      <xdr:spPr>
        <a:xfrm>
          <a:off x="3048000" y="6537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109237</xdr:rowOff>
    </xdr:from>
    <xdr:ext cx="762000" cy="259045"/>
    <xdr:sp macro="" textlink="">
      <xdr:nvSpPr>
        <xdr:cNvPr id="90" name="テキスト ボックス 89"/>
        <xdr:cNvSpPr txBox="1"/>
      </xdr:nvSpPr>
      <xdr:spPr>
        <a:xfrm>
          <a:off x="2717800" y="6624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140970</xdr:rowOff>
    </xdr:from>
    <xdr:to>
      <xdr:col>11</xdr:col>
      <xdr:colOff>60325</xdr:colOff>
      <xdr:row>38</xdr:row>
      <xdr:rowOff>71120</xdr:rowOff>
    </xdr:to>
    <xdr:sp macro="" textlink="">
      <xdr:nvSpPr>
        <xdr:cNvPr id="91" name="楕円 90"/>
        <xdr:cNvSpPr/>
      </xdr:nvSpPr>
      <xdr:spPr>
        <a:xfrm>
          <a:off x="2159000" y="6484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55897</xdr:rowOff>
    </xdr:from>
    <xdr:ext cx="762000" cy="259045"/>
    <xdr:sp macro="" textlink="">
      <xdr:nvSpPr>
        <xdr:cNvPr id="92" name="テキスト ボックス 91"/>
        <xdr:cNvSpPr txBox="1"/>
      </xdr:nvSpPr>
      <xdr:spPr>
        <a:xfrm>
          <a:off x="1828800" y="6570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140970</xdr:rowOff>
    </xdr:from>
    <xdr:to>
      <xdr:col>6</xdr:col>
      <xdr:colOff>171450</xdr:colOff>
      <xdr:row>38</xdr:row>
      <xdr:rowOff>71120</xdr:rowOff>
    </xdr:to>
    <xdr:sp macro="" textlink="">
      <xdr:nvSpPr>
        <xdr:cNvPr id="93" name="楕円 92"/>
        <xdr:cNvSpPr/>
      </xdr:nvSpPr>
      <xdr:spPr>
        <a:xfrm>
          <a:off x="1270000" y="6484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55897</xdr:rowOff>
    </xdr:from>
    <xdr:ext cx="762000" cy="259045"/>
    <xdr:sp macro="" textlink="">
      <xdr:nvSpPr>
        <xdr:cNvPr id="94" name="テキスト ボックス 93"/>
        <xdr:cNvSpPr txBox="1"/>
      </xdr:nvSpPr>
      <xdr:spPr>
        <a:xfrm>
          <a:off x="939800" y="6570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分子である物件費に係る経常経費充当一般財源が市道道路維持費などの減少により減少し、分母である経常一般財源等が減少したため、経常収支比率が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0.3</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ポイント低下し</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16.3</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％となった。今後も、業務の民間委託を推進するため高い水準が続くことが想定されるが、人件費等と併せた全体経費の削減に努める。</a:t>
          </a: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146050</xdr:rowOff>
    </xdr:from>
    <xdr:to>
      <xdr:col>82</xdr:col>
      <xdr:colOff>107950</xdr:colOff>
      <xdr:row>22</xdr:row>
      <xdr:rowOff>12700</xdr:rowOff>
    </xdr:to>
    <xdr:cxnSp macro="">
      <xdr:nvCxnSpPr>
        <xdr:cNvPr id="122" name="直線コネクタ 121"/>
        <xdr:cNvCxnSpPr/>
      </xdr:nvCxnSpPr>
      <xdr:spPr>
        <a:xfrm flipV="1">
          <a:off x="16510000" y="237490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156227</xdr:rowOff>
    </xdr:from>
    <xdr:ext cx="762000" cy="259045"/>
    <xdr:sp macro="" textlink="">
      <xdr:nvSpPr>
        <xdr:cNvPr id="123" name="物件費最小値テキスト"/>
        <xdr:cNvSpPr txBox="1"/>
      </xdr:nvSpPr>
      <xdr:spPr>
        <a:xfrm>
          <a:off x="165989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22</xdr:row>
      <xdr:rowOff>12700</xdr:rowOff>
    </xdr:from>
    <xdr:to>
      <xdr:col>82</xdr:col>
      <xdr:colOff>196850</xdr:colOff>
      <xdr:row>22</xdr:row>
      <xdr:rowOff>12700</xdr:rowOff>
    </xdr:to>
    <xdr:cxnSp macro="">
      <xdr:nvCxnSpPr>
        <xdr:cNvPr id="124" name="直線コネクタ 123"/>
        <xdr:cNvCxnSpPr/>
      </xdr:nvCxnSpPr>
      <xdr:spPr>
        <a:xfrm>
          <a:off x="16421100" y="3784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60977</xdr:rowOff>
    </xdr:from>
    <xdr:ext cx="762000" cy="259045"/>
    <xdr:sp macro="" textlink="">
      <xdr:nvSpPr>
        <xdr:cNvPr id="125" name="物件費最大値テキスト"/>
        <xdr:cNvSpPr txBox="1"/>
      </xdr:nvSpPr>
      <xdr:spPr>
        <a:xfrm>
          <a:off x="16598900" y="211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146050</xdr:rowOff>
    </xdr:from>
    <xdr:to>
      <xdr:col>82</xdr:col>
      <xdr:colOff>196850</xdr:colOff>
      <xdr:row>13</xdr:row>
      <xdr:rowOff>146050</xdr:rowOff>
    </xdr:to>
    <xdr:cxnSp macro="">
      <xdr:nvCxnSpPr>
        <xdr:cNvPr id="126" name="直線コネクタ 125"/>
        <xdr:cNvCxnSpPr/>
      </xdr:nvCxnSpPr>
      <xdr:spPr>
        <a:xfrm>
          <a:off x="16421100" y="2374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20</xdr:row>
      <xdr:rowOff>101600</xdr:rowOff>
    </xdr:from>
    <xdr:to>
      <xdr:col>82</xdr:col>
      <xdr:colOff>107950</xdr:colOff>
      <xdr:row>20</xdr:row>
      <xdr:rowOff>139700</xdr:rowOff>
    </xdr:to>
    <xdr:cxnSp macro="">
      <xdr:nvCxnSpPr>
        <xdr:cNvPr id="127" name="直線コネクタ 126"/>
        <xdr:cNvCxnSpPr/>
      </xdr:nvCxnSpPr>
      <xdr:spPr>
        <a:xfrm flipV="1">
          <a:off x="15671800" y="35306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137177</xdr:rowOff>
    </xdr:from>
    <xdr:ext cx="762000" cy="259045"/>
    <xdr:sp macro="" textlink="">
      <xdr:nvSpPr>
        <xdr:cNvPr id="128" name="物件費平均値テキスト"/>
        <xdr:cNvSpPr txBox="1"/>
      </xdr:nvSpPr>
      <xdr:spPr>
        <a:xfrm>
          <a:off x="16598900" y="2880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120650</xdr:rowOff>
    </xdr:from>
    <xdr:to>
      <xdr:col>82</xdr:col>
      <xdr:colOff>158750</xdr:colOff>
      <xdr:row>18</xdr:row>
      <xdr:rowOff>50800</xdr:rowOff>
    </xdr:to>
    <xdr:sp macro="" textlink="">
      <xdr:nvSpPr>
        <xdr:cNvPr id="129" name="フローチャート: 判断 128"/>
        <xdr:cNvSpPr/>
      </xdr:nvSpPr>
      <xdr:spPr>
        <a:xfrm>
          <a:off x="16459200" y="303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20</xdr:row>
      <xdr:rowOff>76200</xdr:rowOff>
    </xdr:from>
    <xdr:to>
      <xdr:col>78</xdr:col>
      <xdr:colOff>69850</xdr:colOff>
      <xdr:row>20</xdr:row>
      <xdr:rowOff>139700</xdr:rowOff>
    </xdr:to>
    <xdr:cxnSp macro="">
      <xdr:nvCxnSpPr>
        <xdr:cNvPr id="130" name="直線コネクタ 129"/>
        <xdr:cNvCxnSpPr/>
      </xdr:nvCxnSpPr>
      <xdr:spPr>
        <a:xfrm>
          <a:off x="14782800" y="3505200"/>
          <a:ext cx="8890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18</xdr:row>
      <xdr:rowOff>88900</xdr:rowOff>
    </xdr:from>
    <xdr:to>
      <xdr:col>78</xdr:col>
      <xdr:colOff>120650</xdr:colOff>
      <xdr:row>19</xdr:row>
      <xdr:rowOff>19050</xdr:rowOff>
    </xdr:to>
    <xdr:sp macro="" textlink="">
      <xdr:nvSpPr>
        <xdr:cNvPr id="131" name="フローチャート: 判断 130"/>
        <xdr:cNvSpPr/>
      </xdr:nvSpPr>
      <xdr:spPr>
        <a:xfrm>
          <a:off x="15621000" y="317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29227</xdr:rowOff>
    </xdr:from>
    <xdr:ext cx="736600" cy="259045"/>
    <xdr:sp macro="" textlink="">
      <xdr:nvSpPr>
        <xdr:cNvPr id="132" name="テキスト ボックス 131"/>
        <xdr:cNvSpPr txBox="1"/>
      </xdr:nvSpPr>
      <xdr:spPr>
        <a:xfrm>
          <a:off x="15290800" y="2943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20</xdr:row>
      <xdr:rowOff>63500</xdr:rowOff>
    </xdr:from>
    <xdr:to>
      <xdr:col>73</xdr:col>
      <xdr:colOff>180975</xdr:colOff>
      <xdr:row>20</xdr:row>
      <xdr:rowOff>76200</xdr:rowOff>
    </xdr:to>
    <xdr:cxnSp macro="">
      <xdr:nvCxnSpPr>
        <xdr:cNvPr id="133" name="直線コネクタ 132"/>
        <xdr:cNvCxnSpPr/>
      </xdr:nvCxnSpPr>
      <xdr:spPr>
        <a:xfrm>
          <a:off x="13893800" y="34925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18</xdr:row>
      <xdr:rowOff>50800</xdr:rowOff>
    </xdr:from>
    <xdr:to>
      <xdr:col>74</xdr:col>
      <xdr:colOff>31750</xdr:colOff>
      <xdr:row>18</xdr:row>
      <xdr:rowOff>152400</xdr:rowOff>
    </xdr:to>
    <xdr:sp macro="" textlink="">
      <xdr:nvSpPr>
        <xdr:cNvPr id="134" name="フローチャート: 判断 133"/>
        <xdr:cNvSpPr/>
      </xdr:nvSpPr>
      <xdr:spPr>
        <a:xfrm>
          <a:off x="14732000" y="313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162577</xdr:rowOff>
    </xdr:from>
    <xdr:ext cx="762000" cy="259045"/>
    <xdr:sp macro="" textlink="">
      <xdr:nvSpPr>
        <xdr:cNvPr id="135" name="テキスト ボックス 134"/>
        <xdr:cNvSpPr txBox="1"/>
      </xdr:nvSpPr>
      <xdr:spPr>
        <a:xfrm>
          <a:off x="14401800" y="290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20</xdr:row>
      <xdr:rowOff>38100</xdr:rowOff>
    </xdr:from>
    <xdr:to>
      <xdr:col>69</xdr:col>
      <xdr:colOff>92075</xdr:colOff>
      <xdr:row>20</xdr:row>
      <xdr:rowOff>63500</xdr:rowOff>
    </xdr:to>
    <xdr:cxnSp macro="">
      <xdr:nvCxnSpPr>
        <xdr:cNvPr id="136" name="直線コネクタ 135"/>
        <xdr:cNvCxnSpPr/>
      </xdr:nvCxnSpPr>
      <xdr:spPr>
        <a:xfrm>
          <a:off x="13004800" y="34671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18</xdr:row>
      <xdr:rowOff>25400</xdr:rowOff>
    </xdr:from>
    <xdr:to>
      <xdr:col>69</xdr:col>
      <xdr:colOff>142875</xdr:colOff>
      <xdr:row>18</xdr:row>
      <xdr:rowOff>127000</xdr:rowOff>
    </xdr:to>
    <xdr:sp macro="" textlink="">
      <xdr:nvSpPr>
        <xdr:cNvPr id="137" name="フローチャート: 判断 136"/>
        <xdr:cNvSpPr/>
      </xdr:nvSpPr>
      <xdr:spPr>
        <a:xfrm>
          <a:off x="13843000" y="3111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137177</xdr:rowOff>
    </xdr:from>
    <xdr:ext cx="762000" cy="259045"/>
    <xdr:sp macro="" textlink="">
      <xdr:nvSpPr>
        <xdr:cNvPr id="138" name="テキスト ボックス 137"/>
        <xdr:cNvSpPr txBox="1"/>
      </xdr:nvSpPr>
      <xdr:spPr>
        <a:xfrm>
          <a:off x="135128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146050</xdr:rowOff>
    </xdr:from>
    <xdr:to>
      <xdr:col>65</xdr:col>
      <xdr:colOff>53975</xdr:colOff>
      <xdr:row>18</xdr:row>
      <xdr:rowOff>76200</xdr:rowOff>
    </xdr:to>
    <xdr:sp macro="" textlink="">
      <xdr:nvSpPr>
        <xdr:cNvPr id="139" name="フローチャート: 判断 138"/>
        <xdr:cNvSpPr/>
      </xdr:nvSpPr>
      <xdr:spPr>
        <a:xfrm>
          <a:off x="12954000" y="306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86377</xdr:rowOff>
    </xdr:from>
    <xdr:ext cx="762000" cy="259045"/>
    <xdr:sp macro="" textlink="">
      <xdr:nvSpPr>
        <xdr:cNvPr id="140" name="テキスト ボックス 139"/>
        <xdr:cNvSpPr txBox="1"/>
      </xdr:nvSpPr>
      <xdr:spPr>
        <a:xfrm>
          <a:off x="12623800" y="282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20</xdr:row>
      <xdr:rowOff>50800</xdr:rowOff>
    </xdr:from>
    <xdr:to>
      <xdr:col>82</xdr:col>
      <xdr:colOff>158750</xdr:colOff>
      <xdr:row>20</xdr:row>
      <xdr:rowOff>152400</xdr:rowOff>
    </xdr:to>
    <xdr:sp macro="" textlink="">
      <xdr:nvSpPr>
        <xdr:cNvPr id="146" name="楕円 145"/>
        <xdr:cNvSpPr/>
      </xdr:nvSpPr>
      <xdr:spPr>
        <a:xfrm>
          <a:off x="16459200" y="347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20</xdr:row>
      <xdr:rowOff>22877</xdr:rowOff>
    </xdr:from>
    <xdr:ext cx="762000" cy="259045"/>
    <xdr:sp macro="" textlink="">
      <xdr:nvSpPr>
        <xdr:cNvPr id="147" name="物件費該当値テキスト"/>
        <xdr:cNvSpPr txBox="1"/>
      </xdr:nvSpPr>
      <xdr:spPr>
        <a:xfrm>
          <a:off x="16598900" y="345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20</xdr:row>
      <xdr:rowOff>88900</xdr:rowOff>
    </xdr:from>
    <xdr:to>
      <xdr:col>78</xdr:col>
      <xdr:colOff>120650</xdr:colOff>
      <xdr:row>21</xdr:row>
      <xdr:rowOff>19050</xdr:rowOff>
    </xdr:to>
    <xdr:sp macro="" textlink="">
      <xdr:nvSpPr>
        <xdr:cNvPr id="148" name="楕円 147"/>
        <xdr:cNvSpPr/>
      </xdr:nvSpPr>
      <xdr:spPr>
        <a:xfrm>
          <a:off x="15621000" y="351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21</xdr:row>
      <xdr:rowOff>3827</xdr:rowOff>
    </xdr:from>
    <xdr:ext cx="736600" cy="259045"/>
    <xdr:sp macro="" textlink="">
      <xdr:nvSpPr>
        <xdr:cNvPr id="149" name="テキスト ボックス 148"/>
        <xdr:cNvSpPr txBox="1"/>
      </xdr:nvSpPr>
      <xdr:spPr>
        <a:xfrm>
          <a:off x="15290800" y="3604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20</xdr:row>
      <xdr:rowOff>25400</xdr:rowOff>
    </xdr:from>
    <xdr:to>
      <xdr:col>74</xdr:col>
      <xdr:colOff>31750</xdr:colOff>
      <xdr:row>20</xdr:row>
      <xdr:rowOff>127000</xdr:rowOff>
    </xdr:to>
    <xdr:sp macro="" textlink="">
      <xdr:nvSpPr>
        <xdr:cNvPr id="150" name="楕円 149"/>
        <xdr:cNvSpPr/>
      </xdr:nvSpPr>
      <xdr:spPr>
        <a:xfrm>
          <a:off x="14732000" y="3454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20</xdr:row>
      <xdr:rowOff>111777</xdr:rowOff>
    </xdr:from>
    <xdr:ext cx="762000" cy="259045"/>
    <xdr:sp macro="" textlink="">
      <xdr:nvSpPr>
        <xdr:cNvPr id="151" name="テキスト ボックス 150"/>
        <xdr:cNvSpPr txBox="1"/>
      </xdr:nvSpPr>
      <xdr:spPr>
        <a:xfrm>
          <a:off x="14401800" y="354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20</xdr:row>
      <xdr:rowOff>12700</xdr:rowOff>
    </xdr:from>
    <xdr:to>
      <xdr:col>69</xdr:col>
      <xdr:colOff>142875</xdr:colOff>
      <xdr:row>20</xdr:row>
      <xdr:rowOff>114300</xdr:rowOff>
    </xdr:to>
    <xdr:sp macro="" textlink="">
      <xdr:nvSpPr>
        <xdr:cNvPr id="152" name="楕円 151"/>
        <xdr:cNvSpPr/>
      </xdr:nvSpPr>
      <xdr:spPr>
        <a:xfrm>
          <a:off x="13843000" y="344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20</xdr:row>
      <xdr:rowOff>99077</xdr:rowOff>
    </xdr:from>
    <xdr:ext cx="762000" cy="259045"/>
    <xdr:sp macro="" textlink="">
      <xdr:nvSpPr>
        <xdr:cNvPr id="153" name="テキスト ボックス 152"/>
        <xdr:cNvSpPr txBox="1"/>
      </xdr:nvSpPr>
      <xdr:spPr>
        <a:xfrm>
          <a:off x="13512800" y="352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19</xdr:row>
      <xdr:rowOff>158750</xdr:rowOff>
    </xdr:from>
    <xdr:to>
      <xdr:col>65</xdr:col>
      <xdr:colOff>53975</xdr:colOff>
      <xdr:row>20</xdr:row>
      <xdr:rowOff>88900</xdr:rowOff>
    </xdr:to>
    <xdr:sp macro="" textlink="">
      <xdr:nvSpPr>
        <xdr:cNvPr id="154" name="楕円 153"/>
        <xdr:cNvSpPr/>
      </xdr:nvSpPr>
      <xdr:spPr>
        <a:xfrm>
          <a:off x="12954000" y="3416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20</xdr:row>
      <xdr:rowOff>73677</xdr:rowOff>
    </xdr:from>
    <xdr:ext cx="762000" cy="259045"/>
    <xdr:sp macro="" textlink="">
      <xdr:nvSpPr>
        <xdr:cNvPr id="155" name="テキスト ボックス 154"/>
        <xdr:cNvSpPr txBox="1"/>
      </xdr:nvSpPr>
      <xdr:spPr>
        <a:xfrm>
          <a:off x="12623800" y="3502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分子である扶助費に係る経常経費充当一般財源が乳幼児医療公費負担事業費等の単独事業の減少により減少し、分母である経常一般財源等が減少したため、経常収支比率が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0.8</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ポイント減少し</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5.5</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％となった。扶助費に係る経常収支比率は、類似団体平均を下回っているため、今後も適正水準の維持に努める。</a:t>
          </a:r>
        </a:p>
      </xdr:txBody>
    </xdr:sp>
    <xdr:clientData/>
  </xdr:twoCellAnchor>
  <xdr:oneCellAnchor>
    <xdr:from>
      <xdr:col>3</xdr:col>
      <xdr:colOff>123825</xdr:colOff>
      <xdr:row>49</xdr:row>
      <xdr:rowOff>107950</xdr:rowOff>
    </xdr:from>
    <xdr:ext cx="298543" cy="225703"/>
    <xdr:sp macro="" textlink="">
      <xdr:nvSpPr>
        <xdr:cNvPr id="167" name="テキスト ボックス 166"/>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0" name="直線コネクタ 169"/>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1" name="テキスト ボックス 170"/>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2" name="直線コネクタ 171"/>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3" name="テキスト ボックス 172"/>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4" name="直線コネクタ 173"/>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5" name="テキスト ボックス 174"/>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6" name="直線コネクタ 175"/>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7" name="テキスト ボックス 176"/>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8" name="直線コネクタ 177"/>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9" name="テキスト ボックス 178"/>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69850</xdr:rowOff>
    </xdr:from>
    <xdr:to>
      <xdr:col>24</xdr:col>
      <xdr:colOff>25400</xdr:colOff>
      <xdr:row>62</xdr:row>
      <xdr:rowOff>50800</xdr:rowOff>
    </xdr:to>
    <xdr:cxnSp macro="">
      <xdr:nvCxnSpPr>
        <xdr:cNvPr id="183" name="直線コネクタ 182"/>
        <xdr:cNvCxnSpPr/>
      </xdr:nvCxnSpPr>
      <xdr:spPr>
        <a:xfrm flipV="1">
          <a:off x="4826000" y="9156700"/>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22877</xdr:rowOff>
    </xdr:from>
    <xdr:ext cx="762000" cy="259045"/>
    <xdr:sp macro="" textlink="">
      <xdr:nvSpPr>
        <xdr:cNvPr id="184" name="扶助費最小値テキスト"/>
        <xdr:cNvSpPr txBox="1"/>
      </xdr:nvSpPr>
      <xdr:spPr>
        <a:xfrm>
          <a:off x="49149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50800</xdr:rowOff>
    </xdr:from>
    <xdr:to>
      <xdr:col>24</xdr:col>
      <xdr:colOff>114300</xdr:colOff>
      <xdr:row>62</xdr:row>
      <xdr:rowOff>50800</xdr:rowOff>
    </xdr:to>
    <xdr:cxnSp macro="">
      <xdr:nvCxnSpPr>
        <xdr:cNvPr id="185" name="直線コネクタ 184"/>
        <xdr:cNvCxnSpPr/>
      </xdr:nvCxnSpPr>
      <xdr:spPr>
        <a:xfrm>
          <a:off x="4737100" y="1068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156227</xdr:rowOff>
    </xdr:from>
    <xdr:ext cx="762000" cy="259045"/>
    <xdr:sp macro="" textlink="">
      <xdr:nvSpPr>
        <xdr:cNvPr id="186" name="扶助費最大値テキスト"/>
        <xdr:cNvSpPr txBox="1"/>
      </xdr:nvSpPr>
      <xdr:spPr>
        <a:xfrm>
          <a:off x="4914900" y="890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69850</xdr:rowOff>
    </xdr:from>
    <xdr:to>
      <xdr:col>24</xdr:col>
      <xdr:colOff>114300</xdr:colOff>
      <xdr:row>53</xdr:row>
      <xdr:rowOff>69850</xdr:rowOff>
    </xdr:to>
    <xdr:cxnSp macro="">
      <xdr:nvCxnSpPr>
        <xdr:cNvPr id="187" name="直線コネクタ 186"/>
        <xdr:cNvCxnSpPr/>
      </xdr:nvCxnSpPr>
      <xdr:spPr>
        <a:xfrm>
          <a:off x="4737100" y="9156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139700</xdr:rowOff>
    </xdr:from>
    <xdr:to>
      <xdr:col>24</xdr:col>
      <xdr:colOff>25400</xdr:colOff>
      <xdr:row>55</xdr:row>
      <xdr:rowOff>57150</xdr:rowOff>
    </xdr:to>
    <xdr:cxnSp macro="">
      <xdr:nvCxnSpPr>
        <xdr:cNvPr id="188" name="直線コネクタ 187"/>
        <xdr:cNvCxnSpPr/>
      </xdr:nvCxnSpPr>
      <xdr:spPr>
        <a:xfrm flipV="1">
          <a:off x="3987800" y="9398000"/>
          <a:ext cx="8382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86377</xdr:rowOff>
    </xdr:from>
    <xdr:ext cx="762000" cy="259045"/>
    <xdr:sp macro="" textlink="">
      <xdr:nvSpPr>
        <xdr:cNvPr id="189" name="扶助費平均値テキスト"/>
        <xdr:cNvSpPr txBox="1"/>
      </xdr:nvSpPr>
      <xdr:spPr>
        <a:xfrm>
          <a:off x="4914900" y="9687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114300</xdr:rowOff>
    </xdr:from>
    <xdr:to>
      <xdr:col>24</xdr:col>
      <xdr:colOff>76200</xdr:colOff>
      <xdr:row>57</xdr:row>
      <xdr:rowOff>44450</xdr:rowOff>
    </xdr:to>
    <xdr:sp macro="" textlink="">
      <xdr:nvSpPr>
        <xdr:cNvPr id="190" name="フローチャート: 判断 189"/>
        <xdr:cNvSpPr/>
      </xdr:nvSpPr>
      <xdr:spPr>
        <a:xfrm>
          <a:off x="47752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152400</xdr:rowOff>
    </xdr:from>
    <xdr:to>
      <xdr:col>19</xdr:col>
      <xdr:colOff>187325</xdr:colOff>
      <xdr:row>55</xdr:row>
      <xdr:rowOff>57150</xdr:rowOff>
    </xdr:to>
    <xdr:cxnSp macro="">
      <xdr:nvCxnSpPr>
        <xdr:cNvPr id="191" name="直線コネクタ 190"/>
        <xdr:cNvCxnSpPr/>
      </xdr:nvCxnSpPr>
      <xdr:spPr>
        <a:xfrm>
          <a:off x="3098800" y="94107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82550</xdr:rowOff>
    </xdr:from>
    <xdr:to>
      <xdr:col>20</xdr:col>
      <xdr:colOff>38100</xdr:colOff>
      <xdr:row>58</xdr:row>
      <xdr:rowOff>12700</xdr:rowOff>
    </xdr:to>
    <xdr:sp macro="" textlink="">
      <xdr:nvSpPr>
        <xdr:cNvPr id="192" name="フローチャート: 判断 191"/>
        <xdr:cNvSpPr/>
      </xdr:nvSpPr>
      <xdr:spPr>
        <a:xfrm>
          <a:off x="3937000" y="985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168927</xdr:rowOff>
    </xdr:from>
    <xdr:ext cx="736600" cy="259045"/>
    <xdr:sp macro="" textlink="">
      <xdr:nvSpPr>
        <xdr:cNvPr id="193" name="テキスト ボックス 192"/>
        <xdr:cNvSpPr txBox="1"/>
      </xdr:nvSpPr>
      <xdr:spPr>
        <a:xfrm>
          <a:off x="3606800" y="9941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114300</xdr:rowOff>
    </xdr:from>
    <xdr:to>
      <xdr:col>15</xdr:col>
      <xdr:colOff>98425</xdr:colOff>
      <xdr:row>54</xdr:row>
      <xdr:rowOff>152400</xdr:rowOff>
    </xdr:to>
    <xdr:cxnSp macro="">
      <xdr:nvCxnSpPr>
        <xdr:cNvPr id="194" name="直線コネクタ 193"/>
        <xdr:cNvCxnSpPr/>
      </xdr:nvCxnSpPr>
      <xdr:spPr>
        <a:xfrm>
          <a:off x="2209800" y="93726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31750</xdr:rowOff>
    </xdr:from>
    <xdr:to>
      <xdr:col>15</xdr:col>
      <xdr:colOff>149225</xdr:colOff>
      <xdr:row>57</xdr:row>
      <xdr:rowOff>133350</xdr:rowOff>
    </xdr:to>
    <xdr:sp macro="" textlink="">
      <xdr:nvSpPr>
        <xdr:cNvPr id="195" name="フローチャート: 判断 194"/>
        <xdr:cNvSpPr/>
      </xdr:nvSpPr>
      <xdr:spPr>
        <a:xfrm>
          <a:off x="3048000" y="9804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118127</xdr:rowOff>
    </xdr:from>
    <xdr:ext cx="762000" cy="259045"/>
    <xdr:sp macro="" textlink="">
      <xdr:nvSpPr>
        <xdr:cNvPr id="196" name="テキスト ボックス 195"/>
        <xdr:cNvSpPr txBox="1"/>
      </xdr:nvSpPr>
      <xdr:spPr>
        <a:xfrm>
          <a:off x="2717800" y="989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101600</xdr:rowOff>
    </xdr:from>
    <xdr:to>
      <xdr:col>11</xdr:col>
      <xdr:colOff>9525</xdr:colOff>
      <xdr:row>54</xdr:row>
      <xdr:rowOff>114300</xdr:rowOff>
    </xdr:to>
    <xdr:cxnSp macro="">
      <xdr:nvCxnSpPr>
        <xdr:cNvPr id="197" name="直線コネクタ 196"/>
        <xdr:cNvCxnSpPr/>
      </xdr:nvCxnSpPr>
      <xdr:spPr>
        <a:xfrm>
          <a:off x="1320800" y="93599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165100</xdr:rowOff>
    </xdr:from>
    <xdr:to>
      <xdr:col>11</xdr:col>
      <xdr:colOff>60325</xdr:colOff>
      <xdr:row>57</xdr:row>
      <xdr:rowOff>95250</xdr:rowOff>
    </xdr:to>
    <xdr:sp macro="" textlink="">
      <xdr:nvSpPr>
        <xdr:cNvPr id="198" name="フローチャート: 判断 197"/>
        <xdr:cNvSpPr/>
      </xdr:nvSpPr>
      <xdr:spPr>
        <a:xfrm>
          <a:off x="2159000" y="9766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80027</xdr:rowOff>
    </xdr:from>
    <xdr:ext cx="762000" cy="259045"/>
    <xdr:sp macro="" textlink="">
      <xdr:nvSpPr>
        <xdr:cNvPr id="199" name="テキスト ボックス 198"/>
        <xdr:cNvSpPr txBox="1"/>
      </xdr:nvSpPr>
      <xdr:spPr>
        <a:xfrm>
          <a:off x="1828800" y="9852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127000</xdr:rowOff>
    </xdr:from>
    <xdr:to>
      <xdr:col>6</xdr:col>
      <xdr:colOff>171450</xdr:colOff>
      <xdr:row>57</xdr:row>
      <xdr:rowOff>57150</xdr:rowOff>
    </xdr:to>
    <xdr:sp macro="" textlink="">
      <xdr:nvSpPr>
        <xdr:cNvPr id="200" name="フローチャート: 判断 199"/>
        <xdr:cNvSpPr/>
      </xdr:nvSpPr>
      <xdr:spPr>
        <a:xfrm>
          <a:off x="127000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41927</xdr:rowOff>
    </xdr:from>
    <xdr:ext cx="762000" cy="259045"/>
    <xdr:sp macro="" textlink="">
      <xdr:nvSpPr>
        <xdr:cNvPr id="201" name="テキスト ボックス 200"/>
        <xdr:cNvSpPr txBox="1"/>
      </xdr:nvSpPr>
      <xdr:spPr>
        <a:xfrm>
          <a:off x="939800" y="981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88900</xdr:rowOff>
    </xdr:from>
    <xdr:to>
      <xdr:col>24</xdr:col>
      <xdr:colOff>76200</xdr:colOff>
      <xdr:row>55</xdr:row>
      <xdr:rowOff>19050</xdr:rowOff>
    </xdr:to>
    <xdr:sp macro="" textlink="">
      <xdr:nvSpPr>
        <xdr:cNvPr id="207" name="楕円 206"/>
        <xdr:cNvSpPr/>
      </xdr:nvSpPr>
      <xdr:spPr>
        <a:xfrm>
          <a:off x="47752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105427</xdr:rowOff>
    </xdr:from>
    <xdr:ext cx="762000" cy="259045"/>
    <xdr:sp macro="" textlink="">
      <xdr:nvSpPr>
        <xdr:cNvPr id="208" name="扶助費該当値テキスト"/>
        <xdr:cNvSpPr txBox="1"/>
      </xdr:nvSpPr>
      <xdr:spPr>
        <a:xfrm>
          <a:off x="4914900" y="919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6350</xdr:rowOff>
    </xdr:from>
    <xdr:to>
      <xdr:col>20</xdr:col>
      <xdr:colOff>38100</xdr:colOff>
      <xdr:row>55</xdr:row>
      <xdr:rowOff>107950</xdr:rowOff>
    </xdr:to>
    <xdr:sp macro="" textlink="">
      <xdr:nvSpPr>
        <xdr:cNvPr id="209" name="楕円 208"/>
        <xdr:cNvSpPr/>
      </xdr:nvSpPr>
      <xdr:spPr>
        <a:xfrm>
          <a:off x="3937000" y="9436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118127</xdr:rowOff>
    </xdr:from>
    <xdr:ext cx="736600" cy="259045"/>
    <xdr:sp macro="" textlink="">
      <xdr:nvSpPr>
        <xdr:cNvPr id="210" name="テキスト ボックス 209"/>
        <xdr:cNvSpPr txBox="1"/>
      </xdr:nvSpPr>
      <xdr:spPr>
        <a:xfrm>
          <a:off x="3606800" y="9204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101600</xdr:rowOff>
    </xdr:from>
    <xdr:to>
      <xdr:col>15</xdr:col>
      <xdr:colOff>149225</xdr:colOff>
      <xdr:row>55</xdr:row>
      <xdr:rowOff>31750</xdr:rowOff>
    </xdr:to>
    <xdr:sp macro="" textlink="">
      <xdr:nvSpPr>
        <xdr:cNvPr id="211" name="楕円 210"/>
        <xdr:cNvSpPr/>
      </xdr:nvSpPr>
      <xdr:spPr>
        <a:xfrm>
          <a:off x="3048000" y="9359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41927</xdr:rowOff>
    </xdr:from>
    <xdr:ext cx="762000" cy="259045"/>
    <xdr:sp macro="" textlink="">
      <xdr:nvSpPr>
        <xdr:cNvPr id="212" name="テキスト ボックス 211"/>
        <xdr:cNvSpPr txBox="1"/>
      </xdr:nvSpPr>
      <xdr:spPr>
        <a:xfrm>
          <a:off x="2717800" y="912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63500</xdr:rowOff>
    </xdr:from>
    <xdr:to>
      <xdr:col>11</xdr:col>
      <xdr:colOff>60325</xdr:colOff>
      <xdr:row>54</xdr:row>
      <xdr:rowOff>165100</xdr:rowOff>
    </xdr:to>
    <xdr:sp macro="" textlink="">
      <xdr:nvSpPr>
        <xdr:cNvPr id="213" name="楕円 212"/>
        <xdr:cNvSpPr/>
      </xdr:nvSpPr>
      <xdr:spPr>
        <a:xfrm>
          <a:off x="2159000" y="9321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3827</xdr:rowOff>
    </xdr:from>
    <xdr:ext cx="762000" cy="259045"/>
    <xdr:sp macro="" textlink="">
      <xdr:nvSpPr>
        <xdr:cNvPr id="214" name="テキスト ボックス 213"/>
        <xdr:cNvSpPr txBox="1"/>
      </xdr:nvSpPr>
      <xdr:spPr>
        <a:xfrm>
          <a:off x="1828800" y="9090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50800</xdr:rowOff>
    </xdr:from>
    <xdr:to>
      <xdr:col>6</xdr:col>
      <xdr:colOff>171450</xdr:colOff>
      <xdr:row>54</xdr:row>
      <xdr:rowOff>152400</xdr:rowOff>
    </xdr:to>
    <xdr:sp macro="" textlink="">
      <xdr:nvSpPr>
        <xdr:cNvPr id="215" name="楕円 214"/>
        <xdr:cNvSpPr/>
      </xdr:nvSpPr>
      <xdr:spPr>
        <a:xfrm>
          <a:off x="1270000" y="930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162577</xdr:rowOff>
    </xdr:from>
    <xdr:ext cx="762000" cy="259045"/>
    <xdr:sp macro="" textlink="">
      <xdr:nvSpPr>
        <xdr:cNvPr id="216" name="テキスト ボックス 215"/>
        <xdr:cNvSpPr txBox="1"/>
      </xdr:nvSpPr>
      <xdr:spPr>
        <a:xfrm>
          <a:off x="939800" y="907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分母である経常一般財源等が減少したが、分子となる下水道等の特別会計に係る繰出金が減少し、経常収支比率が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0.1</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ポイント上昇し</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14.5</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％となった。類似団体平均を上回っているため、今後も事業精査を徹底することにより経費の縮減に努める。</a:t>
          </a:r>
        </a:p>
      </xdr:txBody>
    </xdr:sp>
    <xdr:clientData/>
  </xdr:twoCellAnchor>
  <xdr:oneCellAnchor>
    <xdr:from>
      <xdr:col>62</xdr:col>
      <xdr:colOff>6350</xdr:colOff>
      <xdr:row>49</xdr:row>
      <xdr:rowOff>107950</xdr:rowOff>
    </xdr:from>
    <xdr:ext cx="298543" cy="225703"/>
    <xdr:sp macro="" textlink="">
      <xdr:nvSpPr>
        <xdr:cNvPr id="228" name="テキスト ボックス 227"/>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1" name="直線コネクタ 230"/>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2" name="テキスト ボックス 231"/>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3" name="直線コネクタ 232"/>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4" name="テキスト ボックス 233"/>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5" name="直線コネクタ 234"/>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6" name="テキスト ボックス 235"/>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7" name="直線コネクタ 236"/>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8" name="テキスト ボックス 237"/>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9" name="直線コネクタ 238"/>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0" name="テキスト ボックス 239"/>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138430</xdr:rowOff>
    </xdr:from>
    <xdr:to>
      <xdr:col>82</xdr:col>
      <xdr:colOff>107950</xdr:colOff>
      <xdr:row>61</xdr:row>
      <xdr:rowOff>153670</xdr:rowOff>
    </xdr:to>
    <xdr:cxnSp macro="">
      <xdr:nvCxnSpPr>
        <xdr:cNvPr id="244" name="直線コネクタ 243"/>
        <xdr:cNvCxnSpPr/>
      </xdr:nvCxnSpPr>
      <xdr:spPr>
        <a:xfrm flipV="1">
          <a:off x="16510000" y="9225280"/>
          <a:ext cx="0" cy="13868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125747</xdr:rowOff>
    </xdr:from>
    <xdr:ext cx="762000" cy="259045"/>
    <xdr:sp macro="" textlink="">
      <xdr:nvSpPr>
        <xdr:cNvPr id="245" name="その他最小値テキスト"/>
        <xdr:cNvSpPr txBox="1"/>
      </xdr:nvSpPr>
      <xdr:spPr>
        <a:xfrm>
          <a:off x="16598900" y="10584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153670</xdr:rowOff>
    </xdr:from>
    <xdr:to>
      <xdr:col>82</xdr:col>
      <xdr:colOff>196850</xdr:colOff>
      <xdr:row>61</xdr:row>
      <xdr:rowOff>153670</xdr:rowOff>
    </xdr:to>
    <xdr:cxnSp macro="">
      <xdr:nvCxnSpPr>
        <xdr:cNvPr id="246" name="直線コネクタ 245"/>
        <xdr:cNvCxnSpPr/>
      </xdr:nvCxnSpPr>
      <xdr:spPr>
        <a:xfrm>
          <a:off x="16421100" y="10612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53357</xdr:rowOff>
    </xdr:from>
    <xdr:ext cx="762000" cy="259045"/>
    <xdr:sp macro="" textlink="">
      <xdr:nvSpPr>
        <xdr:cNvPr id="247" name="その他最大値テキスト"/>
        <xdr:cNvSpPr txBox="1"/>
      </xdr:nvSpPr>
      <xdr:spPr>
        <a:xfrm>
          <a:off x="16598900" y="8968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138430</xdr:rowOff>
    </xdr:from>
    <xdr:to>
      <xdr:col>82</xdr:col>
      <xdr:colOff>196850</xdr:colOff>
      <xdr:row>53</xdr:row>
      <xdr:rowOff>138430</xdr:rowOff>
    </xdr:to>
    <xdr:cxnSp macro="">
      <xdr:nvCxnSpPr>
        <xdr:cNvPr id="248" name="直線コネクタ 247"/>
        <xdr:cNvCxnSpPr/>
      </xdr:nvCxnSpPr>
      <xdr:spPr>
        <a:xfrm>
          <a:off x="16421100" y="9225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24130</xdr:rowOff>
    </xdr:from>
    <xdr:to>
      <xdr:col>82</xdr:col>
      <xdr:colOff>107950</xdr:colOff>
      <xdr:row>57</xdr:row>
      <xdr:rowOff>31750</xdr:rowOff>
    </xdr:to>
    <xdr:cxnSp macro="">
      <xdr:nvCxnSpPr>
        <xdr:cNvPr id="249" name="直線コネクタ 248"/>
        <xdr:cNvCxnSpPr/>
      </xdr:nvCxnSpPr>
      <xdr:spPr>
        <a:xfrm>
          <a:off x="15671800" y="979678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69867</xdr:rowOff>
    </xdr:from>
    <xdr:ext cx="762000" cy="259045"/>
    <xdr:sp macro="" textlink="">
      <xdr:nvSpPr>
        <xdr:cNvPr id="250" name="その他平均値テキスト"/>
        <xdr:cNvSpPr txBox="1"/>
      </xdr:nvSpPr>
      <xdr:spPr>
        <a:xfrm>
          <a:off x="16598900" y="94996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53340</xdr:rowOff>
    </xdr:from>
    <xdr:to>
      <xdr:col>82</xdr:col>
      <xdr:colOff>158750</xdr:colOff>
      <xdr:row>56</xdr:row>
      <xdr:rowOff>154940</xdr:rowOff>
    </xdr:to>
    <xdr:sp macro="" textlink="">
      <xdr:nvSpPr>
        <xdr:cNvPr id="251" name="フローチャート: 判断 250"/>
        <xdr:cNvSpPr/>
      </xdr:nvSpPr>
      <xdr:spPr>
        <a:xfrm>
          <a:off x="16459200" y="9654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24130</xdr:rowOff>
    </xdr:from>
    <xdr:to>
      <xdr:col>78</xdr:col>
      <xdr:colOff>69850</xdr:colOff>
      <xdr:row>57</xdr:row>
      <xdr:rowOff>31750</xdr:rowOff>
    </xdr:to>
    <xdr:cxnSp macro="">
      <xdr:nvCxnSpPr>
        <xdr:cNvPr id="252" name="直線コネクタ 251"/>
        <xdr:cNvCxnSpPr/>
      </xdr:nvCxnSpPr>
      <xdr:spPr>
        <a:xfrm flipV="1">
          <a:off x="14782800" y="97967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11430</xdr:rowOff>
    </xdr:from>
    <xdr:to>
      <xdr:col>78</xdr:col>
      <xdr:colOff>120650</xdr:colOff>
      <xdr:row>57</xdr:row>
      <xdr:rowOff>113030</xdr:rowOff>
    </xdr:to>
    <xdr:sp macro="" textlink="">
      <xdr:nvSpPr>
        <xdr:cNvPr id="253" name="フローチャート: 判断 252"/>
        <xdr:cNvSpPr/>
      </xdr:nvSpPr>
      <xdr:spPr>
        <a:xfrm>
          <a:off x="15621000" y="9784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97807</xdr:rowOff>
    </xdr:from>
    <xdr:ext cx="736600" cy="259045"/>
    <xdr:sp macro="" textlink="">
      <xdr:nvSpPr>
        <xdr:cNvPr id="254" name="テキスト ボックス 253"/>
        <xdr:cNvSpPr txBox="1"/>
      </xdr:nvSpPr>
      <xdr:spPr>
        <a:xfrm>
          <a:off x="15290800" y="98704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165100</xdr:rowOff>
    </xdr:from>
    <xdr:to>
      <xdr:col>73</xdr:col>
      <xdr:colOff>180975</xdr:colOff>
      <xdr:row>57</xdr:row>
      <xdr:rowOff>31750</xdr:rowOff>
    </xdr:to>
    <xdr:cxnSp macro="">
      <xdr:nvCxnSpPr>
        <xdr:cNvPr id="255" name="直線コネクタ 254"/>
        <xdr:cNvCxnSpPr/>
      </xdr:nvCxnSpPr>
      <xdr:spPr>
        <a:xfrm>
          <a:off x="13893800" y="97663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49530</xdr:rowOff>
    </xdr:from>
    <xdr:to>
      <xdr:col>74</xdr:col>
      <xdr:colOff>31750</xdr:colOff>
      <xdr:row>57</xdr:row>
      <xdr:rowOff>151130</xdr:rowOff>
    </xdr:to>
    <xdr:sp macro="" textlink="">
      <xdr:nvSpPr>
        <xdr:cNvPr id="256" name="フローチャート: 判断 255"/>
        <xdr:cNvSpPr/>
      </xdr:nvSpPr>
      <xdr:spPr>
        <a:xfrm>
          <a:off x="14732000" y="9822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135907</xdr:rowOff>
    </xdr:from>
    <xdr:ext cx="762000" cy="259045"/>
    <xdr:sp macro="" textlink="">
      <xdr:nvSpPr>
        <xdr:cNvPr id="257" name="テキスト ボックス 256"/>
        <xdr:cNvSpPr txBox="1"/>
      </xdr:nvSpPr>
      <xdr:spPr>
        <a:xfrm>
          <a:off x="14401800" y="9908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165100</xdr:rowOff>
    </xdr:from>
    <xdr:to>
      <xdr:col>69</xdr:col>
      <xdr:colOff>92075</xdr:colOff>
      <xdr:row>57</xdr:row>
      <xdr:rowOff>123190</xdr:rowOff>
    </xdr:to>
    <xdr:cxnSp macro="">
      <xdr:nvCxnSpPr>
        <xdr:cNvPr id="258" name="直線コネクタ 257"/>
        <xdr:cNvCxnSpPr/>
      </xdr:nvCxnSpPr>
      <xdr:spPr>
        <a:xfrm flipV="1">
          <a:off x="13004800" y="9766300"/>
          <a:ext cx="889000" cy="129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57150</xdr:rowOff>
    </xdr:from>
    <xdr:to>
      <xdr:col>69</xdr:col>
      <xdr:colOff>142875</xdr:colOff>
      <xdr:row>57</xdr:row>
      <xdr:rowOff>158750</xdr:rowOff>
    </xdr:to>
    <xdr:sp macro="" textlink="">
      <xdr:nvSpPr>
        <xdr:cNvPr id="259" name="フローチャート: 判断 258"/>
        <xdr:cNvSpPr/>
      </xdr:nvSpPr>
      <xdr:spPr>
        <a:xfrm>
          <a:off x="13843000" y="9829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143527</xdr:rowOff>
    </xdr:from>
    <xdr:ext cx="762000" cy="259045"/>
    <xdr:sp macro="" textlink="">
      <xdr:nvSpPr>
        <xdr:cNvPr id="260" name="テキスト ボックス 259"/>
        <xdr:cNvSpPr txBox="1"/>
      </xdr:nvSpPr>
      <xdr:spPr>
        <a:xfrm>
          <a:off x="13512800" y="991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41910</xdr:rowOff>
    </xdr:from>
    <xdr:to>
      <xdr:col>65</xdr:col>
      <xdr:colOff>53975</xdr:colOff>
      <xdr:row>57</xdr:row>
      <xdr:rowOff>143510</xdr:rowOff>
    </xdr:to>
    <xdr:sp macro="" textlink="">
      <xdr:nvSpPr>
        <xdr:cNvPr id="261" name="フローチャート: 判断 260"/>
        <xdr:cNvSpPr/>
      </xdr:nvSpPr>
      <xdr:spPr>
        <a:xfrm>
          <a:off x="12954000" y="9814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153687</xdr:rowOff>
    </xdr:from>
    <xdr:ext cx="762000" cy="259045"/>
    <xdr:sp macro="" textlink="">
      <xdr:nvSpPr>
        <xdr:cNvPr id="262" name="テキスト ボックス 261"/>
        <xdr:cNvSpPr txBox="1"/>
      </xdr:nvSpPr>
      <xdr:spPr>
        <a:xfrm>
          <a:off x="12623800" y="9583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152400</xdr:rowOff>
    </xdr:from>
    <xdr:to>
      <xdr:col>82</xdr:col>
      <xdr:colOff>158750</xdr:colOff>
      <xdr:row>57</xdr:row>
      <xdr:rowOff>82550</xdr:rowOff>
    </xdr:to>
    <xdr:sp macro="" textlink="">
      <xdr:nvSpPr>
        <xdr:cNvPr id="268" name="楕円 267"/>
        <xdr:cNvSpPr/>
      </xdr:nvSpPr>
      <xdr:spPr>
        <a:xfrm>
          <a:off x="16459200" y="975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124477</xdr:rowOff>
    </xdr:from>
    <xdr:ext cx="762000" cy="259045"/>
    <xdr:sp macro="" textlink="">
      <xdr:nvSpPr>
        <xdr:cNvPr id="269" name="その他該当値テキスト"/>
        <xdr:cNvSpPr txBox="1"/>
      </xdr:nvSpPr>
      <xdr:spPr>
        <a:xfrm>
          <a:off x="16598900" y="972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144780</xdr:rowOff>
    </xdr:from>
    <xdr:to>
      <xdr:col>78</xdr:col>
      <xdr:colOff>120650</xdr:colOff>
      <xdr:row>57</xdr:row>
      <xdr:rowOff>74930</xdr:rowOff>
    </xdr:to>
    <xdr:sp macro="" textlink="">
      <xdr:nvSpPr>
        <xdr:cNvPr id="270" name="楕円 269"/>
        <xdr:cNvSpPr/>
      </xdr:nvSpPr>
      <xdr:spPr>
        <a:xfrm>
          <a:off x="15621000" y="9745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85107</xdr:rowOff>
    </xdr:from>
    <xdr:ext cx="736600" cy="259045"/>
    <xdr:sp macro="" textlink="">
      <xdr:nvSpPr>
        <xdr:cNvPr id="271" name="テキスト ボックス 270"/>
        <xdr:cNvSpPr txBox="1"/>
      </xdr:nvSpPr>
      <xdr:spPr>
        <a:xfrm>
          <a:off x="15290800" y="9514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152400</xdr:rowOff>
    </xdr:from>
    <xdr:to>
      <xdr:col>74</xdr:col>
      <xdr:colOff>31750</xdr:colOff>
      <xdr:row>57</xdr:row>
      <xdr:rowOff>82550</xdr:rowOff>
    </xdr:to>
    <xdr:sp macro="" textlink="">
      <xdr:nvSpPr>
        <xdr:cNvPr id="272" name="楕円 271"/>
        <xdr:cNvSpPr/>
      </xdr:nvSpPr>
      <xdr:spPr>
        <a:xfrm>
          <a:off x="14732000" y="975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92727</xdr:rowOff>
    </xdr:from>
    <xdr:ext cx="762000" cy="259045"/>
    <xdr:sp macro="" textlink="">
      <xdr:nvSpPr>
        <xdr:cNvPr id="273" name="テキスト ボックス 272"/>
        <xdr:cNvSpPr txBox="1"/>
      </xdr:nvSpPr>
      <xdr:spPr>
        <a:xfrm>
          <a:off x="14401800" y="952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114300</xdr:rowOff>
    </xdr:from>
    <xdr:to>
      <xdr:col>69</xdr:col>
      <xdr:colOff>142875</xdr:colOff>
      <xdr:row>57</xdr:row>
      <xdr:rowOff>44450</xdr:rowOff>
    </xdr:to>
    <xdr:sp macro="" textlink="">
      <xdr:nvSpPr>
        <xdr:cNvPr id="274" name="楕円 273"/>
        <xdr:cNvSpPr/>
      </xdr:nvSpPr>
      <xdr:spPr>
        <a:xfrm>
          <a:off x="13843000" y="971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54627</xdr:rowOff>
    </xdr:from>
    <xdr:ext cx="762000" cy="259045"/>
    <xdr:sp macro="" textlink="">
      <xdr:nvSpPr>
        <xdr:cNvPr id="275" name="テキスト ボックス 274"/>
        <xdr:cNvSpPr txBox="1"/>
      </xdr:nvSpPr>
      <xdr:spPr>
        <a:xfrm>
          <a:off x="13512800" y="948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72390</xdr:rowOff>
    </xdr:from>
    <xdr:to>
      <xdr:col>65</xdr:col>
      <xdr:colOff>53975</xdr:colOff>
      <xdr:row>58</xdr:row>
      <xdr:rowOff>2540</xdr:rowOff>
    </xdr:to>
    <xdr:sp macro="" textlink="">
      <xdr:nvSpPr>
        <xdr:cNvPr id="276" name="楕円 275"/>
        <xdr:cNvSpPr/>
      </xdr:nvSpPr>
      <xdr:spPr>
        <a:xfrm>
          <a:off x="12954000" y="9845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158767</xdr:rowOff>
    </xdr:from>
    <xdr:ext cx="762000" cy="259045"/>
    <xdr:sp macro="" textlink="">
      <xdr:nvSpPr>
        <xdr:cNvPr id="277" name="テキスト ボックス 276"/>
        <xdr:cNvSpPr txBox="1"/>
      </xdr:nvSpPr>
      <xdr:spPr>
        <a:xfrm>
          <a:off x="12623800" y="9931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下水道等事業会計に係る補助金の増加等に伴い分子である補助費等に係る経常経費充当一般財源が増加し、分母である経常一般財源等が減少したため、経常収支比率が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ポイント上昇し</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9.3</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％となった。経常収支比率は、引き続き類似団体平均を下回っているが、補助金の見直しを継続して行い、今後も適正水準の維持に努める。</a:t>
          </a:r>
        </a:p>
      </xdr:txBody>
    </xdr:sp>
    <xdr:clientData/>
  </xdr:twoCellAnchor>
  <xdr:oneCellAnchor>
    <xdr:from>
      <xdr:col>62</xdr:col>
      <xdr:colOff>6350</xdr:colOff>
      <xdr:row>29</xdr:row>
      <xdr:rowOff>107950</xdr:rowOff>
    </xdr:from>
    <xdr:ext cx="298543" cy="225703"/>
    <xdr:sp macro="" textlink="">
      <xdr:nvSpPr>
        <xdr:cNvPr id="289" name="テキスト ボックス 288"/>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2" name="直線コネクタ 291"/>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3" name="テキスト ボックス 292"/>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4" name="直線コネクタ 293"/>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5" name="テキスト ボックス 294"/>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6" name="直線コネクタ 295"/>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7" name="テキスト ボックス 296"/>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8" name="直線コネクタ 297"/>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9" name="テキスト ボックス 298"/>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1"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21844</xdr:rowOff>
    </xdr:from>
    <xdr:to>
      <xdr:col>82</xdr:col>
      <xdr:colOff>107950</xdr:colOff>
      <xdr:row>41</xdr:row>
      <xdr:rowOff>42418</xdr:rowOff>
    </xdr:to>
    <xdr:cxnSp macro="">
      <xdr:nvCxnSpPr>
        <xdr:cNvPr id="302" name="直線コネクタ 301"/>
        <xdr:cNvCxnSpPr/>
      </xdr:nvCxnSpPr>
      <xdr:spPr>
        <a:xfrm flipV="1">
          <a:off x="16510000" y="5851144"/>
          <a:ext cx="0" cy="12207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14495</xdr:rowOff>
    </xdr:from>
    <xdr:ext cx="762000" cy="259045"/>
    <xdr:sp macro="" textlink="">
      <xdr:nvSpPr>
        <xdr:cNvPr id="303" name="補助費等最小値テキスト"/>
        <xdr:cNvSpPr txBox="1"/>
      </xdr:nvSpPr>
      <xdr:spPr>
        <a:xfrm>
          <a:off x="16598900" y="7043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42418</xdr:rowOff>
    </xdr:from>
    <xdr:to>
      <xdr:col>82</xdr:col>
      <xdr:colOff>196850</xdr:colOff>
      <xdr:row>41</xdr:row>
      <xdr:rowOff>42418</xdr:rowOff>
    </xdr:to>
    <xdr:cxnSp macro="">
      <xdr:nvCxnSpPr>
        <xdr:cNvPr id="304" name="直線コネクタ 303"/>
        <xdr:cNvCxnSpPr/>
      </xdr:nvCxnSpPr>
      <xdr:spPr>
        <a:xfrm>
          <a:off x="16421100" y="7071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108221</xdr:rowOff>
    </xdr:from>
    <xdr:ext cx="762000" cy="259045"/>
    <xdr:sp macro="" textlink="">
      <xdr:nvSpPr>
        <xdr:cNvPr id="305" name="補助費等最大値テキスト"/>
        <xdr:cNvSpPr txBox="1"/>
      </xdr:nvSpPr>
      <xdr:spPr>
        <a:xfrm>
          <a:off x="16598900" y="5594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21844</xdr:rowOff>
    </xdr:from>
    <xdr:to>
      <xdr:col>82</xdr:col>
      <xdr:colOff>196850</xdr:colOff>
      <xdr:row>34</xdr:row>
      <xdr:rowOff>21844</xdr:rowOff>
    </xdr:to>
    <xdr:cxnSp macro="">
      <xdr:nvCxnSpPr>
        <xdr:cNvPr id="306" name="直線コネクタ 305"/>
        <xdr:cNvCxnSpPr/>
      </xdr:nvCxnSpPr>
      <xdr:spPr>
        <a:xfrm>
          <a:off x="16421100" y="5851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97282</xdr:rowOff>
    </xdr:from>
    <xdr:to>
      <xdr:col>82</xdr:col>
      <xdr:colOff>107950</xdr:colOff>
      <xdr:row>35</xdr:row>
      <xdr:rowOff>152146</xdr:rowOff>
    </xdr:to>
    <xdr:cxnSp macro="">
      <xdr:nvCxnSpPr>
        <xdr:cNvPr id="307" name="直線コネクタ 306"/>
        <xdr:cNvCxnSpPr/>
      </xdr:nvCxnSpPr>
      <xdr:spPr>
        <a:xfrm>
          <a:off x="15671800" y="6098032"/>
          <a:ext cx="8382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84853</xdr:rowOff>
    </xdr:from>
    <xdr:ext cx="762000" cy="259045"/>
    <xdr:sp macro="" textlink="">
      <xdr:nvSpPr>
        <xdr:cNvPr id="308" name="補助費等平均値テキスト"/>
        <xdr:cNvSpPr txBox="1"/>
      </xdr:nvSpPr>
      <xdr:spPr>
        <a:xfrm>
          <a:off x="16598900" y="62570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112776</xdr:rowOff>
    </xdr:from>
    <xdr:to>
      <xdr:col>82</xdr:col>
      <xdr:colOff>158750</xdr:colOff>
      <xdr:row>37</xdr:row>
      <xdr:rowOff>42926</xdr:rowOff>
    </xdr:to>
    <xdr:sp macro="" textlink="">
      <xdr:nvSpPr>
        <xdr:cNvPr id="309" name="フローチャート: 判断 308"/>
        <xdr:cNvSpPr/>
      </xdr:nvSpPr>
      <xdr:spPr>
        <a:xfrm>
          <a:off x="164592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56134</xdr:rowOff>
    </xdr:from>
    <xdr:to>
      <xdr:col>78</xdr:col>
      <xdr:colOff>69850</xdr:colOff>
      <xdr:row>35</xdr:row>
      <xdr:rowOff>97282</xdr:rowOff>
    </xdr:to>
    <xdr:cxnSp macro="">
      <xdr:nvCxnSpPr>
        <xdr:cNvPr id="310" name="直線コネクタ 309"/>
        <xdr:cNvCxnSpPr/>
      </xdr:nvCxnSpPr>
      <xdr:spPr>
        <a:xfrm>
          <a:off x="14782800" y="6056884"/>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48768</xdr:rowOff>
    </xdr:from>
    <xdr:to>
      <xdr:col>78</xdr:col>
      <xdr:colOff>120650</xdr:colOff>
      <xdr:row>36</xdr:row>
      <xdr:rowOff>150368</xdr:rowOff>
    </xdr:to>
    <xdr:sp macro="" textlink="">
      <xdr:nvSpPr>
        <xdr:cNvPr id="311" name="フローチャート: 判断 310"/>
        <xdr:cNvSpPr/>
      </xdr:nvSpPr>
      <xdr:spPr>
        <a:xfrm>
          <a:off x="15621000" y="6220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135145</xdr:rowOff>
    </xdr:from>
    <xdr:ext cx="736600" cy="259045"/>
    <xdr:sp macro="" textlink="">
      <xdr:nvSpPr>
        <xdr:cNvPr id="312" name="テキスト ボックス 311"/>
        <xdr:cNvSpPr txBox="1"/>
      </xdr:nvSpPr>
      <xdr:spPr>
        <a:xfrm>
          <a:off x="15290800" y="63073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37846</xdr:rowOff>
    </xdr:from>
    <xdr:to>
      <xdr:col>73</xdr:col>
      <xdr:colOff>180975</xdr:colOff>
      <xdr:row>35</xdr:row>
      <xdr:rowOff>56134</xdr:rowOff>
    </xdr:to>
    <xdr:cxnSp macro="">
      <xdr:nvCxnSpPr>
        <xdr:cNvPr id="313" name="直線コネクタ 312"/>
        <xdr:cNvCxnSpPr/>
      </xdr:nvCxnSpPr>
      <xdr:spPr>
        <a:xfrm>
          <a:off x="13893800" y="6038596"/>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21336</xdr:rowOff>
    </xdr:from>
    <xdr:to>
      <xdr:col>74</xdr:col>
      <xdr:colOff>31750</xdr:colOff>
      <xdr:row>36</xdr:row>
      <xdr:rowOff>122936</xdr:rowOff>
    </xdr:to>
    <xdr:sp macro="" textlink="">
      <xdr:nvSpPr>
        <xdr:cNvPr id="314" name="フローチャート: 判断 313"/>
        <xdr:cNvSpPr/>
      </xdr:nvSpPr>
      <xdr:spPr>
        <a:xfrm>
          <a:off x="14732000" y="6193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107713</xdr:rowOff>
    </xdr:from>
    <xdr:ext cx="762000" cy="259045"/>
    <xdr:sp macro="" textlink="">
      <xdr:nvSpPr>
        <xdr:cNvPr id="315" name="テキスト ボックス 314"/>
        <xdr:cNvSpPr txBox="1"/>
      </xdr:nvSpPr>
      <xdr:spPr>
        <a:xfrm>
          <a:off x="14401800" y="6279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34</xdr:row>
      <xdr:rowOff>154432</xdr:rowOff>
    </xdr:from>
    <xdr:to>
      <xdr:col>69</xdr:col>
      <xdr:colOff>92075</xdr:colOff>
      <xdr:row>35</xdr:row>
      <xdr:rowOff>37846</xdr:rowOff>
    </xdr:to>
    <xdr:cxnSp macro="">
      <xdr:nvCxnSpPr>
        <xdr:cNvPr id="316" name="直線コネクタ 315"/>
        <xdr:cNvCxnSpPr/>
      </xdr:nvCxnSpPr>
      <xdr:spPr>
        <a:xfrm>
          <a:off x="13004800" y="5983732"/>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3048</xdr:rowOff>
    </xdr:from>
    <xdr:to>
      <xdr:col>69</xdr:col>
      <xdr:colOff>142875</xdr:colOff>
      <xdr:row>36</xdr:row>
      <xdr:rowOff>104648</xdr:rowOff>
    </xdr:to>
    <xdr:sp macro="" textlink="">
      <xdr:nvSpPr>
        <xdr:cNvPr id="317" name="フローチャート: 判断 316"/>
        <xdr:cNvSpPr/>
      </xdr:nvSpPr>
      <xdr:spPr>
        <a:xfrm>
          <a:off x="13843000" y="6175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89425</xdr:rowOff>
    </xdr:from>
    <xdr:ext cx="762000" cy="259045"/>
    <xdr:sp macro="" textlink="">
      <xdr:nvSpPr>
        <xdr:cNvPr id="318" name="テキスト ボックス 317"/>
        <xdr:cNvSpPr txBox="1"/>
      </xdr:nvSpPr>
      <xdr:spPr>
        <a:xfrm>
          <a:off x="13512800" y="6261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160782</xdr:rowOff>
    </xdr:from>
    <xdr:to>
      <xdr:col>65</xdr:col>
      <xdr:colOff>53975</xdr:colOff>
      <xdr:row>36</xdr:row>
      <xdr:rowOff>90932</xdr:rowOff>
    </xdr:to>
    <xdr:sp macro="" textlink="">
      <xdr:nvSpPr>
        <xdr:cNvPr id="319" name="フローチャート: 判断 318"/>
        <xdr:cNvSpPr/>
      </xdr:nvSpPr>
      <xdr:spPr>
        <a:xfrm>
          <a:off x="12954000" y="6161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75709</xdr:rowOff>
    </xdr:from>
    <xdr:ext cx="762000" cy="259045"/>
    <xdr:sp macro="" textlink="">
      <xdr:nvSpPr>
        <xdr:cNvPr id="320" name="テキスト ボックス 319"/>
        <xdr:cNvSpPr txBox="1"/>
      </xdr:nvSpPr>
      <xdr:spPr>
        <a:xfrm>
          <a:off x="12623800" y="6247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1" name="テキスト ボックス 320"/>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2" name="テキスト ボックス 321"/>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3" name="テキスト ボックス 322"/>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4" name="テキスト ボックス 323"/>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5" name="テキスト ボックス 324"/>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101346</xdr:rowOff>
    </xdr:from>
    <xdr:to>
      <xdr:col>82</xdr:col>
      <xdr:colOff>158750</xdr:colOff>
      <xdr:row>36</xdr:row>
      <xdr:rowOff>31496</xdr:rowOff>
    </xdr:to>
    <xdr:sp macro="" textlink="">
      <xdr:nvSpPr>
        <xdr:cNvPr id="326" name="楕円 325"/>
        <xdr:cNvSpPr/>
      </xdr:nvSpPr>
      <xdr:spPr>
        <a:xfrm>
          <a:off x="16459200" y="6102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117873</xdr:rowOff>
    </xdr:from>
    <xdr:ext cx="762000" cy="259045"/>
    <xdr:sp macro="" textlink="">
      <xdr:nvSpPr>
        <xdr:cNvPr id="327" name="補助費等該当値テキスト"/>
        <xdr:cNvSpPr txBox="1"/>
      </xdr:nvSpPr>
      <xdr:spPr>
        <a:xfrm>
          <a:off x="16598900" y="59471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46482</xdr:rowOff>
    </xdr:from>
    <xdr:to>
      <xdr:col>78</xdr:col>
      <xdr:colOff>120650</xdr:colOff>
      <xdr:row>35</xdr:row>
      <xdr:rowOff>148082</xdr:rowOff>
    </xdr:to>
    <xdr:sp macro="" textlink="">
      <xdr:nvSpPr>
        <xdr:cNvPr id="328" name="楕円 327"/>
        <xdr:cNvSpPr/>
      </xdr:nvSpPr>
      <xdr:spPr>
        <a:xfrm>
          <a:off x="15621000" y="6047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158259</xdr:rowOff>
    </xdr:from>
    <xdr:ext cx="736600" cy="259045"/>
    <xdr:sp macro="" textlink="">
      <xdr:nvSpPr>
        <xdr:cNvPr id="329" name="テキスト ボックス 328"/>
        <xdr:cNvSpPr txBox="1"/>
      </xdr:nvSpPr>
      <xdr:spPr>
        <a:xfrm>
          <a:off x="15290800" y="58161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5334</xdr:rowOff>
    </xdr:from>
    <xdr:to>
      <xdr:col>74</xdr:col>
      <xdr:colOff>31750</xdr:colOff>
      <xdr:row>35</xdr:row>
      <xdr:rowOff>106934</xdr:rowOff>
    </xdr:to>
    <xdr:sp macro="" textlink="">
      <xdr:nvSpPr>
        <xdr:cNvPr id="330" name="楕円 329"/>
        <xdr:cNvSpPr/>
      </xdr:nvSpPr>
      <xdr:spPr>
        <a:xfrm>
          <a:off x="14732000" y="6006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117111</xdr:rowOff>
    </xdr:from>
    <xdr:ext cx="762000" cy="259045"/>
    <xdr:sp macro="" textlink="">
      <xdr:nvSpPr>
        <xdr:cNvPr id="331" name="テキスト ボックス 330"/>
        <xdr:cNvSpPr txBox="1"/>
      </xdr:nvSpPr>
      <xdr:spPr>
        <a:xfrm>
          <a:off x="14401800" y="5774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34</xdr:row>
      <xdr:rowOff>158496</xdr:rowOff>
    </xdr:from>
    <xdr:to>
      <xdr:col>69</xdr:col>
      <xdr:colOff>142875</xdr:colOff>
      <xdr:row>35</xdr:row>
      <xdr:rowOff>88646</xdr:rowOff>
    </xdr:to>
    <xdr:sp macro="" textlink="">
      <xdr:nvSpPr>
        <xdr:cNvPr id="332" name="楕円 331"/>
        <xdr:cNvSpPr/>
      </xdr:nvSpPr>
      <xdr:spPr>
        <a:xfrm>
          <a:off x="13843000" y="5987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98823</xdr:rowOff>
    </xdr:from>
    <xdr:ext cx="762000" cy="259045"/>
    <xdr:sp macro="" textlink="">
      <xdr:nvSpPr>
        <xdr:cNvPr id="333" name="テキスト ボックス 332"/>
        <xdr:cNvSpPr txBox="1"/>
      </xdr:nvSpPr>
      <xdr:spPr>
        <a:xfrm>
          <a:off x="13512800" y="5756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103632</xdr:rowOff>
    </xdr:from>
    <xdr:to>
      <xdr:col>65</xdr:col>
      <xdr:colOff>53975</xdr:colOff>
      <xdr:row>35</xdr:row>
      <xdr:rowOff>33782</xdr:rowOff>
    </xdr:to>
    <xdr:sp macro="" textlink="">
      <xdr:nvSpPr>
        <xdr:cNvPr id="334" name="楕円 333"/>
        <xdr:cNvSpPr/>
      </xdr:nvSpPr>
      <xdr:spPr>
        <a:xfrm>
          <a:off x="12954000" y="5932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43959</xdr:rowOff>
    </xdr:from>
    <xdr:ext cx="762000" cy="259045"/>
    <xdr:sp macro="" textlink="">
      <xdr:nvSpPr>
        <xdr:cNvPr id="335" name="テキスト ボックス 334"/>
        <xdr:cNvSpPr txBox="1"/>
      </xdr:nvSpPr>
      <xdr:spPr>
        <a:xfrm>
          <a:off x="12623800" y="5701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6" name="正方形/長方形 335"/>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7" name="正方形/長方形 336"/>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8" name="正方形/長方形 337"/>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9" name="正方形/長方形 338"/>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0" name="正方形/長方形 339"/>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1" name="正方形/長方形 340"/>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2" name="正方形/長方形 341"/>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3" name="正方形/長方形 342"/>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4" name="正方形/長方形 343"/>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5" name="正方形/長方形 344"/>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6" name="テキスト ボックス 345"/>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過去に実施した大型建設事業に係る地方債の元金償還が高い水準の大きな要因である。分母である経常一般財源等も減少したが、これまで実施した繰上償還や利率見直しの効果により分子である公債費が減少したため、経常収支比率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2.7</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ポイント減少し</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23.5</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％となった。新発債に係る事業は計画的かつ必要最低限とし、繰上償還及び利率見直しを行うことで比率の上昇抑制に努める。</a:t>
          </a:r>
        </a:p>
      </xdr:txBody>
    </xdr:sp>
    <xdr:clientData/>
  </xdr:twoCellAnchor>
  <xdr:oneCellAnchor>
    <xdr:from>
      <xdr:col>3</xdr:col>
      <xdr:colOff>123825</xdr:colOff>
      <xdr:row>69</xdr:row>
      <xdr:rowOff>107950</xdr:rowOff>
    </xdr:from>
    <xdr:ext cx="298543" cy="225703"/>
    <xdr:sp macro="" textlink="">
      <xdr:nvSpPr>
        <xdr:cNvPr id="347" name="テキスト ボックス 346"/>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8" name="直線コネクタ 347"/>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9" name="テキスト ボックス 348"/>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0" name="直線コネクタ 349"/>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1" name="テキスト ボックス 350"/>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2" name="直線コネクタ 351"/>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3" name="テキスト ボックス 352"/>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4" name="直線コネクタ 353"/>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5" name="テキスト ボックス 354"/>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6" name="直線コネクタ 355"/>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7" name="テキスト ボックス 356"/>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8" name="直線コネクタ 357"/>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9" name="テキスト ボックス 358"/>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0" name="直線コネクタ 359"/>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1"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33655</xdr:rowOff>
    </xdr:from>
    <xdr:to>
      <xdr:col>24</xdr:col>
      <xdr:colOff>25400</xdr:colOff>
      <xdr:row>80</xdr:row>
      <xdr:rowOff>58420</xdr:rowOff>
    </xdr:to>
    <xdr:cxnSp macro="">
      <xdr:nvCxnSpPr>
        <xdr:cNvPr id="362" name="直線コネクタ 361"/>
        <xdr:cNvCxnSpPr/>
      </xdr:nvCxnSpPr>
      <xdr:spPr>
        <a:xfrm flipV="1">
          <a:off x="4826000" y="12720955"/>
          <a:ext cx="0" cy="10534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30497</xdr:rowOff>
    </xdr:from>
    <xdr:ext cx="762000" cy="259045"/>
    <xdr:sp macro="" textlink="">
      <xdr:nvSpPr>
        <xdr:cNvPr id="363" name="公債費最小値テキスト"/>
        <xdr:cNvSpPr txBox="1"/>
      </xdr:nvSpPr>
      <xdr:spPr>
        <a:xfrm>
          <a:off x="4914900" y="13746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58420</xdr:rowOff>
    </xdr:from>
    <xdr:to>
      <xdr:col>24</xdr:col>
      <xdr:colOff>114300</xdr:colOff>
      <xdr:row>80</xdr:row>
      <xdr:rowOff>58420</xdr:rowOff>
    </xdr:to>
    <xdr:cxnSp macro="">
      <xdr:nvCxnSpPr>
        <xdr:cNvPr id="364" name="直線コネクタ 363"/>
        <xdr:cNvCxnSpPr/>
      </xdr:nvCxnSpPr>
      <xdr:spPr>
        <a:xfrm>
          <a:off x="4737100" y="13774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120032</xdr:rowOff>
    </xdr:from>
    <xdr:ext cx="762000" cy="259045"/>
    <xdr:sp macro="" textlink="">
      <xdr:nvSpPr>
        <xdr:cNvPr id="365" name="公債費最大値テキスト"/>
        <xdr:cNvSpPr txBox="1"/>
      </xdr:nvSpPr>
      <xdr:spPr>
        <a:xfrm>
          <a:off x="4914900" y="124644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33655</xdr:rowOff>
    </xdr:from>
    <xdr:to>
      <xdr:col>24</xdr:col>
      <xdr:colOff>114300</xdr:colOff>
      <xdr:row>74</xdr:row>
      <xdr:rowOff>33655</xdr:rowOff>
    </xdr:to>
    <xdr:cxnSp macro="">
      <xdr:nvCxnSpPr>
        <xdr:cNvPr id="366" name="直線コネクタ 365"/>
        <xdr:cNvCxnSpPr/>
      </xdr:nvCxnSpPr>
      <xdr:spPr>
        <a:xfrm>
          <a:off x="4737100" y="12720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98425</xdr:rowOff>
    </xdr:from>
    <xdr:to>
      <xdr:col>24</xdr:col>
      <xdr:colOff>25400</xdr:colOff>
      <xdr:row>75</xdr:row>
      <xdr:rowOff>149861</xdr:rowOff>
    </xdr:to>
    <xdr:cxnSp macro="">
      <xdr:nvCxnSpPr>
        <xdr:cNvPr id="367" name="直線コネクタ 366"/>
        <xdr:cNvCxnSpPr/>
      </xdr:nvCxnSpPr>
      <xdr:spPr>
        <a:xfrm flipV="1">
          <a:off x="3987800" y="12957175"/>
          <a:ext cx="838200" cy="51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151782</xdr:rowOff>
    </xdr:from>
    <xdr:ext cx="762000" cy="259045"/>
    <xdr:sp macro="" textlink="">
      <xdr:nvSpPr>
        <xdr:cNvPr id="368" name="公債費平均値テキスト"/>
        <xdr:cNvSpPr txBox="1"/>
      </xdr:nvSpPr>
      <xdr:spPr>
        <a:xfrm>
          <a:off x="4914900" y="1266763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135255</xdr:rowOff>
    </xdr:from>
    <xdr:to>
      <xdr:col>24</xdr:col>
      <xdr:colOff>76200</xdr:colOff>
      <xdr:row>75</xdr:row>
      <xdr:rowOff>65405</xdr:rowOff>
    </xdr:to>
    <xdr:sp macro="" textlink="">
      <xdr:nvSpPr>
        <xdr:cNvPr id="369" name="フローチャート: 判断 368"/>
        <xdr:cNvSpPr/>
      </xdr:nvSpPr>
      <xdr:spPr>
        <a:xfrm>
          <a:off x="4775200" y="12822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149861</xdr:rowOff>
    </xdr:from>
    <xdr:to>
      <xdr:col>19</xdr:col>
      <xdr:colOff>187325</xdr:colOff>
      <xdr:row>75</xdr:row>
      <xdr:rowOff>159386</xdr:rowOff>
    </xdr:to>
    <xdr:cxnSp macro="">
      <xdr:nvCxnSpPr>
        <xdr:cNvPr id="370" name="直線コネクタ 369"/>
        <xdr:cNvCxnSpPr/>
      </xdr:nvCxnSpPr>
      <xdr:spPr>
        <a:xfrm flipV="1">
          <a:off x="3098800" y="13008611"/>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74</xdr:row>
      <xdr:rowOff>137160</xdr:rowOff>
    </xdr:from>
    <xdr:to>
      <xdr:col>20</xdr:col>
      <xdr:colOff>38100</xdr:colOff>
      <xdr:row>75</xdr:row>
      <xdr:rowOff>67310</xdr:rowOff>
    </xdr:to>
    <xdr:sp macro="" textlink="">
      <xdr:nvSpPr>
        <xdr:cNvPr id="371" name="フローチャート: 判断 370"/>
        <xdr:cNvSpPr/>
      </xdr:nvSpPr>
      <xdr:spPr>
        <a:xfrm>
          <a:off x="3937000" y="12824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77487</xdr:rowOff>
    </xdr:from>
    <xdr:ext cx="736600" cy="259045"/>
    <xdr:sp macro="" textlink="">
      <xdr:nvSpPr>
        <xdr:cNvPr id="372" name="テキスト ボックス 371"/>
        <xdr:cNvSpPr txBox="1"/>
      </xdr:nvSpPr>
      <xdr:spPr>
        <a:xfrm>
          <a:off x="3606800" y="125933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153670</xdr:rowOff>
    </xdr:from>
    <xdr:to>
      <xdr:col>15</xdr:col>
      <xdr:colOff>98425</xdr:colOff>
      <xdr:row>75</xdr:row>
      <xdr:rowOff>159386</xdr:rowOff>
    </xdr:to>
    <xdr:cxnSp macro="">
      <xdr:nvCxnSpPr>
        <xdr:cNvPr id="373" name="直線コネクタ 372"/>
        <xdr:cNvCxnSpPr/>
      </xdr:nvCxnSpPr>
      <xdr:spPr>
        <a:xfrm>
          <a:off x="2209800" y="13012420"/>
          <a:ext cx="889000" cy="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74</xdr:row>
      <xdr:rowOff>137160</xdr:rowOff>
    </xdr:from>
    <xdr:to>
      <xdr:col>15</xdr:col>
      <xdr:colOff>149225</xdr:colOff>
      <xdr:row>75</xdr:row>
      <xdr:rowOff>67310</xdr:rowOff>
    </xdr:to>
    <xdr:sp macro="" textlink="">
      <xdr:nvSpPr>
        <xdr:cNvPr id="374" name="フローチャート: 判断 373"/>
        <xdr:cNvSpPr/>
      </xdr:nvSpPr>
      <xdr:spPr>
        <a:xfrm>
          <a:off x="3048000" y="12824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77487</xdr:rowOff>
    </xdr:from>
    <xdr:ext cx="762000" cy="259045"/>
    <xdr:sp macro="" textlink="">
      <xdr:nvSpPr>
        <xdr:cNvPr id="375" name="テキスト ボックス 374"/>
        <xdr:cNvSpPr txBox="1"/>
      </xdr:nvSpPr>
      <xdr:spPr>
        <a:xfrm>
          <a:off x="2717800" y="12593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136525</xdr:rowOff>
    </xdr:from>
    <xdr:to>
      <xdr:col>11</xdr:col>
      <xdr:colOff>9525</xdr:colOff>
      <xdr:row>75</xdr:row>
      <xdr:rowOff>153670</xdr:rowOff>
    </xdr:to>
    <xdr:cxnSp macro="">
      <xdr:nvCxnSpPr>
        <xdr:cNvPr id="376" name="直線コネクタ 375"/>
        <xdr:cNvCxnSpPr/>
      </xdr:nvCxnSpPr>
      <xdr:spPr>
        <a:xfrm>
          <a:off x="1320800" y="12995275"/>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74</xdr:row>
      <xdr:rowOff>140970</xdr:rowOff>
    </xdr:from>
    <xdr:to>
      <xdr:col>11</xdr:col>
      <xdr:colOff>60325</xdr:colOff>
      <xdr:row>75</xdr:row>
      <xdr:rowOff>71120</xdr:rowOff>
    </xdr:to>
    <xdr:sp macro="" textlink="">
      <xdr:nvSpPr>
        <xdr:cNvPr id="377" name="フローチャート: 判断 376"/>
        <xdr:cNvSpPr/>
      </xdr:nvSpPr>
      <xdr:spPr>
        <a:xfrm>
          <a:off x="2159000" y="12828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81297</xdr:rowOff>
    </xdr:from>
    <xdr:ext cx="762000" cy="259045"/>
    <xdr:sp macro="" textlink="">
      <xdr:nvSpPr>
        <xdr:cNvPr id="378" name="テキスト ボックス 377"/>
        <xdr:cNvSpPr txBox="1"/>
      </xdr:nvSpPr>
      <xdr:spPr>
        <a:xfrm>
          <a:off x="1828800" y="125971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142875</xdr:rowOff>
    </xdr:from>
    <xdr:to>
      <xdr:col>6</xdr:col>
      <xdr:colOff>171450</xdr:colOff>
      <xdr:row>75</xdr:row>
      <xdr:rowOff>73025</xdr:rowOff>
    </xdr:to>
    <xdr:sp macro="" textlink="">
      <xdr:nvSpPr>
        <xdr:cNvPr id="379" name="フローチャート: 判断 378"/>
        <xdr:cNvSpPr/>
      </xdr:nvSpPr>
      <xdr:spPr>
        <a:xfrm>
          <a:off x="1270000" y="12830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83202</xdr:rowOff>
    </xdr:from>
    <xdr:ext cx="762000" cy="259045"/>
    <xdr:sp macro="" textlink="">
      <xdr:nvSpPr>
        <xdr:cNvPr id="380" name="テキスト ボックス 379"/>
        <xdr:cNvSpPr txBox="1"/>
      </xdr:nvSpPr>
      <xdr:spPr>
        <a:xfrm>
          <a:off x="939800" y="12599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1" name="テキスト ボックス 380"/>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2" name="テキスト ボックス 381"/>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3" name="テキスト ボックス 382"/>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4" name="テキスト ボックス 383"/>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5" name="テキスト ボックス 384"/>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47625</xdr:rowOff>
    </xdr:from>
    <xdr:to>
      <xdr:col>24</xdr:col>
      <xdr:colOff>76200</xdr:colOff>
      <xdr:row>75</xdr:row>
      <xdr:rowOff>149225</xdr:rowOff>
    </xdr:to>
    <xdr:sp macro="" textlink="">
      <xdr:nvSpPr>
        <xdr:cNvPr id="386" name="楕円 385"/>
        <xdr:cNvSpPr/>
      </xdr:nvSpPr>
      <xdr:spPr>
        <a:xfrm>
          <a:off x="4775200" y="12906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19702</xdr:rowOff>
    </xdr:from>
    <xdr:ext cx="762000" cy="259045"/>
    <xdr:sp macro="" textlink="">
      <xdr:nvSpPr>
        <xdr:cNvPr id="387" name="公債費該当値テキスト"/>
        <xdr:cNvSpPr txBox="1"/>
      </xdr:nvSpPr>
      <xdr:spPr>
        <a:xfrm>
          <a:off x="4914900" y="12878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99060</xdr:rowOff>
    </xdr:from>
    <xdr:to>
      <xdr:col>20</xdr:col>
      <xdr:colOff>38100</xdr:colOff>
      <xdr:row>76</xdr:row>
      <xdr:rowOff>29211</xdr:rowOff>
    </xdr:to>
    <xdr:sp macro="" textlink="">
      <xdr:nvSpPr>
        <xdr:cNvPr id="388" name="楕円 387"/>
        <xdr:cNvSpPr/>
      </xdr:nvSpPr>
      <xdr:spPr>
        <a:xfrm>
          <a:off x="3937000" y="1295781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13988</xdr:rowOff>
    </xdr:from>
    <xdr:ext cx="736600" cy="259045"/>
    <xdr:sp macro="" textlink="">
      <xdr:nvSpPr>
        <xdr:cNvPr id="389" name="テキスト ボックス 388"/>
        <xdr:cNvSpPr txBox="1"/>
      </xdr:nvSpPr>
      <xdr:spPr>
        <a:xfrm>
          <a:off x="3606800" y="130441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108585</xdr:rowOff>
    </xdr:from>
    <xdr:to>
      <xdr:col>15</xdr:col>
      <xdr:colOff>149225</xdr:colOff>
      <xdr:row>76</xdr:row>
      <xdr:rowOff>38736</xdr:rowOff>
    </xdr:to>
    <xdr:sp macro="" textlink="">
      <xdr:nvSpPr>
        <xdr:cNvPr id="390" name="楕円 389"/>
        <xdr:cNvSpPr/>
      </xdr:nvSpPr>
      <xdr:spPr>
        <a:xfrm>
          <a:off x="3048000" y="12967335"/>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23513</xdr:rowOff>
    </xdr:from>
    <xdr:ext cx="762000" cy="259045"/>
    <xdr:sp macro="" textlink="">
      <xdr:nvSpPr>
        <xdr:cNvPr id="391" name="テキスト ボックス 390"/>
        <xdr:cNvSpPr txBox="1"/>
      </xdr:nvSpPr>
      <xdr:spPr>
        <a:xfrm>
          <a:off x="2717800" y="13053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102870</xdr:rowOff>
    </xdr:from>
    <xdr:to>
      <xdr:col>11</xdr:col>
      <xdr:colOff>60325</xdr:colOff>
      <xdr:row>76</xdr:row>
      <xdr:rowOff>33020</xdr:rowOff>
    </xdr:to>
    <xdr:sp macro="" textlink="">
      <xdr:nvSpPr>
        <xdr:cNvPr id="392" name="楕円 391"/>
        <xdr:cNvSpPr/>
      </xdr:nvSpPr>
      <xdr:spPr>
        <a:xfrm>
          <a:off x="2159000" y="12961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17797</xdr:rowOff>
    </xdr:from>
    <xdr:ext cx="762000" cy="259045"/>
    <xdr:sp macro="" textlink="">
      <xdr:nvSpPr>
        <xdr:cNvPr id="393" name="テキスト ボックス 392"/>
        <xdr:cNvSpPr txBox="1"/>
      </xdr:nvSpPr>
      <xdr:spPr>
        <a:xfrm>
          <a:off x="1828800" y="13047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85725</xdr:rowOff>
    </xdr:from>
    <xdr:to>
      <xdr:col>6</xdr:col>
      <xdr:colOff>171450</xdr:colOff>
      <xdr:row>76</xdr:row>
      <xdr:rowOff>15875</xdr:rowOff>
    </xdr:to>
    <xdr:sp macro="" textlink="">
      <xdr:nvSpPr>
        <xdr:cNvPr id="394" name="楕円 393"/>
        <xdr:cNvSpPr/>
      </xdr:nvSpPr>
      <xdr:spPr>
        <a:xfrm>
          <a:off x="1270000" y="12944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652</xdr:rowOff>
    </xdr:from>
    <xdr:ext cx="762000" cy="259045"/>
    <xdr:sp macro="" textlink="">
      <xdr:nvSpPr>
        <xdr:cNvPr id="395" name="テキスト ボックス 394"/>
        <xdr:cNvSpPr txBox="1"/>
      </xdr:nvSpPr>
      <xdr:spPr>
        <a:xfrm>
          <a:off x="939800" y="13030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6" name="正方形/長方形 395"/>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7" name="正方形/長方形 396"/>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8" name="正方形/長方形 397"/>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9" name="正方形/長方形 398"/>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0" name="正方形/長方形 399"/>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1" name="正方形/長方形 400"/>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2" name="正方形/長方形 401"/>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3" name="正方形/長方形 402"/>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4" name="正方形/長方形 403"/>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5" name="正方形/長方形 404"/>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6" name="テキスト ボックス 405"/>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公債費以外の経常収支比率は、引き続き類似団体平均を下回っており、今後も適正水準の維持に努める。</a:t>
          </a:r>
        </a:p>
      </xdr:txBody>
    </xdr:sp>
    <xdr:clientData/>
  </xdr:twoCellAnchor>
  <xdr:oneCellAnchor>
    <xdr:from>
      <xdr:col>62</xdr:col>
      <xdr:colOff>6350</xdr:colOff>
      <xdr:row>69</xdr:row>
      <xdr:rowOff>107950</xdr:rowOff>
    </xdr:from>
    <xdr:ext cx="298543" cy="225703"/>
    <xdr:sp macro="" textlink="">
      <xdr:nvSpPr>
        <xdr:cNvPr id="407" name="テキスト ボックス 406"/>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8" name="直線コネクタ 407"/>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9" name="テキスト ボックス 408"/>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0" name="直線コネクタ 409"/>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1" name="テキスト ボックス 410"/>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2" name="直線コネクタ 411"/>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3" name="テキスト ボックス 412"/>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4" name="直線コネクタ 413"/>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5" name="テキスト ボックス 414"/>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6" name="直線コネクタ 415"/>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7" name="テキスト ボックス 416"/>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8" name="直線コネクタ 417"/>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9" name="テキスト ボックス 418"/>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0"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1270</xdr:rowOff>
    </xdr:from>
    <xdr:to>
      <xdr:col>82</xdr:col>
      <xdr:colOff>107950</xdr:colOff>
      <xdr:row>80</xdr:row>
      <xdr:rowOff>154432</xdr:rowOff>
    </xdr:to>
    <xdr:cxnSp macro="">
      <xdr:nvCxnSpPr>
        <xdr:cNvPr id="421" name="直線コネクタ 420"/>
        <xdr:cNvCxnSpPr/>
      </xdr:nvCxnSpPr>
      <xdr:spPr>
        <a:xfrm flipV="1">
          <a:off x="16510000" y="12517120"/>
          <a:ext cx="0" cy="13533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126509</xdr:rowOff>
    </xdr:from>
    <xdr:ext cx="762000" cy="259045"/>
    <xdr:sp macro="" textlink="">
      <xdr:nvSpPr>
        <xdr:cNvPr id="422" name="公債費以外最小値テキスト"/>
        <xdr:cNvSpPr txBox="1"/>
      </xdr:nvSpPr>
      <xdr:spPr>
        <a:xfrm>
          <a:off x="16598900" y="13842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154432</xdr:rowOff>
    </xdr:from>
    <xdr:to>
      <xdr:col>82</xdr:col>
      <xdr:colOff>196850</xdr:colOff>
      <xdr:row>80</xdr:row>
      <xdr:rowOff>154432</xdr:rowOff>
    </xdr:to>
    <xdr:cxnSp macro="">
      <xdr:nvCxnSpPr>
        <xdr:cNvPr id="423" name="直線コネクタ 422"/>
        <xdr:cNvCxnSpPr/>
      </xdr:nvCxnSpPr>
      <xdr:spPr>
        <a:xfrm>
          <a:off x="16421100" y="13870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87647</xdr:rowOff>
    </xdr:from>
    <xdr:ext cx="762000" cy="259045"/>
    <xdr:sp macro="" textlink="">
      <xdr:nvSpPr>
        <xdr:cNvPr id="424" name="公債費以外最大値テキスト"/>
        <xdr:cNvSpPr txBox="1"/>
      </xdr:nvSpPr>
      <xdr:spPr>
        <a:xfrm>
          <a:off x="16598900" y="12260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1270</xdr:rowOff>
    </xdr:from>
    <xdr:to>
      <xdr:col>82</xdr:col>
      <xdr:colOff>196850</xdr:colOff>
      <xdr:row>73</xdr:row>
      <xdr:rowOff>1270</xdr:rowOff>
    </xdr:to>
    <xdr:cxnSp macro="">
      <xdr:nvCxnSpPr>
        <xdr:cNvPr id="425" name="直線コネクタ 424"/>
        <xdr:cNvCxnSpPr/>
      </xdr:nvCxnSpPr>
      <xdr:spPr>
        <a:xfrm>
          <a:off x="16421100" y="12517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152146</xdr:rowOff>
    </xdr:from>
    <xdr:to>
      <xdr:col>82</xdr:col>
      <xdr:colOff>107950</xdr:colOff>
      <xdr:row>76</xdr:row>
      <xdr:rowOff>104139</xdr:rowOff>
    </xdr:to>
    <xdr:cxnSp macro="">
      <xdr:nvCxnSpPr>
        <xdr:cNvPr id="426" name="直線コネクタ 425"/>
        <xdr:cNvCxnSpPr/>
      </xdr:nvCxnSpPr>
      <xdr:spPr>
        <a:xfrm flipV="1">
          <a:off x="15671800" y="13010896"/>
          <a:ext cx="838200" cy="123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89425</xdr:rowOff>
    </xdr:from>
    <xdr:ext cx="762000" cy="259045"/>
    <xdr:sp macro="" textlink="">
      <xdr:nvSpPr>
        <xdr:cNvPr id="427" name="公債費以外平均値テキスト"/>
        <xdr:cNvSpPr txBox="1"/>
      </xdr:nvSpPr>
      <xdr:spPr>
        <a:xfrm>
          <a:off x="16598900" y="131196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117348</xdr:rowOff>
    </xdr:from>
    <xdr:to>
      <xdr:col>82</xdr:col>
      <xdr:colOff>158750</xdr:colOff>
      <xdr:row>77</xdr:row>
      <xdr:rowOff>47498</xdr:rowOff>
    </xdr:to>
    <xdr:sp macro="" textlink="">
      <xdr:nvSpPr>
        <xdr:cNvPr id="428" name="フローチャート: 判断 427"/>
        <xdr:cNvSpPr/>
      </xdr:nvSpPr>
      <xdr:spPr>
        <a:xfrm>
          <a:off x="16459200" y="13147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44704</xdr:rowOff>
    </xdr:from>
    <xdr:to>
      <xdr:col>78</xdr:col>
      <xdr:colOff>69850</xdr:colOff>
      <xdr:row>76</xdr:row>
      <xdr:rowOff>104139</xdr:rowOff>
    </xdr:to>
    <xdr:cxnSp macro="">
      <xdr:nvCxnSpPr>
        <xdr:cNvPr id="429" name="直線コネクタ 428"/>
        <xdr:cNvCxnSpPr/>
      </xdr:nvCxnSpPr>
      <xdr:spPr>
        <a:xfrm>
          <a:off x="14782800" y="13074904"/>
          <a:ext cx="889000" cy="59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167639</xdr:rowOff>
    </xdr:from>
    <xdr:to>
      <xdr:col>78</xdr:col>
      <xdr:colOff>120650</xdr:colOff>
      <xdr:row>77</xdr:row>
      <xdr:rowOff>97789</xdr:rowOff>
    </xdr:to>
    <xdr:sp macro="" textlink="">
      <xdr:nvSpPr>
        <xdr:cNvPr id="430" name="フローチャート: 判断 429"/>
        <xdr:cNvSpPr/>
      </xdr:nvSpPr>
      <xdr:spPr>
        <a:xfrm>
          <a:off x="15621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82566</xdr:rowOff>
    </xdr:from>
    <xdr:ext cx="736600" cy="259045"/>
    <xdr:sp macro="" textlink="">
      <xdr:nvSpPr>
        <xdr:cNvPr id="431" name="テキスト ボックス 430"/>
        <xdr:cNvSpPr txBox="1"/>
      </xdr:nvSpPr>
      <xdr:spPr>
        <a:xfrm>
          <a:off x="15290800" y="132842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124714</xdr:rowOff>
    </xdr:from>
    <xdr:to>
      <xdr:col>73</xdr:col>
      <xdr:colOff>180975</xdr:colOff>
      <xdr:row>76</xdr:row>
      <xdr:rowOff>44704</xdr:rowOff>
    </xdr:to>
    <xdr:cxnSp macro="">
      <xdr:nvCxnSpPr>
        <xdr:cNvPr id="432" name="直線コネクタ 431"/>
        <xdr:cNvCxnSpPr/>
      </xdr:nvCxnSpPr>
      <xdr:spPr>
        <a:xfrm>
          <a:off x="13893800" y="12983464"/>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135637</xdr:rowOff>
    </xdr:from>
    <xdr:to>
      <xdr:col>74</xdr:col>
      <xdr:colOff>31750</xdr:colOff>
      <xdr:row>77</xdr:row>
      <xdr:rowOff>65787</xdr:rowOff>
    </xdr:to>
    <xdr:sp macro="" textlink="">
      <xdr:nvSpPr>
        <xdr:cNvPr id="433" name="フローチャート: 判断 432"/>
        <xdr:cNvSpPr/>
      </xdr:nvSpPr>
      <xdr:spPr>
        <a:xfrm>
          <a:off x="14732000" y="13165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50564</xdr:rowOff>
    </xdr:from>
    <xdr:ext cx="762000" cy="259045"/>
    <xdr:sp macro="" textlink="">
      <xdr:nvSpPr>
        <xdr:cNvPr id="434" name="テキスト ボックス 433"/>
        <xdr:cNvSpPr txBox="1"/>
      </xdr:nvSpPr>
      <xdr:spPr>
        <a:xfrm>
          <a:off x="14401800" y="132522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124714</xdr:rowOff>
    </xdr:from>
    <xdr:to>
      <xdr:col>69</xdr:col>
      <xdr:colOff>92075</xdr:colOff>
      <xdr:row>75</xdr:row>
      <xdr:rowOff>133858</xdr:rowOff>
    </xdr:to>
    <xdr:cxnSp macro="">
      <xdr:nvCxnSpPr>
        <xdr:cNvPr id="435" name="直線コネクタ 434"/>
        <xdr:cNvCxnSpPr/>
      </xdr:nvCxnSpPr>
      <xdr:spPr>
        <a:xfrm flipV="1">
          <a:off x="13004800" y="12983464"/>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89915</xdr:rowOff>
    </xdr:from>
    <xdr:to>
      <xdr:col>69</xdr:col>
      <xdr:colOff>142875</xdr:colOff>
      <xdr:row>77</xdr:row>
      <xdr:rowOff>20065</xdr:rowOff>
    </xdr:to>
    <xdr:sp macro="" textlink="">
      <xdr:nvSpPr>
        <xdr:cNvPr id="436" name="フローチャート: 判断 435"/>
        <xdr:cNvSpPr/>
      </xdr:nvSpPr>
      <xdr:spPr>
        <a:xfrm>
          <a:off x="13843000" y="13120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4842</xdr:rowOff>
    </xdr:from>
    <xdr:ext cx="762000" cy="259045"/>
    <xdr:sp macro="" textlink="">
      <xdr:nvSpPr>
        <xdr:cNvPr id="437" name="テキスト ボックス 436"/>
        <xdr:cNvSpPr txBox="1"/>
      </xdr:nvSpPr>
      <xdr:spPr>
        <a:xfrm>
          <a:off x="13512800" y="13206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30480</xdr:rowOff>
    </xdr:from>
    <xdr:to>
      <xdr:col>65</xdr:col>
      <xdr:colOff>53975</xdr:colOff>
      <xdr:row>76</xdr:row>
      <xdr:rowOff>132080</xdr:rowOff>
    </xdr:to>
    <xdr:sp macro="" textlink="">
      <xdr:nvSpPr>
        <xdr:cNvPr id="438" name="フローチャート: 判断 437"/>
        <xdr:cNvSpPr/>
      </xdr:nvSpPr>
      <xdr:spPr>
        <a:xfrm>
          <a:off x="12954000" y="13060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116857</xdr:rowOff>
    </xdr:from>
    <xdr:ext cx="762000" cy="259045"/>
    <xdr:sp macro="" textlink="">
      <xdr:nvSpPr>
        <xdr:cNvPr id="439" name="テキスト ボックス 438"/>
        <xdr:cNvSpPr txBox="1"/>
      </xdr:nvSpPr>
      <xdr:spPr>
        <a:xfrm>
          <a:off x="12623800" y="13147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0" name="テキスト ボックス 439"/>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1" name="テキスト ボックス 440"/>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2" name="テキスト ボックス 441"/>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3" name="テキスト ボックス 442"/>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4" name="テキスト ボックス 443"/>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101346</xdr:rowOff>
    </xdr:from>
    <xdr:to>
      <xdr:col>82</xdr:col>
      <xdr:colOff>158750</xdr:colOff>
      <xdr:row>76</xdr:row>
      <xdr:rowOff>31496</xdr:rowOff>
    </xdr:to>
    <xdr:sp macro="" textlink="">
      <xdr:nvSpPr>
        <xdr:cNvPr id="445" name="楕円 444"/>
        <xdr:cNvSpPr/>
      </xdr:nvSpPr>
      <xdr:spPr>
        <a:xfrm>
          <a:off x="16459200" y="12960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117873</xdr:rowOff>
    </xdr:from>
    <xdr:ext cx="762000" cy="259045"/>
    <xdr:sp macro="" textlink="">
      <xdr:nvSpPr>
        <xdr:cNvPr id="446" name="公債費以外該当値テキスト"/>
        <xdr:cNvSpPr txBox="1"/>
      </xdr:nvSpPr>
      <xdr:spPr>
        <a:xfrm>
          <a:off x="16598900" y="128051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53339</xdr:rowOff>
    </xdr:from>
    <xdr:to>
      <xdr:col>78</xdr:col>
      <xdr:colOff>120650</xdr:colOff>
      <xdr:row>76</xdr:row>
      <xdr:rowOff>154939</xdr:rowOff>
    </xdr:to>
    <xdr:sp macro="" textlink="">
      <xdr:nvSpPr>
        <xdr:cNvPr id="447" name="楕円 446"/>
        <xdr:cNvSpPr/>
      </xdr:nvSpPr>
      <xdr:spPr>
        <a:xfrm>
          <a:off x="15621000" y="13083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165117</xdr:rowOff>
    </xdr:from>
    <xdr:ext cx="736600" cy="259045"/>
    <xdr:sp macro="" textlink="">
      <xdr:nvSpPr>
        <xdr:cNvPr id="448" name="テキスト ボックス 447"/>
        <xdr:cNvSpPr txBox="1"/>
      </xdr:nvSpPr>
      <xdr:spPr>
        <a:xfrm>
          <a:off x="15290800" y="128524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165354</xdr:rowOff>
    </xdr:from>
    <xdr:to>
      <xdr:col>74</xdr:col>
      <xdr:colOff>31750</xdr:colOff>
      <xdr:row>76</xdr:row>
      <xdr:rowOff>95504</xdr:rowOff>
    </xdr:to>
    <xdr:sp macro="" textlink="">
      <xdr:nvSpPr>
        <xdr:cNvPr id="449" name="楕円 448"/>
        <xdr:cNvSpPr/>
      </xdr:nvSpPr>
      <xdr:spPr>
        <a:xfrm>
          <a:off x="14732000" y="13024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105681</xdr:rowOff>
    </xdr:from>
    <xdr:ext cx="762000" cy="259045"/>
    <xdr:sp macro="" textlink="">
      <xdr:nvSpPr>
        <xdr:cNvPr id="450" name="テキスト ボックス 449"/>
        <xdr:cNvSpPr txBox="1"/>
      </xdr:nvSpPr>
      <xdr:spPr>
        <a:xfrm>
          <a:off x="14401800" y="12792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73914</xdr:rowOff>
    </xdr:from>
    <xdr:to>
      <xdr:col>69</xdr:col>
      <xdr:colOff>142875</xdr:colOff>
      <xdr:row>76</xdr:row>
      <xdr:rowOff>4065</xdr:rowOff>
    </xdr:to>
    <xdr:sp macro="" textlink="">
      <xdr:nvSpPr>
        <xdr:cNvPr id="451" name="楕円 450"/>
        <xdr:cNvSpPr/>
      </xdr:nvSpPr>
      <xdr:spPr>
        <a:xfrm>
          <a:off x="13843000" y="1293266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14241</xdr:rowOff>
    </xdr:from>
    <xdr:ext cx="762000" cy="259045"/>
    <xdr:sp macro="" textlink="">
      <xdr:nvSpPr>
        <xdr:cNvPr id="452" name="テキスト ボックス 451"/>
        <xdr:cNvSpPr txBox="1"/>
      </xdr:nvSpPr>
      <xdr:spPr>
        <a:xfrm>
          <a:off x="13512800" y="127015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83058</xdr:rowOff>
    </xdr:from>
    <xdr:to>
      <xdr:col>65</xdr:col>
      <xdr:colOff>53975</xdr:colOff>
      <xdr:row>76</xdr:row>
      <xdr:rowOff>13208</xdr:rowOff>
    </xdr:to>
    <xdr:sp macro="" textlink="">
      <xdr:nvSpPr>
        <xdr:cNvPr id="453" name="楕円 452"/>
        <xdr:cNvSpPr/>
      </xdr:nvSpPr>
      <xdr:spPr>
        <a:xfrm>
          <a:off x="12954000" y="12941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23385</xdr:rowOff>
    </xdr:from>
    <xdr:ext cx="762000" cy="259045"/>
    <xdr:sp macro="" textlink="">
      <xdr:nvSpPr>
        <xdr:cNvPr id="454" name="テキスト ボックス 453"/>
        <xdr:cNvSpPr txBox="1"/>
      </xdr:nvSpPr>
      <xdr:spPr>
        <a:xfrm>
          <a:off x="12623800" y="12710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広島県安芸高田市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2</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80050</xdr:rowOff>
    </xdr:from>
    <xdr:to>
      <xdr:col>29</xdr:col>
      <xdr:colOff>127000</xdr:colOff>
      <xdr:row>20</xdr:row>
      <xdr:rowOff>97108</xdr:rowOff>
    </xdr:to>
    <xdr:cxnSp macro="">
      <xdr:nvCxnSpPr>
        <xdr:cNvPr id="47" name="直線コネクタ 46"/>
        <xdr:cNvCxnSpPr/>
      </xdr:nvCxnSpPr>
      <xdr:spPr bwMode="auto">
        <a:xfrm flipV="1">
          <a:off x="5651500" y="2185075"/>
          <a:ext cx="0" cy="138865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69185</xdr:rowOff>
    </xdr:from>
    <xdr:ext cx="762000" cy="259045"/>
    <xdr:sp macro="" textlink="">
      <xdr:nvSpPr>
        <xdr:cNvPr id="48" name="人口1人当たり決算額の推移最小値テキスト130"/>
        <xdr:cNvSpPr txBox="1"/>
      </xdr:nvSpPr>
      <xdr:spPr>
        <a:xfrm>
          <a:off x="5740400" y="35458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63,371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97108</xdr:rowOff>
    </xdr:from>
    <xdr:to>
      <xdr:col>30</xdr:col>
      <xdr:colOff>25400</xdr:colOff>
      <xdr:row>20</xdr:row>
      <xdr:rowOff>97108</xdr:rowOff>
    </xdr:to>
    <xdr:cxnSp macro="">
      <xdr:nvCxnSpPr>
        <xdr:cNvPr id="49" name="直線コネクタ 48"/>
        <xdr:cNvCxnSpPr/>
      </xdr:nvCxnSpPr>
      <xdr:spPr bwMode="auto">
        <a:xfrm>
          <a:off x="5562600" y="357373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166427</xdr:rowOff>
    </xdr:from>
    <xdr:ext cx="762000" cy="259045"/>
    <xdr:sp macro="" textlink="">
      <xdr:nvSpPr>
        <xdr:cNvPr id="50" name="人口1人当たり決算額の推移最大値テキスト130"/>
        <xdr:cNvSpPr txBox="1"/>
      </xdr:nvSpPr>
      <xdr:spPr>
        <a:xfrm>
          <a:off x="5740400" y="1928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80050</xdr:rowOff>
    </xdr:from>
    <xdr:to>
      <xdr:col>30</xdr:col>
      <xdr:colOff>25400</xdr:colOff>
      <xdr:row>12</xdr:row>
      <xdr:rowOff>80050</xdr:rowOff>
    </xdr:to>
    <xdr:cxnSp macro="">
      <xdr:nvCxnSpPr>
        <xdr:cNvPr id="51" name="直線コネクタ 50"/>
        <xdr:cNvCxnSpPr/>
      </xdr:nvCxnSpPr>
      <xdr:spPr bwMode="auto">
        <a:xfrm>
          <a:off x="5562600" y="218507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121394</xdr:rowOff>
    </xdr:from>
    <xdr:to>
      <xdr:col>29</xdr:col>
      <xdr:colOff>127000</xdr:colOff>
      <xdr:row>16</xdr:row>
      <xdr:rowOff>126227</xdr:rowOff>
    </xdr:to>
    <xdr:cxnSp macro="">
      <xdr:nvCxnSpPr>
        <xdr:cNvPr id="52" name="直線コネクタ 51"/>
        <xdr:cNvCxnSpPr/>
      </xdr:nvCxnSpPr>
      <xdr:spPr bwMode="auto">
        <a:xfrm flipV="1">
          <a:off x="5003800" y="2912219"/>
          <a:ext cx="647700" cy="483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22010</xdr:rowOff>
    </xdr:from>
    <xdr:ext cx="762000" cy="259045"/>
    <xdr:sp macro="" textlink="">
      <xdr:nvSpPr>
        <xdr:cNvPr id="53" name="人口1人当たり決算額の推移平均値テキスト130"/>
        <xdr:cNvSpPr txBox="1"/>
      </xdr:nvSpPr>
      <xdr:spPr>
        <a:xfrm>
          <a:off x="5740400" y="29842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49933</xdr:rowOff>
    </xdr:from>
    <xdr:to>
      <xdr:col>29</xdr:col>
      <xdr:colOff>177800</xdr:colOff>
      <xdr:row>17</xdr:row>
      <xdr:rowOff>151533</xdr:rowOff>
    </xdr:to>
    <xdr:sp macro="" textlink="">
      <xdr:nvSpPr>
        <xdr:cNvPr id="54" name="フローチャート: 判断 53"/>
        <xdr:cNvSpPr/>
      </xdr:nvSpPr>
      <xdr:spPr bwMode="auto">
        <a:xfrm>
          <a:off x="5600700" y="30122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79277</xdr:rowOff>
    </xdr:from>
    <xdr:to>
      <xdr:col>26</xdr:col>
      <xdr:colOff>50800</xdr:colOff>
      <xdr:row>16</xdr:row>
      <xdr:rowOff>126227</xdr:rowOff>
    </xdr:to>
    <xdr:cxnSp macro="">
      <xdr:nvCxnSpPr>
        <xdr:cNvPr id="55" name="直線コネクタ 54"/>
        <xdr:cNvCxnSpPr/>
      </xdr:nvCxnSpPr>
      <xdr:spPr bwMode="auto">
        <a:xfrm>
          <a:off x="4305300" y="2870102"/>
          <a:ext cx="698500" cy="4695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82220</xdr:rowOff>
    </xdr:from>
    <xdr:to>
      <xdr:col>26</xdr:col>
      <xdr:colOff>101600</xdr:colOff>
      <xdr:row>18</xdr:row>
      <xdr:rowOff>12370</xdr:rowOff>
    </xdr:to>
    <xdr:sp macro="" textlink="">
      <xdr:nvSpPr>
        <xdr:cNvPr id="56" name="フローチャート: 判断 55"/>
        <xdr:cNvSpPr/>
      </xdr:nvSpPr>
      <xdr:spPr bwMode="auto">
        <a:xfrm>
          <a:off x="4953000" y="304449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168597</xdr:rowOff>
    </xdr:from>
    <xdr:ext cx="736600" cy="259045"/>
    <xdr:sp macro="" textlink="">
      <xdr:nvSpPr>
        <xdr:cNvPr id="57" name="テキスト ボックス 56"/>
        <xdr:cNvSpPr txBox="1"/>
      </xdr:nvSpPr>
      <xdr:spPr>
        <a:xfrm>
          <a:off x="4622800" y="31308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79277</xdr:rowOff>
    </xdr:from>
    <xdr:to>
      <xdr:col>22</xdr:col>
      <xdr:colOff>114300</xdr:colOff>
      <xdr:row>16</xdr:row>
      <xdr:rowOff>102496</xdr:rowOff>
    </xdr:to>
    <xdr:cxnSp macro="">
      <xdr:nvCxnSpPr>
        <xdr:cNvPr id="58" name="直線コネクタ 57"/>
        <xdr:cNvCxnSpPr/>
      </xdr:nvCxnSpPr>
      <xdr:spPr bwMode="auto">
        <a:xfrm flipV="1">
          <a:off x="3606800" y="2870102"/>
          <a:ext cx="698500" cy="2321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99724</xdr:rowOff>
    </xdr:from>
    <xdr:to>
      <xdr:col>22</xdr:col>
      <xdr:colOff>165100</xdr:colOff>
      <xdr:row>18</xdr:row>
      <xdr:rowOff>29874</xdr:rowOff>
    </xdr:to>
    <xdr:sp macro="" textlink="">
      <xdr:nvSpPr>
        <xdr:cNvPr id="59" name="フローチャート: 判断 58"/>
        <xdr:cNvSpPr/>
      </xdr:nvSpPr>
      <xdr:spPr bwMode="auto">
        <a:xfrm>
          <a:off x="4254500" y="30619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14651</xdr:rowOff>
    </xdr:from>
    <xdr:ext cx="762000" cy="259045"/>
    <xdr:sp macro="" textlink="">
      <xdr:nvSpPr>
        <xdr:cNvPr id="60" name="テキスト ボックス 59"/>
        <xdr:cNvSpPr txBox="1"/>
      </xdr:nvSpPr>
      <xdr:spPr>
        <a:xfrm>
          <a:off x="3924300" y="31483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102496</xdr:rowOff>
    </xdr:from>
    <xdr:to>
      <xdr:col>18</xdr:col>
      <xdr:colOff>177800</xdr:colOff>
      <xdr:row>17</xdr:row>
      <xdr:rowOff>5875</xdr:rowOff>
    </xdr:to>
    <xdr:cxnSp macro="">
      <xdr:nvCxnSpPr>
        <xdr:cNvPr id="61" name="直線コネクタ 60"/>
        <xdr:cNvCxnSpPr/>
      </xdr:nvCxnSpPr>
      <xdr:spPr bwMode="auto">
        <a:xfrm flipV="1">
          <a:off x="2908300" y="2893321"/>
          <a:ext cx="698500" cy="7482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111785</xdr:rowOff>
    </xdr:from>
    <xdr:to>
      <xdr:col>19</xdr:col>
      <xdr:colOff>38100</xdr:colOff>
      <xdr:row>18</xdr:row>
      <xdr:rowOff>41935</xdr:rowOff>
    </xdr:to>
    <xdr:sp macro="" textlink="">
      <xdr:nvSpPr>
        <xdr:cNvPr id="62" name="フローチャート: 判断 61"/>
        <xdr:cNvSpPr/>
      </xdr:nvSpPr>
      <xdr:spPr bwMode="auto">
        <a:xfrm>
          <a:off x="3556000" y="30740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26712</xdr:rowOff>
    </xdr:from>
    <xdr:ext cx="762000" cy="259045"/>
    <xdr:sp macro="" textlink="">
      <xdr:nvSpPr>
        <xdr:cNvPr id="63" name="テキスト ボックス 62"/>
        <xdr:cNvSpPr txBox="1"/>
      </xdr:nvSpPr>
      <xdr:spPr>
        <a:xfrm>
          <a:off x="3225800" y="3160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134166</xdr:rowOff>
    </xdr:from>
    <xdr:to>
      <xdr:col>15</xdr:col>
      <xdr:colOff>101600</xdr:colOff>
      <xdr:row>18</xdr:row>
      <xdr:rowOff>64316</xdr:rowOff>
    </xdr:to>
    <xdr:sp macro="" textlink="">
      <xdr:nvSpPr>
        <xdr:cNvPr id="64" name="フローチャート: 判断 63"/>
        <xdr:cNvSpPr/>
      </xdr:nvSpPr>
      <xdr:spPr bwMode="auto">
        <a:xfrm>
          <a:off x="2857500" y="309644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49093</xdr:rowOff>
    </xdr:from>
    <xdr:ext cx="762000" cy="259045"/>
    <xdr:sp macro="" textlink="">
      <xdr:nvSpPr>
        <xdr:cNvPr id="65" name="テキスト ボックス 64"/>
        <xdr:cNvSpPr txBox="1"/>
      </xdr:nvSpPr>
      <xdr:spPr>
        <a:xfrm>
          <a:off x="2527300" y="31828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70594</xdr:rowOff>
    </xdr:from>
    <xdr:to>
      <xdr:col>29</xdr:col>
      <xdr:colOff>177800</xdr:colOff>
      <xdr:row>17</xdr:row>
      <xdr:rowOff>744</xdr:rowOff>
    </xdr:to>
    <xdr:sp macro="" textlink="">
      <xdr:nvSpPr>
        <xdr:cNvPr id="71" name="楕円 70"/>
        <xdr:cNvSpPr/>
      </xdr:nvSpPr>
      <xdr:spPr bwMode="auto">
        <a:xfrm>
          <a:off x="5600700" y="286141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87121</xdr:rowOff>
    </xdr:from>
    <xdr:ext cx="762000" cy="259045"/>
    <xdr:sp macro="" textlink="">
      <xdr:nvSpPr>
        <xdr:cNvPr id="72" name="人口1人当たり決算額の推移該当値テキスト130"/>
        <xdr:cNvSpPr txBox="1"/>
      </xdr:nvSpPr>
      <xdr:spPr>
        <a:xfrm>
          <a:off x="5740400" y="27064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75427</xdr:rowOff>
    </xdr:from>
    <xdr:to>
      <xdr:col>26</xdr:col>
      <xdr:colOff>101600</xdr:colOff>
      <xdr:row>17</xdr:row>
      <xdr:rowOff>5577</xdr:rowOff>
    </xdr:to>
    <xdr:sp macro="" textlink="">
      <xdr:nvSpPr>
        <xdr:cNvPr id="73" name="楕円 72"/>
        <xdr:cNvSpPr/>
      </xdr:nvSpPr>
      <xdr:spPr bwMode="auto">
        <a:xfrm>
          <a:off x="4953000" y="286625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15754</xdr:rowOff>
    </xdr:from>
    <xdr:ext cx="736600" cy="259045"/>
    <xdr:sp macro="" textlink="">
      <xdr:nvSpPr>
        <xdr:cNvPr id="74" name="テキスト ボックス 73"/>
        <xdr:cNvSpPr txBox="1"/>
      </xdr:nvSpPr>
      <xdr:spPr>
        <a:xfrm>
          <a:off x="4622800" y="26351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28477</xdr:rowOff>
    </xdr:from>
    <xdr:to>
      <xdr:col>22</xdr:col>
      <xdr:colOff>165100</xdr:colOff>
      <xdr:row>16</xdr:row>
      <xdr:rowOff>130077</xdr:rowOff>
    </xdr:to>
    <xdr:sp macro="" textlink="">
      <xdr:nvSpPr>
        <xdr:cNvPr id="75" name="楕円 74"/>
        <xdr:cNvSpPr/>
      </xdr:nvSpPr>
      <xdr:spPr bwMode="auto">
        <a:xfrm>
          <a:off x="4254500" y="281930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140254</xdr:rowOff>
    </xdr:from>
    <xdr:ext cx="762000" cy="259045"/>
    <xdr:sp macro="" textlink="">
      <xdr:nvSpPr>
        <xdr:cNvPr id="76" name="テキスト ボックス 75"/>
        <xdr:cNvSpPr txBox="1"/>
      </xdr:nvSpPr>
      <xdr:spPr>
        <a:xfrm>
          <a:off x="3924300" y="25881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51696</xdr:rowOff>
    </xdr:from>
    <xdr:to>
      <xdr:col>19</xdr:col>
      <xdr:colOff>38100</xdr:colOff>
      <xdr:row>16</xdr:row>
      <xdr:rowOff>153296</xdr:rowOff>
    </xdr:to>
    <xdr:sp macro="" textlink="">
      <xdr:nvSpPr>
        <xdr:cNvPr id="77" name="楕円 76"/>
        <xdr:cNvSpPr/>
      </xdr:nvSpPr>
      <xdr:spPr bwMode="auto">
        <a:xfrm>
          <a:off x="3556000" y="284252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163473</xdr:rowOff>
    </xdr:from>
    <xdr:ext cx="762000" cy="259045"/>
    <xdr:sp macro="" textlink="">
      <xdr:nvSpPr>
        <xdr:cNvPr id="78" name="テキスト ボックス 77"/>
        <xdr:cNvSpPr txBox="1"/>
      </xdr:nvSpPr>
      <xdr:spPr>
        <a:xfrm>
          <a:off x="3225800" y="26113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126525</xdr:rowOff>
    </xdr:from>
    <xdr:to>
      <xdr:col>15</xdr:col>
      <xdr:colOff>101600</xdr:colOff>
      <xdr:row>17</xdr:row>
      <xdr:rowOff>56675</xdr:rowOff>
    </xdr:to>
    <xdr:sp macro="" textlink="">
      <xdr:nvSpPr>
        <xdr:cNvPr id="79" name="楕円 78"/>
        <xdr:cNvSpPr/>
      </xdr:nvSpPr>
      <xdr:spPr bwMode="auto">
        <a:xfrm>
          <a:off x="2857500" y="29173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66852</xdr:rowOff>
    </xdr:from>
    <xdr:ext cx="762000" cy="259045"/>
    <xdr:sp macro="" textlink="">
      <xdr:nvSpPr>
        <xdr:cNvPr id="80" name="テキスト ボックス 79"/>
        <xdr:cNvSpPr txBox="1"/>
      </xdr:nvSpPr>
      <xdr:spPr>
        <a:xfrm>
          <a:off x="2527300" y="2686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6" name="直線コネクタ 95"/>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7" name="テキスト ボックス 96"/>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8" name="直線コネクタ 97"/>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9" name="テキスト ボックス 98"/>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100" name="直線コネクタ 99"/>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101" name="テキスト ボックス 100"/>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2" name="直線コネクタ 101"/>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3" name="テキスト ボックス 102"/>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4" name="直線コネクタ 103"/>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5" name="テキスト ボックス 104"/>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6" name="直線コネクタ 105"/>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7" name="テキスト ボックス 106"/>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8"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212820</xdr:rowOff>
    </xdr:from>
    <xdr:to>
      <xdr:col>29</xdr:col>
      <xdr:colOff>127000</xdr:colOff>
      <xdr:row>38</xdr:row>
      <xdr:rowOff>156588</xdr:rowOff>
    </xdr:to>
    <xdr:cxnSp macro="">
      <xdr:nvCxnSpPr>
        <xdr:cNvPr id="109" name="直線コネクタ 108"/>
        <xdr:cNvCxnSpPr/>
      </xdr:nvCxnSpPr>
      <xdr:spPr bwMode="auto">
        <a:xfrm flipV="1">
          <a:off x="5651500" y="6137370"/>
          <a:ext cx="0" cy="148681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128665</xdr:rowOff>
    </xdr:from>
    <xdr:ext cx="762000" cy="259045"/>
    <xdr:sp macro="" textlink="">
      <xdr:nvSpPr>
        <xdr:cNvPr id="110" name="人口1人当たり決算額の推移最小値テキスト445"/>
        <xdr:cNvSpPr txBox="1"/>
      </xdr:nvSpPr>
      <xdr:spPr>
        <a:xfrm>
          <a:off x="5740400" y="7596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156588</xdr:rowOff>
    </xdr:from>
    <xdr:to>
      <xdr:col>30</xdr:col>
      <xdr:colOff>25400</xdr:colOff>
      <xdr:row>38</xdr:row>
      <xdr:rowOff>156588</xdr:rowOff>
    </xdr:to>
    <xdr:cxnSp macro="">
      <xdr:nvCxnSpPr>
        <xdr:cNvPr id="111" name="直線コネクタ 110"/>
        <xdr:cNvCxnSpPr/>
      </xdr:nvCxnSpPr>
      <xdr:spPr bwMode="auto">
        <a:xfrm>
          <a:off x="5562600" y="762418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127747</xdr:rowOff>
    </xdr:from>
    <xdr:ext cx="762000" cy="259045"/>
    <xdr:sp macro="" textlink="">
      <xdr:nvSpPr>
        <xdr:cNvPr id="112" name="人口1人当たり決算額の推移最大値テキスト445"/>
        <xdr:cNvSpPr txBox="1"/>
      </xdr:nvSpPr>
      <xdr:spPr>
        <a:xfrm>
          <a:off x="5740400" y="5880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372,475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212820</xdr:rowOff>
    </xdr:from>
    <xdr:to>
      <xdr:col>30</xdr:col>
      <xdr:colOff>25400</xdr:colOff>
      <xdr:row>33</xdr:row>
      <xdr:rowOff>212820</xdr:rowOff>
    </xdr:to>
    <xdr:cxnSp macro="">
      <xdr:nvCxnSpPr>
        <xdr:cNvPr id="113" name="直線コネクタ 112"/>
        <xdr:cNvCxnSpPr/>
      </xdr:nvCxnSpPr>
      <xdr:spPr bwMode="auto">
        <a:xfrm>
          <a:off x="5562600" y="613737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264343</xdr:rowOff>
    </xdr:from>
    <xdr:to>
      <xdr:col>29</xdr:col>
      <xdr:colOff>127000</xdr:colOff>
      <xdr:row>37</xdr:row>
      <xdr:rowOff>275434</xdr:rowOff>
    </xdr:to>
    <xdr:cxnSp macro="">
      <xdr:nvCxnSpPr>
        <xdr:cNvPr id="114" name="直線コネクタ 113"/>
        <xdr:cNvCxnSpPr/>
      </xdr:nvCxnSpPr>
      <xdr:spPr bwMode="auto">
        <a:xfrm>
          <a:off x="5003800" y="7389043"/>
          <a:ext cx="647700" cy="1109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37</xdr:row>
      <xdr:rowOff>260211</xdr:rowOff>
    </xdr:from>
    <xdr:ext cx="762000" cy="259045"/>
    <xdr:sp macro="" textlink="">
      <xdr:nvSpPr>
        <xdr:cNvPr id="115" name="人口1人当たり決算額の推移平均値テキスト445"/>
        <xdr:cNvSpPr txBox="1"/>
      </xdr:nvSpPr>
      <xdr:spPr>
        <a:xfrm>
          <a:off x="5740400" y="738491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285510</xdr:rowOff>
    </xdr:from>
    <xdr:to>
      <xdr:col>29</xdr:col>
      <xdr:colOff>177800</xdr:colOff>
      <xdr:row>38</xdr:row>
      <xdr:rowOff>44210</xdr:rowOff>
    </xdr:to>
    <xdr:sp macro="" textlink="">
      <xdr:nvSpPr>
        <xdr:cNvPr id="116" name="フローチャート: 判断 115"/>
        <xdr:cNvSpPr/>
      </xdr:nvSpPr>
      <xdr:spPr bwMode="auto">
        <a:xfrm>
          <a:off x="5600700" y="74102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255443</xdr:rowOff>
    </xdr:from>
    <xdr:to>
      <xdr:col>26</xdr:col>
      <xdr:colOff>50800</xdr:colOff>
      <xdr:row>37</xdr:row>
      <xdr:rowOff>264343</xdr:rowOff>
    </xdr:to>
    <xdr:cxnSp macro="">
      <xdr:nvCxnSpPr>
        <xdr:cNvPr id="117" name="直線コネクタ 116"/>
        <xdr:cNvCxnSpPr/>
      </xdr:nvCxnSpPr>
      <xdr:spPr bwMode="auto">
        <a:xfrm>
          <a:off x="4305300" y="7380143"/>
          <a:ext cx="698500" cy="890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37</xdr:row>
      <xdr:rowOff>282931</xdr:rowOff>
    </xdr:from>
    <xdr:to>
      <xdr:col>26</xdr:col>
      <xdr:colOff>101600</xdr:colOff>
      <xdr:row>38</xdr:row>
      <xdr:rowOff>41631</xdr:rowOff>
    </xdr:to>
    <xdr:sp macro="" textlink="">
      <xdr:nvSpPr>
        <xdr:cNvPr id="118" name="フローチャート: 判断 117"/>
        <xdr:cNvSpPr/>
      </xdr:nvSpPr>
      <xdr:spPr bwMode="auto">
        <a:xfrm>
          <a:off x="4953000" y="740763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38</xdr:row>
      <xdr:rowOff>26408</xdr:rowOff>
    </xdr:from>
    <xdr:ext cx="736600" cy="259045"/>
    <xdr:sp macro="" textlink="">
      <xdr:nvSpPr>
        <xdr:cNvPr id="119" name="テキスト ボックス 118"/>
        <xdr:cNvSpPr txBox="1"/>
      </xdr:nvSpPr>
      <xdr:spPr>
        <a:xfrm>
          <a:off x="4622800" y="74940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244066</xdr:rowOff>
    </xdr:from>
    <xdr:to>
      <xdr:col>22</xdr:col>
      <xdr:colOff>114300</xdr:colOff>
      <xdr:row>37</xdr:row>
      <xdr:rowOff>255443</xdr:rowOff>
    </xdr:to>
    <xdr:cxnSp macro="">
      <xdr:nvCxnSpPr>
        <xdr:cNvPr id="120" name="直線コネクタ 119"/>
        <xdr:cNvCxnSpPr/>
      </xdr:nvCxnSpPr>
      <xdr:spPr bwMode="auto">
        <a:xfrm>
          <a:off x="3606800" y="7368766"/>
          <a:ext cx="698500" cy="1137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37</xdr:row>
      <xdr:rowOff>282851</xdr:rowOff>
    </xdr:from>
    <xdr:to>
      <xdr:col>22</xdr:col>
      <xdr:colOff>165100</xdr:colOff>
      <xdr:row>38</xdr:row>
      <xdr:rowOff>41551</xdr:rowOff>
    </xdr:to>
    <xdr:sp macro="" textlink="">
      <xdr:nvSpPr>
        <xdr:cNvPr id="121" name="フローチャート: 判断 120"/>
        <xdr:cNvSpPr/>
      </xdr:nvSpPr>
      <xdr:spPr bwMode="auto">
        <a:xfrm>
          <a:off x="4254500" y="74075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38</xdr:row>
      <xdr:rowOff>26328</xdr:rowOff>
    </xdr:from>
    <xdr:ext cx="762000" cy="259045"/>
    <xdr:sp macro="" textlink="">
      <xdr:nvSpPr>
        <xdr:cNvPr id="122" name="テキスト ボックス 121"/>
        <xdr:cNvSpPr txBox="1"/>
      </xdr:nvSpPr>
      <xdr:spPr>
        <a:xfrm>
          <a:off x="3924300" y="74939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241365</xdr:rowOff>
    </xdr:from>
    <xdr:to>
      <xdr:col>18</xdr:col>
      <xdr:colOff>177800</xdr:colOff>
      <xdr:row>37</xdr:row>
      <xdr:rowOff>244066</xdr:rowOff>
    </xdr:to>
    <xdr:cxnSp macro="">
      <xdr:nvCxnSpPr>
        <xdr:cNvPr id="123" name="直線コネクタ 122"/>
        <xdr:cNvCxnSpPr/>
      </xdr:nvCxnSpPr>
      <xdr:spPr bwMode="auto">
        <a:xfrm>
          <a:off x="2908300" y="7366065"/>
          <a:ext cx="698500" cy="270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37</xdr:row>
      <xdr:rowOff>279151</xdr:rowOff>
    </xdr:from>
    <xdr:to>
      <xdr:col>19</xdr:col>
      <xdr:colOff>38100</xdr:colOff>
      <xdr:row>38</xdr:row>
      <xdr:rowOff>37851</xdr:rowOff>
    </xdr:to>
    <xdr:sp macro="" textlink="">
      <xdr:nvSpPr>
        <xdr:cNvPr id="124" name="フローチャート: 判断 123"/>
        <xdr:cNvSpPr/>
      </xdr:nvSpPr>
      <xdr:spPr bwMode="auto">
        <a:xfrm>
          <a:off x="3556000" y="74038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38</xdr:row>
      <xdr:rowOff>22628</xdr:rowOff>
    </xdr:from>
    <xdr:ext cx="762000" cy="259045"/>
    <xdr:sp macro="" textlink="">
      <xdr:nvSpPr>
        <xdr:cNvPr id="125" name="テキスト ボックス 124"/>
        <xdr:cNvSpPr txBox="1"/>
      </xdr:nvSpPr>
      <xdr:spPr>
        <a:xfrm>
          <a:off x="3225800" y="74902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278942</xdr:rowOff>
    </xdr:from>
    <xdr:to>
      <xdr:col>15</xdr:col>
      <xdr:colOff>101600</xdr:colOff>
      <xdr:row>38</xdr:row>
      <xdr:rowOff>37642</xdr:rowOff>
    </xdr:to>
    <xdr:sp macro="" textlink="">
      <xdr:nvSpPr>
        <xdr:cNvPr id="126" name="フローチャート: 判断 125"/>
        <xdr:cNvSpPr/>
      </xdr:nvSpPr>
      <xdr:spPr bwMode="auto">
        <a:xfrm>
          <a:off x="2857500" y="74036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38</xdr:row>
      <xdr:rowOff>22419</xdr:rowOff>
    </xdr:from>
    <xdr:ext cx="762000" cy="259045"/>
    <xdr:sp macro="" textlink="">
      <xdr:nvSpPr>
        <xdr:cNvPr id="127" name="テキスト ボックス 126"/>
        <xdr:cNvSpPr txBox="1"/>
      </xdr:nvSpPr>
      <xdr:spPr>
        <a:xfrm>
          <a:off x="2527300" y="74900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8" name="テキスト ボックス 127"/>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9" name="テキスト ボックス 128"/>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0" name="テキスト ボックス 129"/>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1" name="テキスト ボックス 130"/>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2" name="テキスト ボックス 131"/>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224634</xdr:rowOff>
    </xdr:from>
    <xdr:to>
      <xdr:col>29</xdr:col>
      <xdr:colOff>177800</xdr:colOff>
      <xdr:row>37</xdr:row>
      <xdr:rowOff>326234</xdr:rowOff>
    </xdr:to>
    <xdr:sp macro="" textlink="">
      <xdr:nvSpPr>
        <xdr:cNvPr id="133" name="楕円 132"/>
        <xdr:cNvSpPr/>
      </xdr:nvSpPr>
      <xdr:spPr bwMode="auto">
        <a:xfrm>
          <a:off x="5600700" y="734933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69711</xdr:rowOff>
    </xdr:from>
    <xdr:ext cx="762000" cy="259045"/>
    <xdr:sp macro="" textlink="">
      <xdr:nvSpPr>
        <xdr:cNvPr id="134" name="人口1人当たり決算額の推移該当値テキスト445"/>
        <xdr:cNvSpPr txBox="1"/>
      </xdr:nvSpPr>
      <xdr:spPr>
        <a:xfrm>
          <a:off x="5740400" y="71944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213543</xdr:rowOff>
    </xdr:from>
    <xdr:to>
      <xdr:col>26</xdr:col>
      <xdr:colOff>101600</xdr:colOff>
      <xdr:row>37</xdr:row>
      <xdr:rowOff>315143</xdr:rowOff>
    </xdr:to>
    <xdr:sp macro="" textlink="">
      <xdr:nvSpPr>
        <xdr:cNvPr id="135" name="楕円 134"/>
        <xdr:cNvSpPr/>
      </xdr:nvSpPr>
      <xdr:spPr bwMode="auto">
        <a:xfrm>
          <a:off x="4953000" y="733824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153870</xdr:rowOff>
    </xdr:from>
    <xdr:ext cx="736600" cy="259045"/>
    <xdr:sp macro="" textlink="">
      <xdr:nvSpPr>
        <xdr:cNvPr id="136" name="テキスト ボックス 135"/>
        <xdr:cNvSpPr txBox="1"/>
      </xdr:nvSpPr>
      <xdr:spPr>
        <a:xfrm>
          <a:off x="4622800" y="71071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204643</xdr:rowOff>
    </xdr:from>
    <xdr:to>
      <xdr:col>22</xdr:col>
      <xdr:colOff>165100</xdr:colOff>
      <xdr:row>37</xdr:row>
      <xdr:rowOff>306243</xdr:rowOff>
    </xdr:to>
    <xdr:sp macro="" textlink="">
      <xdr:nvSpPr>
        <xdr:cNvPr id="137" name="楕円 136"/>
        <xdr:cNvSpPr/>
      </xdr:nvSpPr>
      <xdr:spPr bwMode="auto">
        <a:xfrm>
          <a:off x="4254500" y="732934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144970</xdr:rowOff>
    </xdr:from>
    <xdr:ext cx="762000" cy="259045"/>
    <xdr:sp macro="" textlink="">
      <xdr:nvSpPr>
        <xdr:cNvPr id="138" name="テキスト ボックス 137"/>
        <xdr:cNvSpPr txBox="1"/>
      </xdr:nvSpPr>
      <xdr:spPr>
        <a:xfrm>
          <a:off x="3924300" y="7098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193266</xdr:rowOff>
    </xdr:from>
    <xdr:to>
      <xdr:col>19</xdr:col>
      <xdr:colOff>38100</xdr:colOff>
      <xdr:row>37</xdr:row>
      <xdr:rowOff>294866</xdr:rowOff>
    </xdr:to>
    <xdr:sp macro="" textlink="">
      <xdr:nvSpPr>
        <xdr:cNvPr id="139" name="楕円 138"/>
        <xdr:cNvSpPr/>
      </xdr:nvSpPr>
      <xdr:spPr bwMode="auto">
        <a:xfrm>
          <a:off x="3556000" y="731796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133593</xdr:rowOff>
    </xdr:from>
    <xdr:ext cx="762000" cy="259045"/>
    <xdr:sp macro="" textlink="">
      <xdr:nvSpPr>
        <xdr:cNvPr id="140" name="テキスト ボックス 139"/>
        <xdr:cNvSpPr txBox="1"/>
      </xdr:nvSpPr>
      <xdr:spPr>
        <a:xfrm>
          <a:off x="3225800" y="70868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190565</xdr:rowOff>
    </xdr:from>
    <xdr:to>
      <xdr:col>15</xdr:col>
      <xdr:colOff>101600</xdr:colOff>
      <xdr:row>37</xdr:row>
      <xdr:rowOff>292165</xdr:rowOff>
    </xdr:to>
    <xdr:sp macro="" textlink="">
      <xdr:nvSpPr>
        <xdr:cNvPr id="141" name="楕円 140"/>
        <xdr:cNvSpPr/>
      </xdr:nvSpPr>
      <xdr:spPr bwMode="auto">
        <a:xfrm>
          <a:off x="2857500" y="731526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130892</xdr:rowOff>
    </xdr:from>
    <xdr:ext cx="762000" cy="259045"/>
    <xdr:sp macro="" textlink="">
      <xdr:nvSpPr>
        <xdr:cNvPr id="142" name="テキスト ボックス 141"/>
        <xdr:cNvSpPr txBox="1"/>
      </xdr:nvSpPr>
      <xdr:spPr>
        <a:xfrm>
          <a:off x="2527300" y="70841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広島県安芸高田市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28,044
27,208
537.71
23,809,979
22,993,800
533,060
12,490,514
23,800,065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12.9
94.7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65841</xdr:rowOff>
    </xdr:from>
    <xdr:to>
      <xdr:col>24</xdr:col>
      <xdr:colOff>62865</xdr:colOff>
      <xdr:row>38</xdr:row>
      <xdr:rowOff>61182</xdr:rowOff>
    </xdr:to>
    <xdr:cxnSp macro="">
      <xdr:nvCxnSpPr>
        <xdr:cNvPr id="58" name="直線コネクタ 57"/>
        <xdr:cNvCxnSpPr/>
      </xdr:nvCxnSpPr>
      <xdr:spPr>
        <a:xfrm flipV="1">
          <a:off x="4633595" y="5380791"/>
          <a:ext cx="1270" cy="11954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65009</xdr:rowOff>
    </xdr:from>
    <xdr:ext cx="534377" cy="259045"/>
    <xdr:sp macro="" textlink="">
      <xdr:nvSpPr>
        <xdr:cNvPr id="59" name="人件費最小値テキスト"/>
        <xdr:cNvSpPr txBox="1"/>
      </xdr:nvSpPr>
      <xdr:spPr>
        <a:xfrm>
          <a:off x="4686300" y="6580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49,213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61182</xdr:rowOff>
    </xdr:from>
    <xdr:to>
      <xdr:col>24</xdr:col>
      <xdr:colOff>152400</xdr:colOff>
      <xdr:row>38</xdr:row>
      <xdr:rowOff>61182</xdr:rowOff>
    </xdr:to>
    <xdr:cxnSp macro="">
      <xdr:nvCxnSpPr>
        <xdr:cNvPr id="60" name="直線コネクタ 59"/>
        <xdr:cNvCxnSpPr/>
      </xdr:nvCxnSpPr>
      <xdr:spPr>
        <a:xfrm>
          <a:off x="4546600" y="65762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12518</xdr:rowOff>
    </xdr:from>
    <xdr:ext cx="599010" cy="259045"/>
    <xdr:sp macro="" textlink="">
      <xdr:nvSpPr>
        <xdr:cNvPr id="61" name="人件費最大値テキスト"/>
        <xdr:cNvSpPr txBox="1"/>
      </xdr:nvSpPr>
      <xdr:spPr>
        <a:xfrm>
          <a:off x="4686300" y="51560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65841</xdr:rowOff>
    </xdr:from>
    <xdr:to>
      <xdr:col>24</xdr:col>
      <xdr:colOff>152400</xdr:colOff>
      <xdr:row>31</xdr:row>
      <xdr:rowOff>65841</xdr:rowOff>
    </xdr:to>
    <xdr:cxnSp macro="">
      <xdr:nvCxnSpPr>
        <xdr:cNvPr id="62" name="直線コネクタ 61"/>
        <xdr:cNvCxnSpPr/>
      </xdr:nvCxnSpPr>
      <xdr:spPr>
        <a:xfrm>
          <a:off x="4546600" y="53807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89702</xdr:rowOff>
    </xdr:from>
    <xdr:to>
      <xdr:col>24</xdr:col>
      <xdr:colOff>63500</xdr:colOff>
      <xdr:row>33</xdr:row>
      <xdr:rowOff>166631</xdr:rowOff>
    </xdr:to>
    <xdr:cxnSp macro="">
      <xdr:nvCxnSpPr>
        <xdr:cNvPr id="63" name="直線コネクタ 62"/>
        <xdr:cNvCxnSpPr/>
      </xdr:nvCxnSpPr>
      <xdr:spPr>
        <a:xfrm>
          <a:off x="3797300" y="5747552"/>
          <a:ext cx="838200" cy="769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119829</xdr:rowOff>
    </xdr:from>
    <xdr:ext cx="599010" cy="259045"/>
    <xdr:sp macro="" textlink="">
      <xdr:nvSpPr>
        <xdr:cNvPr id="64" name="人件費平均値テキスト"/>
        <xdr:cNvSpPr txBox="1"/>
      </xdr:nvSpPr>
      <xdr:spPr>
        <a:xfrm>
          <a:off x="4686300" y="594912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141402</xdr:rowOff>
    </xdr:from>
    <xdr:to>
      <xdr:col>24</xdr:col>
      <xdr:colOff>114300</xdr:colOff>
      <xdr:row>35</xdr:row>
      <xdr:rowOff>71552</xdr:rowOff>
    </xdr:to>
    <xdr:sp macro="" textlink="">
      <xdr:nvSpPr>
        <xdr:cNvPr id="65" name="フローチャート: 判断 64"/>
        <xdr:cNvSpPr/>
      </xdr:nvSpPr>
      <xdr:spPr>
        <a:xfrm>
          <a:off x="4584700" y="5970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48434</xdr:rowOff>
    </xdr:from>
    <xdr:to>
      <xdr:col>19</xdr:col>
      <xdr:colOff>177800</xdr:colOff>
      <xdr:row>33</xdr:row>
      <xdr:rowOff>89702</xdr:rowOff>
    </xdr:to>
    <xdr:cxnSp macro="">
      <xdr:nvCxnSpPr>
        <xdr:cNvPr id="66" name="直線コネクタ 65"/>
        <xdr:cNvCxnSpPr/>
      </xdr:nvCxnSpPr>
      <xdr:spPr>
        <a:xfrm>
          <a:off x="2908300" y="5706284"/>
          <a:ext cx="889000" cy="41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74063</xdr:rowOff>
    </xdr:from>
    <xdr:to>
      <xdr:col>20</xdr:col>
      <xdr:colOff>38100</xdr:colOff>
      <xdr:row>36</xdr:row>
      <xdr:rowOff>4213</xdr:rowOff>
    </xdr:to>
    <xdr:sp macro="" textlink="">
      <xdr:nvSpPr>
        <xdr:cNvPr id="67" name="フローチャート: 判断 66"/>
        <xdr:cNvSpPr/>
      </xdr:nvSpPr>
      <xdr:spPr>
        <a:xfrm>
          <a:off x="3746500" y="6074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166790</xdr:rowOff>
    </xdr:from>
    <xdr:ext cx="534377" cy="259045"/>
    <xdr:sp macro="" textlink="">
      <xdr:nvSpPr>
        <xdr:cNvPr id="68" name="テキスト ボックス 67"/>
        <xdr:cNvSpPr txBox="1"/>
      </xdr:nvSpPr>
      <xdr:spPr>
        <a:xfrm>
          <a:off x="3530111" y="6167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48434</xdr:rowOff>
    </xdr:from>
    <xdr:to>
      <xdr:col>15</xdr:col>
      <xdr:colOff>50800</xdr:colOff>
      <xdr:row>33</xdr:row>
      <xdr:rowOff>65938</xdr:rowOff>
    </xdr:to>
    <xdr:cxnSp macro="">
      <xdr:nvCxnSpPr>
        <xdr:cNvPr id="69" name="直線コネクタ 68"/>
        <xdr:cNvCxnSpPr/>
      </xdr:nvCxnSpPr>
      <xdr:spPr>
        <a:xfrm flipV="1">
          <a:off x="2019300" y="5706284"/>
          <a:ext cx="889000" cy="17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76229</xdr:rowOff>
    </xdr:from>
    <xdr:to>
      <xdr:col>15</xdr:col>
      <xdr:colOff>101600</xdr:colOff>
      <xdr:row>36</xdr:row>
      <xdr:rowOff>6379</xdr:rowOff>
    </xdr:to>
    <xdr:sp macro="" textlink="">
      <xdr:nvSpPr>
        <xdr:cNvPr id="70" name="フローチャート: 判断 69"/>
        <xdr:cNvSpPr/>
      </xdr:nvSpPr>
      <xdr:spPr>
        <a:xfrm>
          <a:off x="2857500" y="6076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168956</xdr:rowOff>
    </xdr:from>
    <xdr:ext cx="534377" cy="259045"/>
    <xdr:sp macro="" textlink="">
      <xdr:nvSpPr>
        <xdr:cNvPr id="71" name="テキスト ボックス 70"/>
        <xdr:cNvSpPr txBox="1"/>
      </xdr:nvSpPr>
      <xdr:spPr>
        <a:xfrm>
          <a:off x="2641111" y="6169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59592</xdr:rowOff>
    </xdr:from>
    <xdr:to>
      <xdr:col>10</xdr:col>
      <xdr:colOff>114300</xdr:colOff>
      <xdr:row>33</xdr:row>
      <xdr:rowOff>65938</xdr:rowOff>
    </xdr:to>
    <xdr:cxnSp macro="">
      <xdr:nvCxnSpPr>
        <xdr:cNvPr id="72" name="直線コネクタ 71"/>
        <xdr:cNvCxnSpPr/>
      </xdr:nvCxnSpPr>
      <xdr:spPr>
        <a:xfrm>
          <a:off x="1130300" y="5717442"/>
          <a:ext cx="889000" cy="6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85678</xdr:rowOff>
    </xdr:from>
    <xdr:to>
      <xdr:col>10</xdr:col>
      <xdr:colOff>165100</xdr:colOff>
      <xdr:row>36</xdr:row>
      <xdr:rowOff>15828</xdr:rowOff>
    </xdr:to>
    <xdr:sp macro="" textlink="">
      <xdr:nvSpPr>
        <xdr:cNvPr id="73" name="フローチャート: 判断 72"/>
        <xdr:cNvSpPr/>
      </xdr:nvSpPr>
      <xdr:spPr>
        <a:xfrm>
          <a:off x="1968500" y="6086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6955</xdr:rowOff>
    </xdr:from>
    <xdr:ext cx="534377" cy="259045"/>
    <xdr:sp macro="" textlink="">
      <xdr:nvSpPr>
        <xdr:cNvPr id="74" name="テキスト ボックス 73"/>
        <xdr:cNvSpPr txBox="1"/>
      </xdr:nvSpPr>
      <xdr:spPr>
        <a:xfrm>
          <a:off x="1752111" y="6179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93646</xdr:rowOff>
    </xdr:from>
    <xdr:to>
      <xdr:col>6</xdr:col>
      <xdr:colOff>38100</xdr:colOff>
      <xdr:row>36</xdr:row>
      <xdr:rowOff>23796</xdr:rowOff>
    </xdr:to>
    <xdr:sp macro="" textlink="">
      <xdr:nvSpPr>
        <xdr:cNvPr id="75" name="フローチャート: 判断 74"/>
        <xdr:cNvSpPr/>
      </xdr:nvSpPr>
      <xdr:spPr>
        <a:xfrm>
          <a:off x="1079500" y="6094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14923</xdr:rowOff>
    </xdr:from>
    <xdr:ext cx="534377" cy="259045"/>
    <xdr:sp macro="" textlink="">
      <xdr:nvSpPr>
        <xdr:cNvPr id="76" name="テキスト ボックス 75"/>
        <xdr:cNvSpPr txBox="1"/>
      </xdr:nvSpPr>
      <xdr:spPr>
        <a:xfrm>
          <a:off x="863111" y="6187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115831</xdr:rowOff>
    </xdr:from>
    <xdr:to>
      <xdr:col>24</xdr:col>
      <xdr:colOff>114300</xdr:colOff>
      <xdr:row>34</xdr:row>
      <xdr:rowOff>45981</xdr:rowOff>
    </xdr:to>
    <xdr:sp macro="" textlink="">
      <xdr:nvSpPr>
        <xdr:cNvPr id="82" name="楕円 81"/>
        <xdr:cNvSpPr/>
      </xdr:nvSpPr>
      <xdr:spPr>
        <a:xfrm>
          <a:off x="4584700" y="5773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138708</xdr:rowOff>
    </xdr:from>
    <xdr:ext cx="599010" cy="259045"/>
    <xdr:sp macro="" textlink="">
      <xdr:nvSpPr>
        <xdr:cNvPr id="83" name="人件費該当値テキスト"/>
        <xdr:cNvSpPr txBox="1"/>
      </xdr:nvSpPr>
      <xdr:spPr>
        <a:xfrm>
          <a:off x="4686300" y="56251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38902</xdr:rowOff>
    </xdr:from>
    <xdr:to>
      <xdr:col>20</xdr:col>
      <xdr:colOff>38100</xdr:colOff>
      <xdr:row>33</xdr:row>
      <xdr:rowOff>140502</xdr:rowOff>
    </xdr:to>
    <xdr:sp macro="" textlink="">
      <xdr:nvSpPr>
        <xdr:cNvPr id="84" name="楕円 83"/>
        <xdr:cNvSpPr/>
      </xdr:nvSpPr>
      <xdr:spPr>
        <a:xfrm>
          <a:off x="3746500" y="5696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31</xdr:row>
      <xdr:rowOff>157029</xdr:rowOff>
    </xdr:from>
    <xdr:ext cx="599010" cy="259045"/>
    <xdr:sp macro="" textlink="">
      <xdr:nvSpPr>
        <xdr:cNvPr id="85" name="テキスト ボックス 84"/>
        <xdr:cNvSpPr txBox="1"/>
      </xdr:nvSpPr>
      <xdr:spPr>
        <a:xfrm>
          <a:off x="3497795" y="54719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32</xdr:row>
      <xdr:rowOff>169084</xdr:rowOff>
    </xdr:from>
    <xdr:to>
      <xdr:col>15</xdr:col>
      <xdr:colOff>101600</xdr:colOff>
      <xdr:row>33</xdr:row>
      <xdr:rowOff>99234</xdr:rowOff>
    </xdr:to>
    <xdr:sp macro="" textlink="">
      <xdr:nvSpPr>
        <xdr:cNvPr id="86" name="楕円 85"/>
        <xdr:cNvSpPr/>
      </xdr:nvSpPr>
      <xdr:spPr>
        <a:xfrm>
          <a:off x="2857500" y="5655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31</xdr:row>
      <xdr:rowOff>115761</xdr:rowOff>
    </xdr:from>
    <xdr:ext cx="599010" cy="259045"/>
    <xdr:sp macro="" textlink="">
      <xdr:nvSpPr>
        <xdr:cNvPr id="87" name="テキスト ボックス 86"/>
        <xdr:cNvSpPr txBox="1"/>
      </xdr:nvSpPr>
      <xdr:spPr>
        <a:xfrm>
          <a:off x="2608795" y="54307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15138</xdr:rowOff>
    </xdr:from>
    <xdr:to>
      <xdr:col>10</xdr:col>
      <xdr:colOff>165100</xdr:colOff>
      <xdr:row>33</xdr:row>
      <xdr:rowOff>116738</xdr:rowOff>
    </xdr:to>
    <xdr:sp macro="" textlink="">
      <xdr:nvSpPr>
        <xdr:cNvPr id="88" name="楕円 87"/>
        <xdr:cNvSpPr/>
      </xdr:nvSpPr>
      <xdr:spPr>
        <a:xfrm>
          <a:off x="1968500" y="5672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31</xdr:row>
      <xdr:rowOff>133265</xdr:rowOff>
    </xdr:from>
    <xdr:ext cx="599010" cy="259045"/>
    <xdr:sp macro="" textlink="">
      <xdr:nvSpPr>
        <xdr:cNvPr id="89" name="テキスト ボックス 88"/>
        <xdr:cNvSpPr txBox="1"/>
      </xdr:nvSpPr>
      <xdr:spPr>
        <a:xfrm>
          <a:off x="1719795" y="54482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8792</xdr:rowOff>
    </xdr:from>
    <xdr:to>
      <xdr:col>6</xdr:col>
      <xdr:colOff>38100</xdr:colOff>
      <xdr:row>33</xdr:row>
      <xdr:rowOff>110392</xdr:rowOff>
    </xdr:to>
    <xdr:sp macro="" textlink="">
      <xdr:nvSpPr>
        <xdr:cNvPr id="90" name="楕円 89"/>
        <xdr:cNvSpPr/>
      </xdr:nvSpPr>
      <xdr:spPr>
        <a:xfrm>
          <a:off x="1079500" y="5666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31</xdr:row>
      <xdr:rowOff>126919</xdr:rowOff>
    </xdr:from>
    <xdr:ext cx="599010" cy="259045"/>
    <xdr:sp macro="" textlink="">
      <xdr:nvSpPr>
        <xdr:cNvPr id="91" name="テキスト ボックス 90"/>
        <xdr:cNvSpPr txBox="1"/>
      </xdr:nvSpPr>
      <xdr:spPr>
        <a:xfrm>
          <a:off x="830795" y="54418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2" name="直線コネクタ 101"/>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3" name="テキスト ボックス 102"/>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4" name="直線コネクタ 103"/>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5" name="テキスト ボックス 104"/>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6" name="直線コネクタ 105"/>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7" name="テキスト ボックス 106"/>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8" name="直線コネクタ 107"/>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9" name="テキスト ボックス 108"/>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0" name="直線コネクタ 109"/>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1" name="テキスト ボックス 110"/>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2" name="直線コネクタ 111"/>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3" name="テキスト ボックス 112"/>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4" name="直線コネクタ 113"/>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5" name="テキスト ボックス 114"/>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6"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40618</xdr:rowOff>
    </xdr:from>
    <xdr:to>
      <xdr:col>24</xdr:col>
      <xdr:colOff>62865</xdr:colOff>
      <xdr:row>58</xdr:row>
      <xdr:rowOff>140043</xdr:rowOff>
    </xdr:to>
    <xdr:cxnSp macro="">
      <xdr:nvCxnSpPr>
        <xdr:cNvPr id="117" name="直線コネクタ 116"/>
        <xdr:cNvCxnSpPr/>
      </xdr:nvCxnSpPr>
      <xdr:spPr>
        <a:xfrm flipV="1">
          <a:off x="4633595" y="8613118"/>
          <a:ext cx="1270" cy="14710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143870</xdr:rowOff>
    </xdr:from>
    <xdr:ext cx="534377" cy="259045"/>
    <xdr:sp macro="" textlink="">
      <xdr:nvSpPr>
        <xdr:cNvPr id="118" name="物件費最小値テキスト"/>
        <xdr:cNvSpPr txBox="1"/>
      </xdr:nvSpPr>
      <xdr:spPr>
        <a:xfrm>
          <a:off x="4686300" y="10087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39,895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140043</xdr:rowOff>
    </xdr:from>
    <xdr:to>
      <xdr:col>24</xdr:col>
      <xdr:colOff>152400</xdr:colOff>
      <xdr:row>58</xdr:row>
      <xdr:rowOff>140043</xdr:rowOff>
    </xdr:to>
    <xdr:cxnSp macro="">
      <xdr:nvCxnSpPr>
        <xdr:cNvPr id="119" name="直線コネクタ 118"/>
        <xdr:cNvCxnSpPr/>
      </xdr:nvCxnSpPr>
      <xdr:spPr>
        <a:xfrm>
          <a:off x="4546600" y="10084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158745</xdr:rowOff>
    </xdr:from>
    <xdr:ext cx="599010" cy="259045"/>
    <xdr:sp macro="" textlink="">
      <xdr:nvSpPr>
        <xdr:cNvPr id="120" name="物件費最大値テキスト"/>
        <xdr:cNvSpPr txBox="1"/>
      </xdr:nvSpPr>
      <xdr:spPr>
        <a:xfrm>
          <a:off x="4686300" y="83883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490,340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40618</xdr:rowOff>
    </xdr:from>
    <xdr:to>
      <xdr:col>24</xdr:col>
      <xdr:colOff>152400</xdr:colOff>
      <xdr:row>50</xdr:row>
      <xdr:rowOff>40618</xdr:rowOff>
    </xdr:to>
    <xdr:cxnSp macro="">
      <xdr:nvCxnSpPr>
        <xdr:cNvPr id="121" name="直線コネクタ 120"/>
        <xdr:cNvCxnSpPr/>
      </xdr:nvCxnSpPr>
      <xdr:spPr>
        <a:xfrm>
          <a:off x="4546600" y="86131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69765</xdr:rowOff>
    </xdr:from>
    <xdr:to>
      <xdr:col>24</xdr:col>
      <xdr:colOff>63500</xdr:colOff>
      <xdr:row>57</xdr:row>
      <xdr:rowOff>74347</xdr:rowOff>
    </xdr:to>
    <xdr:cxnSp macro="">
      <xdr:nvCxnSpPr>
        <xdr:cNvPr id="122" name="直線コネクタ 121"/>
        <xdr:cNvCxnSpPr/>
      </xdr:nvCxnSpPr>
      <xdr:spPr>
        <a:xfrm flipV="1">
          <a:off x="3797300" y="9842415"/>
          <a:ext cx="838200" cy="4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73069</xdr:rowOff>
    </xdr:from>
    <xdr:ext cx="534377" cy="259045"/>
    <xdr:sp macro="" textlink="">
      <xdr:nvSpPr>
        <xdr:cNvPr id="123" name="物件費平均値テキスト"/>
        <xdr:cNvSpPr txBox="1"/>
      </xdr:nvSpPr>
      <xdr:spPr>
        <a:xfrm>
          <a:off x="4686300" y="984571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94642</xdr:rowOff>
    </xdr:from>
    <xdr:to>
      <xdr:col>24</xdr:col>
      <xdr:colOff>114300</xdr:colOff>
      <xdr:row>58</xdr:row>
      <xdr:rowOff>24792</xdr:rowOff>
    </xdr:to>
    <xdr:sp macro="" textlink="">
      <xdr:nvSpPr>
        <xdr:cNvPr id="124" name="フローチャート: 判断 123"/>
        <xdr:cNvSpPr/>
      </xdr:nvSpPr>
      <xdr:spPr>
        <a:xfrm>
          <a:off x="4584700" y="9867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74347</xdr:rowOff>
    </xdr:from>
    <xdr:to>
      <xdr:col>19</xdr:col>
      <xdr:colOff>177800</xdr:colOff>
      <xdr:row>57</xdr:row>
      <xdr:rowOff>95763</xdr:rowOff>
    </xdr:to>
    <xdr:cxnSp macro="">
      <xdr:nvCxnSpPr>
        <xdr:cNvPr id="125" name="直線コネクタ 124"/>
        <xdr:cNvCxnSpPr/>
      </xdr:nvCxnSpPr>
      <xdr:spPr>
        <a:xfrm flipV="1">
          <a:off x="2908300" y="9846997"/>
          <a:ext cx="889000" cy="21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105680</xdr:rowOff>
    </xdr:from>
    <xdr:to>
      <xdr:col>20</xdr:col>
      <xdr:colOff>38100</xdr:colOff>
      <xdr:row>58</xdr:row>
      <xdr:rowOff>35830</xdr:rowOff>
    </xdr:to>
    <xdr:sp macro="" textlink="">
      <xdr:nvSpPr>
        <xdr:cNvPr id="126" name="フローチャート: 判断 125"/>
        <xdr:cNvSpPr/>
      </xdr:nvSpPr>
      <xdr:spPr>
        <a:xfrm>
          <a:off x="3746500" y="987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26957</xdr:rowOff>
    </xdr:from>
    <xdr:ext cx="534377" cy="259045"/>
    <xdr:sp macro="" textlink="">
      <xdr:nvSpPr>
        <xdr:cNvPr id="127" name="テキスト ボックス 126"/>
        <xdr:cNvSpPr txBox="1"/>
      </xdr:nvSpPr>
      <xdr:spPr>
        <a:xfrm>
          <a:off x="3530111" y="9971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85503</xdr:rowOff>
    </xdr:from>
    <xdr:to>
      <xdr:col>15</xdr:col>
      <xdr:colOff>50800</xdr:colOff>
      <xdr:row>57</xdr:row>
      <xdr:rowOff>95763</xdr:rowOff>
    </xdr:to>
    <xdr:cxnSp macro="">
      <xdr:nvCxnSpPr>
        <xdr:cNvPr id="128" name="直線コネクタ 127"/>
        <xdr:cNvCxnSpPr/>
      </xdr:nvCxnSpPr>
      <xdr:spPr>
        <a:xfrm>
          <a:off x="2019300" y="9858153"/>
          <a:ext cx="889000" cy="10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126345</xdr:rowOff>
    </xdr:from>
    <xdr:to>
      <xdr:col>15</xdr:col>
      <xdr:colOff>101600</xdr:colOff>
      <xdr:row>58</xdr:row>
      <xdr:rowOff>56495</xdr:rowOff>
    </xdr:to>
    <xdr:sp macro="" textlink="">
      <xdr:nvSpPr>
        <xdr:cNvPr id="129" name="フローチャート: 判断 128"/>
        <xdr:cNvSpPr/>
      </xdr:nvSpPr>
      <xdr:spPr>
        <a:xfrm>
          <a:off x="2857500" y="9898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47622</xdr:rowOff>
    </xdr:from>
    <xdr:ext cx="534377" cy="259045"/>
    <xdr:sp macro="" textlink="">
      <xdr:nvSpPr>
        <xdr:cNvPr id="130" name="テキスト ボックス 129"/>
        <xdr:cNvSpPr txBox="1"/>
      </xdr:nvSpPr>
      <xdr:spPr>
        <a:xfrm>
          <a:off x="2641111" y="9991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85503</xdr:rowOff>
    </xdr:from>
    <xdr:to>
      <xdr:col>10</xdr:col>
      <xdr:colOff>114300</xdr:colOff>
      <xdr:row>57</xdr:row>
      <xdr:rowOff>97873</xdr:rowOff>
    </xdr:to>
    <xdr:cxnSp macro="">
      <xdr:nvCxnSpPr>
        <xdr:cNvPr id="131" name="直線コネクタ 130"/>
        <xdr:cNvCxnSpPr/>
      </xdr:nvCxnSpPr>
      <xdr:spPr>
        <a:xfrm flipV="1">
          <a:off x="1130300" y="9858153"/>
          <a:ext cx="889000" cy="12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138633</xdr:rowOff>
    </xdr:from>
    <xdr:to>
      <xdr:col>10</xdr:col>
      <xdr:colOff>165100</xdr:colOff>
      <xdr:row>58</xdr:row>
      <xdr:rowOff>68783</xdr:rowOff>
    </xdr:to>
    <xdr:sp macro="" textlink="">
      <xdr:nvSpPr>
        <xdr:cNvPr id="132" name="フローチャート: 判断 131"/>
        <xdr:cNvSpPr/>
      </xdr:nvSpPr>
      <xdr:spPr>
        <a:xfrm>
          <a:off x="1968500" y="9911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59910</xdr:rowOff>
    </xdr:from>
    <xdr:ext cx="534377" cy="259045"/>
    <xdr:sp macro="" textlink="">
      <xdr:nvSpPr>
        <xdr:cNvPr id="133" name="テキスト ボックス 132"/>
        <xdr:cNvSpPr txBox="1"/>
      </xdr:nvSpPr>
      <xdr:spPr>
        <a:xfrm>
          <a:off x="1752111" y="10004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144149</xdr:rowOff>
    </xdr:from>
    <xdr:to>
      <xdr:col>6</xdr:col>
      <xdr:colOff>38100</xdr:colOff>
      <xdr:row>58</xdr:row>
      <xdr:rowOff>74299</xdr:rowOff>
    </xdr:to>
    <xdr:sp macro="" textlink="">
      <xdr:nvSpPr>
        <xdr:cNvPr id="134" name="フローチャート: 判断 133"/>
        <xdr:cNvSpPr/>
      </xdr:nvSpPr>
      <xdr:spPr>
        <a:xfrm>
          <a:off x="1079500" y="9916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65426</xdr:rowOff>
    </xdr:from>
    <xdr:ext cx="534377" cy="259045"/>
    <xdr:sp macro="" textlink="">
      <xdr:nvSpPr>
        <xdr:cNvPr id="135" name="テキスト ボックス 134"/>
        <xdr:cNvSpPr txBox="1"/>
      </xdr:nvSpPr>
      <xdr:spPr>
        <a:xfrm>
          <a:off x="863111" y="10009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6" name="テキスト ボックス 135"/>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7" name="テキスト ボックス 136"/>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8" name="テキスト ボックス 137"/>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9" name="テキスト ボックス 138"/>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0" name="テキスト ボックス 139"/>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18965</xdr:rowOff>
    </xdr:from>
    <xdr:to>
      <xdr:col>24</xdr:col>
      <xdr:colOff>114300</xdr:colOff>
      <xdr:row>57</xdr:row>
      <xdr:rowOff>120565</xdr:rowOff>
    </xdr:to>
    <xdr:sp macro="" textlink="">
      <xdr:nvSpPr>
        <xdr:cNvPr id="141" name="楕円 140"/>
        <xdr:cNvSpPr/>
      </xdr:nvSpPr>
      <xdr:spPr>
        <a:xfrm>
          <a:off x="4584700" y="9791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41842</xdr:rowOff>
    </xdr:from>
    <xdr:ext cx="599010" cy="259045"/>
    <xdr:sp macro="" textlink="">
      <xdr:nvSpPr>
        <xdr:cNvPr id="142" name="物件費該当値テキスト"/>
        <xdr:cNvSpPr txBox="1"/>
      </xdr:nvSpPr>
      <xdr:spPr>
        <a:xfrm>
          <a:off x="4686300" y="96430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23547</xdr:rowOff>
    </xdr:from>
    <xdr:to>
      <xdr:col>20</xdr:col>
      <xdr:colOff>38100</xdr:colOff>
      <xdr:row>57</xdr:row>
      <xdr:rowOff>125147</xdr:rowOff>
    </xdr:to>
    <xdr:sp macro="" textlink="">
      <xdr:nvSpPr>
        <xdr:cNvPr id="143" name="楕円 142"/>
        <xdr:cNvSpPr/>
      </xdr:nvSpPr>
      <xdr:spPr>
        <a:xfrm>
          <a:off x="3746500" y="9796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141674</xdr:rowOff>
    </xdr:from>
    <xdr:ext cx="599010" cy="259045"/>
    <xdr:sp macro="" textlink="">
      <xdr:nvSpPr>
        <xdr:cNvPr id="144" name="テキスト ボックス 143"/>
        <xdr:cNvSpPr txBox="1"/>
      </xdr:nvSpPr>
      <xdr:spPr>
        <a:xfrm>
          <a:off x="3497795" y="95714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44963</xdr:rowOff>
    </xdr:from>
    <xdr:to>
      <xdr:col>15</xdr:col>
      <xdr:colOff>101600</xdr:colOff>
      <xdr:row>57</xdr:row>
      <xdr:rowOff>146563</xdr:rowOff>
    </xdr:to>
    <xdr:sp macro="" textlink="">
      <xdr:nvSpPr>
        <xdr:cNvPr id="145" name="楕円 144"/>
        <xdr:cNvSpPr/>
      </xdr:nvSpPr>
      <xdr:spPr>
        <a:xfrm>
          <a:off x="2857500" y="9817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163090</xdr:rowOff>
    </xdr:from>
    <xdr:ext cx="599010" cy="259045"/>
    <xdr:sp macro="" textlink="">
      <xdr:nvSpPr>
        <xdr:cNvPr id="146" name="テキスト ボックス 145"/>
        <xdr:cNvSpPr txBox="1"/>
      </xdr:nvSpPr>
      <xdr:spPr>
        <a:xfrm>
          <a:off x="2608795" y="95928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34703</xdr:rowOff>
    </xdr:from>
    <xdr:to>
      <xdr:col>10</xdr:col>
      <xdr:colOff>165100</xdr:colOff>
      <xdr:row>57</xdr:row>
      <xdr:rowOff>136303</xdr:rowOff>
    </xdr:to>
    <xdr:sp macro="" textlink="">
      <xdr:nvSpPr>
        <xdr:cNvPr id="147" name="楕円 146"/>
        <xdr:cNvSpPr/>
      </xdr:nvSpPr>
      <xdr:spPr>
        <a:xfrm>
          <a:off x="1968500" y="9807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152830</xdr:rowOff>
    </xdr:from>
    <xdr:ext cx="599010" cy="259045"/>
    <xdr:sp macro="" textlink="">
      <xdr:nvSpPr>
        <xdr:cNvPr id="148" name="テキスト ボックス 147"/>
        <xdr:cNvSpPr txBox="1"/>
      </xdr:nvSpPr>
      <xdr:spPr>
        <a:xfrm>
          <a:off x="1719795" y="95825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47073</xdr:rowOff>
    </xdr:from>
    <xdr:to>
      <xdr:col>6</xdr:col>
      <xdr:colOff>38100</xdr:colOff>
      <xdr:row>57</xdr:row>
      <xdr:rowOff>148673</xdr:rowOff>
    </xdr:to>
    <xdr:sp macro="" textlink="">
      <xdr:nvSpPr>
        <xdr:cNvPr id="149" name="楕円 148"/>
        <xdr:cNvSpPr/>
      </xdr:nvSpPr>
      <xdr:spPr>
        <a:xfrm>
          <a:off x="1079500" y="9819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165200</xdr:rowOff>
    </xdr:from>
    <xdr:ext cx="599010" cy="259045"/>
    <xdr:sp macro="" textlink="">
      <xdr:nvSpPr>
        <xdr:cNvPr id="150" name="テキスト ボックス 149"/>
        <xdr:cNvSpPr txBox="1"/>
      </xdr:nvSpPr>
      <xdr:spPr>
        <a:xfrm>
          <a:off x="830795" y="95949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1" name="正方形/長方形 150"/>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2" name="正方形/長方形 151"/>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3" name="正方形/長方形 152"/>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4" name="正方形/長方形 153"/>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5" name="正方形/長方形 154"/>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6" name="正方形/長方形 155"/>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7" name="正方形/長方形 156"/>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8" name="正方形/長方形 157"/>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9" name="テキスト ボックス 158"/>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0" name="直線コネクタ 159"/>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1" name="直線コネクタ 160"/>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2" name="テキスト ボックス 161"/>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3" name="直線コネクタ 162"/>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4" name="テキスト ボックス 163"/>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5" name="直線コネクタ 164"/>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6" name="テキスト ボックス 165"/>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7" name="直線コネクタ 166"/>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8" name="テキスト ボックス 167"/>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9" name="直線コネクタ 168"/>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70" name="テキスト ボックス 169"/>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1" name="直線コネクタ 170"/>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2" name="テキスト ボックス 171"/>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3"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69024</xdr:rowOff>
    </xdr:from>
    <xdr:to>
      <xdr:col>24</xdr:col>
      <xdr:colOff>62865</xdr:colOff>
      <xdr:row>79</xdr:row>
      <xdr:rowOff>43250</xdr:rowOff>
    </xdr:to>
    <xdr:cxnSp macro="">
      <xdr:nvCxnSpPr>
        <xdr:cNvPr id="174" name="直線コネクタ 173"/>
        <xdr:cNvCxnSpPr/>
      </xdr:nvCxnSpPr>
      <xdr:spPr>
        <a:xfrm flipV="1">
          <a:off x="4633595" y="12241974"/>
          <a:ext cx="1270" cy="13458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47077</xdr:rowOff>
    </xdr:from>
    <xdr:ext cx="313932" cy="259045"/>
    <xdr:sp macro="" textlink="">
      <xdr:nvSpPr>
        <xdr:cNvPr id="175" name="維持補修費最小値テキスト"/>
        <xdr:cNvSpPr txBox="1"/>
      </xdr:nvSpPr>
      <xdr:spPr>
        <a:xfrm>
          <a:off x="4686300" y="135916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43250</xdr:rowOff>
    </xdr:from>
    <xdr:to>
      <xdr:col>24</xdr:col>
      <xdr:colOff>152400</xdr:colOff>
      <xdr:row>79</xdr:row>
      <xdr:rowOff>43250</xdr:rowOff>
    </xdr:to>
    <xdr:cxnSp macro="">
      <xdr:nvCxnSpPr>
        <xdr:cNvPr id="176" name="直線コネクタ 175"/>
        <xdr:cNvCxnSpPr/>
      </xdr:nvCxnSpPr>
      <xdr:spPr>
        <a:xfrm>
          <a:off x="4546600" y="13587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15701</xdr:rowOff>
    </xdr:from>
    <xdr:ext cx="534377" cy="259045"/>
    <xdr:sp macro="" textlink="">
      <xdr:nvSpPr>
        <xdr:cNvPr id="177" name="維持補修費最大値テキスト"/>
        <xdr:cNvSpPr txBox="1"/>
      </xdr:nvSpPr>
      <xdr:spPr>
        <a:xfrm>
          <a:off x="4686300" y="12017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70,710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69024</xdr:rowOff>
    </xdr:from>
    <xdr:to>
      <xdr:col>24</xdr:col>
      <xdr:colOff>152400</xdr:colOff>
      <xdr:row>71</xdr:row>
      <xdr:rowOff>69024</xdr:rowOff>
    </xdr:to>
    <xdr:cxnSp macro="">
      <xdr:nvCxnSpPr>
        <xdr:cNvPr id="178" name="直線コネクタ 177"/>
        <xdr:cNvCxnSpPr/>
      </xdr:nvCxnSpPr>
      <xdr:spPr>
        <a:xfrm>
          <a:off x="4546600" y="12241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163055</xdr:rowOff>
    </xdr:from>
    <xdr:to>
      <xdr:col>24</xdr:col>
      <xdr:colOff>63500</xdr:colOff>
      <xdr:row>78</xdr:row>
      <xdr:rowOff>95504</xdr:rowOff>
    </xdr:to>
    <xdr:cxnSp macro="">
      <xdr:nvCxnSpPr>
        <xdr:cNvPr id="179" name="直線コネクタ 178"/>
        <xdr:cNvCxnSpPr/>
      </xdr:nvCxnSpPr>
      <xdr:spPr>
        <a:xfrm flipV="1">
          <a:off x="3797300" y="13193255"/>
          <a:ext cx="838200" cy="275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134250</xdr:rowOff>
    </xdr:from>
    <xdr:ext cx="469744" cy="259045"/>
    <xdr:sp macro="" textlink="">
      <xdr:nvSpPr>
        <xdr:cNvPr id="180" name="維持補修費平均値テキスト"/>
        <xdr:cNvSpPr txBox="1"/>
      </xdr:nvSpPr>
      <xdr:spPr>
        <a:xfrm>
          <a:off x="4686300" y="1333590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155823</xdr:rowOff>
    </xdr:from>
    <xdr:to>
      <xdr:col>24</xdr:col>
      <xdr:colOff>114300</xdr:colOff>
      <xdr:row>78</xdr:row>
      <xdr:rowOff>85973</xdr:rowOff>
    </xdr:to>
    <xdr:sp macro="" textlink="">
      <xdr:nvSpPr>
        <xdr:cNvPr id="181" name="フローチャート: 判断 180"/>
        <xdr:cNvSpPr/>
      </xdr:nvSpPr>
      <xdr:spPr>
        <a:xfrm>
          <a:off x="4584700" y="13357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95504</xdr:rowOff>
    </xdr:from>
    <xdr:to>
      <xdr:col>19</xdr:col>
      <xdr:colOff>177800</xdr:colOff>
      <xdr:row>78</xdr:row>
      <xdr:rowOff>116706</xdr:rowOff>
    </xdr:to>
    <xdr:cxnSp macro="">
      <xdr:nvCxnSpPr>
        <xdr:cNvPr id="182" name="直線コネクタ 181"/>
        <xdr:cNvCxnSpPr/>
      </xdr:nvCxnSpPr>
      <xdr:spPr>
        <a:xfrm flipV="1">
          <a:off x="2908300" y="13468604"/>
          <a:ext cx="889000" cy="21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37636</xdr:rowOff>
    </xdr:from>
    <xdr:to>
      <xdr:col>20</xdr:col>
      <xdr:colOff>38100</xdr:colOff>
      <xdr:row>78</xdr:row>
      <xdr:rowOff>139236</xdr:rowOff>
    </xdr:to>
    <xdr:sp macro="" textlink="">
      <xdr:nvSpPr>
        <xdr:cNvPr id="183" name="フローチャート: 判断 182"/>
        <xdr:cNvSpPr/>
      </xdr:nvSpPr>
      <xdr:spPr>
        <a:xfrm>
          <a:off x="3746500" y="13410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155763</xdr:rowOff>
    </xdr:from>
    <xdr:ext cx="469744" cy="259045"/>
    <xdr:sp macro="" textlink="">
      <xdr:nvSpPr>
        <xdr:cNvPr id="184" name="テキスト ボックス 183"/>
        <xdr:cNvSpPr txBox="1"/>
      </xdr:nvSpPr>
      <xdr:spPr>
        <a:xfrm>
          <a:off x="3562428" y="13185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113088</xdr:rowOff>
    </xdr:from>
    <xdr:to>
      <xdr:col>15</xdr:col>
      <xdr:colOff>50800</xdr:colOff>
      <xdr:row>78</xdr:row>
      <xdr:rowOff>116706</xdr:rowOff>
    </xdr:to>
    <xdr:cxnSp macro="">
      <xdr:nvCxnSpPr>
        <xdr:cNvPr id="185" name="直線コネクタ 184"/>
        <xdr:cNvCxnSpPr/>
      </xdr:nvCxnSpPr>
      <xdr:spPr>
        <a:xfrm>
          <a:off x="2019300" y="13486188"/>
          <a:ext cx="889000" cy="3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19234</xdr:rowOff>
    </xdr:from>
    <xdr:to>
      <xdr:col>15</xdr:col>
      <xdr:colOff>101600</xdr:colOff>
      <xdr:row>78</xdr:row>
      <xdr:rowOff>120834</xdr:rowOff>
    </xdr:to>
    <xdr:sp macro="" textlink="">
      <xdr:nvSpPr>
        <xdr:cNvPr id="186" name="フローチャート: 判断 185"/>
        <xdr:cNvSpPr/>
      </xdr:nvSpPr>
      <xdr:spPr>
        <a:xfrm>
          <a:off x="2857500" y="13392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137361</xdr:rowOff>
    </xdr:from>
    <xdr:ext cx="469744" cy="259045"/>
    <xdr:sp macro="" textlink="">
      <xdr:nvSpPr>
        <xdr:cNvPr id="187" name="テキスト ボックス 186"/>
        <xdr:cNvSpPr txBox="1"/>
      </xdr:nvSpPr>
      <xdr:spPr>
        <a:xfrm>
          <a:off x="2673428" y="131675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72110</xdr:rowOff>
    </xdr:from>
    <xdr:to>
      <xdr:col>10</xdr:col>
      <xdr:colOff>114300</xdr:colOff>
      <xdr:row>78</xdr:row>
      <xdr:rowOff>113088</xdr:rowOff>
    </xdr:to>
    <xdr:cxnSp macro="">
      <xdr:nvCxnSpPr>
        <xdr:cNvPr id="188" name="直線コネクタ 187"/>
        <xdr:cNvCxnSpPr/>
      </xdr:nvCxnSpPr>
      <xdr:spPr>
        <a:xfrm>
          <a:off x="1130300" y="13445210"/>
          <a:ext cx="889000" cy="409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12528</xdr:rowOff>
    </xdr:from>
    <xdr:to>
      <xdr:col>10</xdr:col>
      <xdr:colOff>165100</xdr:colOff>
      <xdr:row>78</xdr:row>
      <xdr:rowOff>114128</xdr:rowOff>
    </xdr:to>
    <xdr:sp macro="" textlink="">
      <xdr:nvSpPr>
        <xdr:cNvPr id="189" name="フローチャート: 判断 188"/>
        <xdr:cNvSpPr/>
      </xdr:nvSpPr>
      <xdr:spPr>
        <a:xfrm>
          <a:off x="1968500" y="13385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130655</xdr:rowOff>
    </xdr:from>
    <xdr:ext cx="469744" cy="259045"/>
    <xdr:sp macro="" textlink="">
      <xdr:nvSpPr>
        <xdr:cNvPr id="190" name="テキスト ボックス 189"/>
        <xdr:cNvSpPr txBox="1"/>
      </xdr:nvSpPr>
      <xdr:spPr>
        <a:xfrm>
          <a:off x="1784428" y="13160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27787</xdr:rowOff>
    </xdr:from>
    <xdr:to>
      <xdr:col>6</xdr:col>
      <xdr:colOff>38100</xdr:colOff>
      <xdr:row>78</xdr:row>
      <xdr:rowOff>129387</xdr:rowOff>
    </xdr:to>
    <xdr:sp macro="" textlink="">
      <xdr:nvSpPr>
        <xdr:cNvPr id="191" name="フローチャート: 判断 190"/>
        <xdr:cNvSpPr/>
      </xdr:nvSpPr>
      <xdr:spPr>
        <a:xfrm>
          <a:off x="1079500" y="13400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120514</xdr:rowOff>
    </xdr:from>
    <xdr:ext cx="469744" cy="259045"/>
    <xdr:sp macro="" textlink="">
      <xdr:nvSpPr>
        <xdr:cNvPr id="192" name="テキスト ボックス 191"/>
        <xdr:cNvSpPr txBox="1"/>
      </xdr:nvSpPr>
      <xdr:spPr>
        <a:xfrm>
          <a:off x="895428" y="13493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3" name="テキスト ボックス 192"/>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4" name="テキスト ボックス 193"/>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5" name="テキスト ボックス 194"/>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6" name="テキスト ボックス 195"/>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7" name="テキスト ボックス 196"/>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112255</xdr:rowOff>
    </xdr:from>
    <xdr:to>
      <xdr:col>24</xdr:col>
      <xdr:colOff>114300</xdr:colOff>
      <xdr:row>77</xdr:row>
      <xdr:rowOff>42405</xdr:rowOff>
    </xdr:to>
    <xdr:sp macro="" textlink="">
      <xdr:nvSpPr>
        <xdr:cNvPr id="198" name="楕円 197"/>
        <xdr:cNvSpPr/>
      </xdr:nvSpPr>
      <xdr:spPr>
        <a:xfrm>
          <a:off x="4584700" y="13142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135132</xdr:rowOff>
    </xdr:from>
    <xdr:ext cx="534377" cy="259045"/>
    <xdr:sp macro="" textlink="">
      <xdr:nvSpPr>
        <xdr:cNvPr id="199" name="維持補修費該当値テキスト"/>
        <xdr:cNvSpPr txBox="1"/>
      </xdr:nvSpPr>
      <xdr:spPr>
        <a:xfrm>
          <a:off x="4686300" y="12993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44704</xdr:rowOff>
    </xdr:from>
    <xdr:to>
      <xdr:col>20</xdr:col>
      <xdr:colOff>38100</xdr:colOff>
      <xdr:row>78</xdr:row>
      <xdr:rowOff>146304</xdr:rowOff>
    </xdr:to>
    <xdr:sp macro="" textlink="">
      <xdr:nvSpPr>
        <xdr:cNvPr id="200" name="楕円 199"/>
        <xdr:cNvSpPr/>
      </xdr:nvSpPr>
      <xdr:spPr>
        <a:xfrm>
          <a:off x="3746500" y="13417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137431</xdr:rowOff>
    </xdr:from>
    <xdr:ext cx="469744" cy="259045"/>
    <xdr:sp macro="" textlink="">
      <xdr:nvSpPr>
        <xdr:cNvPr id="201" name="テキスト ボックス 200"/>
        <xdr:cNvSpPr txBox="1"/>
      </xdr:nvSpPr>
      <xdr:spPr>
        <a:xfrm>
          <a:off x="3562428" y="135105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65906</xdr:rowOff>
    </xdr:from>
    <xdr:to>
      <xdr:col>15</xdr:col>
      <xdr:colOff>101600</xdr:colOff>
      <xdr:row>78</xdr:row>
      <xdr:rowOff>167506</xdr:rowOff>
    </xdr:to>
    <xdr:sp macro="" textlink="">
      <xdr:nvSpPr>
        <xdr:cNvPr id="202" name="楕円 201"/>
        <xdr:cNvSpPr/>
      </xdr:nvSpPr>
      <xdr:spPr>
        <a:xfrm>
          <a:off x="2857500" y="13439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158633</xdr:rowOff>
    </xdr:from>
    <xdr:ext cx="469744" cy="259045"/>
    <xdr:sp macro="" textlink="">
      <xdr:nvSpPr>
        <xdr:cNvPr id="203" name="テキスト ボックス 202"/>
        <xdr:cNvSpPr txBox="1"/>
      </xdr:nvSpPr>
      <xdr:spPr>
        <a:xfrm>
          <a:off x="2673428" y="135317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62288</xdr:rowOff>
    </xdr:from>
    <xdr:to>
      <xdr:col>10</xdr:col>
      <xdr:colOff>165100</xdr:colOff>
      <xdr:row>78</xdr:row>
      <xdr:rowOff>163888</xdr:rowOff>
    </xdr:to>
    <xdr:sp macro="" textlink="">
      <xdr:nvSpPr>
        <xdr:cNvPr id="204" name="楕円 203"/>
        <xdr:cNvSpPr/>
      </xdr:nvSpPr>
      <xdr:spPr>
        <a:xfrm>
          <a:off x="1968500" y="13435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155015</xdr:rowOff>
    </xdr:from>
    <xdr:ext cx="469744" cy="259045"/>
    <xdr:sp macro="" textlink="">
      <xdr:nvSpPr>
        <xdr:cNvPr id="205" name="テキスト ボックス 204"/>
        <xdr:cNvSpPr txBox="1"/>
      </xdr:nvSpPr>
      <xdr:spPr>
        <a:xfrm>
          <a:off x="1784428" y="135281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21310</xdr:rowOff>
    </xdr:from>
    <xdr:to>
      <xdr:col>6</xdr:col>
      <xdr:colOff>38100</xdr:colOff>
      <xdr:row>78</xdr:row>
      <xdr:rowOff>122910</xdr:rowOff>
    </xdr:to>
    <xdr:sp macro="" textlink="">
      <xdr:nvSpPr>
        <xdr:cNvPr id="206" name="楕円 205"/>
        <xdr:cNvSpPr/>
      </xdr:nvSpPr>
      <xdr:spPr>
        <a:xfrm>
          <a:off x="1079500" y="13394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139437</xdr:rowOff>
    </xdr:from>
    <xdr:ext cx="469744" cy="259045"/>
    <xdr:sp macro="" textlink="">
      <xdr:nvSpPr>
        <xdr:cNvPr id="207" name="テキスト ボックス 206"/>
        <xdr:cNvSpPr txBox="1"/>
      </xdr:nvSpPr>
      <xdr:spPr>
        <a:xfrm>
          <a:off x="895428" y="13169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8" name="正方形/長方形 207"/>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9" name="正方形/長方形 208"/>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0" name="正方形/長方形 209"/>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1" name="正方形/長方形 210"/>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2" name="正方形/長方形 211"/>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3" name="正方形/長方形 212"/>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4" name="正方形/長方形 213"/>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5" name="正方形/長方形 214"/>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6" name="テキスト ボックス 215"/>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7" name="直線コネクタ 216"/>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8" name="テキスト ボックス 217"/>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9" name="直線コネクタ 218"/>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20" name="テキスト ボックス 219"/>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1" name="直線コネクタ 220"/>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2" name="テキスト ボックス 221"/>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3" name="直線コネクタ 222"/>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4" name="テキスト ボックス 223"/>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5" name="直線コネクタ 224"/>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6" name="テキスト ボックス 225"/>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7" name="直線コネクタ 226"/>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8" name="テキスト ボックス 227"/>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9" name="直線コネクタ 228"/>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0" name="テキスト ボックス 229"/>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1"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62522</xdr:rowOff>
    </xdr:from>
    <xdr:to>
      <xdr:col>24</xdr:col>
      <xdr:colOff>62865</xdr:colOff>
      <xdr:row>99</xdr:row>
      <xdr:rowOff>91593</xdr:rowOff>
    </xdr:to>
    <xdr:cxnSp macro="">
      <xdr:nvCxnSpPr>
        <xdr:cNvPr id="232" name="直線コネクタ 231"/>
        <xdr:cNvCxnSpPr/>
      </xdr:nvCxnSpPr>
      <xdr:spPr>
        <a:xfrm flipV="1">
          <a:off x="4633595" y="15493022"/>
          <a:ext cx="1270" cy="15721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95420</xdr:rowOff>
    </xdr:from>
    <xdr:ext cx="534377" cy="259045"/>
    <xdr:sp macro="" textlink="">
      <xdr:nvSpPr>
        <xdr:cNvPr id="233" name="扶助費最小値テキスト"/>
        <xdr:cNvSpPr txBox="1"/>
      </xdr:nvSpPr>
      <xdr:spPr>
        <a:xfrm>
          <a:off x="4686300" y="17068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56,288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91593</xdr:rowOff>
    </xdr:from>
    <xdr:to>
      <xdr:col>24</xdr:col>
      <xdr:colOff>152400</xdr:colOff>
      <xdr:row>99</xdr:row>
      <xdr:rowOff>91593</xdr:rowOff>
    </xdr:to>
    <xdr:cxnSp macro="">
      <xdr:nvCxnSpPr>
        <xdr:cNvPr id="234" name="直線コネクタ 233"/>
        <xdr:cNvCxnSpPr/>
      </xdr:nvCxnSpPr>
      <xdr:spPr>
        <a:xfrm>
          <a:off x="4546600" y="17065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9199</xdr:rowOff>
    </xdr:from>
    <xdr:ext cx="599010" cy="259045"/>
    <xdr:sp macro="" textlink="">
      <xdr:nvSpPr>
        <xdr:cNvPr id="235" name="扶助費最大値テキスト"/>
        <xdr:cNvSpPr txBox="1"/>
      </xdr:nvSpPr>
      <xdr:spPr>
        <a:xfrm>
          <a:off x="4686300" y="152682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180,077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62522</xdr:rowOff>
    </xdr:from>
    <xdr:to>
      <xdr:col>24</xdr:col>
      <xdr:colOff>152400</xdr:colOff>
      <xdr:row>90</xdr:row>
      <xdr:rowOff>62522</xdr:rowOff>
    </xdr:to>
    <xdr:cxnSp macro="">
      <xdr:nvCxnSpPr>
        <xdr:cNvPr id="236" name="直線コネクタ 235"/>
        <xdr:cNvCxnSpPr/>
      </xdr:nvCxnSpPr>
      <xdr:spPr>
        <a:xfrm>
          <a:off x="4546600" y="154930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119532</xdr:rowOff>
    </xdr:from>
    <xdr:to>
      <xdr:col>24</xdr:col>
      <xdr:colOff>63500</xdr:colOff>
      <xdr:row>96</xdr:row>
      <xdr:rowOff>147523</xdr:rowOff>
    </xdr:to>
    <xdr:cxnSp macro="">
      <xdr:nvCxnSpPr>
        <xdr:cNvPr id="237" name="直線コネクタ 236"/>
        <xdr:cNvCxnSpPr/>
      </xdr:nvCxnSpPr>
      <xdr:spPr>
        <a:xfrm flipV="1">
          <a:off x="3797300" y="16578732"/>
          <a:ext cx="838200" cy="27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162920</xdr:rowOff>
    </xdr:from>
    <xdr:ext cx="599010" cy="259045"/>
    <xdr:sp macro="" textlink="">
      <xdr:nvSpPr>
        <xdr:cNvPr id="238" name="扶助費平均値テキスト"/>
        <xdr:cNvSpPr txBox="1"/>
      </xdr:nvSpPr>
      <xdr:spPr>
        <a:xfrm>
          <a:off x="4686300" y="1627922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140043</xdr:rowOff>
    </xdr:from>
    <xdr:to>
      <xdr:col>24</xdr:col>
      <xdr:colOff>114300</xdr:colOff>
      <xdr:row>96</xdr:row>
      <xdr:rowOff>70193</xdr:rowOff>
    </xdr:to>
    <xdr:sp macro="" textlink="">
      <xdr:nvSpPr>
        <xdr:cNvPr id="239" name="フローチャート: 判断 238"/>
        <xdr:cNvSpPr/>
      </xdr:nvSpPr>
      <xdr:spPr>
        <a:xfrm>
          <a:off x="4584700" y="16427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147523</xdr:rowOff>
    </xdr:from>
    <xdr:to>
      <xdr:col>19</xdr:col>
      <xdr:colOff>177800</xdr:colOff>
      <xdr:row>97</xdr:row>
      <xdr:rowOff>65494</xdr:rowOff>
    </xdr:to>
    <xdr:cxnSp macro="">
      <xdr:nvCxnSpPr>
        <xdr:cNvPr id="240" name="直線コネクタ 239"/>
        <xdr:cNvCxnSpPr/>
      </xdr:nvCxnSpPr>
      <xdr:spPr>
        <a:xfrm flipV="1">
          <a:off x="2908300" y="16606723"/>
          <a:ext cx="889000" cy="894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139230</xdr:rowOff>
    </xdr:from>
    <xdr:to>
      <xdr:col>20</xdr:col>
      <xdr:colOff>38100</xdr:colOff>
      <xdr:row>96</xdr:row>
      <xdr:rowOff>69380</xdr:rowOff>
    </xdr:to>
    <xdr:sp macro="" textlink="">
      <xdr:nvSpPr>
        <xdr:cNvPr id="241" name="フローチャート: 判断 240"/>
        <xdr:cNvSpPr/>
      </xdr:nvSpPr>
      <xdr:spPr>
        <a:xfrm>
          <a:off x="3746500" y="1642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85907</xdr:rowOff>
    </xdr:from>
    <xdr:ext cx="599010" cy="259045"/>
    <xdr:sp macro="" textlink="">
      <xdr:nvSpPr>
        <xdr:cNvPr id="242" name="テキスト ボックス 241"/>
        <xdr:cNvSpPr txBox="1"/>
      </xdr:nvSpPr>
      <xdr:spPr>
        <a:xfrm>
          <a:off x="3497795" y="162022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65494</xdr:rowOff>
    </xdr:from>
    <xdr:to>
      <xdr:col>15</xdr:col>
      <xdr:colOff>50800</xdr:colOff>
      <xdr:row>97</xdr:row>
      <xdr:rowOff>93320</xdr:rowOff>
    </xdr:to>
    <xdr:cxnSp macro="">
      <xdr:nvCxnSpPr>
        <xdr:cNvPr id="243" name="直線コネクタ 242"/>
        <xdr:cNvCxnSpPr/>
      </xdr:nvCxnSpPr>
      <xdr:spPr>
        <a:xfrm flipV="1">
          <a:off x="2019300" y="16696144"/>
          <a:ext cx="889000" cy="27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20943</xdr:rowOff>
    </xdr:from>
    <xdr:to>
      <xdr:col>15</xdr:col>
      <xdr:colOff>101600</xdr:colOff>
      <xdr:row>96</xdr:row>
      <xdr:rowOff>122543</xdr:rowOff>
    </xdr:to>
    <xdr:sp macro="" textlink="">
      <xdr:nvSpPr>
        <xdr:cNvPr id="244" name="フローチャート: 判断 243"/>
        <xdr:cNvSpPr/>
      </xdr:nvSpPr>
      <xdr:spPr>
        <a:xfrm>
          <a:off x="2857500" y="16480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139070</xdr:rowOff>
    </xdr:from>
    <xdr:ext cx="534377" cy="259045"/>
    <xdr:sp macro="" textlink="">
      <xdr:nvSpPr>
        <xdr:cNvPr id="245" name="テキスト ボックス 244"/>
        <xdr:cNvSpPr txBox="1"/>
      </xdr:nvSpPr>
      <xdr:spPr>
        <a:xfrm>
          <a:off x="2641111" y="16255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6032</xdr:rowOff>
    </xdr:from>
    <xdr:to>
      <xdr:col>10</xdr:col>
      <xdr:colOff>114300</xdr:colOff>
      <xdr:row>97</xdr:row>
      <xdr:rowOff>93320</xdr:rowOff>
    </xdr:to>
    <xdr:cxnSp macro="">
      <xdr:nvCxnSpPr>
        <xdr:cNvPr id="246" name="直線コネクタ 245"/>
        <xdr:cNvCxnSpPr/>
      </xdr:nvCxnSpPr>
      <xdr:spPr>
        <a:xfrm>
          <a:off x="1130300" y="16636682"/>
          <a:ext cx="889000" cy="87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31217</xdr:rowOff>
    </xdr:from>
    <xdr:to>
      <xdr:col>10</xdr:col>
      <xdr:colOff>165100</xdr:colOff>
      <xdr:row>96</xdr:row>
      <xdr:rowOff>132817</xdr:rowOff>
    </xdr:to>
    <xdr:sp macro="" textlink="">
      <xdr:nvSpPr>
        <xdr:cNvPr id="247" name="フローチャート: 判断 246"/>
        <xdr:cNvSpPr/>
      </xdr:nvSpPr>
      <xdr:spPr>
        <a:xfrm>
          <a:off x="1968500" y="16490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149344</xdr:rowOff>
    </xdr:from>
    <xdr:ext cx="534377" cy="259045"/>
    <xdr:sp macro="" textlink="">
      <xdr:nvSpPr>
        <xdr:cNvPr id="248" name="テキスト ボックス 247"/>
        <xdr:cNvSpPr txBox="1"/>
      </xdr:nvSpPr>
      <xdr:spPr>
        <a:xfrm>
          <a:off x="1752111" y="16265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31877</xdr:rowOff>
    </xdr:from>
    <xdr:to>
      <xdr:col>6</xdr:col>
      <xdr:colOff>38100</xdr:colOff>
      <xdr:row>96</xdr:row>
      <xdr:rowOff>133477</xdr:rowOff>
    </xdr:to>
    <xdr:sp macro="" textlink="">
      <xdr:nvSpPr>
        <xdr:cNvPr id="249" name="フローチャート: 判断 248"/>
        <xdr:cNvSpPr/>
      </xdr:nvSpPr>
      <xdr:spPr>
        <a:xfrm>
          <a:off x="1079500" y="16491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150004</xdr:rowOff>
    </xdr:from>
    <xdr:ext cx="534377" cy="259045"/>
    <xdr:sp macro="" textlink="">
      <xdr:nvSpPr>
        <xdr:cNvPr id="250" name="テキスト ボックス 249"/>
        <xdr:cNvSpPr txBox="1"/>
      </xdr:nvSpPr>
      <xdr:spPr>
        <a:xfrm>
          <a:off x="863111" y="16266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1" name="テキスト ボックス 250"/>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2" name="テキスト ボックス 251"/>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3" name="テキスト ボックス 252"/>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4" name="テキスト ボックス 253"/>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5" name="テキスト ボックス 254"/>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68732</xdr:rowOff>
    </xdr:from>
    <xdr:to>
      <xdr:col>24</xdr:col>
      <xdr:colOff>114300</xdr:colOff>
      <xdr:row>96</xdr:row>
      <xdr:rowOff>170332</xdr:rowOff>
    </xdr:to>
    <xdr:sp macro="" textlink="">
      <xdr:nvSpPr>
        <xdr:cNvPr id="256" name="楕円 255"/>
        <xdr:cNvSpPr/>
      </xdr:nvSpPr>
      <xdr:spPr>
        <a:xfrm>
          <a:off x="4584700" y="16527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47159</xdr:rowOff>
    </xdr:from>
    <xdr:ext cx="534377" cy="259045"/>
    <xdr:sp macro="" textlink="">
      <xdr:nvSpPr>
        <xdr:cNvPr id="257" name="扶助費該当値テキスト"/>
        <xdr:cNvSpPr txBox="1"/>
      </xdr:nvSpPr>
      <xdr:spPr>
        <a:xfrm>
          <a:off x="4686300" y="16506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96723</xdr:rowOff>
    </xdr:from>
    <xdr:to>
      <xdr:col>20</xdr:col>
      <xdr:colOff>38100</xdr:colOff>
      <xdr:row>97</xdr:row>
      <xdr:rowOff>26873</xdr:rowOff>
    </xdr:to>
    <xdr:sp macro="" textlink="">
      <xdr:nvSpPr>
        <xdr:cNvPr id="258" name="楕円 257"/>
        <xdr:cNvSpPr/>
      </xdr:nvSpPr>
      <xdr:spPr>
        <a:xfrm>
          <a:off x="3746500" y="16555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18000</xdr:rowOff>
    </xdr:from>
    <xdr:ext cx="534377" cy="259045"/>
    <xdr:sp macro="" textlink="">
      <xdr:nvSpPr>
        <xdr:cNvPr id="259" name="テキスト ボックス 258"/>
        <xdr:cNvSpPr txBox="1"/>
      </xdr:nvSpPr>
      <xdr:spPr>
        <a:xfrm>
          <a:off x="3530111" y="16648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14694</xdr:rowOff>
    </xdr:from>
    <xdr:to>
      <xdr:col>15</xdr:col>
      <xdr:colOff>101600</xdr:colOff>
      <xdr:row>97</xdr:row>
      <xdr:rowOff>116294</xdr:rowOff>
    </xdr:to>
    <xdr:sp macro="" textlink="">
      <xdr:nvSpPr>
        <xdr:cNvPr id="260" name="楕円 259"/>
        <xdr:cNvSpPr/>
      </xdr:nvSpPr>
      <xdr:spPr>
        <a:xfrm>
          <a:off x="2857500" y="16645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107421</xdr:rowOff>
    </xdr:from>
    <xdr:ext cx="534377" cy="259045"/>
    <xdr:sp macro="" textlink="">
      <xdr:nvSpPr>
        <xdr:cNvPr id="261" name="テキスト ボックス 260"/>
        <xdr:cNvSpPr txBox="1"/>
      </xdr:nvSpPr>
      <xdr:spPr>
        <a:xfrm>
          <a:off x="2641111" y="16738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42520</xdr:rowOff>
    </xdr:from>
    <xdr:to>
      <xdr:col>10</xdr:col>
      <xdr:colOff>165100</xdr:colOff>
      <xdr:row>97</xdr:row>
      <xdr:rowOff>144120</xdr:rowOff>
    </xdr:to>
    <xdr:sp macro="" textlink="">
      <xdr:nvSpPr>
        <xdr:cNvPr id="262" name="楕円 261"/>
        <xdr:cNvSpPr/>
      </xdr:nvSpPr>
      <xdr:spPr>
        <a:xfrm>
          <a:off x="1968500" y="16673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135247</xdr:rowOff>
    </xdr:from>
    <xdr:ext cx="534377" cy="259045"/>
    <xdr:sp macro="" textlink="">
      <xdr:nvSpPr>
        <xdr:cNvPr id="263" name="テキスト ボックス 262"/>
        <xdr:cNvSpPr txBox="1"/>
      </xdr:nvSpPr>
      <xdr:spPr>
        <a:xfrm>
          <a:off x="1752111" y="16765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126682</xdr:rowOff>
    </xdr:from>
    <xdr:to>
      <xdr:col>6</xdr:col>
      <xdr:colOff>38100</xdr:colOff>
      <xdr:row>97</xdr:row>
      <xdr:rowOff>56832</xdr:rowOff>
    </xdr:to>
    <xdr:sp macro="" textlink="">
      <xdr:nvSpPr>
        <xdr:cNvPr id="264" name="楕円 263"/>
        <xdr:cNvSpPr/>
      </xdr:nvSpPr>
      <xdr:spPr>
        <a:xfrm>
          <a:off x="1079500" y="16585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47959</xdr:rowOff>
    </xdr:from>
    <xdr:ext cx="534377" cy="259045"/>
    <xdr:sp macro="" textlink="">
      <xdr:nvSpPr>
        <xdr:cNvPr id="265" name="テキスト ボックス 264"/>
        <xdr:cNvSpPr txBox="1"/>
      </xdr:nvSpPr>
      <xdr:spPr>
        <a:xfrm>
          <a:off x="863111" y="16678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6" name="正方形/長方形 265"/>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7" name="正方形/長方形 266"/>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8" name="正方形/長方形 267"/>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9" name="正方形/長方形 268"/>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0" name="正方形/長方形 269"/>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1" name="正方形/長方形 270"/>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2" name="正方形/長方形 271"/>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3" name="正方形/長方形 272"/>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4" name="テキスト ボックス 273"/>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5" name="直線コネクタ 274"/>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6" name="直線コネクタ 275"/>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7" name="テキスト ボックス 276"/>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8" name="直線コネクタ 277"/>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144434</xdr:rowOff>
    </xdr:from>
    <xdr:ext cx="595419" cy="259045"/>
    <xdr:sp macro="" textlink="">
      <xdr:nvSpPr>
        <xdr:cNvPr id="279" name="テキスト ボックス 278"/>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0" name="直線コネクタ 279"/>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81" name="テキスト ボックス 280"/>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2" name="直線コネクタ 281"/>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83" name="テキスト ボックス 282"/>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4" name="直線コネクタ 283"/>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5" name="テキスト ボックス 284"/>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6" name="直線コネクタ 285"/>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7" name="テキスト ボックス 286"/>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8" name="直線コネクタ 287"/>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9" name="テキスト ボックス 288"/>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0"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48280</xdr:rowOff>
    </xdr:from>
    <xdr:to>
      <xdr:col>54</xdr:col>
      <xdr:colOff>189865</xdr:colOff>
      <xdr:row>37</xdr:row>
      <xdr:rowOff>35916</xdr:rowOff>
    </xdr:to>
    <xdr:cxnSp macro="">
      <xdr:nvCxnSpPr>
        <xdr:cNvPr id="291" name="直線コネクタ 290"/>
        <xdr:cNvCxnSpPr/>
      </xdr:nvCxnSpPr>
      <xdr:spPr>
        <a:xfrm flipV="1">
          <a:off x="10475595" y="5363230"/>
          <a:ext cx="1270" cy="10163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39743</xdr:rowOff>
    </xdr:from>
    <xdr:ext cx="599010" cy="259045"/>
    <xdr:sp macro="" textlink="">
      <xdr:nvSpPr>
        <xdr:cNvPr id="292" name="補助費等最小値テキスト"/>
        <xdr:cNvSpPr txBox="1"/>
      </xdr:nvSpPr>
      <xdr:spPr>
        <a:xfrm>
          <a:off x="10528300" y="63833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35916</xdr:rowOff>
    </xdr:from>
    <xdr:to>
      <xdr:col>55</xdr:col>
      <xdr:colOff>88900</xdr:colOff>
      <xdr:row>37</xdr:row>
      <xdr:rowOff>35916</xdr:rowOff>
    </xdr:to>
    <xdr:cxnSp macro="">
      <xdr:nvCxnSpPr>
        <xdr:cNvPr id="293" name="直線コネクタ 292"/>
        <xdr:cNvCxnSpPr/>
      </xdr:nvCxnSpPr>
      <xdr:spPr>
        <a:xfrm>
          <a:off x="10388600" y="63795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166407</xdr:rowOff>
    </xdr:from>
    <xdr:ext cx="599010" cy="259045"/>
    <xdr:sp macro="" textlink="">
      <xdr:nvSpPr>
        <xdr:cNvPr id="294" name="補助費等最大値テキスト"/>
        <xdr:cNvSpPr txBox="1"/>
      </xdr:nvSpPr>
      <xdr:spPr>
        <a:xfrm>
          <a:off x="10528300" y="51384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435,494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48280</xdr:rowOff>
    </xdr:from>
    <xdr:to>
      <xdr:col>55</xdr:col>
      <xdr:colOff>88900</xdr:colOff>
      <xdr:row>31</xdr:row>
      <xdr:rowOff>48280</xdr:rowOff>
    </xdr:to>
    <xdr:cxnSp macro="">
      <xdr:nvCxnSpPr>
        <xdr:cNvPr id="295" name="直線コネクタ 294"/>
        <xdr:cNvCxnSpPr/>
      </xdr:nvCxnSpPr>
      <xdr:spPr>
        <a:xfrm>
          <a:off x="10388600" y="5363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123489</xdr:rowOff>
    </xdr:from>
    <xdr:to>
      <xdr:col>55</xdr:col>
      <xdr:colOff>0</xdr:colOff>
      <xdr:row>38</xdr:row>
      <xdr:rowOff>41435</xdr:rowOff>
    </xdr:to>
    <xdr:cxnSp macro="">
      <xdr:nvCxnSpPr>
        <xdr:cNvPr id="296" name="直線コネクタ 295"/>
        <xdr:cNvCxnSpPr/>
      </xdr:nvCxnSpPr>
      <xdr:spPr>
        <a:xfrm flipV="1">
          <a:off x="9639300" y="6124239"/>
          <a:ext cx="838200" cy="43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58784</xdr:rowOff>
    </xdr:from>
    <xdr:ext cx="599010" cy="259045"/>
    <xdr:sp macro="" textlink="">
      <xdr:nvSpPr>
        <xdr:cNvPr id="297" name="補助費等平均値テキスト"/>
        <xdr:cNvSpPr txBox="1"/>
      </xdr:nvSpPr>
      <xdr:spPr>
        <a:xfrm>
          <a:off x="10528300" y="605953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80357</xdr:rowOff>
    </xdr:from>
    <xdr:to>
      <xdr:col>55</xdr:col>
      <xdr:colOff>50800</xdr:colOff>
      <xdr:row>36</xdr:row>
      <xdr:rowOff>10507</xdr:rowOff>
    </xdr:to>
    <xdr:sp macro="" textlink="">
      <xdr:nvSpPr>
        <xdr:cNvPr id="298" name="フローチャート: 判断 297"/>
        <xdr:cNvSpPr/>
      </xdr:nvSpPr>
      <xdr:spPr>
        <a:xfrm>
          <a:off x="10426700" y="6081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41435</xdr:rowOff>
    </xdr:from>
    <xdr:to>
      <xdr:col>50</xdr:col>
      <xdr:colOff>114300</xdr:colOff>
      <xdr:row>38</xdr:row>
      <xdr:rowOff>59889</xdr:rowOff>
    </xdr:to>
    <xdr:cxnSp macro="">
      <xdr:nvCxnSpPr>
        <xdr:cNvPr id="299" name="直線コネクタ 298"/>
        <xdr:cNvCxnSpPr/>
      </xdr:nvCxnSpPr>
      <xdr:spPr>
        <a:xfrm flipV="1">
          <a:off x="8750300" y="6556535"/>
          <a:ext cx="889000" cy="18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142820</xdr:rowOff>
    </xdr:from>
    <xdr:to>
      <xdr:col>50</xdr:col>
      <xdr:colOff>165100</xdr:colOff>
      <xdr:row>38</xdr:row>
      <xdr:rowOff>72971</xdr:rowOff>
    </xdr:to>
    <xdr:sp macro="" textlink="">
      <xdr:nvSpPr>
        <xdr:cNvPr id="300" name="フローチャート: 判断 299"/>
        <xdr:cNvSpPr/>
      </xdr:nvSpPr>
      <xdr:spPr>
        <a:xfrm>
          <a:off x="9588500" y="648647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89497</xdr:rowOff>
    </xdr:from>
    <xdr:ext cx="534377" cy="259045"/>
    <xdr:sp macro="" textlink="">
      <xdr:nvSpPr>
        <xdr:cNvPr id="301" name="テキスト ボックス 300"/>
        <xdr:cNvSpPr txBox="1"/>
      </xdr:nvSpPr>
      <xdr:spPr>
        <a:xfrm>
          <a:off x="9372111" y="6261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59889</xdr:rowOff>
    </xdr:from>
    <xdr:to>
      <xdr:col>45</xdr:col>
      <xdr:colOff>177800</xdr:colOff>
      <xdr:row>38</xdr:row>
      <xdr:rowOff>66065</xdr:rowOff>
    </xdr:to>
    <xdr:cxnSp macro="">
      <xdr:nvCxnSpPr>
        <xdr:cNvPr id="302" name="直線コネクタ 301"/>
        <xdr:cNvCxnSpPr/>
      </xdr:nvCxnSpPr>
      <xdr:spPr>
        <a:xfrm flipV="1">
          <a:off x="7861300" y="6574989"/>
          <a:ext cx="889000" cy="6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162594</xdr:rowOff>
    </xdr:from>
    <xdr:to>
      <xdr:col>46</xdr:col>
      <xdr:colOff>38100</xdr:colOff>
      <xdr:row>38</xdr:row>
      <xdr:rowOff>92744</xdr:rowOff>
    </xdr:to>
    <xdr:sp macro="" textlink="">
      <xdr:nvSpPr>
        <xdr:cNvPr id="303" name="フローチャート: 判断 302"/>
        <xdr:cNvSpPr/>
      </xdr:nvSpPr>
      <xdr:spPr>
        <a:xfrm>
          <a:off x="8699500" y="6506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109271</xdr:rowOff>
    </xdr:from>
    <xdr:ext cx="534377" cy="259045"/>
    <xdr:sp macro="" textlink="">
      <xdr:nvSpPr>
        <xdr:cNvPr id="304" name="テキスト ボックス 303"/>
        <xdr:cNvSpPr txBox="1"/>
      </xdr:nvSpPr>
      <xdr:spPr>
        <a:xfrm>
          <a:off x="8483111" y="6281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66065</xdr:rowOff>
    </xdr:from>
    <xdr:to>
      <xdr:col>41</xdr:col>
      <xdr:colOff>50800</xdr:colOff>
      <xdr:row>38</xdr:row>
      <xdr:rowOff>109231</xdr:rowOff>
    </xdr:to>
    <xdr:cxnSp macro="">
      <xdr:nvCxnSpPr>
        <xdr:cNvPr id="305" name="直線コネクタ 304"/>
        <xdr:cNvCxnSpPr/>
      </xdr:nvCxnSpPr>
      <xdr:spPr>
        <a:xfrm flipV="1">
          <a:off x="6972300" y="6581165"/>
          <a:ext cx="889000" cy="43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166578</xdr:rowOff>
    </xdr:from>
    <xdr:to>
      <xdr:col>41</xdr:col>
      <xdr:colOff>101600</xdr:colOff>
      <xdr:row>38</xdr:row>
      <xdr:rowOff>96728</xdr:rowOff>
    </xdr:to>
    <xdr:sp macro="" textlink="">
      <xdr:nvSpPr>
        <xdr:cNvPr id="306" name="フローチャート: 判断 305"/>
        <xdr:cNvSpPr/>
      </xdr:nvSpPr>
      <xdr:spPr>
        <a:xfrm>
          <a:off x="7810500" y="6510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113255</xdr:rowOff>
    </xdr:from>
    <xdr:ext cx="534377" cy="259045"/>
    <xdr:sp macro="" textlink="">
      <xdr:nvSpPr>
        <xdr:cNvPr id="307" name="テキスト ボックス 306"/>
        <xdr:cNvSpPr txBox="1"/>
      </xdr:nvSpPr>
      <xdr:spPr>
        <a:xfrm>
          <a:off x="7594111" y="6285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8772</xdr:rowOff>
    </xdr:from>
    <xdr:to>
      <xdr:col>36</xdr:col>
      <xdr:colOff>165100</xdr:colOff>
      <xdr:row>38</xdr:row>
      <xdr:rowOff>110372</xdr:rowOff>
    </xdr:to>
    <xdr:sp macro="" textlink="">
      <xdr:nvSpPr>
        <xdr:cNvPr id="308" name="フローチャート: 判断 307"/>
        <xdr:cNvSpPr/>
      </xdr:nvSpPr>
      <xdr:spPr>
        <a:xfrm>
          <a:off x="6921500" y="6523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126899</xdr:rowOff>
    </xdr:from>
    <xdr:ext cx="534377" cy="259045"/>
    <xdr:sp macro="" textlink="">
      <xdr:nvSpPr>
        <xdr:cNvPr id="309" name="テキスト ボックス 308"/>
        <xdr:cNvSpPr txBox="1"/>
      </xdr:nvSpPr>
      <xdr:spPr>
        <a:xfrm>
          <a:off x="6705111" y="6299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0" name="テキスト ボックス 309"/>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1" name="テキスト ボックス 310"/>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2" name="テキスト ボックス 311"/>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3" name="テキスト ボックス 312"/>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4" name="テキスト ボックス 313"/>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72689</xdr:rowOff>
    </xdr:from>
    <xdr:to>
      <xdr:col>55</xdr:col>
      <xdr:colOff>50800</xdr:colOff>
      <xdr:row>36</xdr:row>
      <xdr:rowOff>2839</xdr:rowOff>
    </xdr:to>
    <xdr:sp macro="" textlink="">
      <xdr:nvSpPr>
        <xdr:cNvPr id="315" name="楕円 314"/>
        <xdr:cNvSpPr/>
      </xdr:nvSpPr>
      <xdr:spPr>
        <a:xfrm>
          <a:off x="10426700" y="6073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95566</xdr:rowOff>
    </xdr:from>
    <xdr:ext cx="599010" cy="259045"/>
    <xdr:sp macro="" textlink="">
      <xdr:nvSpPr>
        <xdr:cNvPr id="316" name="補助費等該当値テキスト"/>
        <xdr:cNvSpPr txBox="1"/>
      </xdr:nvSpPr>
      <xdr:spPr>
        <a:xfrm>
          <a:off x="10528300" y="59248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202,464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162085</xdr:rowOff>
    </xdr:from>
    <xdr:to>
      <xdr:col>50</xdr:col>
      <xdr:colOff>165100</xdr:colOff>
      <xdr:row>38</xdr:row>
      <xdr:rowOff>92235</xdr:rowOff>
    </xdr:to>
    <xdr:sp macro="" textlink="">
      <xdr:nvSpPr>
        <xdr:cNvPr id="317" name="楕円 316"/>
        <xdr:cNvSpPr/>
      </xdr:nvSpPr>
      <xdr:spPr>
        <a:xfrm>
          <a:off x="9588500" y="6505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83362</xdr:rowOff>
    </xdr:from>
    <xdr:ext cx="534377" cy="259045"/>
    <xdr:sp macro="" textlink="">
      <xdr:nvSpPr>
        <xdr:cNvPr id="318" name="テキスト ボックス 317"/>
        <xdr:cNvSpPr txBox="1"/>
      </xdr:nvSpPr>
      <xdr:spPr>
        <a:xfrm>
          <a:off x="9372111" y="6598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9089</xdr:rowOff>
    </xdr:from>
    <xdr:to>
      <xdr:col>46</xdr:col>
      <xdr:colOff>38100</xdr:colOff>
      <xdr:row>38</xdr:row>
      <xdr:rowOff>110689</xdr:rowOff>
    </xdr:to>
    <xdr:sp macro="" textlink="">
      <xdr:nvSpPr>
        <xdr:cNvPr id="319" name="楕円 318"/>
        <xdr:cNvSpPr/>
      </xdr:nvSpPr>
      <xdr:spPr>
        <a:xfrm>
          <a:off x="8699500" y="6524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101816</xdr:rowOff>
    </xdr:from>
    <xdr:ext cx="534377" cy="259045"/>
    <xdr:sp macro="" textlink="">
      <xdr:nvSpPr>
        <xdr:cNvPr id="320" name="テキスト ボックス 319"/>
        <xdr:cNvSpPr txBox="1"/>
      </xdr:nvSpPr>
      <xdr:spPr>
        <a:xfrm>
          <a:off x="8483111" y="6616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15265</xdr:rowOff>
    </xdr:from>
    <xdr:to>
      <xdr:col>41</xdr:col>
      <xdr:colOff>101600</xdr:colOff>
      <xdr:row>38</xdr:row>
      <xdr:rowOff>116865</xdr:rowOff>
    </xdr:to>
    <xdr:sp macro="" textlink="">
      <xdr:nvSpPr>
        <xdr:cNvPr id="321" name="楕円 320"/>
        <xdr:cNvSpPr/>
      </xdr:nvSpPr>
      <xdr:spPr>
        <a:xfrm>
          <a:off x="7810500" y="6530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107992</xdr:rowOff>
    </xdr:from>
    <xdr:ext cx="534377" cy="259045"/>
    <xdr:sp macro="" textlink="">
      <xdr:nvSpPr>
        <xdr:cNvPr id="322" name="テキスト ボックス 321"/>
        <xdr:cNvSpPr txBox="1"/>
      </xdr:nvSpPr>
      <xdr:spPr>
        <a:xfrm>
          <a:off x="7594111" y="6623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58431</xdr:rowOff>
    </xdr:from>
    <xdr:to>
      <xdr:col>36</xdr:col>
      <xdr:colOff>165100</xdr:colOff>
      <xdr:row>38</xdr:row>
      <xdr:rowOff>160031</xdr:rowOff>
    </xdr:to>
    <xdr:sp macro="" textlink="">
      <xdr:nvSpPr>
        <xdr:cNvPr id="323" name="楕円 322"/>
        <xdr:cNvSpPr/>
      </xdr:nvSpPr>
      <xdr:spPr>
        <a:xfrm>
          <a:off x="6921500" y="6573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151158</xdr:rowOff>
    </xdr:from>
    <xdr:ext cx="534377" cy="259045"/>
    <xdr:sp macro="" textlink="">
      <xdr:nvSpPr>
        <xdr:cNvPr id="324" name="テキスト ボックス 323"/>
        <xdr:cNvSpPr txBox="1"/>
      </xdr:nvSpPr>
      <xdr:spPr>
        <a:xfrm>
          <a:off x="6705111" y="66662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5" name="正方形/長方形 324"/>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6" name="正方形/長方形 325"/>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7" name="正方形/長方形 326"/>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8" name="正方形/長方形 327"/>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9" name="正方形/長方形 328"/>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0" name="正方形/長方形 329"/>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1" name="正方形/長方形 330"/>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2" name="正方形/長方形 331"/>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3" name="テキスト ボックス 332"/>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4" name="直線コネクタ 333"/>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5" name="直線コネクタ 334"/>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6" name="テキスト ボックス 335"/>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7" name="直線コネクタ 336"/>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8" name="テキスト ボックス 337"/>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9" name="直線コネクタ 338"/>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40" name="テキスト ボックス 339"/>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41" name="直線コネクタ 340"/>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42" name="テキスト ボックス 341"/>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3" name="直線コネクタ 342"/>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4" name="テキスト ボックス 343"/>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5"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156808</xdr:rowOff>
    </xdr:from>
    <xdr:to>
      <xdr:col>54</xdr:col>
      <xdr:colOff>189865</xdr:colOff>
      <xdr:row>58</xdr:row>
      <xdr:rowOff>56965</xdr:rowOff>
    </xdr:to>
    <xdr:cxnSp macro="">
      <xdr:nvCxnSpPr>
        <xdr:cNvPr id="346" name="直線コネクタ 345"/>
        <xdr:cNvCxnSpPr/>
      </xdr:nvCxnSpPr>
      <xdr:spPr>
        <a:xfrm flipV="1">
          <a:off x="10475595" y="8729308"/>
          <a:ext cx="1270" cy="12717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60792</xdr:rowOff>
    </xdr:from>
    <xdr:ext cx="534377" cy="259045"/>
    <xdr:sp macro="" textlink="">
      <xdr:nvSpPr>
        <xdr:cNvPr id="347" name="普通建設事業費最小値テキスト"/>
        <xdr:cNvSpPr txBox="1"/>
      </xdr:nvSpPr>
      <xdr:spPr>
        <a:xfrm>
          <a:off x="10528300" y="10004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56965</xdr:rowOff>
    </xdr:from>
    <xdr:to>
      <xdr:col>55</xdr:col>
      <xdr:colOff>88900</xdr:colOff>
      <xdr:row>58</xdr:row>
      <xdr:rowOff>56965</xdr:rowOff>
    </xdr:to>
    <xdr:cxnSp macro="">
      <xdr:nvCxnSpPr>
        <xdr:cNvPr id="348" name="直線コネクタ 347"/>
        <xdr:cNvCxnSpPr/>
      </xdr:nvCxnSpPr>
      <xdr:spPr>
        <a:xfrm>
          <a:off x="10388600" y="100010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103485</xdr:rowOff>
    </xdr:from>
    <xdr:ext cx="599010" cy="259045"/>
    <xdr:sp macro="" textlink="">
      <xdr:nvSpPr>
        <xdr:cNvPr id="349" name="普通建設事業費最大値テキスト"/>
        <xdr:cNvSpPr txBox="1"/>
      </xdr:nvSpPr>
      <xdr:spPr>
        <a:xfrm>
          <a:off x="10528300" y="85045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296,258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156808</xdr:rowOff>
    </xdr:from>
    <xdr:to>
      <xdr:col>55</xdr:col>
      <xdr:colOff>88900</xdr:colOff>
      <xdr:row>50</xdr:row>
      <xdr:rowOff>156808</xdr:rowOff>
    </xdr:to>
    <xdr:cxnSp macro="">
      <xdr:nvCxnSpPr>
        <xdr:cNvPr id="350" name="直線コネクタ 349"/>
        <xdr:cNvCxnSpPr/>
      </xdr:nvCxnSpPr>
      <xdr:spPr>
        <a:xfrm>
          <a:off x="10388600" y="8729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15584</xdr:rowOff>
    </xdr:from>
    <xdr:to>
      <xdr:col>55</xdr:col>
      <xdr:colOff>0</xdr:colOff>
      <xdr:row>57</xdr:row>
      <xdr:rowOff>60069</xdr:rowOff>
    </xdr:to>
    <xdr:cxnSp macro="">
      <xdr:nvCxnSpPr>
        <xdr:cNvPr id="351" name="直線コネクタ 350"/>
        <xdr:cNvCxnSpPr/>
      </xdr:nvCxnSpPr>
      <xdr:spPr>
        <a:xfrm>
          <a:off x="9639300" y="9616784"/>
          <a:ext cx="838200" cy="2159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31163</xdr:rowOff>
    </xdr:from>
    <xdr:ext cx="534377" cy="259045"/>
    <xdr:sp macro="" textlink="">
      <xdr:nvSpPr>
        <xdr:cNvPr id="352" name="普通建設事業費平均値テキスト"/>
        <xdr:cNvSpPr txBox="1"/>
      </xdr:nvSpPr>
      <xdr:spPr>
        <a:xfrm>
          <a:off x="10528300" y="94609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8286</xdr:rowOff>
    </xdr:from>
    <xdr:to>
      <xdr:col>55</xdr:col>
      <xdr:colOff>50800</xdr:colOff>
      <xdr:row>56</xdr:row>
      <xdr:rowOff>109886</xdr:rowOff>
    </xdr:to>
    <xdr:sp macro="" textlink="">
      <xdr:nvSpPr>
        <xdr:cNvPr id="353" name="フローチャート: 判断 352"/>
        <xdr:cNvSpPr/>
      </xdr:nvSpPr>
      <xdr:spPr>
        <a:xfrm>
          <a:off x="10426700" y="9609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15584</xdr:rowOff>
    </xdr:from>
    <xdr:to>
      <xdr:col>50</xdr:col>
      <xdr:colOff>114300</xdr:colOff>
      <xdr:row>56</xdr:row>
      <xdr:rowOff>55658</xdr:rowOff>
    </xdr:to>
    <xdr:cxnSp macro="">
      <xdr:nvCxnSpPr>
        <xdr:cNvPr id="354" name="直線コネクタ 353"/>
        <xdr:cNvCxnSpPr/>
      </xdr:nvCxnSpPr>
      <xdr:spPr>
        <a:xfrm flipV="1">
          <a:off x="8750300" y="9616784"/>
          <a:ext cx="889000" cy="400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1662</xdr:rowOff>
    </xdr:from>
    <xdr:to>
      <xdr:col>50</xdr:col>
      <xdr:colOff>165100</xdr:colOff>
      <xdr:row>56</xdr:row>
      <xdr:rowOff>103262</xdr:rowOff>
    </xdr:to>
    <xdr:sp macro="" textlink="">
      <xdr:nvSpPr>
        <xdr:cNvPr id="355" name="フローチャート: 判断 354"/>
        <xdr:cNvSpPr/>
      </xdr:nvSpPr>
      <xdr:spPr>
        <a:xfrm>
          <a:off x="9588500" y="9602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94389</xdr:rowOff>
    </xdr:from>
    <xdr:ext cx="534377" cy="259045"/>
    <xdr:sp macro="" textlink="">
      <xdr:nvSpPr>
        <xdr:cNvPr id="356" name="テキスト ボックス 355"/>
        <xdr:cNvSpPr txBox="1"/>
      </xdr:nvSpPr>
      <xdr:spPr>
        <a:xfrm>
          <a:off x="9372111" y="9695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34274</xdr:rowOff>
    </xdr:from>
    <xdr:to>
      <xdr:col>45</xdr:col>
      <xdr:colOff>177800</xdr:colOff>
      <xdr:row>56</xdr:row>
      <xdr:rowOff>55658</xdr:rowOff>
    </xdr:to>
    <xdr:cxnSp macro="">
      <xdr:nvCxnSpPr>
        <xdr:cNvPr id="357" name="直線コネクタ 356"/>
        <xdr:cNvCxnSpPr/>
      </xdr:nvCxnSpPr>
      <xdr:spPr>
        <a:xfrm>
          <a:off x="7861300" y="9635474"/>
          <a:ext cx="889000" cy="21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42389</xdr:rowOff>
    </xdr:from>
    <xdr:to>
      <xdr:col>46</xdr:col>
      <xdr:colOff>38100</xdr:colOff>
      <xdr:row>56</xdr:row>
      <xdr:rowOff>143989</xdr:rowOff>
    </xdr:to>
    <xdr:sp macro="" textlink="">
      <xdr:nvSpPr>
        <xdr:cNvPr id="358" name="フローチャート: 判断 357"/>
        <xdr:cNvSpPr/>
      </xdr:nvSpPr>
      <xdr:spPr>
        <a:xfrm>
          <a:off x="8699500" y="9643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135116</xdr:rowOff>
    </xdr:from>
    <xdr:ext cx="534377" cy="259045"/>
    <xdr:sp macro="" textlink="">
      <xdr:nvSpPr>
        <xdr:cNvPr id="359" name="テキスト ボックス 358"/>
        <xdr:cNvSpPr txBox="1"/>
      </xdr:nvSpPr>
      <xdr:spPr>
        <a:xfrm>
          <a:off x="8483111" y="9736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34274</xdr:rowOff>
    </xdr:from>
    <xdr:to>
      <xdr:col>41</xdr:col>
      <xdr:colOff>50800</xdr:colOff>
      <xdr:row>57</xdr:row>
      <xdr:rowOff>98254</xdr:rowOff>
    </xdr:to>
    <xdr:cxnSp macro="">
      <xdr:nvCxnSpPr>
        <xdr:cNvPr id="360" name="直線コネクタ 359"/>
        <xdr:cNvCxnSpPr/>
      </xdr:nvCxnSpPr>
      <xdr:spPr>
        <a:xfrm flipV="1">
          <a:off x="6972300" y="9635474"/>
          <a:ext cx="889000" cy="235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25038</xdr:rowOff>
    </xdr:from>
    <xdr:to>
      <xdr:col>41</xdr:col>
      <xdr:colOff>101600</xdr:colOff>
      <xdr:row>56</xdr:row>
      <xdr:rowOff>126638</xdr:rowOff>
    </xdr:to>
    <xdr:sp macro="" textlink="">
      <xdr:nvSpPr>
        <xdr:cNvPr id="361" name="フローチャート: 判断 360"/>
        <xdr:cNvSpPr/>
      </xdr:nvSpPr>
      <xdr:spPr>
        <a:xfrm>
          <a:off x="7810500" y="9626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117765</xdr:rowOff>
    </xdr:from>
    <xdr:ext cx="534377" cy="259045"/>
    <xdr:sp macro="" textlink="">
      <xdr:nvSpPr>
        <xdr:cNvPr id="362" name="テキスト ボックス 361"/>
        <xdr:cNvSpPr txBox="1"/>
      </xdr:nvSpPr>
      <xdr:spPr>
        <a:xfrm>
          <a:off x="7594111" y="9718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51044</xdr:rowOff>
    </xdr:from>
    <xdr:to>
      <xdr:col>36</xdr:col>
      <xdr:colOff>165100</xdr:colOff>
      <xdr:row>56</xdr:row>
      <xdr:rowOff>152644</xdr:rowOff>
    </xdr:to>
    <xdr:sp macro="" textlink="">
      <xdr:nvSpPr>
        <xdr:cNvPr id="363" name="フローチャート: 判断 362"/>
        <xdr:cNvSpPr/>
      </xdr:nvSpPr>
      <xdr:spPr>
        <a:xfrm>
          <a:off x="6921500" y="9652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169171</xdr:rowOff>
    </xdr:from>
    <xdr:ext cx="534377" cy="259045"/>
    <xdr:sp macro="" textlink="">
      <xdr:nvSpPr>
        <xdr:cNvPr id="364" name="テキスト ボックス 363"/>
        <xdr:cNvSpPr txBox="1"/>
      </xdr:nvSpPr>
      <xdr:spPr>
        <a:xfrm>
          <a:off x="6705111" y="9427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5" name="テキスト ボックス 364"/>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6" name="テキスト ボックス 365"/>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7" name="テキスト ボックス 366"/>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8" name="テキスト ボックス 367"/>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9" name="テキスト ボックス 368"/>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9269</xdr:rowOff>
    </xdr:from>
    <xdr:to>
      <xdr:col>55</xdr:col>
      <xdr:colOff>50800</xdr:colOff>
      <xdr:row>57</xdr:row>
      <xdr:rowOff>110869</xdr:rowOff>
    </xdr:to>
    <xdr:sp macro="" textlink="">
      <xdr:nvSpPr>
        <xdr:cNvPr id="370" name="楕円 369"/>
        <xdr:cNvSpPr/>
      </xdr:nvSpPr>
      <xdr:spPr>
        <a:xfrm>
          <a:off x="10426700" y="9781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159146</xdr:rowOff>
    </xdr:from>
    <xdr:ext cx="534377" cy="259045"/>
    <xdr:sp macro="" textlink="">
      <xdr:nvSpPr>
        <xdr:cNvPr id="371" name="普通建設事業費該当値テキスト"/>
        <xdr:cNvSpPr txBox="1"/>
      </xdr:nvSpPr>
      <xdr:spPr>
        <a:xfrm>
          <a:off x="10528300" y="9760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136234</xdr:rowOff>
    </xdr:from>
    <xdr:to>
      <xdr:col>50</xdr:col>
      <xdr:colOff>165100</xdr:colOff>
      <xdr:row>56</xdr:row>
      <xdr:rowOff>66384</xdr:rowOff>
    </xdr:to>
    <xdr:sp macro="" textlink="">
      <xdr:nvSpPr>
        <xdr:cNvPr id="372" name="楕円 371"/>
        <xdr:cNvSpPr/>
      </xdr:nvSpPr>
      <xdr:spPr>
        <a:xfrm>
          <a:off x="9588500" y="9565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54</xdr:row>
      <xdr:rowOff>82911</xdr:rowOff>
    </xdr:from>
    <xdr:ext cx="599010" cy="259045"/>
    <xdr:sp macro="" textlink="">
      <xdr:nvSpPr>
        <xdr:cNvPr id="373" name="テキスト ボックス 372"/>
        <xdr:cNvSpPr txBox="1"/>
      </xdr:nvSpPr>
      <xdr:spPr>
        <a:xfrm>
          <a:off x="9339795" y="93412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4858</xdr:rowOff>
    </xdr:from>
    <xdr:to>
      <xdr:col>46</xdr:col>
      <xdr:colOff>38100</xdr:colOff>
      <xdr:row>56</xdr:row>
      <xdr:rowOff>106458</xdr:rowOff>
    </xdr:to>
    <xdr:sp macro="" textlink="">
      <xdr:nvSpPr>
        <xdr:cNvPr id="374" name="楕円 373"/>
        <xdr:cNvSpPr/>
      </xdr:nvSpPr>
      <xdr:spPr>
        <a:xfrm>
          <a:off x="8699500" y="9606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122985</xdr:rowOff>
    </xdr:from>
    <xdr:ext cx="534377" cy="259045"/>
    <xdr:sp macro="" textlink="">
      <xdr:nvSpPr>
        <xdr:cNvPr id="375" name="テキスト ボックス 374"/>
        <xdr:cNvSpPr txBox="1"/>
      </xdr:nvSpPr>
      <xdr:spPr>
        <a:xfrm>
          <a:off x="8483111" y="9381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154924</xdr:rowOff>
    </xdr:from>
    <xdr:to>
      <xdr:col>41</xdr:col>
      <xdr:colOff>101600</xdr:colOff>
      <xdr:row>56</xdr:row>
      <xdr:rowOff>85074</xdr:rowOff>
    </xdr:to>
    <xdr:sp macro="" textlink="">
      <xdr:nvSpPr>
        <xdr:cNvPr id="376" name="楕円 375"/>
        <xdr:cNvSpPr/>
      </xdr:nvSpPr>
      <xdr:spPr>
        <a:xfrm>
          <a:off x="7810500" y="9584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101601</xdr:rowOff>
    </xdr:from>
    <xdr:ext cx="534377" cy="259045"/>
    <xdr:sp macro="" textlink="">
      <xdr:nvSpPr>
        <xdr:cNvPr id="377" name="テキスト ボックス 376"/>
        <xdr:cNvSpPr txBox="1"/>
      </xdr:nvSpPr>
      <xdr:spPr>
        <a:xfrm>
          <a:off x="7594111" y="9359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47454</xdr:rowOff>
    </xdr:from>
    <xdr:to>
      <xdr:col>36</xdr:col>
      <xdr:colOff>165100</xdr:colOff>
      <xdr:row>57</xdr:row>
      <xdr:rowOff>149054</xdr:rowOff>
    </xdr:to>
    <xdr:sp macro="" textlink="">
      <xdr:nvSpPr>
        <xdr:cNvPr id="378" name="楕円 377"/>
        <xdr:cNvSpPr/>
      </xdr:nvSpPr>
      <xdr:spPr>
        <a:xfrm>
          <a:off x="6921500" y="9820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140181</xdr:rowOff>
    </xdr:from>
    <xdr:ext cx="534377" cy="259045"/>
    <xdr:sp macro="" textlink="">
      <xdr:nvSpPr>
        <xdr:cNvPr id="379" name="テキスト ボックス 378"/>
        <xdr:cNvSpPr txBox="1"/>
      </xdr:nvSpPr>
      <xdr:spPr>
        <a:xfrm>
          <a:off x="6705111" y="9912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0" name="正方形/長方形 379"/>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1" name="正方形/長方形 380"/>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2" name="正方形/長方形 381"/>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3" name="正方形/長方形 382"/>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4" name="正方形/長方形 383"/>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5" name="正方形/長方形 384"/>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6" name="正方形/長方形 385"/>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19,867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7" name="正方形/長方形 386"/>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8" name="テキスト ボックス 387"/>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9" name="直線コネクタ 388"/>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0" name="直線コネクタ 389"/>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1" name="テキスト ボックス 390"/>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2" name="直線コネクタ 391"/>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3" name="テキスト ボックス 392"/>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4" name="直線コネクタ 393"/>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5" name="テキスト ボックス 394"/>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6" name="直線コネクタ 395"/>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7" name="テキスト ボックス 396"/>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9" name="テキスト ボックス 398"/>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61409</xdr:rowOff>
    </xdr:from>
    <xdr:to>
      <xdr:col>54</xdr:col>
      <xdr:colOff>189865</xdr:colOff>
      <xdr:row>78</xdr:row>
      <xdr:rowOff>139700</xdr:rowOff>
    </xdr:to>
    <xdr:cxnSp macro="">
      <xdr:nvCxnSpPr>
        <xdr:cNvPr id="401" name="直線コネクタ 400"/>
        <xdr:cNvCxnSpPr/>
      </xdr:nvCxnSpPr>
      <xdr:spPr>
        <a:xfrm flipV="1">
          <a:off x="10475595" y="12062909"/>
          <a:ext cx="1270" cy="14498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402" name="普通建設事業費 （ うち新規整備　）最小値テキスト"/>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403" name="直線コネクタ 402"/>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8086</xdr:rowOff>
    </xdr:from>
    <xdr:ext cx="599010" cy="259045"/>
    <xdr:sp macro="" textlink="">
      <xdr:nvSpPr>
        <xdr:cNvPr id="404" name="普通建設事業費 （ うち新規整備　）最大値テキスト"/>
        <xdr:cNvSpPr txBox="1"/>
      </xdr:nvSpPr>
      <xdr:spPr>
        <a:xfrm>
          <a:off x="10528300" y="118381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158,562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61409</xdr:rowOff>
    </xdr:from>
    <xdr:to>
      <xdr:col>55</xdr:col>
      <xdr:colOff>88900</xdr:colOff>
      <xdr:row>70</xdr:row>
      <xdr:rowOff>61409</xdr:rowOff>
    </xdr:to>
    <xdr:cxnSp macro="">
      <xdr:nvCxnSpPr>
        <xdr:cNvPr id="405" name="直線コネクタ 404"/>
        <xdr:cNvCxnSpPr/>
      </xdr:nvCxnSpPr>
      <xdr:spPr>
        <a:xfrm>
          <a:off x="10388600" y="120629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108922</xdr:rowOff>
    </xdr:from>
    <xdr:to>
      <xdr:col>55</xdr:col>
      <xdr:colOff>0</xdr:colOff>
      <xdr:row>77</xdr:row>
      <xdr:rowOff>162378</xdr:rowOff>
    </xdr:to>
    <xdr:cxnSp macro="">
      <xdr:nvCxnSpPr>
        <xdr:cNvPr id="406" name="直線コネクタ 405"/>
        <xdr:cNvCxnSpPr/>
      </xdr:nvCxnSpPr>
      <xdr:spPr>
        <a:xfrm>
          <a:off x="9639300" y="13139122"/>
          <a:ext cx="838200" cy="224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38515</xdr:rowOff>
    </xdr:from>
    <xdr:ext cx="534377" cy="259045"/>
    <xdr:sp macro="" textlink="">
      <xdr:nvSpPr>
        <xdr:cNvPr id="407" name="普通建設事業費 （ うち新規整備　）平均値テキスト"/>
        <xdr:cNvSpPr txBox="1"/>
      </xdr:nvSpPr>
      <xdr:spPr>
        <a:xfrm>
          <a:off x="10528300" y="130687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15638</xdr:rowOff>
    </xdr:from>
    <xdr:to>
      <xdr:col>55</xdr:col>
      <xdr:colOff>50800</xdr:colOff>
      <xdr:row>77</xdr:row>
      <xdr:rowOff>117238</xdr:rowOff>
    </xdr:to>
    <xdr:sp macro="" textlink="">
      <xdr:nvSpPr>
        <xdr:cNvPr id="408" name="フローチャート: 判断 407"/>
        <xdr:cNvSpPr/>
      </xdr:nvSpPr>
      <xdr:spPr>
        <a:xfrm>
          <a:off x="10426700" y="13217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76341</xdr:rowOff>
    </xdr:from>
    <xdr:to>
      <xdr:col>50</xdr:col>
      <xdr:colOff>114300</xdr:colOff>
      <xdr:row>76</xdr:row>
      <xdr:rowOff>108922</xdr:rowOff>
    </xdr:to>
    <xdr:cxnSp macro="">
      <xdr:nvCxnSpPr>
        <xdr:cNvPr id="409" name="直線コネクタ 408"/>
        <xdr:cNvCxnSpPr/>
      </xdr:nvCxnSpPr>
      <xdr:spPr>
        <a:xfrm>
          <a:off x="8750300" y="13106541"/>
          <a:ext cx="889000" cy="32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22496</xdr:rowOff>
    </xdr:from>
    <xdr:to>
      <xdr:col>50</xdr:col>
      <xdr:colOff>165100</xdr:colOff>
      <xdr:row>77</xdr:row>
      <xdr:rowOff>124096</xdr:rowOff>
    </xdr:to>
    <xdr:sp macro="" textlink="">
      <xdr:nvSpPr>
        <xdr:cNvPr id="410" name="フローチャート: 判断 409"/>
        <xdr:cNvSpPr/>
      </xdr:nvSpPr>
      <xdr:spPr>
        <a:xfrm>
          <a:off x="9588500" y="13224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115223</xdr:rowOff>
    </xdr:from>
    <xdr:ext cx="534377" cy="259045"/>
    <xdr:sp macro="" textlink="">
      <xdr:nvSpPr>
        <xdr:cNvPr id="411" name="テキスト ボックス 410"/>
        <xdr:cNvSpPr txBox="1"/>
      </xdr:nvSpPr>
      <xdr:spPr>
        <a:xfrm>
          <a:off x="9372111" y="13316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76341</xdr:rowOff>
    </xdr:from>
    <xdr:to>
      <xdr:col>45</xdr:col>
      <xdr:colOff>177800</xdr:colOff>
      <xdr:row>76</xdr:row>
      <xdr:rowOff>125847</xdr:rowOff>
    </xdr:to>
    <xdr:cxnSp macro="">
      <xdr:nvCxnSpPr>
        <xdr:cNvPr id="412" name="直線コネクタ 411"/>
        <xdr:cNvCxnSpPr/>
      </xdr:nvCxnSpPr>
      <xdr:spPr>
        <a:xfrm flipV="1">
          <a:off x="7861300" y="13106541"/>
          <a:ext cx="889000" cy="49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36038</xdr:rowOff>
    </xdr:from>
    <xdr:to>
      <xdr:col>46</xdr:col>
      <xdr:colOff>38100</xdr:colOff>
      <xdr:row>77</xdr:row>
      <xdr:rowOff>137638</xdr:rowOff>
    </xdr:to>
    <xdr:sp macro="" textlink="">
      <xdr:nvSpPr>
        <xdr:cNvPr id="413" name="フローチャート: 判断 412"/>
        <xdr:cNvSpPr/>
      </xdr:nvSpPr>
      <xdr:spPr>
        <a:xfrm>
          <a:off x="8699500" y="13237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128765</xdr:rowOff>
    </xdr:from>
    <xdr:ext cx="534377" cy="259045"/>
    <xdr:sp macro="" textlink="">
      <xdr:nvSpPr>
        <xdr:cNvPr id="414" name="テキスト ボックス 413"/>
        <xdr:cNvSpPr txBox="1"/>
      </xdr:nvSpPr>
      <xdr:spPr>
        <a:xfrm>
          <a:off x="8483111" y="13330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125847</xdr:rowOff>
    </xdr:from>
    <xdr:to>
      <xdr:col>41</xdr:col>
      <xdr:colOff>50800</xdr:colOff>
      <xdr:row>78</xdr:row>
      <xdr:rowOff>61922</xdr:rowOff>
    </xdr:to>
    <xdr:cxnSp macro="">
      <xdr:nvCxnSpPr>
        <xdr:cNvPr id="415" name="直線コネクタ 414"/>
        <xdr:cNvCxnSpPr/>
      </xdr:nvCxnSpPr>
      <xdr:spPr>
        <a:xfrm flipV="1">
          <a:off x="6972300" y="13156047"/>
          <a:ext cx="889000" cy="278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13353</xdr:rowOff>
    </xdr:from>
    <xdr:to>
      <xdr:col>41</xdr:col>
      <xdr:colOff>101600</xdr:colOff>
      <xdr:row>77</xdr:row>
      <xdr:rowOff>114953</xdr:rowOff>
    </xdr:to>
    <xdr:sp macro="" textlink="">
      <xdr:nvSpPr>
        <xdr:cNvPr id="416" name="フローチャート: 判断 415"/>
        <xdr:cNvSpPr/>
      </xdr:nvSpPr>
      <xdr:spPr>
        <a:xfrm>
          <a:off x="7810500" y="13215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106080</xdr:rowOff>
    </xdr:from>
    <xdr:ext cx="534377" cy="259045"/>
    <xdr:sp macro="" textlink="">
      <xdr:nvSpPr>
        <xdr:cNvPr id="417" name="テキスト ボックス 416"/>
        <xdr:cNvSpPr txBox="1"/>
      </xdr:nvSpPr>
      <xdr:spPr>
        <a:xfrm>
          <a:off x="7594111" y="13307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159986</xdr:rowOff>
    </xdr:from>
    <xdr:to>
      <xdr:col>36</xdr:col>
      <xdr:colOff>165100</xdr:colOff>
      <xdr:row>77</xdr:row>
      <xdr:rowOff>90136</xdr:rowOff>
    </xdr:to>
    <xdr:sp macro="" textlink="">
      <xdr:nvSpPr>
        <xdr:cNvPr id="418" name="フローチャート: 判断 417"/>
        <xdr:cNvSpPr/>
      </xdr:nvSpPr>
      <xdr:spPr>
        <a:xfrm>
          <a:off x="6921500" y="13190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106663</xdr:rowOff>
    </xdr:from>
    <xdr:ext cx="534377" cy="259045"/>
    <xdr:sp macro="" textlink="">
      <xdr:nvSpPr>
        <xdr:cNvPr id="419" name="テキスト ボックス 418"/>
        <xdr:cNvSpPr txBox="1"/>
      </xdr:nvSpPr>
      <xdr:spPr>
        <a:xfrm>
          <a:off x="6705111" y="12965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111578</xdr:rowOff>
    </xdr:from>
    <xdr:to>
      <xdr:col>55</xdr:col>
      <xdr:colOff>50800</xdr:colOff>
      <xdr:row>78</xdr:row>
      <xdr:rowOff>41728</xdr:rowOff>
    </xdr:to>
    <xdr:sp macro="" textlink="">
      <xdr:nvSpPr>
        <xdr:cNvPr id="425" name="楕円 424"/>
        <xdr:cNvSpPr/>
      </xdr:nvSpPr>
      <xdr:spPr>
        <a:xfrm>
          <a:off x="10426700" y="13313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90005</xdr:rowOff>
    </xdr:from>
    <xdr:ext cx="534377" cy="259045"/>
    <xdr:sp macro="" textlink="">
      <xdr:nvSpPr>
        <xdr:cNvPr id="426" name="普通建設事業費 （ うち新規整備　）該当値テキスト"/>
        <xdr:cNvSpPr txBox="1"/>
      </xdr:nvSpPr>
      <xdr:spPr>
        <a:xfrm>
          <a:off x="10528300" y="13291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58122</xdr:rowOff>
    </xdr:from>
    <xdr:to>
      <xdr:col>50</xdr:col>
      <xdr:colOff>165100</xdr:colOff>
      <xdr:row>76</xdr:row>
      <xdr:rowOff>159722</xdr:rowOff>
    </xdr:to>
    <xdr:sp macro="" textlink="">
      <xdr:nvSpPr>
        <xdr:cNvPr id="427" name="楕円 426"/>
        <xdr:cNvSpPr/>
      </xdr:nvSpPr>
      <xdr:spPr>
        <a:xfrm>
          <a:off x="9588500" y="13088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4798</xdr:rowOff>
    </xdr:from>
    <xdr:ext cx="534377" cy="259045"/>
    <xdr:sp macro="" textlink="">
      <xdr:nvSpPr>
        <xdr:cNvPr id="428" name="テキスト ボックス 427"/>
        <xdr:cNvSpPr txBox="1"/>
      </xdr:nvSpPr>
      <xdr:spPr>
        <a:xfrm>
          <a:off x="9372111" y="12863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25541</xdr:rowOff>
    </xdr:from>
    <xdr:to>
      <xdr:col>46</xdr:col>
      <xdr:colOff>38100</xdr:colOff>
      <xdr:row>76</xdr:row>
      <xdr:rowOff>127141</xdr:rowOff>
    </xdr:to>
    <xdr:sp macro="" textlink="">
      <xdr:nvSpPr>
        <xdr:cNvPr id="429" name="楕円 428"/>
        <xdr:cNvSpPr/>
      </xdr:nvSpPr>
      <xdr:spPr>
        <a:xfrm>
          <a:off x="8699500" y="13055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143668</xdr:rowOff>
    </xdr:from>
    <xdr:ext cx="534377" cy="259045"/>
    <xdr:sp macro="" textlink="">
      <xdr:nvSpPr>
        <xdr:cNvPr id="430" name="テキスト ボックス 429"/>
        <xdr:cNvSpPr txBox="1"/>
      </xdr:nvSpPr>
      <xdr:spPr>
        <a:xfrm>
          <a:off x="8483111" y="12830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75047</xdr:rowOff>
    </xdr:from>
    <xdr:to>
      <xdr:col>41</xdr:col>
      <xdr:colOff>101600</xdr:colOff>
      <xdr:row>77</xdr:row>
      <xdr:rowOff>5197</xdr:rowOff>
    </xdr:to>
    <xdr:sp macro="" textlink="">
      <xdr:nvSpPr>
        <xdr:cNvPr id="431" name="楕円 430"/>
        <xdr:cNvSpPr/>
      </xdr:nvSpPr>
      <xdr:spPr>
        <a:xfrm>
          <a:off x="7810500" y="13105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21724</xdr:rowOff>
    </xdr:from>
    <xdr:ext cx="534377" cy="259045"/>
    <xdr:sp macro="" textlink="">
      <xdr:nvSpPr>
        <xdr:cNvPr id="432" name="テキスト ボックス 431"/>
        <xdr:cNvSpPr txBox="1"/>
      </xdr:nvSpPr>
      <xdr:spPr>
        <a:xfrm>
          <a:off x="7594111" y="12880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11122</xdr:rowOff>
    </xdr:from>
    <xdr:to>
      <xdr:col>36</xdr:col>
      <xdr:colOff>165100</xdr:colOff>
      <xdr:row>78</xdr:row>
      <xdr:rowOff>112722</xdr:rowOff>
    </xdr:to>
    <xdr:sp macro="" textlink="">
      <xdr:nvSpPr>
        <xdr:cNvPr id="433" name="楕円 432"/>
        <xdr:cNvSpPr/>
      </xdr:nvSpPr>
      <xdr:spPr>
        <a:xfrm>
          <a:off x="6921500" y="13384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103849</xdr:rowOff>
    </xdr:from>
    <xdr:ext cx="469744" cy="259045"/>
    <xdr:sp macro="" textlink="">
      <xdr:nvSpPr>
        <xdr:cNvPr id="434" name="テキスト ボックス 433"/>
        <xdr:cNvSpPr txBox="1"/>
      </xdr:nvSpPr>
      <xdr:spPr>
        <a:xfrm>
          <a:off x="6737428" y="134769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5" name="直線コネクタ 444"/>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6" name="テキスト ボックス 445"/>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7" name="直線コネクタ 446"/>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8" name="テキスト ボックス 447"/>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9" name="直線コネクタ 448"/>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0" name="テキスト ボックス 449"/>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1" name="直線コネクタ 450"/>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2" name="テキスト ボックス 451"/>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3" name="直線コネクタ 452"/>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4" name="テキスト ボックス 453"/>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5" name="直線コネクタ 454"/>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6" name="テキスト ボックス 455"/>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7" name="直線コネクタ 456"/>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8" name="テキスト ボックス 457"/>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9"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50459</xdr:rowOff>
    </xdr:from>
    <xdr:to>
      <xdr:col>54</xdr:col>
      <xdr:colOff>189865</xdr:colOff>
      <xdr:row>99</xdr:row>
      <xdr:rowOff>58351</xdr:rowOff>
    </xdr:to>
    <xdr:cxnSp macro="">
      <xdr:nvCxnSpPr>
        <xdr:cNvPr id="460" name="直線コネクタ 459"/>
        <xdr:cNvCxnSpPr/>
      </xdr:nvCxnSpPr>
      <xdr:spPr>
        <a:xfrm flipV="1">
          <a:off x="10475595" y="15480959"/>
          <a:ext cx="1270" cy="15509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62178</xdr:rowOff>
    </xdr:from>
    <xdr:ext cx="469744" cy="259045"/>
    <xdr:sp macro="" textlink="">
      <xdr:nvSpPr>
        <xdr:cNvPr id="461" name="普通建設事業費 （ うち更新整備　）最小値テキスト"/>
        <xdr:cNvSpPr txBox="1"/>
      </xdr:nvSpPr>
      <xdr:spPr>
        <a:xfrm>
          <a:off x="10528300" y="170357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58351</xdr:rowOff>
    </xdr:from>
    <xdr:to>
      <xdr:col>55</xdr:col>
      <xdr:colOff>88900</xdr:colOff>
      <xdr:row>99</xdr:row>
      <xdr:rowOff>58351</xdr:rowOff>
    </xdr:to>
    <xdr:cxnSp macro="">
      <xdr:nvCxnSpPr>
        <xdr:cNvPr id="462" name="直線コネクタ 461"/>
        <xdr:cNvCxnSpPr/>
      </xdr:nvCxnSpPr>
      <xdr:spPr>
        <a:xfrm>
          <a:off x="10388600" y="170319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168586</xdr:rowOff>
    </xdr:from>
    <xdr:ext cx="599010" cy="259045"/>
    <xdr:sp macro="" textlink="">
      <xdr:nvSpPr>
        <xdr:cNvPr id="463" name="普通建設事業費 （ うち更新整備　）最大値テキスト"/>
        <xdr:cNvSpPr txBox="1"/>
      </xdr:nvSpPr>
      <xdr:spPr>
        <a:xfrm>
          <a:off x="10528300" y="152561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146,198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50459</xdr:rowOff>
    </xdr:from>
    <xdr:to>
      <xdr:col>55</xdr:col>
      <xdr:colOff>88900</xdr:colOff>
      <xdr:row>90</xdr:row>
      <xdr:rowOff>50459</xdr:rowOff>
    </xdr:to>
    <xdr:cxnSp macro="">
      <xdr:nvCxnSpPr>
        <xdr:cNvPr id="464" name="直線コネクタ 463"/>
        <xdr:cNvCxnSpPr/>
      </xdr:nvCxnSpPr>
      <xdr:spPr>
        <a:xfrm>
          <a:off x="10388600" y="154809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66940</xdr:rowOff>
    </xdr:from>
    <xdr:to>
      <xdr:col>55</xdr:col>
      <xdr:colOff>0</xdr:colOff>
      <xdr:row>97</xdr:row>
      <xdr:rowOff>111136</xdr:rowOff>
    </xdr:to>
    <xdr:cxnSp macro="">
      <xdr:nvCxnSpPr>
        <xdr:cNvPr id="465" name="直線コネクタ 464"/>
        <xdr:cNvCxnSpPr/>
      </xdr:nvCxnSpPr>
      <xdr:spPr>
        <a:xfrm>
          <a:off x="9639300" y="16526140"/>
          <a:ext cx="838200" cy="215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32007</xdr:rowOff>
    </xdr:from>
    <xdr:ext cx="534377" cy="259045"/>
    <xdr:sp macro="" textlink="">
      <xdr:nvSpPr>
        <xdr:cNvPr id="466" name="普通建設事業費 （ うち更新整備　）平均値テキスト"/>
        <xdr:cNvSpPr txBox="1"/>
      </xdr:nvSpPr>
      <xdr:spPr>
        <a:xfrm>
          <a:off x="10528300" y="163197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9130</xdr:rowOff>
    </xdr:from>
    <xdr:to>
      <xdr:col>55</xdr:col>
      <xdr:colOff>50800</xdr:colOff>
      <xdr:row>96</xdr:row>
      <xdr:rowOff>110730</xdr:rowOff>
    </xdr:to>
    <xdr:sp macro="" textlink="">
      <xdr:nvSpPr>
        <xdr:cNvPr id="467" name="フローチャート: 判断 466"/>
        <xdr:cNvSpPr/>
      </xdr:nvSpPr>
      <xdr:spPr>
        <a:xfrm>
          <a:off x="10426700" y="1646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66940</xdr:rowOff>
    </xdr:from>
    <xdr:to>
      <xdr:col>50</xdr:col>
      <xdr:colOff>114300</xdr:colOff>
      <xdr:row>98</xdr:row>
      <xdr:rowOff>20904</xdr:rowOff>
    </xdr:to>
    <xdr:cxnSp macro="">
      <xdr:nvCxnSpPr>
        <xdr:cNvPr id="468" name="直線コネクタ 467"/>
        <xdr:cNvCxnSpPr/>
      </xdr:nvCxnSpPr>
      <xdr:spPr>
        <a:xfrm flipV="1">
          <a:off x="8750300" y="16526140"/>
          <a:ext cx="889000" cy="296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162999</xdr:rowOff>
    </xdr:from>
    <xdr:to>
      <xdr:col>50</xdr:col>
      <xdr:colOff>165100</xdr:colOff>
      <xdr:row>96</xdr:row>
      <xdr:rowOff>93149</xdr:rowOff>
    </xdr:to>
    <xdr:sp macro="" textlink="">
      <xdr:nvSpPr>
        <xdr:cNvPr id="469" name="フローチャート: 判断 468"/>
        <xdr:cNvSpPr/>
      </xdr:nvSpPr>
      <xdr:spPr>
        <a:xfrm>
          <a:off x="9588500" y="16450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109676</xdr:rowOff>
    </xdr:from>
    <xdr:ext cx="534377" cy="259045"/>
    <xdr:sp macro="" textlink="">
      <xdr:nvSpPr>
        <xdr:cNvPr id="470" name="テキスト ボックス 469"/>
        <xdr:cNvSpPr txBox="1"/>
      </xdr:nvSpPr>
      <xdr:spPr>
        <a:xfrm>
          <a:off x="9372111" y="16225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49926</xdr:rowOff>
    </xdr:from>
    <xdr:to>
      <xdr:col>45</xdr:col>
      <xdr:colOff>177800</xdr:colOff>
      <xdr:row>98</xdr:row>
      <xdr:rowOff>20904</xdr:rowOff>
    </xdr:to>
    <xdr:cxnSp macro="">
      <xdr:nvCxnSpPr>
        <xdr:cNvPr id="471" name="直線コネクタ 470"/>
        <xdr:cNvCxnSpPr/>
      </xdr:nvCxnSpPr>
      <xdr:spPr>
        <a:xfrm>
          <a:off x="7861300" y="16680576"/>
          <a:ext cx="889000" cy="142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78625</xdr:rowOff>
    </xdr:from>
    <xdr:to>
      <xdr:col>46</xdr:col>
      <xdr:colOff>38100</xdr:colOff>
      <xdr:row>97</xdr:row>
      <xdr:rowOff>8775</xdr:rowOff>
    </xdr:to>
    <xdr:sp macro="" textlink="">
      <xdr:nvSpPr>
        <xdr:cNvPr id="472" name="フローチャート: 判断 471"/>
        <xdr:cNvSpPr/>
      </xdr:nvSpPr>
      <xdr:spPr>
        <a:xfrm>
          <a:off x="8699500" y="16537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25302</xdr:rowOff>
    </xdr:from>
    <xdr:ext cx="534377" cy="259045"/>
    <xdr:sp macro="" textlink="">
      <xdr:nvSpPr>
        <xdr:cNvPr id="473" name="テキスト ボックス 472"/>
        <xdr:cNvSpPr txBox="1"/>
      </xdr:nvSpPr>
      <xdr:spPr>
        <a:xfrm>
          <a:off x="8483111" y="16313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49926</xdr:rowOff>
    </xdr:from>
    <xdr:to>
      <xdr:col>41</xdr:col>
      <xdr:colOff>50800</xdr:colOff>
      <xdr:row>98</xdr:row>
      <xdr:rowOff>6274</xdr:rowOff>
    </xdr:to>
    <xdr:cxnSp macro="">
      <xdr:nvCxnSpPr>
        <xdr:cNvPr id="474" name="直線コネクタ 473"/>
        <xdr:cNvCxnSpPr/>
      </xdr:nvCxnSpPr>
      <xdr:spPr>
        <a:xfrm flipV="1">
          <a:off x="6972300" y="16680576"/>
          <a:ext cx="889000" cy="127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66846</xdr:rowOff>
    </xdr:from>
    <xdr:to>
      <xdr:col>41</xdr:col>
      <xdr:colOff>101600</xdr:colOff>
      <xdr:row>96</xdr:row>
      <xdr:rowOff>168446</xdr:rowOff>
    </xdr:to>
    <xdr:sp macro="" textlink="">
      <xdr:nvSpPr>
        <xdr:cNvPr id="475" name="フローチャート: 判断 474"/>
        <xdr:cNvSpPr/>
      </xdr:nvSpPr>
      <xdr:spPr>
        <a:xfrm>
          <a:off x="7810500" y="16526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13523</xdr:rowOff>
    </xdr:from>
    <xdr:ext cx="534377" cy="259045"/>
    <xdr:sp macro="" textlink="">
      <xdr:nvSpPr>
        <xdr:cNvPr id="476" name="テキスト ボックス 475"/>
        <xdr:cNvSpPr txBox="1"/>
      </xdr:nvSpPr>
      <xdr:spPr>
        <a:xfrm>
          <a:off x="7594111" y="16301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136982</xdr:rowOff>
    </xdr:from>
    <xdr:to>
      <xdr:col>36</xdr:col>
      <xdr:colOff>165100</xdr:colOff>
      <xdr:row>97</xdr:row>
      <xdr:rowOff>67132</xdr:rowOff>
    </xdr:to>
    <xdr:sp macro="" textlink="">
      <xdr:nvSpPr>
        <xdr:cNvPr id="477" name="フローチャート: 判断 476"/>
        <xdr:cNvSpPr/>
      </xdr:nvSpPr>
      <xdr:spPr>
        <a:xfrm>
          <a:off x="6921500" y="16596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83659</xdr:rowOff>
    </xdr:from>
    <xdr:ext cx="534377" cy="259045"/>
    <xdr:sp macro="" textlink="">
      <xdr:nvSpPr>
        <xdr:cNvPr id="478" name="テキスト ボックス 477"/>
        <xdr:cNvSpPr txBox="1"/>
      </xdr:nvSpPr>
      <xdr:spPr>
        <a:xfrm>
          <a:off x="6705111" y="16371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9" name="テキスト ボックス 478"/>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0" name="テキスト ボックス 479"/>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1" name="テキスト ボックス 480"/>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2" name="テキスト ボックス 481"/>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3" name="テキスト ボックス 482"/>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60336</xdr:rowOff>
    </xdr:from>
    <xdr:to>
      <xdr:col>55</xdr:col>
      <xdr:colOff>50800</xdr:colOff>
      <xdr:row>97</xdr:row>
      <xdr:rowOff>161936</xdr:rowOff>
    </xdr:to>
    <xdr:sp macro="" textlink="">
      <xdr:nvSpPr>
        <xdr:cNvPr id="484" name="楕円 483"/>
        <xdr:cNvSpPr/>
      </xdr:nvSpPr>
      <xdr:spPr>
        <a:xfrm>
          <a:off x="10426700" y="16690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38763</xdr:rowOff>
    </xdr:from>
    <xdr:ext cx="534377" cy="259045"/>
    <xdr:sp macro="" textlink="">
      <xdr:nvSpPr>
        <xdr:cNvPr id="485" name="普通建設事業費 （ うち更新整備　）該当値テキスト"/>
        <xdr:cNvSpPr txBox="1"/>
      </xdr:nvSpPr>
      <xdr:spPr>
        <a:xfrm>
          <a:off x="10528300" y="16669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16140</xdr:rowOff>
    </xdr:from>
    <xdr:to>
      <xdr:col>50</xdr:col>
      <xdr:colOff>165100</xdr:colOff>
      <xdr:row>96</xdr:row>
      <xdr:rowOff>117740</xdr:rowOff>
    </xdr:to>
    <xdr:sp macro="" textlink="">
      <xdr:nvSpPr>
        <xdr:cNvPr id="486" name="楕円 485"/>
        <xdr:cNvSpPr/>
      </xdr:nvSpPr>
      <xdr:spPr>
        <a:xfrm>
          <a:off x="9588500" y="16475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108867</xdr:rowOff>
    </xdr:from>
    <xdr:ext cx="534377" cy="259045"/>
    <xdr:sp macro="" textlink="">
      <xdr:nvSpPr>
        <xdr:cNvPr id="487" name="テキスト ボックス 486"/>
        <xdr:cNvSpPr txBox="1"/>
      </xdr:nvSpPr>
      <xdr:spPr>
        <a:xfrm>
          <a:off x="9372111" y="16568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141554</xdr:rowOff>
    </xdr:from>
    <xdr:to>
      <xdr:col>46</xdr:col>
      <xdr:colOff>38100</xdr:colOff>
      <xdr:row>98</xdr:row>
      <xdr:rowOff>71704</xdr:rowOff>
    </xdr:to>
    <xdr:sp macro="" textlink="">
      <xdr:nvSpPr>
        <xdr:cNvPr id="488" name="楕円 487"/>
        <xdr:cNvSpPr/>
      </xdr:nvSpPr>
      <xdr:spPr>
        <a:xfrm>
          <a:off x="8699500" y="16772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62831</xdr:rowOff>
    </xdr:from>
    <xdr:ext cx="534377" cy="259045"/>
    <xdr:sp macro="" textlink="">
      <xdr:nvSpPr>
        <xdr:cNvPr id="489" name="テキスト ボックス 488"/>
        <xdr:cNvSpPr txBox="1"/>
      </xdr:nvSpPr>
      <xdr:spPr>
        <a:xfrm>
          <a:off x="8483111" y="16864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170576</xdr:rowOff>
    </xdr:from>
    <xdr:to>
      <xdr:col>41</xdr:col>
      <xdr:colOff>101600</xdr:colOff>
      <xdr:row>97</xdr:row>
      <xdr:rowOff>100726</xdr:rowOff>
    </xdr:to>
    <xdr:sp macro="" textlink="">
      <xdr:nvSpPr>
        <xdr:cNvPr id="490" name="楕円 489"/>
        <xdr:cNvSpPr/>
      </xdr:nvSpPr>
      <xdr:spPr>
        <a:xfrm>
          <a:off x="7810500" y="16629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91853</xdr:rowOff>
    </xdr:from>
    <xdr:ext cx="534377" cy="259045"/>
    <xdr:sp macro="" textlink="">
      <xdr:nvSpPr>
        <xdr:cNvPr id="491" name="テキスト ボックス 490"/>
        <xdr:cNvSpPr txBox="1"/>
      </xdr:nvSpPr>
      <xdr:spPr>
        <a:xfrm>
          <a:off x="7594111" y="16722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126924</xdr:rowOff>
    </xdr:from>
    <xdr:to>
      <xdr:col>36</xdr:col>
      <xdr:colOff>165100</xdr:colOff>
      <xdr:row>98</xdr:row>
      <xdr:rowOff>57074</xdr:rowOff>
    </xdr:to>
    <xdr:sp macro="" textlink="">
      <xdr:nvSpPr>
        <xdr:cNvPr id="492" name="楕円 491"/>
        <xdr:cNvSpPr/>
      </xdr:nvSpPr>
      <xdr:spPr>
        <a:xfrm>
          <a:off x="6921500" y="16757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48201</xdr:rowOff>
    </xdr:from>
    <xdr:ext cx="534377" cy="259045"/>
    <xdr:sp macro="" textlink="">
      <xdr:nvSpPr>
        <xdr:cNvPr id="493" name="テキスト ボックス 492"/>
        <xdr:cNvSpPr txBox="1"/>
      </xdr:nvSpPr>
      <xdr:spPr>
        <a:xfrm>
          <a:off x="6705111" y="16850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4" name="正方形/長方形 493"/>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5" name="正方形/長方形 494"/>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6" name="正方形/長方形 495"/>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7" name="正方形/長方形 496"/>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8" name="正方形/長方形 497"/>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9" name="正方形/長方形 498"/>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0" name="正方形/長方形 499"/>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1" name="正方形/長方形 500"/>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2" name="テキスト ボックス 501"/>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3" name="直線コネクタ 502"/>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4" name="直線コネクタ 503"/>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5" name="テキスト ボックス 504"/>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6" name="直線コネクタ 505"/>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7" name="テキスト ボックス 506"/>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8" name="直線コネクタ 507"/>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9" name="テキスト ボックス 508"/>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0" name="直線コネクタ 509"/>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1" name="テキスト ボックス 510"/>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2" name="直線コネクタ 511"/>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13" name="テキスト ボックス 512"/>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5" name="テキスト ボックス 514"/>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137541</xdr:rowOff>
    </xdr:from>
    <xdr:to>
      <xdr:col>85</xdr:col>
      <xdr:colOff>126364</xdr:colOff>
      <xdr:row>39</xdr:row>
      <xdr:rowOff>44450</xdr:rowOff>
    </xdr:to>
    <xdr:cxnSp macro="">
      <xdr:nvCxnSpPr>
        <xdr:cNvPr id="517" name="直線コネクタ 516"/>
        <xdr:cNvCxnSpPr/>
      </xdr:nvCxnSpPr>
      <xdr:spPr>
        <a:xfrm flipV="1">
          <a:off x="16317595" y="5281041"/>
          <a:ext cx="1269" cy="14499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8" name="災害復旧事業費最小値テキスト"/>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9" name="直線コネクタ 518"/>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84218</xdr:rowOff>
    </xdr:from>
    <xdr:ext cx="599010" cy="259045"/>
    <xdr:sp macro="" textlink="">
      <xdr:nvSpPr>
        <xdr:cNvPr id="520" name="災害復旧事業費最大値テキスト"/>
        <xdr:cNvSpPr txBox="1"/>
      </xdr:nvSpPr>
      <xdr:spPr>
        <a:xfrm>
          <a:off x="16370300" y="50562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137541</xdr:rowOff>
    </xdr:from>
    <xdr:to>
      <xdr:col>86</xdr:col>
      <xdr:colOff>25400</xdr:colOff>
      <xdr:row>30</xdr:row>
      <xdr:rowOff>137541</xdr:rowOff>
    </xdr:to>
    <xdr:cxnSp macro="">
      <xdr:nvCxnSpPr>
        <xdr:cNvPr id="521" name="直線コネクタ 520"/>
        <xdr:cNvCxnSpPr/>
      </xdr:nvCxnSpPr>
      <xdr:spPr>
        <a:xfrm>
          <a:off x="16230600" y="52810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26670</xdr:rowOff>
    </xdr:from>
    <xdr:to>
      <xdr:col>85</xdr:col>
      <xdr:colOff>127000</xdr:colOff>
      <xdr:row>37</xdr:row>
      <xdr:rowOff>92126</xdr:rowOff>
    </xdr:to>
    <xdr:cxnSp macro="">
      <xdr:nvCxnSpPr>
        <xdr:cNvPr id="522" name="直線コネクタ 521"/>
        <xdr:cNvCxnSpPr/>
      </xdr:nvCxnSpPr>
      <xdr:spPr>
        <a:xfrm>
          <a:off x="15481300" y="6198870"/>
          <a:ext cx="838200" cy="236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26560</xdr:rowOff>
    </xdr:from>
    <xdr:ext cx="469744" cy="259045"/>
    <xdr:sp macro="" textlink="">
      <xdr:nvSpPr>
        <xdr:cNvPr id="523" name="災害復旧事業費平均値テキスト"/>
        <xdr:cNvSpPr txBox="1"/>
      </xdr:nvSpPr>
      <xdr:spPr>
        <a:xfrm>
          <a:off x="16370300" y="654166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48133</xdr:rowOff>
    </xdr:from>
    <xdr:to>
      <xdr:col>85</xdr:col>
      <xdr:colOff>177800</xdr:colOff>
      <xdr:row>38</xdr:row>
      <xdr:rowOff>149733</xdr:rowOff>
    </xdr:to>
    <xdr:sp macro="" textlink="">
      <xdr:nvSpPr>
        <xdr:cNvPr id="524" name="フローチャート: 判断 523"/>
        <xdr:cNvSpPr/>
      </xdr:nvSpPr>
      <xdr:spPr>
        <a:xfrm>
          <a:off x="16268700" y="6563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26670</xdr:rowOff>
    </xdr:from>
    <xdr:to>
      <xdr:col>81</xdr:col>
      <xdr:colOff>50800</xdr:colOff>
      <xdr:row>36</xdr:row>
      <xdr:rowOff>137795</xdr:rowOff>
    </xdr:to>
    <xdr:cxnSp macro="">
      <xdr:nvCxnSpPr>
        <xdr:cNvPr id="525" name="直線コネクタ 524"/>
        <xdr:cNvCxnSpPr/>
      </xdr:nvCxnSpPr>
      <xdr:spPr>
        <a:xfrm flipV="1">
          <a:off x="14592300" y="6198870"/>
          <a:ext cx="889000" cy="111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36614</xdr:rowOff>
    </xdr:from>
    <xdr:to>
      <xdr:col>81</xdr:col>
      <xdr:colOff>101600</xdr:colOff>
      <xdr:row>38</xdr:row>
      <xdr:rowOff>138214</xdr:rowOff>
    </xdr:to>
    <xdr:sp macro="" textlink="">
      <xdr:nvSpPr>
        <xdr:cNvPr id="526" name="フローチャート: 判断 525"/>
        <xdr:cNvSpPr/>
      </xdr:nvSpPr>
      <xdr:spPr>
        <a:xfrm>
          <a:off x="15430500" y="6551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129341</xdr:rowOff>
    </xdr:from>
    <xdr:ext cx="534377" cy="259045"/>
    <xdr:sp macro="" textlink="">
      <xdr:nvSpPr>
        <xdr:cNvPr id="527" name="テキスト ボックス 526"/>
        <xdr:cNvSpPr txBox="1"/>
      </xdr:nvSpPr>
      <xdr:spPr>
        <a:xfrm>
          <a:off x="15214111" y="6644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137795</xdr:rowOff>
    </xdr:from>
    <xdr:to>
      <xdr:col>76</xdr:col>
      <xdr:colOff>114300</xdr:colOff>
      <xdr:row>38</xdr:row>
      <xdr:rowOff>135013</xdr:rowOff>
    </xdr:to>
    <xdr:cxnSp macro="">
      <xdr:nvCxnSpPr>
        <xdr:cNvPr id="528" name="直線コネクタ 527"/>
        <xdr:cNvCxnSpPr/>
      </xdr:nvCxnSpPr>
      <xdr:spPr>
        <a:xfrm flipV="1">
          <a:off x="13703300" y="6309995"/>
          <a:ext cx="889000" cy="340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49403</xdr:rowOff>
    </xdr:from>
    <xdr:to>
      <xdr:col>76</xdr:col>
      <xdr:colOff>165100</xdr:colOff>
      <xdr:row>38</xdr:row>
      <xdr:rowOff>151003</xdr:rowOff>
    </xdr:to>
    <xdr:sp macro="" textlink="">
      <xdr:nvSpPr>
        <xdr:cNvPr id="529" name="フローチャート: 判断 528"/>
        <xdr:cNvSpPr/>
      </xdr:nvSpPr>
      <xdr:spPr>
        <a:xfrm>
          <a:off x="14541500" y="6564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142130</xdr:rowOff>
    </xdr:from>
    <xdr:ext cx="469744" cy="259045"/>
    <xdr:sp macro="" textlink="">
      <xdr:nvSpPr>
        <xdr:cNvPr id="530" name="テキスト ボックス 529"/>
        <xdr:cNvSpPr txBox="1"/>
      </xdr:nvSpPr>
      <xdr:spPr>
        <a:xfrm>
          <a:off x="14357428" y="66572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135013</xdr:rowOff>
    </xdr:from>
    <xdr:to>
      <xdr:col>71</xdr:col>
      <xdr:colOff>177800</xdr:colOff>
      <xdr:row>38</xdr:row>
      <xdr:rowOff>162890</xdr:rowOff>
    </xdr:to>
    <xdr:cxnSp macro="">
      <xdr:nvCxnSpPr>
        <xdr:cNvPr id="531" name="直線コネクタ 530"/>
        <xdr:cNvCxnSpPr/>
      </xdr:nvCxnSpPr>
      <xdr:spPr>
        <a:xfrm flipV="1">
          <a:off x="12814300" y="6650113"/>
          <a:ext cx="889000" cy="27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97345</xdr:rowOff>
    </xdr:from>
    <xdr:to>
      <xdr:col>72</xdr:col>
      <xdr:colOff>38100</xdr:colOff>
      <xdr:row>39</xdr:row>
      <xdr:rowOff>27495</xdr:rowOff>
    </xdr:to>
    <xdr:sp macro="" textlink="">
      <xdr:nvSpPr>
        <xdr:cNvPr id="532" name="フローチャート: 判断 531"/>
        <xdr:cNvSpPr/>
      </xdr:nvSpPr>
      <xdr:spPr>
        <a:xfrm>
          <a:off x="13652500" y="6612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18622</xdr:rowOff>
    </xdr:from>
    <xdr:ext cx="469744" cy="259045"/>
    <xdr:sp macro="" textlink="">
      <xdr:nvSpPr>
        <xdr:cNvPr id="533" name="テキスト ボックス 532"/>
        <xdr:cNvSpPr txBox="1"/>
      </xdr:nvSpPr>
      <xdr:spPr>
        <a:xfrm>
          <a:off x="13468428" y="6705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111785</xdr:rowOff>
    </xdr:from>
    <xdr:to>
      <xdr:col>67</xdr:col>
      <xdr:colOff>101600</xdr:colOff>
      <xdr:row>39</xdr:row>
      <xdr:rowOff>41935</xdr:rowOff>
    </xdr:to>
    <xdr:sp macro="" textlink="">
      <xdr:nvSpPr>
        <xdr:cNvPr id="534" name="フローチャート: 判断 533"/>
        <xdr:cNvSpPr/>
      </xdr:nvSpPr>
      <xdr:spPr>
        <a:xfrm>
          <a:off x="12763500" y="6626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58462</xdr:rowOff>
    </xdr:from>
    <xdr:ext cx="469744" cy="259045"/>
    <xdr:sp macro="" textlink="">
      <xdr:nvSpPr>
        <xdr:cNvPr id="535" name="テキスト ボックス 534"/>
        <xdr:cNvSpPr txBox="1"/>
      </xdr:nvSpPr>
      <xdr:spPr>
        <a:xfrm>
          <a:off x="12579428" y="6402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41326</xdr:rowOff>
    </xdr:from>
    <xdr:to>
      <xdr:col>85</xdr:col>
      <xdr:colOff>177800</xdr:colOff>
      <xdr:row>37</xdr:row>
      <xdr:rowOff>142926</xdr:rowOff>
    </xdr:to>
    <xdr:sp macro="" textlink="">
      <xdr:nvSpPr>
        <xdr:cNvPr id="541" name="楕円 540"/>
        <xdr:cNvSpPr/>
      </xdr:nvSpPr>
      <xdr:spPr>
        <a:xfrm>
          <a:off x="16268700" y="6384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64203</xdr:rowOff>
    </xdr:from>
    <xdr:ext cx="534377" cy="259045"/>
    <xdr:sp macro="" textlink="">
      <xdr:nvSpPr>
        <xdr:cNvPr id="542" name="災害復旧事業費該当値テキスト"/>
        <xdr:cNvSpPr txBox="1"/>
      </xdr:nvSpPr>
      <xdr:spPr>
        <a:xfrm>
          <a:off x="16370300" y="6236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147320</xdr:rowOff>
    </xdr:from>
    <xdr:to>
      <xdr:col>81</xdr:col>
      <xdr:colOff>101600</xdr:colOff>
      <xdr:row>36</xdr:row>
      <xdr:rowOff>77470</xdr:rowOff>
    </xdr:to>
    <xdr:sp macro="" textlink="">
      <xdr:nvSpPr>
        <xdr:cNvPr id="543" name="楕円 542"/>
        <xdr:cNvSpPr/>
      </xdr:nvSpPr>
      <xdr:spPr>
        <a:xfrm>
          <a:off x="15430500" y="6148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93997</xdr:rowOff>
    </xdr:from>
    <xdr:ext cx="534377" cy="259045"/>
    <xdr:sp macro="" textlink="">
      <xdr:nvSpPr>
        <xdr:cNvPr id="544" name="テキスト ボックス 543"/>
        <xdr:cNvSpPr txBox="1"/>
      </xdr:nvSpPr>
      <xdr:spPr>
        <a:xfrm>
          <a:off x="15214111" y="5923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86995</xdr:rowOff>
    </xdr:from>
    <xdr:to>
      <xdr:col>76</xdr:col>
      <xdr:colOff>165100</xdr:colOff>
      <xdr:row>37</xdr:row>
      <xdr:rowOff>17145</xdr:rowOff>
    </xdr:to>
    <xdr:sp macro="" textlink="">
      <xdr:nvSpPr>
        <xdr:cNvPr id="545" name="楕円 544"/>
        <xdr:cNvSpPr/>
      </xdr:nvSpPr>
      <xdr:spPr>
        <a:xfrm>
          <a:off x="14541500" y="6259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33672</xdr:rowOff>
    </xdr:from>
    <xdr:ext cx="534377" cy="259045"/>
    <xdr:sp macro="" textlink="">
      <xdr:nvSpPr>
        <xdr:cNvPr id="546" name="テキスト ボックス 545"/>
        <xdr:cNvSpPr txBox="1"/>
      </xdr:nvSpPr>
      <xdr:spPr>
        <a:xfrm>
          <a:off x="14325111" y="6034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84213</xdr:rowOff>
    </xdr:from>
    <xdr:to>
      <xdr:col>72</xdr:col>
      <xdr:colOff>38100</xdr:colOff>
      <xdr:row>39</xdr:row>
      <xdr:rowOff>14363</xdr:rowOff>
    </xdr:to>
    <xdr:sp macro="" textlink="">
      <xdr:nvSpPr>
        <xdr:cNvPr id="547" name="楕円 546"/>
        <xdr:cNvSpPr/>
      </xdr:nvSpPr>
      <xdr:spPr>
        <a:xfrm>
          <a:off x="13652500" y="6599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30891</xdr:rowOff>
    </xdr:from>
    <xdr:ext cx="469744" cy="259045"/>
    <xdr:sp macro="" textlink="">
      <xdr:nvSpPr>
        <xdr:cNvPr id="548" name="テキスト ボックス 547"/>
        <xdr:cNvSpPr txBox="1"/>
      </xdr:nvSpPr>
      <xdr:spPr>
        <a:xfrm>
          <a:off x="13468428" y="63745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112090</xdr:rowOff>
    </xdr:from>
    <xdr:to>
      <xdr:col>67</xdr:col>
      <xdr:colOff>101600</xdr:colOff>
      <xdr:row>39</xdr:row>
      <xdr:rowOff>42240</xdr:rowOff>
    </xdr:to>
    <xdr:sp macro="" textlink="">
      <xdr:nvSpPr>
        <xdr:cNvPr id="549" name="楕円 548"/>
        <xdr:cNvSpPr/>
      </xdr:nvSpPr>
      <xdr:spPr>
        <a:xfrm>
          <a:off x="12763500" y="6627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33367</xdr:rowOff>
    </xdr:from>
    <xdr:ext cx="469744" cy="259045"/>
    <xdr:sp macro="" textlink="">
      <xdr:nvSpPr>
        <xdr:cNvPr id="550" name="テキスト ボックス 549"/>
        <xdr:cNvSpPr txBox="1"/>
      </xdr:nvSpPr>
      <xdr:spPr>
        <a:xfrm>
          <a:off x="12579428" y="6719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57</xdr:row>
      <xdr:rowOff>6350</xdr:rowOff>
    </xdr:from>
    <xdr:to>
      <xdr:col>89</xdr:col>
      <xdr:colOff>177800</xdr:colOff>
      <xdr:row>57</xdr:row>
      <xdr:rowOff>6350</xdr:rowOff>
    </xdr:to>
    <xdr:cxnSp macro="">
      <xdr:nvCxnSpPr>
        <xdr:cNvPr id="561" name="直線コネクタ 560"/>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56</xdr:row>
      <xdr:rowOff>35577</xdr:rowOff>
    </xdr:from>
    <xdr:ext cx="248786" cy="259045"/>
    <xdr:sp macro="" textlink="">
      <xdr:nvSpPr>
        <xdr:cNvPr id="562" name="テキスト ボックス 561"/>
        <xdr:cNvSpPr txBox="1"/>
      </xdr:nvSpPr>
      <xdr:spPr>
        <a:xfrm>
          <a:off x="12197214" y="963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3" name="直線コネクタ 562"/>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51</xdr:row>
      <xdr:rowOff>130827</xdr:rowOff>
    </xdr:from>
    <xdr:ext cx="248786" cy="259045"/>
    <xdr:sp macro="" textlink="">
      <xdr:nvSpPr>
        <xdr:cNvPr id="564" name="テキスト ボックス 563"/>
        <xdr:cNvSpPr txBox="1"/>
      </xdr:nvSpPr>
      <xdr:spPr>
        <a:xfrm>
          <a:off x="12197214" y="8874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5" name="直線コネクタ 564"/>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6" name="テキスト ボックス 565"/>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7"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57</xdr:row>
      <xdr:rowOff>6350</xdr:rowOff>
    </xdr:from>
    <xdr:to>
      <xdr:col>85</xdr:col>
      <xdr:colOff>126364</xdr:colOff>
      <xdr:row>57</xdr:row>
      <xdr:rowOff>6350</xdr:rowOff>
    </xdr:to>
    <xdr:cxnSp macro="">
      <xdr:nvCxnSpPr>
        <xdr:cNvPr id="568" name="直線コネクタ 567"/>
        <xdr:cNvCxnSpPr/>
      </xdr:nvCxnSpPr>
      <xdr:spPr>
        <a:xfrm>
          <a:off x="16317595" y="9779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48277</xdr:rowOff>
    </xdr:from>
    <xdr:ext cx="249299" cy="259045"/>
    <xdr:sp macro="" textlink="">
      <xdr:nvSpPr>
        <xdr:cNvPr id="569" name="失業対策事業費最小値テキスト"/>
        <xdr:cNvSpPr txBox="1"/>
      </xdr:nvSpPr>
      <xdr:spPr>
        <a:xfrm>
          <a:off x="16370300" y="982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6350</xdr:rowOff>
    </xdr:from>
    <xdr:to>
      <xdr:col>86</xdr:col>
      <xdr:colOff>25400</xdr:colOff>
      <xdr:row>57</xdr:row>
      <xdr:rowOff>6350</xdr:rowOff>
    </xdr:to>
    <xdr:cxnSp macro="">
      <xdr:nvCxnSpPr>
        <xdr:cNvPr id="570" name="直線コネクタ 569"/>
        <xdr:cNvCxnSpPr/>
      </xdr:nvCxnSpPr>
      <xdr:spPr>
        <a:xfrm>
          <a:off x="16230600" y="977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48277</xdr:rowOff>
    </xdr:from>
    <xdr:ext cx="249299" cy="259045"/>
    <xdr:sp macro="" textlink="">
      <xdr:nvSpPr>
        <xdr:cNvPr id="571" name="失業対策事業費最大値テキスト"/>
        <xdr:cNvSpPr txBox="1"/>
      </xdr:nvSpPr>
      <xdr:spPr>
        <a:xfrm>
          <a:off x="16370300" y="9478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6350</xdr:rowOff>
    </xdr:from>
    <xdr:to>
      <xdr:col>86</xdr:col>
      <xdr:colOff>25400</xdr:colOff>
      <xdr:row>57</xdr:row>
      <xdr:rowOff>6350</xdr:rowOff>
    </xdr:to>
    <xdr:cxnSp macro="">
      <xdr:nvCxnSpPr>
        <xdr:cNvPr id="572" name="直線コネクタ 571"/>
        <xdr:cNvCxnSpPr/>
      </xdr:nvCxnSpPr>
      <xdr:spPr>
        <a:xfrm>
          <a:off x="16230600" y="977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6350</xdr:rowOff>
    </xdr:from>
    <xdr:to>
      <xdr:col>85</xdr:col>
      <xdr:colOff>127000</xdr:colOff>
      <xdr:row>57</xdr:row>
      <xdr:rowOff>6350</xdr:rowOff>
    </xdr:to>
    <xdr:cxnSp macro="">
      <xdr:nvCxnSpPr>
        <xdr:cNvPr id="573" name="直線コネクタ 572"/>
        <xdr:cNvCxnSpPr/>
      </xdr:nvCxnSpPr>
      <xdr:spPr>
        <a:xfrm>
          <a:off x="15481300" y="9779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105427</xdr:rowOff>
    </xdr:from>
    <xdr:ext cx="249299" cy="259045"/>
    <xdr:sp macro="" textlink="">
      <xdr:nvSpPr>
        <xdr:cNvPr id="574" name="失業対策事業費平均値テキスト"/>
        <xdr:cNvSpPr txBox="1"/>
      </xdr:nvSpPr>
      <xdr:spPr>
        <a:xfrm>
          <a:off x="16370300" y="9706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127000</xdr:rowOff>
    </xdr:from>
    <xdr:to>
      <xdr:col>85</xdr:col>
      <xdr:colOff>177800</xdr:colOff>
      <xdr:row>57</xdr:row>
      <xdr:rowOff>57150</xdr:rowOff>
    </xdr:to>
    <xdr:sp macro="" textlink="">
      <xdr:nvSpPr>
        <xdr:cNvPr id="575" name="フローチャート: 判断 574"/>
        <xdr:cNvSpPr/>
      </xdr:nvSpPr>
      <xdr:spPr>
        <a:xfrm>
          <a:off x="1626870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6350</xdr:rowOff>
    </xdr:from>
    <xdr:to>
      <xdr:col>81</xdr:col>
      <xdr:colOff>50800</xdr:colOff>
      <xdr:row>57</xdr:row>
      <xdr:rowOff>6350</xdr:rowOff>
    </xdr:to>
    <xdr:cxnSp macro="">
      <xdr:nvCxnSpPr>
        <xdr:cNvPr id="576" name="直線コネクタ 575"/>
        <xdr:cNvCxnSpPr/>
      </xdr:nvCxnSpPr>
      <xdr:spPr>
        <a:xfrm>
          <a:off x="14592300" y="977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127000</xdr:rowOff>
    </xdr:from>
    <xdr:to>
      <xdr:col>81</xdr:col>
      <xdr:colOff>101600</xdr:colOff>
      <xdr:row>57</xdr:row>
      <xdr:rowOff>57150</xdr:rowOff>
    </xdr:to>
    <xdr:sp macro="" textlink="">
      <xdr:nvSpPr>
        <xdr:cNvPr id="577" name="フローチャート: 判断 576"/>
        <xdr:cNvSpPr/>
      </xdr:nvSpPr>
      <xdr:spPr>
        <a:xfrm>
          <a:off x="1543050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57</xdr:row>
      <xdr:rowOff>48277</xdr:rowOff>
    </xdr:from>
    <xdr:ext cx="249299" cy="259045"/>
    <xdr:sp macro="" textlink="">
      <xdr:nvSpPr>
        <xdr:cNvPr id="578" name="テキスト ボックス 577"/>
        <xdr:cNvSpPr txBox="1"/>
      </xdr:nvSpPr>
      <xdr:spPr>
        <a:xfrm>
          <a:off x="15356650" y="982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6350</xdr:rowOff>
    </xdr:from>
    <xdr:to>
      <xdr:col>76</xdr:col>
      <xdr:colOff>114300</xdr:colOff>
      <xdr:row>57</xdr:row>
      <xdr:rowOff>6350</xdr:rowOff>
    </xdr:to>
    <xdr:cxnSp macro="">
      <xdr:nvCxnSpPr>
        <xdr:cNvPr id="579" name="直線コネクタ 578"/>
        <xdr:cNvCxnSpPr/>
      </xdr:nvCxnSpPr>
      <xdr:spPr>
        <a:xfrm>
          <a:off x="13703300" y="977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52</xdr:row>
      <xdr:rowOff>50800</xdr:rowOff>
    </xdr:from>
    <xdr:to>
      <xdr:col>76</xdr:col>
      <xdr:colOff>165100</xdr:colOff>
      <xdr:row>52</xdr:row>
      <xdr:rowOff>152400</xdr:rowOff>
    </xdr:to>
    <xdr:sp macro="" textlink="">
      <xdr:nvSpPr>
        <xdr:cNvPr id="580" name="フローチャート: 判断 579"/>
        <xdr:cNvSpPr/>
      </xdr:nvSpPr>
      <xdr:spPr>
        <a:xfrm>
          <a:off x="14541500" y="896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50</xdr:row>
      <xdr:rowOff>168927</xdr:rowOff>
    </xdr:from>
    <xdr:ext cx="249299" cy="259045"/>
    <xdr:sp macro="" textlink="">
      <xdr:nvSpPr>
        <xdr:cNvPr id="581" name="テキスト ボックス 580"/>
        <xdr:cNvSpPr txBox="1"/>
      </xdr:nvSpPr>
      <xdr:spPr>
        <a:xfrm>
          <a:off x="14467650" y="874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6350</xdr:rowOff>
    </xdr:from>
    <xdr:to>
      <xdr:col>71</xdr:col>
      <xdr:colOff>177800</xdr:colOff>
      <xdr:row>57</xdr:row>
      <xdr:rowOff>6350</xdr:rowOff>
    </xdr:to>
    <xdr:cxnSp macro="">
      <xdr:nvCxnSpPr>
        <xdr:cNvPr id="582" name="直線コネクタ 581"/>
        <xdr:cNvCxnSpPr/>
      </xdr:nvCxnSpPr>
      <xdr:spPr>
        <a:xfrm>
          <a:off x="12814300" y="977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52</xdr:row>
      <xdr:rowOff>50800</xdr:rowOff>
    </xdr:from>
    <xdr:to>
      <xdr:col>72</xdr:col>
      <xdr:colOff>38100</xdr:colOff>
      <xdr:row>52</xdr:row>
      <xdr:rowOff>152400</xdr:rowOff>
    </xdr:to>
    <xdr:sp macro="" textlink="">
      <xdr:nvSpPr>
        <xdr:cNvPr id="583" name="フローチャート: 判断 582"/>
        <xdr:cNvSpPr/>
      </xdr:nvSpPr>
      <xdr:spPr>
        <a:xfrm>
          <a:off x="13652500" y="896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50</xdr:row>
      <xdr:rowOff>168927</xdr:rowOff>
    </xdr:from>
    <xdr:ext cx="249299" cy="259045"/>
    <xdr:sp macro="" textlink="">
      <xdr:nvSpPr>
        <xdr:cNvPr id="584" name="テキスト ボックス 583"/>
        <xdr:cNvSpPr txBox="1"/>
      </xdr:nvSpPr>
      <xdr:spPr>
        <a:xfrm>
          <a:off x="13578650" y="874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52</xdr:row>
      <xdr:rowOff>50800</xdr:rowOff>
    </xdr:from>
    <xdr:to>
      <xdr:col>67</xdr:col>
      <xdr:colOff>101600</xdr:colOff>
      <xdr:row>52</xdr:row>
      <xdr:rowOff>152400</xdr:rowOff>
    </xdr:to>
    <xdr:sp macro="" textlink="">
      <xdr:nvSpPr>
        <xdr:cNvPr id="585" name="フローチャート: 判断 584"/>
        <xdr:cNvSpPr/>
      </xdr:nvSpPr>
      <xdr:spPr>
        <a:xfrm>
          <a:off x="12763500" y="896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50</xdr:row>
      <xdr:rowOff>168927</xdr:rowOff>
    </xdr:from>
    <xdr:ext cx="249299" cy="259045"/>
    <xdr:sp macro="" textlink="">
      <xdr:nvSpPr>
        <xdr:cNvPr id="586" name="テキスト ボックス 585"/>
        <xdr:cNvSpPr txBox="1"/>
      </xdr:nvSpPr>
      <xdr:spPr>
        <a:xfrm>
          <a:off x="12689650" y="874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7" name="テキスト ボックス 586"/>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8" name="テキスト ボックス 587"/>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9" name="テキスト ボックス 588"/>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0" name="テキスト ボックス 589"/>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1" name="テキスト ボックス 590"/>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127000</xdr:rowOff>
    </xdr:from>
    <xdr:to>
      <xdr:col>85</xdr:col>
      <xdr:colOff>177800</xdr:colOff>
      <xdr:row>57</xdr:row>
      <xdr:rowOff>57150</xdr:rowOff>
    </xdr:to>
    <xdr:sp macro="" textlink="">
      <xdr:nvSpPr>
        <xdr:cNvPr id="592" name="楕円 591"/>
        <xdr:cNvSpPr/>
      </xdr:nvSpPr>
      <xdr:spPr>
        <a:xfrm>
          <a:off x="162687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162577</xdr:rowOff>
    </xdr:from>
    <xdr:ext cx="249299" cy="259045"/>
    <xdr:sp macro="" textlink="">
      <xdr:nvSpPr>
        <xdr:cNvPr id="593" name="失業対策事業費該当値テキスト"/>
        <xdr:cNvSpPr txBox="1"/>
      </xdr:nvSpPr>
      <xdr:spPr>
        <a:xfrm>
          <a:off x="16370300" y="9592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127000</xdr:rowOff>
    </xdr:from>
    <xdr:to>
      <xdr:col>81</xdr:col>
      <xdr:colOff>101600</xdr:colOff>
      <xdr:row>57</xdr:row>
      <xdr:rowOff>57150</xdr:rowOff>
    </xdr:to>
    <xdr:sp macro="" textlink="">
      <xdr:nvSpPr>
        <xdr:cNvPr id="594" name="楕円 593"/>
        <xdr:cNvSpPr/>
      </xdr:nvSpPr>
      <xdr:spPr>
        <a:xfrm>
          <a:off x="154305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73677</xdr:rowOff>
    </xdr:from>
    <xdr:ext cx="249299" cy="259045"/>
    <xdr:sp macro="" textlink="">
      <xdr:nvSpPr>
        <xdr:cNvPr id="595" name="テキスト ボックス 594"/>
        <xdr:cNvSpPr txBox="1"/>
      </xdr:nvSpPr>
      <xdr:spPr>
        <a:xfrm>
          <a:off x="15356650" y="9503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127000</xdr:rowOff>
    </xdr:from>
    <xdr:to>
      <xdr:col>76</xdr:col>
      <xdr:colOff>165100</xdr:colOff>
      <xdr:row>57</xdr:row>
      <xdr:rowOff>57150</xdr:rowOff>
    </xdr:to>
    <xdr:sp macro="" textlink="">
      <xdr:nvSpPr>
        <xdr:cNvPr id="596" name="楕円 595"/>
        <xdr:cNvSpPr/>
      </xdr:nvSpPr>
      <xdr:spPr>
        <a:xfrm>
          <a:off x="145415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57</xdr:row>
      <xdr:rowOff>48277</xdr:rowOff>
    </xdr:from>
    <xdr:ext cx="249299" cy="259045"/>
    <xdr:sp macro="" textlink="">
      <xdr:nvSpPr>
        <xdr:cNvPr id="597" name="テキスト ボックス 596"/>
        <xdr:cNvSpPr txBox="1"/>
      </xdr:nvSpPr>
      <xdr:spPr>
        <a:xfrm>
          <a:off x="14467650" y="982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127000</xdr:rowOff>
    </xdr:from>
    <xdr:to>
      <xdr:col>72</xdr:col>
      <xdr:colOff>38100</xdr:colOff>
      <xdr:row>57</xdr:row>
      <xdr:rowOff>57150</xdr:rowOff>
    </xdr:to>
    <xdr:sp macro="" textlink="">
      <xdr:nvSpPr>
        <xdr:cNvPr id="598" name="楕円 597"/>
        <xdr:cNvSpPr/>
      </xdr:nvSpPr>
      <xdr:spPr>
        <a:xfrm>
          <a:off x="136525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57</xdr:row>
      <xdr:rowOff>48277</xdr:rowOff>
    </xdr:from>
    <xdr:ext cx="249299" cy="259045"/>
    <xdr:sp macro="" textlink="">
      <xdr:nvSpPr>
        <xdr:cNvPr id="599" name="テキスト ボックス 598"/>
        <xdr:cNvSpPr txBox="1"/>
      </xdr:nvSpPr>
      <xdr:spPr>
        <a:xfrm>
          <a:off x="13578650" y="982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127000</xdr:rowOff>
    </xdr:from>
    <xdr:to>
      <xdr:col>67</xdr:col>
      <xdr:colOff>101600</xdr:colOff>
      <xdr:row>57</xdr:row>
      <xdr:rowOff>57150</xdr:rowOff>
    </xdr:to>
    <xdr:sp macro="" textlink="">
      <xdr:nvSpPr>
        <xdr:cNvPr id="600" name="楕円 599"/>
        <xdr:cNvSpPr/>
      </xdr:nvSpPr>
      <xdr:spPr>
        <a:xfrm>
          <a:off x="127635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57</xdr:row>
      <xdr:rowOff>48277</xdr:rowOff>
    </xdr:from>
    <xdr:ext cx="249299" cy="259045"/>
    <xdr:sp macro="" textlink="">
      <xdr:nvSpPr>
        <xdr:cNvPr id="601" name="テキスト ボックス 600"/>
        <xdr:cNvSpPr txBox="1"/>
      </xdr:nvSpPr>
      <xdr:spPr>
        <a:xfrm>
          <a:off x="12689650" y="982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2" name="正方形/長方形 601"/>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3" name="正方形/長方形 602"/>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4" name="正方形/長方形 603"/>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5" name="正方形/長方形 604"/>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6" name="正方形/長方形 605"/>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7" name="正方形/長方形 606"/>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8" name="正方形/長方形 607"/>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9" name="正方形/長方形 608"/>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0" name="テキスト ボックス 609"/>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1" name="直線コネクタ 610"/>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2" name="直線コネクタ 611"/>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3" name="テキスト ボックス 612"/>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4" name="直線コネクタ 613"/>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144434</xdr:rowOff>
    </xdr:from>
    <xdr:ext cx="595419" cy="259045"/>
    <xdr:sp macro="" textlink="">
      <xdr:nvSpPr>
        <xdr:cNvPr id="615" name="テキスト ボックス 614"/>
        <xdr:cNvSpPr txBox="1"/>
      </xdr:nvSpPr>
      <xdr:spPr>
        <a:xfrm>
          <a:off x="11850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6" name="直線コネクタ 615"/>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74</xdr:row>
      <xdr:rowOff>160762</xdr:rowOff>
    </xdr:from>
    <xdr:ext cx="595419" cy="259045"/>
    <xdr:sp macro="" textlink="">
      <xdr:nvSpPr>
        <xdr:cNvPr id="617" name="テキスト ボックス 616"/>
        <xdr:cNvSpPr txBox="1"/>
      </xdr:nvSpPr>
      <xdr:spPr>
        <a:xfrm>
          <a:off x="11850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8" name="直線コネクタ 617"/>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5642</xdr:rowOff>
    </xdr:from>
    <xdr:ext cx="595419" cy="259045"/>
    <xdr:sp macro="" textlink="">
      <xdr:nvSpPr>
        <xdr:cNvPr id="619" name="テキスト ボックス 618"/>
        <xdr:cNvSpPr txBox="1"/>
      </xdr:nvSpPr>
      <xdr:spPr>
        <a:xfrm>
          <a:off x="11850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0" name="直線コネクタ 619"/>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21" name="テキスト ボックス 620"/>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2" name="直線コネクタ 621"/>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3" name="テキスト ボックス 622"/>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4" name="直線コネクタ 623"/>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5" name="テキスト ボックス 624"/>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6"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135455</xdr:rowOff>
    </xdr:from>
    <xdr:to>
      <xdr:col>85</xdr:col>
      <xdr:colOff>126364</xdr:colOff>
      <xdr:row>79</xdr:row>
      <xdr:rowOff>4319</xdr:rowOff>
    </xdr:to>
    <xdr:cxnSp macro="">
      <xdr:nvCxnSpPr>
        <xdr:cNvPr id="627" name="直線コネクタ 626"/>
        <xdr:cNvCxnSpPr/>
      </xdr:nvCxnSpPr>
      <xdr:spPr>
        <a:xfrm flipV="1">
          <a:off x="16317595" y="12136955"/>
          <a:ext cx="1269" cy="14119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8146</xdr:rowOff>
    </xdr:from>
    <xdr:ext cx="534377" cy="259045"/>
    <xdr:sp macro="" textlink="">
      <xdr:nvSpPr>
        <xdr:cNvPr id="628" name="公債費最小値テキスト"/>
        <xdr:cNvSpPr txBox="1"/>
      </xdr:nvSpPr>
      <xdr:spPr>
        <a:xfrm>
          <a:off x="16370300" y="13552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28,955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4319</xdr:rowOff>
    </xdr:from>
    <xdr:to>
      <xdr:col>86</xdr:col>
      <xdr:colOff>25400</xdr:colOff>
      <xdr:row>79</xdr:row>
      <xdr:rowOff>4319</xdr:rowOff>
    </xdr:to>
    <xdr:cxnSp macro="">
      <xdr:nvCxnSpPr>
        <xdr:cNvPr id="629" name="直線コネクタ 628"/>
        <xdr:cNvCxnSpPr/>
      </xdr:nvCxnSpPr>
      <xdr:spPr>
        <a:xfrm>
          <a:off x="16230600" y="135488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82132</xdr:rowOff>
    </xdr:from>
    <xdr:ext cx="599010" cy="259045"/>
    <xdr:sp macro="" textlink="">
      <xdr:nvSpPr>
        <xdr:cNvPr id="630" name="公債費最大値テキスト"/>
        <xdr:cNvSpPr txBox="1"/>
      </xdr:nvSpPr>
      <xdr:spPr>
        <a:xfrm>
          <a:off x="16370300" y="119121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461,300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135455</xdr:rowOff>
    </xdr:from>
    <xdr:to>
      <xdr:col>86</xdr:col>
      <xdr:colOff>25400</xdr:colOff>
      <xdr:row>70</xdr:row>
      <xdr:rowOff>135455</xdr:rowOff>
    </xdr:to>
    <xdr:cxnSp macro="">
      <xdr:nvCxnSpPr>
        <xdr:cNvPr id="631" name="直線コネクタ 630"/>
        <xdr:cNvCxnSpPr/>
      </xdr:nvCxnSpPr>
      <xdr:spPr>
        <a:xfrm>
          <a:off x="16230600" y="12136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65611</xdr:rowOff>
    </xdr:from>
    <xdr:to>
      <xdr:col>85</xdr:col>
      <xdr:colOff>127000</xdr:colOff>
      <xdr:row>77</xdr:row>
      <xdr:rowOff>97399</xdr:rowOff>
    </xdr:to>
    <xdr:cxnSp macro="">
      <xdr:nvCxnSpPr>
        <xdr:cNvPr id="632" name="直線コネクタ 631"/>
        <xdr:cNvCxnSpPr/>
      </xdr:nvCxnSpPr>
      <xdr:spPr>
        <a:xfrm>
          <a:off x="15481300" y="13267261"/>
          <a:ext cx="838200" cy="31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139127</xdr:rowOff>
    </xdr:from>
    <xdr:ext cx="534377" cy="259045"/>
    <xdr:sp macro="" textlink="">
      <xdr:nvSpPr>
        <xdr:cNvPr id="633" name="公債費平均値テキスト"/>
        <xdr:cNvSpPr txBox="1"/>
      </xdr:nvSpPr>
      <xdr:spPr>
        <a:xfrm>
          <a:off x="16370300" y="133407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160700</xdr:rowOff>
    </xdr:from>
    <xdr:to>
      <xdr:col>85</xdr:col>
      <xdr:colOff>177800</xdr:colOff>
      <xdr:row>78</xdr:row>
      <xdr:rowOff>90850</xdr:rowOff>
    </xdr:to>
    <xdr:sp macro="" textlink="">
      <xdr:nvSpPr>
        <xdr:cNvPr id="634" name="フローチャート: 判断 633"/>
        <xdr:cNvSpPr/>
      </xdr:nvSpPr>
      <xdr:spPr>
        <a:xfrm>
          <a:off x="16268700" y="13362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44365</xdr:rowOff>
    </xdr:from>
    <xdr:to>
      <xdr:col>81</xdr:col>
      <xdr:colOff>50800</xdr:colOff>
      <xdr:row>77</xdr:row>
      <xdr:rowOff>65611</xdr:rowOff>
    </xdr:to>
    <xdr:cxnSp macro="">
      <xdr:nvCxnSpPr>
        <xdr:cNvPr id="635" name="直線コネクタ 634"/>
        <xdr:cNvCxnSpPr/>
      </xdr:nvCxnSpPr>
      <xdr:spPr>
        <a:xfrm>
          <a:off x="14592300" y="13246015"/>
          <a:ext cx="889000" cy="21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165066</xdr:rowOff>
    </xdr:from>
    <xdr:to>
      <xdr:col>81</xdr:col>
      <xdr:colOff>101600</xdr:colOff>
      <xdr:row>78</xdr:row>
      <xdr:rowOff>95216</xdr:rowOff>
    </xdr:to>
    <xdr:sp macro="" textlink="">
      <xdr:nvSpPr>
        <xdr:cNvPr id="636" name="フローチャート: 判断 635"/>
        <xdr:cNvSpPr/>
      </xdr:nvSpPr>
      <xdr:spPr>
        <a:xfrm>
          <a:off x="15430500" y="13366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86343</xdr:rowOff>
    </xdr:from>
    <xdr:ext cx="534377" cy="259045"/>
    <xdr:sp macro="" textlink="">
      <xdr:nvSpPr>
        <xdr:cNvPr id="637" name="テキスト ボックス 636"/>
        <xdr:cNvSpPr txBox="1"/>
      </xdr:nvSpPr>
      <xdr:spPr>
        <a:xfrm>
          <a:off x="15214111" y="13459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4758</xdr:rowOff>
    </xdr:from>
    <xdr:to>
      <xdr:col>76</xdr:col>
      <xdr:colOff>114300</xdr:colOff>
      <xdr:row>77</xdr:row>
      <xdr:rowOff>44365</xdr:rowOff>
    </xdr:to>
    <xdr:cxnSp macro="">
      <xdr:nvCxnSpPr>
        <xdr:cNvPr id="638" name="直線コネクタ 637"/>
        <xdr:cNvCxnSpPr/>
      </xdr:nvCxnSpPr>
      <xdr:spPr>
        <a:xfrm>
          <a:off x="13703300" y="13206408"/>
          <a:ext cx="889000" cy="39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162920</xdr:rowOff>
    </xdr:from>
    <xdr:to>
      <xdr:col>76</xdr:col>
      <xdr:colOff>165100</xdr:colOff>
      <xdr:row>78</xdr:row>
      <xdr:rowOff>93070</xdr:rowOff>
    </xdr:to>
    <xdr:sp macro="" textlink="">
      <xdr:nvSpPr>
        <xdr:cNvPr id="639" name="フローチャート: 判断 638"/>
        <xdr:cNvSpPr/>
      </xdr:nvSpPr>
      <xdr:spPr>
        <a:xfrm>
          <a:off x="14541500" y="13364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84197</xdr:rowOff>
    </xdr:from>
    <xdr:ext cx="534377" cy="259045"/>
    <xdr:sp macro="" textlink="">
      <xdr:nvSpPr>
        <xdr:cNvPr id="640" name="テキスト ボックス 639"/>
        <xdr:cNvSpPr txBox="1"/>
      </xdr:nvSpPr>
      <xdr:spPr>
        <a:xfrm>
          <a:off x="14325111" y="13457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4758</xdr:rowOff>
    </xdr:from>
    <xdr:to>
      <xdr:col>71</xdr:col>
      <xdr:colOff>177800</xdr:colOff>
      <xdr:row>77</xdr:row>
      <xdr:rowOff>52836</xdr:rowOff>
    </xdr:to>
    <xdr:cxnSp macro="">
      <xdr:nvCxnSpPr>
        <xdr:cNvPr id="641" name="直線コネクタ 640"/>
        <xdr:cNvCxnSpPr/>
      </xdr:nvCxnSpPr>
      <xdr:spPr>
        <a:xfrm flipV="1">
          <a:off x="12814300" y="13206408"/>
          <a:ext cx="889000" cy="48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162185</xdr:rowOff>
    </xdr:from>
    <xdr:to>
      <xdr:col>72</xdr:col>
      <xdr:colOff>38100</xdr:colOff>
      <xdr:row>78</xdr:row>
      <xdr:rowOff>92335</xdr:rowOff>
    </xdr:to>
    <xdr:sp macro="" textlink="">
      <xdr:nvSpPr>
        <xdr:cNvPr id="642" name="フローチャート: 判断 641"/>
        <xdr:cNvSpPr/>
      </xdr:nvSpPr>
      <xdr:spPr>
        <a:xfrm>
          <a:off x="13652500" y="13363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83462</xdr:rowOff>
    </xdr:from>
    <xdr:ext cx="534377" cy="259045"/>
    <xdr:sp macro="" textlink="">
      <xdr:nvSpPr>
        <xdr:cNvPr id="643" name="テキスト ボックス 642"/>
        <xdr:cNvSpPr txBox="1"/>
      </xdr:nvSpPr>
      <xdr:spPr>
        <a:xfrm>
          <a:off x="13436111" y="13456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159564</xdr:rowOff>
    </xdr:from>
    <xdr:to>
      <xdr:col>67</xdr:col>
      <xdr:colOff>101600</xdr:colOff>
      <xdr:row>78</xdr:row>
      <xdr:rowOff>89714</xdr:rowOff>
    </xdr:to>
    <xdr:sp macro="" textlink="">
      <xdr:nvSpPr>
        <xdr:cNvPr id="644" name="フローチャート: 判断 643"/>
        <xdr:cNvSpPr/>
      </xdr:nvSpPr>
      <xdr:spPr>
        <a:xfrm>
          <a:off x="12763500" y="13361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80841</xdr:rowOff>
    </xdr:from>
    <xdr:ext cx="534377" cy="259045"/>
    <xdr:sp macro="" textlink="">
      <xdr:nvSpPr>
        <xdr:cNvPr id="645" name="テキスト ボックス 644"/>
        <xdr:cNvSpPr txBox="1"/>
      </xdr:nvSpPr>
      <xdr:spPr>
        <a:xfrm>
          <a:off x="12547111" y="13453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6" name="テキスト ボックス 645"/>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7" name="テキスト ボックス 646"/>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8" name="テキスト ボックス 647"/>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9" name="テキスト ボックス 648"/>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0" name="テキスト ボックス 649"/>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46599</xdr:rowOff>
    </xdr:from>
    <xdr:to>
      <xdr:col>85</xdr:col>
      <xdr:colOff>177800</xdr:colOff>
      <xdr:row>77</xdr:row>
      <xdr:rowOff>148199</xdr:rowOff>
    </xdr:to>
    <xdr:sp macro="" textlink="">
      <xdr:nvSpPr>
        <xdr:cNvPr id="651" name="楕円 650"/>
        <xdr:cNvSpPr/>
      </xdr:nvSpPr>
      <xdr:spPr>
        <a:xfrm>
          <a:off x="16268700" y="13248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69476</xdr:rowOff>
    </xdr:from>
    <xdr:ext cx="599010" cy="259045"/>
    <xdr:sp macro="" textlink="">
      <xdr:nvSpPr>
        <xdr:cNvPr id="652" name="公債費該当値テキスト"/>
        <xdr:cNvSpPr txBox="1"/>
      </xdr:nvSpPr>
      <xdr:spPr>
        <a:xfrm>
          <a:off x="16370300" y="130996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14811</xdr:rowOff>
    </xdr:from>
    <xdr:to>
      <xdr:col>81</xdr:col>
      <xdr:colOff>101600</xdr:colOff>
      <xdr:row>77</xdr:row>
      <xdr:rowOff>116411</xdr:rowOff>
    </xdr:to>
    <xdr:sp macro="" textlink="">
      <xdr:nvSpPr>
        <xdr:cNvPr id="653" name="楕円 652"/>
        <xdr:cNvSpPr/>
      </xdr:nvSpPr>
      <xdr:spPr>
        <a:xfrm>
          <a:off x="15430500" y="13216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75</xdr:row>
      <xdr:rowOff>132938</xdr:rowOff>
    </xdr:from>
    <xdr:ext cx="599010" cy="259045"/>
    <xdr:sp macro="" textlink="">
      <xdr:nvSpPr>
        <xdr:cNvPr id="654" name="テキスト ボックス 653"/>
        <xdr:cNvSpPr txBox="1"/>
      </xdr:nvSpPr>
      <xdr:spPr>
        <a:xfrm>
          <a:off x="15181795" y="129916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165015</xdr:rowOff>
    </xdr:from>
    <xdr:to>
      <xdr:col>76</xdr:col>
      <xdr:colOff>165100</xdr:colOff>
      <xdr:row>77</xdr:row>
      <xdr:rowOff>95165</xdr:rowOff>
    </xdr:to>
    <xdr:sp macro="" textlink="">
      <xdr:nvSpPr>
        <xdr:cNvPr id="655" name="楕円 654"/>
        <xdr:cNvSpPr/>
      </xdr:nvSpPr>
      <xdr:spPr>
        <a:xfrm>
          <a:off x="14541500" y="13195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75</xdr:row>
      <xdr:rowOff>111691</xdr:rowOff>
    </xdr:from>
    <xdr:ext cx="599010" cy="259045"/>
    <xdr:sp macro="" textlink="">
      <xdr:nvSpPr>
        <xdr:cNvPr id="656" name="テキスト ボックス 655"/>
        <xdr:cNvSpPr txBox="1"/>
      </xdr:nvSpPr>
      <xdr:spPr>
        <a:xfrm>
          <a:off x="14292795" y="129704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125408</xdr:rowOff>
    </xdr:from>
    <xdr:to>
      <xdr:col>72</xdr:col>
      <xdr:colOff>38100</xdr:colOff>
      <xdr:row>77</xdr:row>
      <xdr:rowOff>55558</xdr:rowOff>
    </xdr:to>
    <xdr:sp macro="" textlink="">
      <xdr:nvSpPr>
        <xdr:cNvPr id="657" name="楕円 656"/>
        <xdr:cNvSpPr/>
      </xdr:nvSpPr>
      <xdr:spPr>
        <a:xfrm>
          <a:off x="13652500" y="13155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75</xdr:row>
      <xdr:rowOff>72084</xdr:rowOff>
    </xdr:from>
    <xdr:ext cx="599010" cy="259045"/>
    <xdr:sp macro="" textlink="">
      <xdr:nvSpPr>
        <xdr:cNvPr id="658" name="テキスト ボックス 657"/>
        <xdr:cNvSpPr txBox="1"/>
      </xdr:nvSpPr>
      <xdr:spPr>
        <a:xfrm>
          <a:off x="13403795" y="129308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2036</xdr:rowOff>
    </xdr:from>
    <xdr:to>
      <xdr:col>67</xdr:col>
      <xdr:colOff>101600</xdr:colOff>
      <xdr:row>77</xdr:row>
      <xdr:rowOff>103636</xdr:rowOff>
    </xdr:to>
    <xdr:sp macro="" textlink="">
      <xdr:nvSpPr>
        <xdr:cNvPr id="659" name="楕円 658"/>
        <xdr:cNvSpPr/>
      </xdr:nvSpPr>
      <xdr:spPr>
        <a:xfrm>
          <a:off x="12763500" y="13203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75</xdr:row>
      <xdr:rowOff>120163</xdr:rowOff>
    </xdr:from>
    <xdr:ext cx="599010" cy="259045"/>
    <xdr:sp macro="" textlink="">
      <xdr:nvSpPr>
        <xdr:cNvPr id="660" name="テキスト ボックス 659"/>
        <xdr:cNvSpPr txBox="1"/>
      </xdr:nvSpPr>
      <xdr:spPr>
        <a:xfrm>
          <a:off x="12514795" y="129789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1" name="正方形/長方形 660"/>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2" name="正方形/長方形 661"/>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3" name="正方形/長方形 662"/>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4" name="正方形/長方形 663"/>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5" name="正方形/長方形 664"/>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6" name="正方形/長方形 665"/>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7" name="正方形/長方形 666"/>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8" name="正方形/長方形 667"/>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9" name="テキスト ボックス 668"/>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0" name="直線コネクタ 669"/>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1" name="直線コネクタ 670"/>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2" name="テキスト ボックス 671"/>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3" name="直線コネクタ 672"/>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4" name="テキスト ボックス 673"/>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5" name="直線コネクタ 674"/>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6" name="テキスト ボックス 675"/>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7" name="直線コネクタ 676"/>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8" name="テキスト ボックス 677"/>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9" name="直線コネクタ 678"/>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0" name="テキスト ボックス 679"/>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1"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161990</xdr:rowOff>
    </xdr:from>
    <xdr:to>
      <xdr:col>85</xdr:col>
      <xdr:colOff>126364</xdr:colOff>
      <xdr:row>98</xdr:row>
      <xdr:rowOff>139441</xdr:rowOff>
    </xdr:to>
    <xdr:cxnSp macro="">
      <xdr:nvCxnSpPr>
        <xdr:cNvPr id="682" name="直線コネクタ 681"/>
        <xdr:cNvCxnSpPr/>
      </xdr:nvCxnSpPr>
      <xdr:spPr>
        <a:xfrm flipV="1">
          <a:off x="16317595" y="15763940"/>
          <a:ext cx="1269" cy="11776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143268</xdr:rowOff>
    </xdr:from>
    <xdr:ext cx="378565" cy="259045"/>
    <xdr:sp macro="" textlink="">
      <xdr:nvSpPr>
        <xdr:cNvPr id="683" name="積立金最小値テキスト"/>
        <xdr:cNvSpPr txBox="1"/>
      </xdr:nvSpPr>
      <xdr:spPr>
        <a:xfrm>
          <a:off x="16370300" y="169453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139441</xdr:rowOff>
    </xdr:from>
    <xdr:to>
      <xdr:col>86</xdr:col>
      <xdr:colOff>25400</xdr:colOff>
      <xdr:row>98</xdr:row>
      <xdr:rowOff>139441</xdr:rowOff>
    </xdr:to>
    <xdr:cxnSp macro="">
      <xdr:nvCxnSpPr>
        <xdr:cNvPr id="684" name="直線コネクタ 683"/>
        <xdr:cNvCxnSpPr/>
      </xdr:nvCxnSpPr>
      <xdr:spPr>
        <a:xfrm>
          <a:off x="16230600" y="169415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108667</xdr:rowOff>
    </xdr:from>
    <xdr:ext cx="599010" cy="259045"/>
    <xdr:sp macro="" textlink="">
      <xdr:nvSpPr>
        <xdr:cNvPr id="685" name="積立金最大値テキスト"/>
        <xdr:cNvSpPr txBox="1"/>
      </xdr:nvSpPr>
      <xdr:spPr>
        <a:xfrm>
          <a:off x="16370300" y="155391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515,249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161990</xdr:rowOff>
    </xdr:from>
    <xdr:to>
      <xdr:col>86</xdr:col>
      <xdr:colOff>25400</xdr:colOff>
      <xdr:row>91</xdr:row>
      <xdr:rowOff>161990</xdr:rowOff>
    </xdr:to>
    <xdr:cxnSp macro="">
      <xdr:nvCxnSpPr>
        <xdr:cNvPr id="686" name="直線コネクタ 685"/>
        <xdr:cNvCxnSpPr/>
      </xdr:nvCxnSpPr>
      <xdr:spPr>
        <a:xfrm>
          <a:off x="16230600" y="15763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80792</xdr:rowOff>
    </xdr:from>
    <xdr:to>
      <xdr:col>85</xdr:col>
      <xdr:colOff>127000</xdr:colOff>
      <xdr:row>98</xdr:row>
      <xdr:rowOff>102850</xdr:rowOff>
    </xdr:to>
    <xdr:cxnSp macro="">
      <xdr:nvCxnSpPr>
        <xdr:cNvPr id="687" name="直線コネクタ 686"/>
        <xdr:cNvCxnSpPr/>
      </xdr:nvCxnSpPr>
      <xdr:spPr>
        <a:xfrm>
          <a:off x="15481300" y="16882892"/>
          <a:ext cx="838200" cy="22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39242</xdr:rowOff>
    </xdr:from>
    <xdr:ext cx="534377" cy="259045"/>
    <xdr:sp macro="" textlink="">
      <xdr:nvSpPr>
        <xdr:cNvPr id="688" name="積立金平均値テキスト"/>
        <xdr:cNvSpPr txBox="1"/>
      </xdr:nvSpPr>
      <xdr:spPr>
        <a:xfrm>
          <a:off x="16370300" y="166698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16365</xdr:rowOff>
    </xdr:from>
    <xdr:to>
      <xdr:col>85</xdr:col>
      <xdr:colOff>177800</xdr:colOff>
      <xdr:row>98</xdr:row>
      <xdr:rowOff>117965</xdr:rowOff>
    </xdr:to>
    <xdr:sp macro="" textlink="">
      <xdr:nvSpPr>
        <xdr:cNvPr id="689" name="フローチャート: 判断 688"/>
        <xdr:cNvSpPr/>
      </xdr:nvSpPr>
      <xdr:spPr>
        <a:xfrm>
          <a:off x="16268700" y="16818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80792</xdr:rowOff>
    </xdr:from>
    <xdr:to>
      <xdr:col>81</xdr:col>
      <xdr:colOff>50800</xdr:colOff>
      <xdr:row>98</xdr:row>
      <xdr:rowOff>113047</xdr:rowOff>
    </xdr:to>
    <xdr:cxnSp macro="">
      <xdr:nvCxnSpPr>
        <xdr:cNvPr id="690" name="直線コネクタ 689"/>
        <xdr:cNvCxnSpPr/>
      </xdr:nvCxnSpPr>
      <xdr:spPr>
        <a:xfrm flipV="1">
          <a:off x="14592300" y="16882892"/>
          <a:ext cx="889000" cy="32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30578</xdr:rowOff>
    </xdr:from>
    <xdr:to>
      <xdr:col>81</xdr:col>
      <xdr:colOff>101600</xdr:colOff>
      <xdr:row>98</xdr:row>
      <xdr:rowOff>132178</xdr:rowOff>
    </xdr:to>
    <xdr:sp macro="" textlink="">
      <xdr:nvSpPr>
        <xdr:cNvPr id="691" name="フローチャート: 判断 690"/>
        <xdr:cNvSpPr/>
      </xdr:nvSpPr>
      <xdr:spPr>
        <a:xfrm>
          <a:off x="15430500" y="16832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123305</xdr:rowOff>
    </xdr:from>
    <xdr:ext cx="534377" cy="259045"/>
    <xdr:sp macro="" textlink="">
      <xdr:nvSpPr>
        <xdr:cNvPr id="692" name="テキスト ボックス 691"/>
        <xdr:cNvSpPr txBox="1"/>
      </xdr:nvSpPr>
      <xdr:spPr>
        <a:xfrm>
          <a:off x="15214111" y="16925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113047</xdr:rowOff>
    </xdr:from>
    <xdr:to>
      <xdr:col>76</xdr:col>
      <xdr:colOff>114300</xdr:colOff>
      <xdr:row>98</xdr:row>
      <xdr:rowOff>113592</xdr:rowOff>
    </xdr:to>
    <xdr:cxnSp macro="">
      <xdr:nvCxnSpPr>
        <xdr:cNvPr id="693" name="直線コネクタ 692"/>
        <xdr:cNvCxnSpPr/>
      </xdr:nvCxnSpPr>
      <xdr:spPr>
        <a:xfrm flipV="1">
          <a:off x="13703300" y="16915147"/>
          <a:ext cx="889000" cy="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39653</xdr:rowOff>
    </xdr:from>
    <xdr:to>
      <xdr:col>76</xdr:col>
      <xdr:colOff>165100</xdr:colOff>
      <xdr:row>98</xdr:row>
      <xdr:rowOff>141253</xdr:rowOff>
    </xdr:to>
    <xdr:sp macro="" textlink="">
      <xdr:nvSpPr>
        <xdr:cNvPr id="694" name="フローチャート: 判断 693"/>
        <xdr:cNvSpPr/>
      </xdr:nvSpPr>
      <xdr:spPr>
        <a:xfrm>
          <a:off x="14541500" y="16841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157780</xdr:rowOff>
    </xdr:from>
    <xdr:ext cx="534377" cy="259045"/>
    <xdr:sp macro="" textlink="">
      <xdr:nvSpPr>
        <xdr:cNvPr id="695" name="テキスト ボックス 694"/>
        <xdr:cNvSpPr txBox="1"/>
      </xdr:nvSpPr>
      <xdr:spPr>
        <a:xfrm>
          <a:off x="14325111" y="16616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110503</xdr:rowOff>
    </xdr:from>
    <xdr:to>
      <xdr:col>71</xdr:col>
      <xdr:colOff>177800</xdr:colOff>
      <xdr:row>98</xdr:row>
      <xdr:rowOff>113592</xdr:rowOff>
    </xdr:to>
    <xdr:cxnSp macro="">
      <xdr:nvCxnSpPr>
        <xdr:cNvPr id="696" name="直線コネクタ 695"/>
        <xdr:cNvCxnSpPr/>
      </xdr:nvCxnSpPr>
      <xdr:spPr>
        <a:xfrm>
          <a:off x="12814300" y="16912603"/>
          <a:ext cx="889000" cy="3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42686</xdr:rowOff>
    </xdr:from>
    <xdr:to>
      <xdr:col>72</xdr:col>
      <xdr:colOff>38100</xdr:colOff>
      <xdr:row>98</xdr:row>
      <xdr:rowOff>144286</xdr:rowOff>
    </xdr:to>
    <xdr:sp macro="" textlink="">
      <xdr:nvSpPr>
        <xdr:cNvPr id="697" name="フローチャート: 判断 696"/>
        <xdr:cNvSpPr/>
      </xdr:nvSpPr>
      <xdr:spPr>
        <a:xfrm>
          <a:off x="13652500" y="16844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160813</xdr:rowOff>
    </xdr:from>
    <xdr:ext cx="534377" cy="259045"/>
    <xdr:sp macro="" textlink="">
      <xdr:nvSpPr>
        <xdr:cNvPr id="698" name="テキスト ボックス 697"/>
        <xdr:cNvSpPr txBox="1"/>
      </xdr:nvSpPr>
      <xdr:spPr>
        <a:xfrm>
          <a:off x="13436111" y="16620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40642</xdr:rowOff>
    </xdr:from>
    <xdr:to>
      <xdr:col>67</xdr:col>
      <xdr:colOff>101600</xdr:colOff>
      <xdr:row>98</xdr:row>
      <xdr:rowOff>142242</xdr:rowOff>
    </xdr:to>
    <xdr:sp macro="" textlink="">
      <xdr:nvSpPr>
        <xdr:cNvPr id="699" name="フローチャート: 判断 698"/>
        <xdr:cNvSpPr/>
      </xdr:nvSpPr>
      <xdr:spPr>
        <a:xfrm>
          <a:off x="12763500" y="16842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158769</xdr:rowOff>
    </xdr:from>
    <xdr:ext cx="534377" cy="259045"/>
    <xdr:sp macro="" textlink="">
      <xdr:nvSpPr>
        <xdr:cNvPr id="700" name="テキスト ボックス 699"/>
        <xdr:cNvSpPr txBox="1"/>
      </xdr:nvSpPr>
      <xdr:spPr>
        <a:xfrm>
          <a:off x="12547111" y="16617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1" name="テキスト ボックス 700"/>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2" name="テキスト ボックス 701"/>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3" name="テキスト ボックス 702"/>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4" name="テキスト ボックス 703"/>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5" name="テキスト ボックス 704"/>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52050</xdr:rowOff>
    </xdr:from>
    <xdr:to>
      <xdr:col>85</xdr:col>
      <xdr:colOff>177800</xdr:colOff>
      <xdr:row>98</xdr:row>
      <xdr:rowOff>153650</xdr:rowOff>
    </xdr:to>
    <xdr:sp macro="" textlink="">
      <xdr:nvSpPr>
        <xdr:cNvPr id="706" name="楕円 705"/>
        <xdr:cNvSpPr/>
      </xdr:nvSpPr>
      <xdr:spPr>
        <a:xfrm>
          <a:off x="16268700" y="16854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166243</xdr:rowOff>
    </xdr:from>
    <xdr:ext cx="534377" cy="259045"/>
    <xdr:sp macro="" textlink="">
      <xdr:nvSpPr>
        <xdr:cNvPr id="707" name="積立金該当値テキスト"/>
        <xdr:cNvSpPr txBox="1"/>
      </xdr:nvSpPr>
      <xdr:spPr>
        <a:xfrm>
          <a:off x="16370300" y="16796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29992</xdr:rowOff>
    </xdr:from>
    <xdr:to>
      <xdr:col>81</xdr:col>
      <xdr:colOff>101600</xdr:colOff>
      <xdr:row>98</xdr:row>
      <xdr:rowOff>131592</xdr:rowOff>
    </xdr:to>
    <xdr:sp macro="" textlink="">
      <xdr:nvSpPr>
        <xdr:cNvPr id="708" name="楕円 707"/>
        <xdr:cNvSpPr/>
      </xdr:nvSpPr>
      <xdr:spPr>
        <a:xfrm>
          <a:off x="15430500" y="16832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148119</xdr:rowOff>
    </xdr:from>
    <xdr:ext cx="534377" cy="259045"/>
    <xdr:sp macro="" textlink="">
      <xdr:nvSpPr>
        <xdr:cNvPr id="709" name="テキスト ボックス 708"/>
        <xdr:cNvSpPr txBox="1"/>
      </xdr:nvSpPr>
      <xdr:spPr>
        <a:xfrm>
          <a:off x="15214111" y="16607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62247</xdr:rowOff>
    </xdr:from>
    <xdr:to>
      <xdr:col>76</xdr:col>
      <xdr:colOff>165100</xdr:colOff>
      <xdr:row>98</xdr:row>
      <xdr:rowOff>163847</xdr:rowOff>
    </xdr:to>
    <xdr:sp macro="" textlink="">
      <xdr:nvSpPr>
        <xdr:cNvPr id="710" name="楕円 709"/>
        <xdr:cNvSpPr/>
      </xdr:nvSpPr>
      <xdr:spPr>
        <a:xfrm>
          <a:off x="14541500" y="16864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154974</xdr:rowOff>
    </xdr:from>
    <xdr:ext cx="534377" cy="259045"/>
    <xdr:sp macro="" textlink="">
      <xdr:nvSpPr>
        <xdr:cNvPr id="711" name="テキスト ボックス 710"/>
        <xdr:cNvSpPr txBox="1"/>
      </xdr:nvSpPr>
      <xdr:spPr>
        <a:xfrm>
          <a:off x="14325111" y="16957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62792</xdr:rowOff>
    </xdr:from>
    <xdr:to>
      <xdr:col>72</xdr:col>
      <xdr:colOff>38100</xdr:colOff>
      <xdr:row>98</xdr:row>
      <xdr:rowOff>164392</xdr:rowOff>
    </xdr:to>
    <xdr:sp macro="" textlink="">
      <xdr:nvSpPr>
        <xdr:cNvPr id="712" name="楕円 711"/>
        <xdr:cNvSpPr/>
      </xdr:nvSpPr>
      <xdr:spPr>
        <a:xfrm>
          <a:off x="13652500" y="16864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155519</xdr:rowOff>
    </xdr:from>
    <xdr:ext cx="534377" cy="259045"/>
    <xdr:sp macro="" textlink="">
      <xdr:nvSpPr>
        <xdr:cNvPr id="713" name="テキスト ボックス 712"/>
        <xdr:cNvSpPr txBox="1"/>
      </xdr:nvSpPr>
      <xdr:spPr>
        <a:xfrm>
          <a:off x="13436111" y="16957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59703</xdr:rowOff>
    </xdr:from>
    <xdr:to>
      <xdr:col>67</xdr:col>
      <xdr:colOff>101600</xdr:colOff>
      <xdr:row>98</xdr:row>
      <xdr:rowOff>161303</xdr:rowOff>
    </xdr:to>
    <xdr:sp macro="" textlink="">
      <xdr:nvSpPr>
        <xdr:cNvPr id="714" name="楕円 713"/>
        <xdr:cNvSpPr/>
      </xdr:nvSpPr>
      <xdr:spPr>
        <a:xfrm>
          <a:off x="12763500" y="16861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152430</xdr:rowOff>
    </xdr:from>
    <xdr:ext cx="534377" cy="259045"/>
    <xdr:sp macro="" textlink="">
      <xdr:nvSpPr>
        <xdr:cNvPr id="715" name="テキスト ボックス 714"/>
        <xdr:cNvSpPr txBox="1"/>
      </xdr:nvSpPr>
      <xdr:spPr>
        <a:xfrm>
          <a:off x="12547111" y="16954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6" name="正方形/長方形 715"/>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7" name="正方形/長方形 716"/>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8" name="正方形/長方形 717"/>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9" name="正方形/長方形 718"/>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0" name="正方形/長方形 719"/>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1" name="正方形/長方形 720"/>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2" name="正方形/長方形 721"/>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3" name="正方形/長方形 722"/>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4" name="テキスト ボックス 723"/>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5" name="直線コネクタ 724"/>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6" name="直線コネクタ 725"/>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7" name="テキスト ボックス 726"/>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8" name="直線コネクタ 727"/>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29" name="テキスト ボックス 728"/>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0" name="直線コネクタ 729"/>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1" name="テキスト ボックス 730"/>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2" name="直線コネクタ 731"/>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3" name="テキスト ボックス 732"/>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4" name="直線コネクタ 733"/>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5" name="テキスト ボックス 734"/>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6"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7386</xdr:rowOff>
    </xdr:from>
    <xdr:to>
      <xdr:col>116</xdr:col>
      <xdr:colOff>62864</xdr:colOff>
      <xdr:row>38</xdr:row>
      <xdr:rowOff>139700</xdr:rowOff>
    </xdr:to>
    <xdr:cxnSp macro="">
      <xdr:nvCxnSpPr>
        <xdr:cNvPr id="737" name="直線コネクタ 736"/>
        <xdr:cNvCxnSpPr/>
      </xdr:nvCxnSpPr>
      <xdr:spPr>
        <a:xfrm flipV="1">
          <a:off x="22159595" y="5322336"/>
          <a:ext cx="1269" cy="13324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8" name="投資及び出資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9" name="直線コネクタ 738"/>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125513</xdr:rowOff>
    </xdr:from>
    <xdr:ext cx="534377" cy="259045"/>
    <xdr:sp macro="" textlink="">
      <xdr:nvSpPr>
        <xdr:cNvPr id="740" name="投資及び出資金最大値テキスト"/>
        <xdr:cNvSpPr txBox="1"/>
      </xdr:nvSpPr>
      <xdr:spPr>
        <a:xfrm>
          <a:off x="22212300" y="5097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7386</xdr:rowOff>
    </xdr:from>
    <xdr:to>
      <xdr:col>116</xdr:col>
      <xdr:colOff>152400</xdr:colOff>
      <xdr:row>31</xdr:row>
      <xdr:rowOff>7386</xdr:rowOff>
    </xdr:to>
    <xdr:cxnSp macro="">
      <xdr:nvCxnSpPr>
        <xdr:cNvPr id="741" name="直線コネクタ 740"/>
        <xdr:cNvCxnSpPr/>
      </xdr:nvCxnSpPr>
      <xdr:spPr>
        <a:xfrm>
          <a:off x="22072600" y="53223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2" name="直線コネクタ 741"/>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104279</xdr:rowOff>
    </xdr:from>
    <xdr:ext cx="469744" cy="259045"/>
    <xdr:sp macro="" textlink="">
      <xdr:nvSpPr>
        <xdr:cNvPr id="743" name="投資及び出資金平均値テキスト"/>
        <xdr:cNvSpPr txBox="1"/>
      </xdr:nvSpPr>
      <xdr:spPr>
        <a:xfrm>
          <a:off x="22212300" y="627647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81402</xdr:rowOff>
    </xdr:from>
    <xdr:to>
      <xdr:col>116</xdr:col>
      <xdr:colOff>114300</xdr:colOff>
      <xdr:row>38</xdr:row>
      <xdr:rowOff>11552</xdr:rowOff>
    </xdr:to>
    <xdr:sp macro="" textlink="">
      <xdr:nvSpPr>
        <xdr:cNvPr id="744" name="フローチャート: 判断 743"/>
        <xdr:cNvSpPr/>
      </xdr:nvSpPr>
      <xdr:spPr>
        <a:xfrm>
          <a:off x="22110700" y="6425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115102</xdr:rowOff>
    </xdr:from>
    <xdr:to>
      <xdr:col>111</xdr:col>
      <xdr:colOff>177800</xdr:colOff>
      <xdr:row>38</xdr:row>
      <xdr:rowOff>139700</xdr:rowOff>
    </xdr:to>
    <xdr:cxnSp macro="">
      <xdr:nvCxnSpPr>
        <xdr:cNvPr id="745" name="直線コネクタ 744"/>
        <xdr:cNvCxnSpPr/>
      </xdr:nvCxnSpPr>
      <xdr:spPr>
        <a:xfrm>
          <a:off x="20434300" y="6630202"/>
          <a:ext cx="889000" cy="24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144450</xdr:rowOff>
    </xdr:from>
    <xdr:to>
      <xdr:col>112</xdr:col>
      <xdr:colOff>38100</xdr:colOff>
      <xdr:row>38</xdr:row>
      <xdr:rowOff>74600</xdr:rowOff>
    </xdr:to>
    <xdr:sp macro="" textlink="">
      <xdr:nvSpPr>
        <xdr:cNvPr id="746" name="フローチャート: 判断 745"/>
        <xdr:cNvSpPr/>
      </xdr:nvSpPr>
      <xdr:spPr>
        <a:xfrm>
          <a:off x="21272500" y="648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91127</xdr:rowOff>
    </xdr:from>
    <xdr:ext cx="469744" cy="259045"/>
    <xdr:sp macro="" textlink="">
      <xdr:nvSpPr>
        <xdr:cNvPr id="747" name="テキスト ボックス 746"/>
        <xdr:cNvSpPr txBox="1"/>
      </xdr:nvSpPr>
      <xdr:spPr>
        <a:xfrm>
          <a:off x="21088428" y="6263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115102</xdr:rowOff>
    </xdr:from>
    <xdr:to>
      <xdr:col>107</xdr:col>
      <xdr:colOff>50800</xdr:colOff>
      <xdr:row>38</xdr:row>
      <xdr:rowOff>139700</xdr:rowOff>
    </xdr:to>
    <xdr:cxnSp macro="">
      <xdr:nvCxnSpPr>
        <xdr:cNvPr id="748" name="直線コネクタ 747"/>
        <xdr:cNvCxnSpPr/>
      </xdr:nvCxnSpPr>
      <xdr:spPr>
        <a:xfrm flipV="1">
          <a:off x="19545300" y="6630202"/>
          <a:ext cx="889000" cy="24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152039</xdr:rowOff>
    </xdr:from>
    <xdr:to>
      <xdr:col>107</xdr:col>
      <xdr:colOff>101600</xdr:colOff>
      <xdr:row>38</xdr:row>
      <xdr:rowOff>82189</xdr:rowOff>
    </xdr:to>
    <xdr:sp macro="" textlink="">
      <xdr:nvSpPr>
        <xdr:cNvPr id="749" name="フローチャート: 判断 748"/>
        <xdr:cNvSpPr/>
      </xdr:nvSpPr>
      <xdr:spPr>
        <a:xfrm>
          <a:off x="20383500" y="6495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98716</xdr:rowOff>
    </xdr:from>
    <xdr:ext cx="469744" cy="259045"/>
    <xdr:sp macro="" textlink="">
      <xdr:nvSpPr>
        <xdr:cNvPr id="750" name="テキスト ボックス 749"/>
        <xdr:cNvSpPr txBox="1"/>
      </xdr:nvSpPr>
      <xdr:spPr>
        <a:xfrm>
          <a:off x="20199428" y="6270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1" name="直線コネクタ 750"/>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161183</xdr:rowOff>
    </xdr:from>
    <xdr:to>
      <xdr:col>102</xdr:col>
      <xdr:colOff>165100</xdr:colOff>
      <xdr:row>38</xdr:row>
      <xdr:rowOff>91333</xdr:rowOff>
    </xdr:to>
    <xdr:sp macro="" textlink="">
      <xdr:nvSpPr>
        <xdr:cNvPr id="752" name="フローチャート: 判断 751"/>
        <xdr:cNvSpPr/>
      </xdr:nvSpPr>
      <xdr:spPr>
        <a:xfrm>
          <a:off x="19494500" y="6504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107860</xdr:rowOff>
    </xdr:from>
    <xdr:ext cx="469744" cy="259045"/>
    <xdr:sp macro="" textlink="">
      <xdr:nvSpPr>
        <xdr:cNvPr id="753" name="テキスト ボックス 752"/>
        <xdr:cNvSpPr txBox="1"/>
      </xdr:nvSpPr>
      <xdr:spPr>
        <a:xfrm>
          <a:off x="19310428" y="62800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171287</xdr:rowOff>
    </xdr:from>
    <xdr:to>
      <xdr:col>98</xdr:col>
      <xdr:colOff>38100</xdr:colOff>
      <xdr:row>38</xdr:row>
      <xdr:rowOff>101437</xdr:rowOff>
    </xdr:to>
    <xdr:sp macro="" textlink="">
      <xdr:nvSpPr>
        <xdr:cNvPr id="754" name="フローチャート: 判断 753"/>
        <xdr:cNvSpPr/>
      </xdr:nvSpPr>
      <xdr:spPr>
        <a:xfrm>
          <a:off x="18605500" y="6514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117965</xdr:rowOff>
    </xdr:from>
    <xdr:ext cx="469744" cy="259045"/>
    <xdr:sp macro="" textlink="">
      <xdr:nvSpPr>
        <xdr:cNvPr id="755" name="テキスト ボックス 754"/>
        <xdr:cNvSpPr txBox="1"/>
      </xdr:nvSpPr>
      <xdr:spPr>
        <a:xfrm>
          <a:off x="18421428" y="62901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6" name="テキスト ボックス 755"/>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7" name="テキスト ボックス 756"/>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8" name="テキスト ボックス 757"/>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9" name="テキスト ボックス 758"/>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0" name="テキスト ボックス 759"/>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1" name="楕円 760"/>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62" name="投資及び出資金該当値テキスト"/>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3" name="楕円 762"/>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4" name="テキスト ボックス 763"/>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64302</xdr:rowOff>
    </xdr:from>
    <xdr:to>
      <xdr:col>107</xdr:col>
      <xdr:colOff>101600</xdr:colOff>
      <xdr:row>38</xdr:row>
      <xdr:rowOff>165902</xdr:rowOff>
    </xdr:to>
    <xdr:sp macro="" textlink="">
      <xdr:nvSpPr>
        <xdr:cNvPr id="765" name="楕円 764"/>
        <xdr:cNvSpPr/>
      </xdr:nvSpPr>
      <xdr:spPr>
        <a:xfrm>
          <a:off x="20383500" y="6579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38</xdr:row>
      <xdr:rowOff>157029</xdr:rowOff>
    </xdr:from>
    <xdr:ext cx="378565" cy="259045"/>
    <xdr:sp macro="" textlink="">
      <xdr:nvSpPr>
        <xdr:cNvPr id="766" name="テキスト ボックス 765"/>
        <xdr:cNvSpPr txBox="1"/>
      </xdr:nvSpPr>
      <xdr:spPr>
        <a:xfrm>
          <a:off x="20245017" y="66721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7" name="楕円 766"/>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8" name="テキスト ボックス 767"/>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9" name="楕円 768"/>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0" name="テキスト ボックス 769"/>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1" name="正方形/長方形 770"/>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2" name="正方形/長方形 771"/>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3" name="正方形/長方形 772"/>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4" name="正方形/長方形 773"/>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5" name="正方形/長方形 774"/>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6" name="正方形/長方形 775"/>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7" name="正方形/長方形 776"/>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8" name="正方形/長方形 777"/>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9" name="テキスト ボックス 778"/>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0" name="直線コネクタ 779"/>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81" name="直線コネクタ 780"/>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82" name="テキスト ボックス 781"/>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83" name="直線コネクタ 782"/>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84" name="テキスト ボックス 783"/>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85" name="直線コネクタ 784"/>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86" name="テキスト ボックス 785"/>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87" name="直線コネクタ 786"/>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88" name="テキスト ボックス 787"/>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89" name="直線コネクタ 788"/>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90" name="テキスト ボックス 789"/>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91" name="直線コネクタ 790"/>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38299</xdr:rowOff>
    </xdr:from>
    <xdr:ext cx="595419" cy="259045"/>
    <xdr:sp macro="" textlink="">
      <xdr:nvSpPr>
        <xdr:cNvPr id="792" name="テキスト ボックス 791"/>
        <xdr:cNvSpPr txBox="1"/>
      </xdr:nvSpPr>
      <xdr:spPr>
        <a:xfrm>
          <a:off x="17692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3" name="直線コネクタ 792"/>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94" name="テキスト ボックス 793"/>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5"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31801</xdr:rowOff>
    </xdr:from>
    <xdr:to>
      <xdr:col>116</xdr:col>
      <xdr:colOff>62864</xdr:colOff>
      <xdr:row>59</xdr:row>
      <xdr:rowOff>98878</xdr:rowOff>
    </xdr:to>
    <xdr:cxnSp macro="">
      <xdr:nvCxnSpPr>
        <xdr:cNvPr id="796" name="直線コネクタ 795"/>
        <xdr:cNvCxnSpPr/>
      </xdr:nvCxnSpPr>
      <xdr:spPr>
        <a:xfrm flipV="1">
          <a:off x="22159595" y="8775751"/>
          <a:ext cx="1269" cy="14386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102705</xdr:rowOff>
    </xdr:from>
    <xdr:ext cx="249299" cy="259045"/>
    <xdr:sp macro="" textlink="">
      <xdr:nvSpPr>
        <xdr:cNvPr id="797" name="貸付金最小値テキスト"/>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98" name="直線コネクタ 797"/>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149928</xdr:rowOff>
    </xdr:from>
    <xdr:ext cx="534377" cy="259045"/>
    <xdr:sp macro="" textlink="">
      <xdr:nvSpPr>
        <xdr:cNvPr id="799" name="貸付金最大値テキスト"/>
        <xdr:cNvSpPr txBox="1"/>
      </xdr:nvSpPr>
      <xdr:spPr>
        <a:xfrm>
          <a:off x="22212300" y="8550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88,108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31801</xdr:rowOff>
    </xdr:from>
    <xdr:to>
      <xdr:col>116</xdr:col>
      <xdr:colOff>152400</xdr:colOff>
      <xdr:row>51</xdr:row>
      <xdr:rowOff>31801</xdr:rowOff>
    </xdr:to>
    <xdr:cxnSp macro="">
      <xdr:nvCxnSpPr>
        <xdr:cNvPr id="800" name="直線コネクタ 799"/>
        <xdr:cNvCxnSpPr/>
      </xdr:nvCxnSpPr>
      <xdr:spPr>
        <a:xfrm>
          <a:off x="22072600" y="87757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90665</xdr:rowOff>
    </xdr:from>
    <xdr:to>
      <xdr:col>116</xdr:col>
      <xdr:colOff>63500</xdr:colOff>
      <xdr:row>59</xdr:row>
      <xdr:rowOff>93196</xdr:rowOff>
    </xdr:to>
    <xdr:cxnSp macro="">
      <xdr:nvCxnSpPr>
        <xdr:cNvPr id="801" name="直線コネクタ 800"/>
        <xdr:cNvCxnSpPr/>
      </xdr:nvCxnSpPr>
      <xdr:spPr>
        <a:xfrm>
          <a:off x="21323300" y="10206215"/>
          <a:ext cx="838200" cy="2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139732</xdr:rowOff>
    </xdr:from>
    <xdr:ext cx="469744" cy="259045"/>
    <xdr:sp macro="" textlink="">
      <xdr:nvSpPr>
        <xdr:cNvPr id="802" name="貸付金平均値テキスト"/>
        <xdr:cNvSpPr txBox="1"/>
      </xdr:nvSpPr>
      <xdr:spPr>
        <a:xfrm>
          <a:off x="22212300" y="99123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116855</xdr:rowOff>
    </xdr:from>
    <xdr:to>
      <xdr:col>116</xdr:col>
      <xdr:colOff>114300</xdr:colOff>
      <xdr:row>59</xdr:row>
      <xdr:rowOff>47005</xdr:rowOff>
    </xdr:to>
    <xdr:sp macro="" textlink="">
      <xdr:nvSpPr>
        <xdr:cNvPr id="803" name="フローチャート: 判断 802"/>
        <xdr:cNvSpPr/>
      </xdr:nvSpPr>
      <xdr:spPr>
        <a:xfrm>
          <a:off x="22110700" y="10060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90665</xdr:rowOff>
    </xdr:from>
    <xdr:to>
      <xdr:col>111</xdr:col>
      <xdr:colOff>177800</xdr:colOff>
      <xdr:row>59</xdr:row>
      <xdr:rowOff>96266</xdr:rowOff>
    </xdr:to>
    <xdr:cxnSp macro="">
      <xdr:nvCxnSpPr>
        <xdr:cNvPr id="804" name="直線コネクタ 803"/>
        <xdr:cNvCxnSpPr/>
      </xdr:nvCxnSpPr>
      <xdr:spPr>
        <a:xfrm flipV="1">
          <a:off x="20434300" y="10206215"/>
          <a:ext cx="889000" cy="5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130129</xdr:rowOff>
    </xdr:from>
    <xdr:to>
      <xdr:col>112</xdr:col>
      <xdr:colOff>38100</xdr:colOff>
      <xdr:row>59</xdr:row>
      <xdr:rowOff>60279</xdr:rowOff>
    </xdr:to>
    <xdr:sp macro="" textlink="">
      <xdr:nvSpPr>
        <xdr:cNvPr id="805" name="フローチャート: 判断 804"/>
        <xdr:cNvSpPr/>
      </xdr:nvSpPr>
      <xdr:spPr>
        <a:xfrm>
          <a:off x="21272500" y="10074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76806</xdr:rowOff>
    </xdr:from>
    <xdr:ext cx="469744" cy="259045"/>
    <xdr:sp macro="" textlink="">
      <xdr:nvSpPr>
        <xdr:cNvPr id="806" name="テキスト ボックス 805"/>
        <xdr:cNvSpPr txBox="1"/>
      </xdr:nvSpPr>
      <xdr:spPr>
        <a:xfrm>
          <a:off x="21088428" y="98494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96266</xdr:rowOff>
    </xdr:from>
    <xdr:to>
      <xdr:col>107</xdr:col>
      <xdr:colOff>50800</xdr:colOff>
      <xdr:row>59</xdr:row>
      <xdr:rowOff>96985</xdr:rowOff>
    </xdr:to>
    <xdr:cxnSp macro="">
      <xdr:nvCxnSpPr>
        <xdr:cNvPr id="807" name="直線コネクタ 806"/>
        <xdr:cNvCxnSpPr/>
      </xdr:nvCxnSpPr>
      <xdr:spPr>
        <a:xfrm flipV="1">
          <a:off x="19545300" y="10211816"/>
          <a:ext cx="889000" cy="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128301</xdr:rowOff>
    </xdr:from>
    <xdr:to>
      <xdr:col>107</xdr:col>
      <xdr:colOff>101600</xdr:colOff>
      <xdr:row>59</xdr:row>
      <xdr:rowOff>58451</xdr:rowOff>
    </xdr:to>
    <xdr:sp macro="" textlink="">
      <xdr:nvSpPr>
        <xdr:cNvPr id="808" name="フローチャート: 判断 807"/>
        <xdr:cNvSpPr/>
      </xdr:nvSpPr>
      <xdr:spPr>
        <a:xfrm>
          <a:off x="20383500" y="10072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74978</xdr:rowOff>
    </xdr:from>
    <xdr:ext cx="469744" cy="259045"/>
    <xdr:sp macro="" textlink="">
      <xdr:nvSpPr>
        <xdr:cNvPr id="809" name="テキスト ボックス 808"/>
        <xdr:cNvSpPr txBox="1"/>
      </xdr:nvSpPr>
      <xdr:spPr>
        <a:xfrm>
          <a:off x="20199428" y="98476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96968</xdr:rowOff>
    </xdr:from>
    <xdr:to>
      <xdr:col>102</xdr:col>
      <xdr:colOff>114300</xdr:colOff>
      <xdr:row>59</xdr:row>
      <xdr:rowOff>96985</xdr:rowOff>
    </xdr:to>
    <xdr:cxnSp macro="">
      <xdr:nvCxnSpPr>
        <xdr:cNvPr id="810" name="直線コネクタ 809"/>
        <xdr:cNvCxnSpPr/>
      </xdr:nvCxnSpPr>
      <xdr:spPr>
        <a:xfrm>
          <a:off x="18656300" y="10212518"/>
          <a:ext cx="889000" cy="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131665</xdr:rowOff>
    </xdr:from>
    <xdr:to>
      <xdr:col>102</xdr:col>
      <xdr:colOff>165100</xdr:colOff>
      <xdr:row>59</xdr:row>
      <xdr:rowOff>61815</xdr:rowOff>
    </xdr:to>
    <xdr:sp macro="" textlink="">
      <xdr:nvSpPr>
        <xdr:cNvPr id="811" name="フローチャート: 判断 810"/>
        <xdr:cNvSpPr/>
      </xdr:nvSpPr>
      <xdr:spPr>
        <a:xfrm>
          <a:off x="19494500" y="10075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78342</xdr:rowOff>
    </xdr:from>
    <xdr:ext cx="469744" cy="259045"/>
    <xdr:sp macro="" textlink="">
      <xdr:nvSpPr>
        <xdr:cNvPr id="812" name="テキスト ボックス 811"/>
        <xdr:cNvSpPr txBox="1"/>
      </xdr:nvSpPr>
      <xdr:spPr>
        <a:xfrm>
          <a:off x="19310428" y="98509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125051</xdr:rowOff>
    </xdr:from>
    <xdr:to>
      <xdr:col>98</xdr:col>
      <xdr:colOff>38100</xdr:colOff>
      <xdr:row>59</xdr:row>
      <xdr:rowOff>55201</xdr:rowOff>
    </xdr:to>
    <xdr:sp macro="" textlink="">
      <xdr:nvSpPr>
        <xdr:cNvPr id="813" name="フローチャート: 判断 812"/>
        <xdr:cNvSpPr/>
      </xdr:nvSpPr>
      <xdr:spPr>
        <a:xfrm>
          <a:off x="18605500" y="10069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71728</xdr:rowOff>
    </xdr:from>
    <xdr:ext cx="469744" cy="259045"/>
    <xdr:sp macro="" textlink="">
      <xdr:nvSpPr>
        <xdr:cNvPr id="814" name="テキスト ボックス 813"/>
        <xdr:cNvSpPr txBox="1"/>
      </xdr:nvSpPr>
      <xdr:spPr>
        <a:xfrm>
          <a:off x="18421428" y="98443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5" name="テキスト ボックス 814"/>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6" name="テキスト ボックス 815"/>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7" name="テキスト ボックス 816"/>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8" name="テキスト ボックス 817"/>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9" name="テキスト ボックス 818"/>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42396</xdr:rowOff>
    </xdr:from>
    <xdr:to>
      <xdr:col>116</xdr:col>
      <xdr:colOff>114300</xdr:colOff>
      <xdr:row>59</xdr:row>
      <xdr:rowOff>143996</xdr:rowOff>
    </xdr:to>
    <xdr:sp macro="" textlink="">
      <xdr:nvSpPr>
        <xdr:cNvPr id="820" name="楕円 819"/>
        <xdr:cNvSpPr/>
      </xdr:nvSpPr>
      <xdr:spPr>
        <a:xfrm>
          <a:off x="22110700" y="10157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128773</xdr:rowOff>
    </xdr:from>
    <xdr:ext cx="378565" cy="259045"/>
    <xdr:sp macro="" textlink="">
      <xdr:nvSpPr>
        <xdr:cNvPr id="821" name="貸付金該当値テキスト"/>
        <xdr:cNvSpPr txBox="1"/>
      </xdr:nvSpPr>
      <xdr:spPr>
        <a:xfrm>
          <a:off x="22212300" y="100728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39865</xdr:rowOff>
    </xdr:from>
    <xdr:to>
      <xdr:col>112</xdr:col>
      <xdr:colOff>38100</xdr:colOff>
      <xdr:row>59</xdr:row>
      <xdr:rowOff>141465</xdr:rowOff>
    </xdr:to>
    <xdr:sp macro="" textlink="">
      <xdr:nvSpPr>
        <xdr:cNvPr id="822" name="楕円 821"/>
        <xdr:cNvSpPr/>
      </xdr:nvSpPr>
      <xdr:spPr>
        <a:xfrm>
          <a:off x="21272500" y="10155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132592</xdr:rowOff>
    </xdr:from>
    <xdr:ext cx="378565" cy="259045"/>
    <xdr:sp macro="" textlink="">
      <xdr:nvSpPr>
        <xdr:cNvPr id="823" name="テキスト ボックス 822"/>
        <xdr:cNvSpPr txBox="1"/>
      </xdr:nvSpPr>
      <xdr:spPr>
        <a:xfrm>
          <a:off x="21134017" y="102481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45466</xdr:rowOff>
    </xdr:from>
    <xdr:to>
      <xdr:col>107</xdr:col>
      <xdr:colOff>101600</xdr:colOff>
      <xdr:row>59</xdr:row>
      <xdr:rowOff>147066</xdr:rowOff>
    </xdr:to>
    <xdr:sp macro="" textlink="">
      <xdr:nvSpPr>
        <xdr:cNvPr id="824" name="楕円 823"/>
        <xdr:cNvSpPr/>
      </xdr:nvSpPr>
      <xdr:spPr>
        <a:xfrm>
          <a:off x="20383500" y="10161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138193</xdr:rowOff>
    </xdr:from>
    <xdr:ext cx="378565" cy="259045"/>
    <xdr:sp macro="" textlink="">
      <xdr:nvSpPr>
        <xdr:cNvPr id="825" name="テキスト ボックス 824"/>
        <xdr:cNvSpPr txBox="1"/>
      </xdr:nvSpPr>
      <xdr:spPr>
        <a:xfrm>
          <a:off x="20245017" y="102537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46185</xdr:rowOff>
    </xdr:from>
    <xdr:to>
      <xdr:col>102</xdr:col>
      <xdr:colOff>165100</xdr:colOff>
      <xdr:row>59</xdr:row>
      <xdr:rowOff>147785</xdr:rowOff>
    </xdr:to>
    <xdr:sp macro="" textlink="">
      <xdr:nvSpPr>
        <xdr:cNvPr id="826" name="楕円 825"/>
        <xdr:cNvSpPr/>
      </xdr:nvSpPr>
      <xdr:spPr>
        <a:xfrm>
          <a:off x="19494500" y="10161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138912</xdr:rowOff>
    </xdr:from>
    <xdr:ext cx="378565" cy="259045"/>
    <xdr:sp macro="" textlink="">
      <xdr:nvSpPr>
        <xdr:cNvPr id="827" name="テキスト ボックス 826"/>
        <xdr:cNvSpPr txBox="1"/>
      </xdr:nvSpPr>
      <xdr:spPr>
        <a:xfrm>
          <a:off x="19356017" y="1025446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46168</xdr:rowOff>
    </xdr:from>
    <xdr:to>
      <xdr:col>98</xdr:col>
      <xdr:colOff>38100</xdr:colOff>
      <xdr:row>59</xdr:row>
      <xdr:rowOff>147768</xdr:rowOff>
    </xdr:to>
    <xdr:sp macro="" textlink="">
      <xdr:nvSpPr>
        <xdr:cNvPr id="828" name="楕円 827"/>
        <xdr:cNvSpPr/>
      </xdr:nvSpPr>
      <xdr:spPr>
        <a:xfrm>
          <a:off x="18605500" y="10161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138895</xdr:rowOff>
    </xdr:from>
    <xdr:ext cx="378565" cy="259045"/>
    <xdr:sp macro="" textlink="">
      <xdr:nvSpPr>
        <xdr:cNvPr id="829" name="テキスト ボックス 828"/>
        <xdr:cNvSpPr txBox="1"/>
      </xdr:nvSpPr>
      <xdr:spPr>
        <a:xfrm>
          <a:off x="18467017" y="102544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0" name="正方形/長方形 829"/>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1" name="正方形/長方形 830"/>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2" name="正方形/長方形 831"/>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3" name="正方形/長方形 832"/>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4" name="正方形/長方形 833"/>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5" name="正方形/長方形 834"/>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6" name="正方形/長方形 835"/>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7" name="正方形/長方形 836"/>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8" name="テキスト ボックス 837"/>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9" name="直線コネクタ 838"/>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40" name="テキスト ボックス 839"/>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41" name="直線コネクタ 840"/>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42" name="テキスト ボックス 841"/>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3" name="直線コネクタ 842"/>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4" name="テキスト ボックス 843"/>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5" name="直線コネクタ 844"/>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6" name="テキスト ボックス 845"/>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7" name="直線コネクタ 846"/>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8" name="テキスト ボックス 847"/>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9" name="直線コネクタ 848"/>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50" name="テキスト ボックス 849"/>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1" name="直線コネクタ 850"/>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2" name="テキスト ボックス 851"/>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3"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69</xdr:row>
      <xdr:rowOff>140271</xdr:rowOff>
    </xdr:from>
    <xdr:to>
      <xdr:col>116</xdr:col>
      <xdr:colOff>62864</xdr:colOff>
      <xdr:row>78</xdr:row>
      <xdr:rowOff>69481</xdr:rowOff>
    </xdr:to>
    <xdr:cxnSp macro="">
      <xdr:nvCxnSpPr>
        <xdr:cNvPr id="854" name="直線コネクタ 853"/>
        <xdr:cNvCxnSpPr/>
      </xdr:nvCxnSpPr>
      <xdr:spPr>
        <a:xfrm flipV="1">
          <a:off x="22159595" y="11970321"/>
          <a:ext cx="1269" cy="1472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73308</xdr:rowOff>
    </xdr:from>
    <xdr:ext cx="534377" cy="259045"/>
    <xdr:sp macro="" textlink="">
      <xdr:nvSpPr>
        <xdr:cNvPr id="855" name="繰出金最小値テキスト"/>
        <xdr:cNvSpPr txBox="1"/>
      </xdr:nvSpPr>
      <xdr:spPr>
        <a:xfrm>
          <a:off x="22212300" y="13446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69481</xdr:rowOff>
    </xdr:from>
    <xdr:to>
      <xdr:col>116</xdr:col>
      <xdr:colOff>152400</xdr:colOff>
      <xdr:row>78</xdr:row>
      <xdr:rowOff>69481</xdr:rowOff>
    </xdr:to>
    <xdr:cxnSp macro="">
      <xdr:nvCxnSpPr>
        <xdr:cNvPr id="856" name="直線コネクタ 855"/>
        <xdr:cNvCxnSpPr/>
      </xdr:nvCxnSpPr>
      <xdr:spPr>
        <a:xfrm>
          <a:off x="22072600" y="134425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86948</xdr:rowOff>
    </xdr:from>
    <xdr:ext cx="599010" cy="259045"/>
    <xdr:sp macro="" textlink="">
      <xdr:nvSpPr>
        <xdr:cNvPr id="857" name="繰出金最大値テキスト"/>
        <xdr:cNvSpPr txBox="1"/>
      </xdr:nvSpPr>
      <xdr:spPr>
        <a:xfrm>
          <a:off x="22212300" y="117455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104,970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69</xdr:row>
      <xdr:rowOff>140271</xdr:rowOff>
    </xdr:from>
    <xdr:to>
      <xdr:col>116</xdr:col>
      <xdr:colOff>152400</xdr:colOff>
      <xdr:row>69</xdr:row>
      <xdr:rowOff>140271</xdr:rowOff>
    </xdr:to>
    <xdr:cxnSp macro="">
      <xdr:nvCxnSpPr>
        <xdr:cNvPr id="858" name="直線コネクタ 857"/>
        <xdr:cNvCxnSpPr/>
      </xdr:nvCxnSpPr>
      <xdr:spPr>
        <a:xfrm>
          <a:off x="22072600" y="119703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71</xdr:row>
      <xdr:rowOff>154445</xdr:rowOff>
    </xdr:from>
    <xdr:to>
      <xdr:col>116</xdr:col>
      <xdr:colOff>63500</xdr:colOff>
      <xdr:row>73</xdr:row>
      <xdr:rowOff>124117</xdr:rowOff>
    </xdr:to>
    <xdr:cxnSp macro="">
      <xdr:nvCxnSpPr>
        <xdr:cNvPr id="859" name="直線コネクタ 858"/>
        <xdr:cNvCxnSpPr/>
      </xdr:nvCxnSpPr>
      <xdr:spPr>
        <a:xfrm>
          <a:off x="21323300" y="12327395"/>
          <a:ext cx="838200" cy="312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23665</xdr:rowOff>
    </xdr:from>
    <xdr:ext cx="534377" cy="259045"/>
    <xdr:sp macro="" textlink="">
      <xdr:nvSpPr>
        <xdr:cNvPr id="860" name="繰出金平均値テキスト"/>
        <xdr:cNvSpPr txBox="1"/>
      </xdr:nvSpPr>
      <xdr:spPr>
        <a:xfrm>
          <a:off x="22212300" y="128824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45238</xdr:rowOff>
    </xdr:from>
    <xdr:to>
      <xdr:col>116</xdr:col>
      <xdr:colOff>114300</xdr:colOff>
      <xdr:row>75</xdr:row>
      <xdr:rowOff>146838</xdr:rowOff>
    </xdr:to>
    <xdr:sp macro="" textlink="">
      <xdr:nvSpPr>
        <xdr:cNvPr id="861" name="フローチャート: 判断 860"/>
        <xdr:cNvSpPr/>
      </xdr:nvSpPr>
      <xdr:spPr>
        <a:xfrm>
          <a:off x="22110700" y="12903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71</xdr:row>
      <xdr:rowOff>154445</xdr:rowOff>
    </xdr:from>
    <xdr:to>
      <xdr:col>111</xdr:col>
      <xdr:colOff>177800</xdr:colOff>
      <xdr:row>72</xdr:row>
      <xdr:rowOff>3035</xdr:rowOff>
    </xdr:to>
    <xdr:cxnSp macro="">
      <xdr:nvCxnSpPr>
        <xdr:cNvPr id="862" name="直線コネクタ 861"/>
        <xdr:cNvCxnSpPr/>
      </xdr:nvCxnSpPr>
      <xdr:spPr>
        <a:xfrm flipV="1">
          <a:off x="20434300" y="12327395"/>
          <a:ext cx="889000" cy="20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71793</xdr:rowOff>
    </xdr:from>
    <xdr:to>
      <xdr:col>112</xdr:col>
      <xdr:colOff>38100</xdr:colOff>
      <xdr:row>75</xdr:row>
      <xdr:rowOff>1943</xdr:rowOff>
    </xdr:to>
    <xdr:sp macro="" textlink="">
      <xdr:nvSpPr>
        <xdr:cNvPr id="863" name="フローチャート: 判断 862"/>
        <xdr:cNvSpPr/>
      </xdr:nvSpPr>
      <xdr:spPr>
        <a:xfrm>
          <a:off x="21272500" y="12759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164520</xdr:rowOff>
    </xdr:from>
    <xdr:ext cx="534377" cy="259045"/>
    <xdr:sp macro="" textlink="">
      <xdr:nvSpPr>
        <xdr:cNvPr id="864" name="テキスト ボックス 863"/>
        <xdr:cNvSpPr txBox="1"/>
      </xdr:nvSpPr>
      <xdr:spPr>
        <a:xfrm>
          <a:off x="21056111" y="12851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71</xdr:row>
      <xdr:rowOff>166998</xdr:rowOff>
    </xdr:from>
    <xdr:to>
      <xdr:col>107</xdr:col>
      <xdr:colOff>50800</xdr:colOff>
      <xdr:row>72</xdr:row>
      <xdr:rowOff>3035</xdr:rowOff>
    </xdr:to>
    <xdr:cxnSp macro="">
      <xdr:nvCxnSpPr>
        <xdr:cNvPr id="865" name="直線コネクタ 864"/>
        <xdr:cNvCxnSpPr/>
      </xdr:nvCxnSpPr>
      <xdr:spPr>
        <a:xfrm>
          <a:off x="19545300" y="12339948"/>
          <a:ext cx="889000" cy="7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46875</xdr:rowOff>
    </xdr:from>
    <xdr:to>
      <xdr:col>107</xdr:col>
      <xdr:colOff>101600</xdr:colOff>
      <xdr:row>74</xdr:row>
      <xdr:rowOff>148475</xdr:rowOff>
    </xdr:to>
    <xdr:sp macro="" textlink="">
      <xdr:nvSpPr>
        <xdr:cNvPr id="866" name="フローチャート: 判断 865"/>
        <xdr:cNvSpPr/>
      </xdr:nvSpPr>
      <xdr:spPr>
        <a:xfrm>
          <a:off x="20383500" y="12734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139602</xdr:rowOff>
    </xdr:from>
    <xdr:ext cx="534377" cy="259045"/>
    <xdr:sp macro="" textlink="">
      <xdr:nvSpPr>
        <xdr:cNvPr id="867" name="テキスト ボックス 866"/>
        <xdr:cNvSpPr txBox="1"/>
      </xdr:nvSpPr>
      <xdr:spPr>
        <a:xfrm>
          <a:off x="20167111" y="12826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70</xdr:row>
      <xdr:rowOff>50412</xdr:rowOff>
    </xdr:from>
    <xdr:to>
      <xdr:col>102</xdr:col>
      <xdr:colOff>114300</xdr:colOff>
      <xdr:row>71</xdr:row>
      <xdr:rowOff>166998</xdr:rowOff>
    </xdr:to>
    <xdr:cxnSp macro="">
      <xdr:nvCxnSpPr>
        <xdr:cNvPr id="868" name="直線コネクタ 867"/>
        <xdr:cNvCxnSpPr/>
      </xdr:nvCxnSpPr>
      <xdr:spPr>
        <a:xfrm>
          <a:off x="18656300" y="12051912"/>
          <a:ext cx="889000" cy="2880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29102</xdr:rowOff>
    </xdr:from>
    <xdr:to>
      <xdr:col>102</xdr:col>
      <xdr:colOff>165100</xdr:colOff>
      <xdr:row>74</xdr:row>
      <xdr:rowOff>130702</xdr:rowOff>
    </xdr:to>
    <xdr:sp macro="" textlink="">
      <xdr:nvSpPr>
        <xdr:cNvPr id="869" name="フローチャート: 判断 868"/>
        <xdr:cNvSpPr/>
      </xdr:nvSpPr>
      <xdr:spPr>
        <a:xfrm>
          <a:off x="19494500" y="12716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121829</xdr:rowOff>
    </xdr:from>
    <xdr:ext cx="534377" cy="259045"/>
    <xdr:sp macro="" textlink="">
      <xdr:nvSpPr>
        <xdr:cNvPr id="870" name="テキスト ボックス 869"/>
        <xdr:cNvSpPr txBox="1"/>
      </xdr:nvSpPr>
      <xdr:spPr>
        <a:xfrm>
          <a:off x="19278111" y="12809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11271</xdr:rowOff>
    </xdr:from>
    <xdr:to>
      <xdr:col>98</xdr:col>
      <xdr:colOff>38100</xdr:colOff>
      <xdr:row>74</xdr:row>
      <xdr:rowOff>112871</xdr:rowOff>
    </xdr:to>
    <xdr:sp macro="" textlink="">
      <xdr:nvSpPr>
        <xdr:cNvPr id="871" name="フローチャート: 判断 870"/>
        <xdr:cNvSpPr/>
      </xdr:nvSpPr>
      <xdr:spPr>
        <a:xfrm>
          <a:off x="18605500" y="12698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103998</xdr:rowOff>
    </xdr:from>
    <xdr:ext cx="534377" cy="259045"/>
    <xdr:sp macro="" textlink="">
      <xdr:nvSpPr>
        <xdr:cNvPr id="872" name="テキスト ボックス 871"/>
        <xdr:cNvSpPr txBox="1"/>
      </xdr:nvSpPr>
      <xdr:spPr>
        <a:xfrm>
          <a:off x="18389111" y="12791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3" name="テキスト ボックス 872"/>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4" name="テキスト ボックス 873"/>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5" name="テキスト ボックス 874"/>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6" name="テキスト ボックス 875"/>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7" name="テキスト ボックス 876"/>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73317</xdr:rowOff>
    </xdr:from>
    <xdr:to>
      <xdr:col>116</xdr:col>
      <xdr:colOff>114300</xdr:colOff>
      <xdr:row>74</xdr:row>
      <xdr:rowOff>3467</xdr:rowOff>
    </xdr:to>
    <xdr:sp macro="" textlink="">
      <xdr:nvSpPr>
        <xdr:cNvPr id="878" name="楕円 877"/>
        <xdr:cNvSpPr/>
      </xdr:nvSpPr>
      <xdr:spPr>
        <a:xfrm>
          <a:off x="22110700" y="12589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72</xdr:row>
      <xdr:rowOff>96194</xdr:rowOff>
    </xdr:from>
    <xdr:ext cx="534377" cy="259045"/>
    <xdr:sp macro="" textlink="">
      <xdr:nvSpPr>
        <xdr:cNvPr id="879" name="繰出金該当値テキスト"/>
        <xdr:cNvSpPr txBox="1"/>
      </xdr:nvSpPr>
      <xdr:spPr>
        <a:xfrm>
          <a:off x="22212300" y="12440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71</xdr:row>
      <xdr:rowOff>103645</xdr:rowOff>
    </xdr:from>
    <xdr:to>
      <xdr:col>112</xdr:col>
      <xdr:colOff>38100</xdr:colOff>
      <xdr:row>72</xdr:row>
      <xdr:rowOff>33795</xdr:rowOff>
    </xdr:to>
    <xdr:sp macro="" textlink="">
      <xdr:nvSpPr>
        <xdr:cNvPr id="880" name="楕円 879"/>
        <xdr:cNvSpPr/>
      </xdr:nvSpPr>
      <xdr:spPr>
        <a:xfrm>
          <a:off x="21272500" y="12276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70</xdr:row>
      <xdr:rowOff>50322</xdr:rowOff>
    </xdr:from>
    <xdr:ext cx="534377" cy="259045"/>
    <xdr:sp macro="" textlink="">
      <xdr:nvSpPr>
        <xdr:cNvPr id="881" name="テキスト ボックス 880"/>
        <xdr:cNvSpPr txBox="1"/>
      </xdr:nvSpPr>
      <xdr:spPr>
        <a:xfrm>
          <a:off x="21056111" y="12051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71</xdr:row>
      <xdr:rowOff>123685</xdr:rowOff>
    </xdr:from>
    <xdr:to>
      <xdr:col>107</xdr:col>
      <xdr:colOff>101600</xdr:colOff>
      <xdr:row>72</xdr:row>
      <xdr:rowOff>53835</xdr:rowOff>
    </xdr:to>
    <xdr:sp macro="" textlink="">
      <xdr:nvSpPr>
        <xdr:cNvPr id="882" name="楕円 881"/>
        <xdr:cNvSpPr/>
      </xdr:nvSpPr>
      <xdr:spPr>
        <a:xfrm>
          <a:off x="20383500" y="12296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70</xdr:row>
      <xdr:rowOff>70362</xdr:rowOff>
    </xdr:from>
    <xdr:ext cx="534377" cy="259045"/>
    <xdr:sp macro="" textlink="">
      <xdr:nvSpPr>
        <xdr:cNvPr id="883" name="テキスト ボックス 882"/>
        <xdr:cNvSpPr txBox="1"/>
      </xdr:nvSpPr>
      <xdr:spPr>
        <a:xfrm>
          <a:off x="20167111" y="12071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71</xdr:row>
      <xdr:rowOff>116198</xdr:rowOff>
    </xdr:from>
    <xdr:to>
      <xdr:col>102</xdr:col>
      <xdr:colOff>165100</xdr:colOff>
      <xdr:row>72</xdr:row>
      <xdr:rowOff>46348</xdr:rowOff>
    </xdr:to>
    <xdr:sp macro="" textlink="">
      <xdr:nvSpPr>
        <xdr:cNvPr id="884" name="楕円 883"/>
        <xdr:cNvSpPr/>
      </xdr:nvSpPr>
      <xdr:spPr>
        <a:xfrm>
          <a:off x="19494500" y="12289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70</xdr:row>
      <xdr:rowOff>62875</xdr:rowOff>
    </xdr:from>
    <xdr:ext cx="534377" cy="259045"/>
    <xdr:sp macro="" textlink="">
      <xdr:nvSpPr>
        <xdr:cNvPr id="885" name="テキスト ボックス 884"/>
        <xdr:cNvSpPr txBox="1"/>
      </xdr:nvSpPr>
      <xdr:spPr>
        <a:xfrm>
          <a:off x="19278111" y="12064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69</xdr:row>
      <xdr:rowOff>171062</xdr:rowOff>
    </xdr:from>
    <xdr:to>
      <xdr:col>98</xdr:col>
      <xdr:colOff>38100</xdr:colOff>
      <xdr:row>70</xdr:row>
      <xdr:rowOff>101212</xdr:rowOff>
    </xdr:to>
    <xdr:sp macro="" textlink="">
      <xdr:nvSpPr>
        <xdr:cNvPr id="886" name="楕円 885"/>
        <xdr:cNvSpPr/>
      </xdr:nvSpPr>
      <xdr:spPr>
        <a:xfrm>
          <a:off x="18605500" y="12001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68</xdr:row>
      <xdr:rowOff>117739</xdr:rowOff>
    </xdr:from>
    <xdr:ext cx="599010" cy="259045"/>
    <xdr:sp macro="" textlink="">
      <xdr:nvSpPr>
        <xdr:cNvPr id="887" name="テキスト ボックス 886"/>
        <xdr:cNvSpPr txBox="1"/>
      </xdr:nvSpPr>
      <xdr:spPr>
        <a:xfrm>
          <a:off x="18356795" y="117763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8" name="正方形/長方形 887"/>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9" name="正方形/長方形 888"/>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0" name="正方形/長方形 889"/>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1" name="正方形/長方形 890"/>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2" name="正方形/長方形 891"/>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3" name="正方形/長方形 892"/>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4" name="正方形/長方形 893"/>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5" name="正方形/長方形 894"/>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6" name="テキスト ボックス 895"/>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7" name="直線コネクタ 896"/>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99</xdr:row>
      <xdr:rowOff>44450</xdr:rowOff>
    </xdr:from>
    <xdr:to>
      <xdr:col>120</xdr:col>
      <xdr:colOff>114300</xdr:colOff>
      <xdr:row>99</xdr:row>
      <xdr:rowOff>44450</xdr:rowOff>
    </xdr:to>
    <xdr:cxnSp macro="">
      <xdr:nvCxnSpPr>
        <xdr:cNvPr id="898" name="直線コネクタ 897"/>
        <xdr:cNvCxnSpPr/>
      </xdr:nvCxnSpPr>
      <xdr:spPr>
        <a:xfrm>
          <a:off x="18288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98</xdr:row>
      <xdr:rowOff>73677</xdr:rowOff>
    </xdr:from>
    <xdr:ext cx="248786" cy="259045"/>
    <xdr:sp macro="" textlink="">
      <xdr:nvSpPr>
        <xdr:cNvPr id="899" name="テキスト ボックス 898"/>
        <xdr:cNvSpPr txBox="1"/>
      </xdr:nvSpPr>
      <xdr:spPr>
        <a:xfrm>
          <a:off x="18039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6350</xdr:rowOff>
    </xdr:from>
    <xdr:to>
      <xdr:col>120</xdr:col>
      <xdr:colOff>114300</xdr:colOff>
      <xdr:row>97</xdr:row>
      <xdr:rowOff>6350</xdr:rowOff>
    </xdr:to>
    <xdr:cxnSp macro="">
      <xdr:nvCxnSpPr>
        <xdr:cNvPr id="900" name="直線コネクタ 899"/>
        <xdr:cNvCxnSpPr/>
      </xdr:nvCxnSpPr>
      <xdr:spPr>
        <a:xfrm>
          <a:off x="18288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35577</xdr:rowOff>
    </xdr:from>
    <xdr:ext cx="467179" cy="259045"/>
    <xdr:sp macro="" textlink="">
      <xdr:nvSpPr>
        <xdr:cNvPr id="901" name="テキスト ボックス 900"/>
        <xdr:cNvSpPr txBox="1"/>
      </xdr:nvSpPr>
      <xdr:spPr>
        <a:xfrm>
          <a:off x="17820821" y="1649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94</xdr:row>
      <xdr:rowOff>139700</xdr:rowOff>
    </xdr:from>
    <xdr:to>
      <xdr:col>120</xdr:col>
      <xdr:colOff>114300</xdr:colOff>
      <xdr:row>94</xdr:row>
      <xdr:rowOff>139700</xdr:rowOff>
    </xdr:to>
    <xdr:cxnSp macro="">
      <xdr:nvCxnSpPr>
        <xdr:cNvPr id="902" name="直線コネクタ 901"/>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93</xdr:row>
      <xdr:rowOff>168927</xdr:rowOff>
    </xdr:from>
    <xdr:ext cx="467179" cy="259045"/>
    <xdr:sp macro="" textlink="">
      <xdr:nvSpPr>
        <xdr:cNvPr id="903" name="テキスト ボックス 902"/>
        <xdr:cNvSpPr txBox="1"/>
      </xdr:nvSpPr>
      <xdr:spPr>
        <a:xfrm>
          <a:off x="17820821" y="1611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92</xdr:row>
      <xdr:rowOff>101600</xdr:rowOff>
    </xdr:from>
    <xdr:to>
      <xdr:col>120</xdr:col>
      <xdr:colOff>114300</xdr:colOff>
      <xdr:row>92</xdr:row>
      <xdr:rowOff>101600</xdr:rowOff>
    </xdr:to>
    <xdr:cxnSp macro="">
      <xdr:nvCxnSpPr>
        <xdr:cNvPr id="904" name="直線コネクタ 903"/>
        <xdr:cNvCxnSpPr/>
      </xdr:nvCxnSpPr>
      <xdr:spPr>
        <a:xfrm>
          <a:off x="18288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91</xdr:row>
      <xdr:rowOff>130827</xdr:rowOff>
    </xdr:from>
    <xdr:ext cx="467179" cy="259045"/>
    <xdr:sp macro="" textlink="">
      <xdr:nvSpPr>
        <xdr:cNvPr id="905" name="テキスト ボックス 904"/>
        <xdr:cNvSpPr txBox="1"/>
      </xdr:nvSpPr>
      <xdr:spPr>
        <a:xfrm>
          <a:off x="17820821" y="1573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90</xdr:row>
      <xdr:rowOff>63500</xdr:rowOff>
    </xdr:from>
    <xdr:to>
      <xdr:col>120</xdr:col>
      <xdr:colOff>114300</xdr:colOff>
      <xdr:row>90</xdr:row>
      <xdr:rowOff>63500</xdr:rowOff>
    </xdr:to>
    <xdr:cxnSp macro="">
      <xdr:nvCxnSpPr>
        <xdr:cNvPr id="906" name="直線コネクタ 905"/>
        <xdr:cNvCxnSpPr/>
      </xdr:nvCxnSpPr>
      <xdr:spPr>
        <a:xfrm>
          <a:off x="18288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89</xdr:row>
      <xdr:rowOff>92727</xdr:rowOff>
    </xdr:from>
    <xdr:ext cx="531299" cy="259045"/>
    <xdr:sp macro="" textlink="">
      <xdr:nvSpPr>
        <xdr:cNvPr id="907" name="テキスト ボックス 906"/>
        <xdr:cNvSpPr txBox="1"/>
      </xdr:nvSpPr>
      <xdr:spPr>
        <a:xfrm>
          <a:off x="17756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8" name="直線コネクタ 907"/>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87</xdr:row>
      <xdr:rowOff>54627</xdr:rowOff>
    </xdr:from>
    <xdr:ext cx="531299" cy="259045"/>
    <xdr:sp macro="" textlink="">
      <xdr:nvSpPr>
        <xdr:cNvPr id="909" name="テキスト ボックス 908"/>
        <xdr:cNvSpPr txBox="1"/>
      </xdr:nvSpPr>
      <xdr:spPr>
        <a:xfrm>
          <a:off x="17756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10"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90</xdr:row>
      <xdr:rowOff>168021</xdr:rowOff>
    </xdr:from>
    <xdr:to>
      <xdr:col>116</xdr:col>
      <xdr:colOff>62864</xdr:colOff>
      <xdr:row>99</xdr:row>
      <xdr:rowOff>44450</xdr:rowOff>
    </xdr:to>
    <xdr:cxnSp macro="">
      <xdr:nvCxnSpPr>
        <xdr:cNvPr id="911" name="直線コネクタ 910"/>
        <xdr:cNvCxnSpPr/>
      </xdr:nvCxnSpPr>
      <xdr:spPr>
        <a:xfrm flipV="1">
          <a:off x="22159595" y="15598521"/>
          <a:ext cx="1269" cy="14194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99</xdr:row>
      <xdr:rowOff>92219</xdr:rowOff>
    </xdr:from>
    <xdr:ext cx="249299" cy="259045"/>
    <xdr:sp macro="" textlink="">
      <xdr:nvSpPr>
        <xdr:cNvPr id="912" name="前年度繰上充用金最小値テキスト"/>
        <xdr:cNvSpPr txBox="1"/>
      </xdr:nvSpPr>
      <xdr:spPr>
        <a:xfrm>
          <a:off x="22212300" y="1706576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44450</xdr:rowOff>
    </xdr:from>
    <xdr:to>
      <xdr:col>116</xdr:col>
      <xdr:colOff>152400</xdr:colOff>
      <xdr:row>99</xdr:row>
      <xdr:rowOff>44450</xdr:rowOff>
    </xdr:to>
    <xdr:cxnSp macro="">
      <xdr:nvCxnSpPr>
        <xdr:cNvPr id="913" name="直線コネクタ 912"/>
        <xdr:cNvCxnSpPr/>
      </xdr:nvCxnSpPr>
      <xdr:spPr>
        <a:xfrm>
          <a:off x="22072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89</xdr:row>
      <xdr:rowOff>114698</xdr:rowOff>
    </xdr:from>
    <xdr:ext cx="534377" cy="259045"/>
    <xdr:sp macro="" textlink="">
      <xdr:nvSpPr>
        <xdr:cNvPr id="914" name="前年度繰上充用金最大値テキスト"/>
        <xdr:cNvSpPr txBox="1"/>
      </xdr:nvSpPr>
      <xdr:spPr>
        <a:xfrm>
          <a:off x="22212300" y="15373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90</xdr:row>
      <xdr:rowOff>168021</xdr:rowOff>
    </xdr:from>
    <xdr:to>
      <xdr:col>116</xdr:col>
      <xdr:colOff>152400</xdr:colOff>
      <xdr:row>90</xdr:row>
      <xdr:rowOff>168021</xdr:rowOff>
    </xdr:to>
    <xdr:cxnSp macro="">
      <xdr:nvCxnSpPr>
        <xdr:cNvPr id="915" name="直線コネクタ 914"/>
        <xdr:cNvCxnSpPr/>
      </xdr:nvCxnSpPr>
      <xdr:spPr>
        <a:xfrm>
          <a:off x="22072600" y="155985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99</xdr:row>
      <xdr:rowOff>44450</xdr:rowOff>
    </xdr:from>
    <xdr:to>
      <xdr:col>116</xdr:col>
      <xdr:colOff>63500</xdr:colOff>
      <xdr:row>99</xdr:row>
      <xdr:rowOff>44450</xdr:rowOff>
    </xdr:to>
    <xdr:cxnSp macro="">
      <xdr:nvCxnSpPr>
        <xdr:cNvPr id="916" name="直線コネクタ 915"/>
        <xdr:cNvCxnSpPr/>
      </xdr:nvCxnSpPr>
      <xdr:spPr>
        <a:xfrm>
          <a:off x="21323300" y="1701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9669</xdr:rowOff>
    </xdr:from>
    <xdr:ext cx="313932" cy="259045"/>
    <xdr:sp macro="" textlink="">
      <xdr:nvSpPr>
        <xdr:cNvPr id="917" name="前年度繰上充用金平均値テキスト"/>
        <xdr:cNvSpPr txBox="1"/>
      </xdr:nvSpPr>
      <xdr:spPr>
        <a:xfrm>
          <a:off x="22212300" y="16811769"/>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158242</xdr:rowOff>
    </xdr:from>
    <xdr:to>
      <xdr:col>116</xdr:col>
      <xdr:colOff>114300</xdr:colOff>
      <xdr:row>99</xdr:row>
      <xdr:rowOff>88392</xdr:rowOff>
    </xdr:to>
    <xdr:sp macro="" textlink="">
      <xdr:nvSpPr>
        <xdr:cNvPr id="918" name="フローチャート: 判断 917"/>
        <xdr:cNvSpPr/>
      </xdr:nvSpPr>
      <xdr:spPr>
        <a:xfrm>
          <a:off x="22110700" y="16960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99</xdr:row>
      <xdr:rowOff>44450</xdr:rowOff>
    </xdr:from>
    <xdr:to>
      <xdr:col>111</xdr:col>
      <xdr:colOff>177800</xdr:colOff>
      <xdr:row>99</xdr:row>
      <xdr:rowOff>44450</xdr:rowOff>
    </xdr:to>
    <xdr:cxnSp macro="">
      <xdr:nvCxnSpPr>
        <xdr:cNvPr id="919" name="直線コネクタ 918"/>
        <xdr:cNvCxnSpPr/>
      </xdr:nvCxnSpPr>
      <xdr:spPr>
        <a:xfrm>
          <a:off x="20434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98</xdr:row>
      <xdr:rowOff>156972</xdr:rowOff>
    </xdr:from>
    <xdr:to>
      <xdr:col>112</xdr:col>
      <xdr:colOff>38100</xdr:colOff>
      <xdr:row>99</xdr:row>
      <xdr:rowOff>87122</xdr:rowOff>
    </xdr:to>
    <xdr:sp macro="" textlink="">
      <xdr:nvSpPr>
        <xdr:cNvPr id="920" name="フローチャート: 判断 919"/>
        <xdr:cNvSpPr/>
      </xdr:nvSpPr>
      <xdr:spPr>
        <a:xfrm>
          <a:off x="21272500" y="16959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97</xdr:row>
      <xdr:rowOff>103649</xdr:rowOff>
    </xdr:from>
    <xdr:ext cx="313932" cy="259045"/>
    <xdr:sp macro="" textlink="">
      <xdr:nvSpPr>
        <xdr:cNvPr id="921" name="テキスト ボックス 920"/>
        <xdr:cNvSpPr txBox="1"/>
      </xdr:nvSpPr>
      <xdr:spPr>
        <a:xfrm>
          <a:off x="21166333" y="1673429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99</xdr:row>
      <xdr:rowOff>44450</xdr:rowOff>
    </xdr:from>
    <xdr:to>
      <xdr:col>107</xdr:col>
      <xdr:colOff>50800</xdr:colOff>
      <xdr:row>99</xdr:row>
      <xdr:rowOff>44450</xdr:rowOff>
    </xdr:to>
    <xdr:cxnSp macro="">
      <xdr:nvCxnSpPr>
        <xdr:cNvPr id="922" name="直線コネクタ 921"/>
        <xdr:cNvCxnSpPr/>
      </xdr:nvCxnSpPr>
      <xdr:spPr>
        <a:xfrm>
          <a:off x="19545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98</xdr:row>
      <xdr:rowOff>156718</xdr:rowOff>
    </xdr:from>
    <xdr:to>
      <xdr:col>107</xdr:col>
      <xdr:colOff>101600</xdr:colOff>
      <xdr:row>99</xdr:row>
      <xdr:rowOff>86868</xdr:rowOff>
    </xdr:to>
    <xdr:sp macro="" textlink="">
      <xdr:nvSpPr>
        <xdr:cNvPr id="923" name="フローチャート: 判断 922"/>
        <xdr:cNvSpPr/>
      </xdr:nvSpPr>
      <xdr:spPr>
        <a:xfrm>
          <a:off x="20383500" y="16958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97</xdr:row>
      <xdr:rowOff>103395</xdr:rowOff>
    </xdr:from>
    <xdr:ext cx="313932" cy="259045"/>
    <xdr:sp macro="" textlink="">
      <xdr:nvSpPr>
        <xdr:cNvPr id="924" name="テキスト ボックス 923"/>
        <xdr:cNvSpPr txBox="1"/>
      </xdr:nvSpPr>
      <xdr:spPr>
        <a:xfrm>
          <a:off x="20277333" y="1673404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99</xdr:row>
      <xdr:rowOff>44450</xdr:rowOff>
    </xdr:from>
    <xdr:to>
      <xdr:col>102</xdr:col>
      <xdr:colOff>114300</xdr:colOff>
      <xdr:row>99</xdr:row>
      <xdr:rowOff>44450</xdr:rowOff>
    </xdr:to>
    <xdr:cxnSp macro="">
      <xdr:nvCxnSpPr>
        <xdr:cNvPr id="925" name="直線コネクタ 924"/>
        <xdr:cNvCxnSpPr/>
      </xdr:nvCxnSpPr>
      <xdr:spPr>
        <a:xfrm>
          <a:off x="18656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98</xdr:row>
      <xdr:rowOff>157353</xdr:rowOff>
    </xdr:from>
    <xdr:to>
      <xdr:col>102</xdr:col>
      <xdr:colOff>165100</xdr:colOff>
      <xdr:row>99</xdr:row>
      <xdr:rowOff>87503</xdr:rowOff>
    </xdr:to>
    <xdr:sp macro="" textlink="">
      <xdr:nvSpPr>
        <xdr:cNvPr id="926" name="フローチャート: 判断 925"/>
        <xdr:cNvSpPr/>
      </xdr:nvSpPr>
      <xdr:spPr>
        <a:xfrm>
          <a:off x="19494500" y="16959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97</xdr:row>
      <xdr:rowOff>104030</xdr:rowOff>
    </xdr:from>
    <xdr:ext cx="313932" cy="259045"/>
    <xdr:sp macro="" textlink="">
      <xdr:nvSpPr>
        <xdr:cNvPr id="927" name="テキスト ボックス 926"/>
        <xdr:cNvSpPr txBox="1"/>
      </xdr:nvSpPr>
      <xdr:spPr>
        <a:xfrm>
          <a:off x="19388333" y="1673468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158114</xdr:rowOff>
    </xdr:from>
    <xdr:to>
      <xdr:col>98</xdr:col>
      <xdr:colOff>38100</xdr:colOff>
      <xdr:row>99</xdr:row>
      <xdr:rowOff>88264</xdr:rowOff>
    </xdr:to>
    <xdr:sp macro="" textlink="">
      <xdr:nvSpPr>
        <xdr:cNvPr id="928" name="フローチャート: 判断 927"/>
        <xdr:cNvSpPr/>
      </xdr:nvSpPr>
      <xdr:spPr>
        <a:xfrm>
          <a:off x="18605500" y="16960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97</xdr:row>
      <xdr:rowOff>104791</xdr:rowOff>
    </xdr:from>
    <xdr:ext cx="313932" cy="259045"/>
    <xdr:sp macro="" textlink="">
      <xdr:nvSpPr>
        <xdr:cNvPr id="929" name="テキスト ボックス 928"/>
        <xdr:cNvSpPr txBox="1"/>
      </xdr:nvSpPr>
      <xdr:spPr>
        <a:xfrm>
          <a:off x="18499333" y="1673544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30" name="テキスト ボックス 929"/>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31" name="テキスト ボックス 930"/>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32" name="テキスト ボックス 931"/>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33" name="テキスト ボックス 932"/>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34" name="テキスト ボックス 933"/>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165100</xdr:rowOff>
    </xdr:from>
    <xdr:to>
      <xdr:col>116</xdr:col>
      <xdr:colOff>114300</xdr:colOff>
      <xdr:row>99</xdr:row>
      <xdr:rowOff>95250</xdr:rowOff>
    </xdr:to>
    <xdr:sp macro="" textlink="">
      <xdr:nvSpPr>
        <xdr:cNvPr id="935" name="楕円 934"/>
        <xdr:cNvSpPr/>
      </xdr:nvSpPr>
      <xdr:spPr>
        <a:xfrm>
          <a:off x="221107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98</xdr:row>
      <xdr:rowOff>136669</xdr:rowOff>
    </xdr:from>
    <xdr:ext cx="249299" cy="259045"/>
    <xdr:sp macro="" textlink="">
      <xdr:nvSpPr>
        <xdr:cNvPr id="936" name="前年度繰上充用金該当値テキスト"/>
        <xdr:cNvSpPr txBox="1"/>
      </xdr:nvSpPr>
      <xdr:spPr>
        <a:xfrm>
          <a:off x="22212300" y="1693876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98</xdr:row>
      <xdr:rowOff>165100</xdr:rowOff>
    </xdr:from>
    <xdr:to>
      <xdr:col>112</xdr:col>
      <xdr:colOff>38100</xdr:colOff>
      <xdr:row>99</xdr:row>
      <xdr:rowOff>95250</xdr:rowOff>
    </xdr:to>
    <xdr:sp macro="" textlink="">
      <xdr:nvSpPr>
        <xdr:cNvPr id="937" name="楕円 936"/>
        <xdr:cNvSpPr/>
      </xdr:nvSpPr>
      <xdr:spPr>
        <a:xfrm>
          <a:off x="21272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99</xdr:row>
      <xdr:rowOff>86377</xdr:rowOff>
    </xdr:from>
    <xdr:ext cx="249299" cy="259045"/>
    <xdr:sp macro="" textlink="">
      <xdr:nvSpPr>
        <xdr:cNvPr id="938" name="テキスト ボックス 937"/>
        <xdr:cNvSpPr txBox="1"/>
      </xdr:nvSpPr>
      <xdr:spPr>
        <a:xfrm>
          <a:off x="21198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98</xdr:row>
      <xdr:rowOff>165100</xdr:rowOff>
    </xdr:from>
    <xdr:to>
      <xdr:col>107</xdr:col>
      <xdr:colOff>101600</xdr:colOff>
      <xdr:row>99</xdr:row>
      <xdr:rowOff>95250</xdr:rowOff>
    </xdr:to>
    <xdr:sp macro="" textlink="">
      <xdr:nvSpPr>
        <xdr:cNvPr id="939" name="楕円 938"/>
        <xdr:cNvSpPr/>
      </xdr:nvSpPr>
      <xdr:spPr>
        <a:xfrm>
          <a:off x="20383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99</xdr:row>
      <xdr:rowOff>86377</xdr:rowOff>
    </xdr:from>
    <xdr:ext cx="249299" cy="259045"/>
    <xdr:sp macro="" textlink="">
      <xdr:nvSpPr>
        <xdr:cNvPr id="940" name="テキスト ボックス 939"/>
        <xdr:cNvSpPr txBox="1"/>
      </xdr:nvSpPr>
      <xdr:spPr>
        <a:xfrm>
          <a:off x="20309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98</xdr:row>
      <xdr:rowOff>165100</xdr:rowOff>
    </xdr:from>
    <xdr:to>
      <xdr:col>102</xdr:col>
      <xdr:colOff>165100</xdr:colOff>
      <xdr:row>99</xdr:row>
      <xdr:rowOff>95250</xdr:rowOff>
    </xdr:to>
    <xdr:sp macro="" textlink="">
      <xdr:nvSpPr>
        <xdr:cNvPr id="941" name="楕円 940"/>
        <xdr:cNvSpPr/>
      </xdr:nvSpPr>
      <xdr:spPr>
        <a:xfrm>
          <a:off x="19494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99</xdr:row>
      <xdr:rowOff>86377</xdr:rowOff>
    </xdr:from>
    <xdr:ext cx="249299" cy="259045"/>
    <xdr:sp macro="" textlink="">
      <xdr:nvSpPr>
        <xdr:cNvPr id="942" name="テキスト ボックス 941"/>
        <xdr:cNvSpPr txBox="1"/>
      </xdr:nvSpPr>
      <xdr:spPr>
        <a:xfrm>
          <a:off x="19420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165100</xdr:rowOff>
    </xdr:from>
    <xdr:to>
      <xdr:col>98</xdr:col>
      <xdr:colOff>38100</xdr:colOff>
      <xdr:row>99</xdr:row>
      <xdr:rowOff>95250</xdr:rowOff>
    </xdr:to>
    <xdr:sp macro="" textlink="">
      <xdr:nvSpPr>
        <xdr:cNvPr id="943" name="楕円 942"/>
        <xdr:cNvSpPr/>
      </xdr:nvSpPr>
      <xdr:spPr>
        <a:xfrm>
          <a:off x="18605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99</xdr:row>
      <xdr:rowOff>86377</xdr:rowOff>
    </xdr:from>
    <xdr:ext cx="249299" cy="259045"/>
    <xdr:sp macro="" textlink="">
      <xdr:nvSpPr>
        <xdr:cNvPr id="944" name="テキスト ボックス 943"/>
        <xdr:cNvSpPr txBox="1"/>
      </xdr:nvSpPr>
      <xdr:spPr>
        <a:xfrm>
          <a:off x="18531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45" name="正方形/長方形 944"/>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6" name="正方形/長方形 945"/>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7" name="テキスト ボックス 946"/>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歳出決算総額は、住民一人当たり</a:t>
          </a:r>
          <a:r>
            <a:rPr kumimoji="1" lang="en-US" altLang="ja-JP" sz="1300">
              <a:latin typeface="ＭＳ Ｐゴシック" panose="020B0600070205080204" pitchFamily="50" charset="-128"/>
              <a:ea typeface="ＭＳ Ｐゴシック" panose="020B0600070205080204" pitchFamily="50" charset="-128"/>
            </a:rPr>
            <a:t>820</a:t>
          </a:r>
          <a:r>
            <a:rPr kumimoji="1" lang="ja-JP" altLang="en-US" sz="1300">
              <a:latin typeface="ＭＳ Ｐゴシック" panose="020B0600070205080204" pitchFamily="50" charset="-128"/>
              <a:ea typeface="ＭＳ Ｐゴシック" panose="020B0600070205080204" pitchFamily="50" charset="-128"/>
            </a:rPr>
            <a:t>千円となっている。上位</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項目は補助費等、人件費、物件費、公債費、扶助費である。補助費は住民一人当たり</a:t>
          </a:r>
          <a:r>
            <a:rPr kumimoji="1" lang="en-US" altLang="ja-JP" sz="1300">
              <a:latin typeface="ＭＳ Ｐゴシック" panose="020B0600070205080204" pitchFamily="50" charset="-128"/>
              <a:ea typeface="ＭＳ Ｐゴシック" panose="020B0600070205080204" pitchFamily="50" charset="-128"/>
            </a:rPr>
            <a:t>202,464</a:t>
          </a:r>
          <a:r>
            <a:rPr kumimoji="1" lang="ja-JP" altLang="en-US" sz="1300">
              <a:latin typeface="ＭＳ Ｐゴシック" panose="020B0600070205080204" pitchFamily="50" charset="-128"/>
              <a:ea typeface="ＭＳ Ｐゴシック" panose="020B0600070205080204" pitchFamily="50" charset="-128"/>
            </a:rPr>
            <a:t>円となっており、令和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年度は新型コロナウイルス感染症の緊急経済対策である特別定額給付金給付事業費等の増加により大幅に増加した。</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人件費は住民一人当たり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118,276</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円となっており、平成</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30</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年度は平成</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30</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7</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月豪雨災害の応急・復旧対応等により一時的に増加したものの、合併以降</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年間の新規採用職の凍結、早期退職の促進に取り組み、定員適正化計画の数値目標以上の削減の効果により令和元年度から減少が続いている。物件費は住民一人当たり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113,915</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円となっており、平成</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28</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年度から比較すると約</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8.2</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％増加している。業務の民間委託を推進するため、今後も増加することが想定されるが、例年、類似団体平均を上回っているため、物件費の抑制に取り組む必要がある。公債費は住民一人当たり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105,453</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円となっており、平成</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29</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年度以降減少が続いているが、依然として類似団体平均を上回る状況にある。過去に実施した大型建設事業に係る地方債の元金償還に起因した高い水準であるものの、繰上償還や利率見直しの効果により平成</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30</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年度比較では約</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13.3</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％減少している。今後も新発債に係る事業は計画的かつ必要最低限とし、繰上償還及び利率見直しを行うことで数値上昇の抑制に努める。扶助費は住民一人当たり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94,588</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円となっており、平成</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28</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年度から比較すると約</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5.1</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％増加している。令和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年度は、子育て世帯臨時特別給付金給付事業費等が増加した。</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広島県安芸高田市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28,044
27,208
537.71
23,809,979
22,993,800
533,060
12,490,514
23,800,065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12.9
94.7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22542</xdr:rowOff>
    </xdr:from>
    <xdr:to>
      <xdr:col>24</xdr:col>
      <xdr:colOff>62865</xdr:colOff>
      <xdr:row>38</xdr:row>
      <xdr:rowOff>15113</xdr:rowOff>
    </xdr:to>
    <xdr:cxnSp macro="">
      <xdr:nvCxnSpPr>
        <xdr:cNvPr id="56" name="直線コネクタ 55"/>
        <xdr:cNvCxnSpPr/>
      </xdr:nvCxnSpPr>
      <xdr:spPr>
        <a:xfrm flipV="1">
          <a:off x="4633595" y="5337492"/>
          <a:ext cx="1270" cy="11927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18940</xdr:rowOff>
    </xdr:from>
    <xdr:ext cx="469744" cy="259045"/>
    <xdr:sp macro="" textlink="">
      <xdr:nvSpPr>
        <xdr:cNvPr id="57" name="議会費最小値テキスト"/>
        <xdr:cNvSpPr txBox="1"/>
      </xdr:nvSpPr>
      <xdr:spPr>
        <a:xfrm>
          <a:off x="4686300" y="65340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15113</xdr:rowOff>
    </xdr:from>
    <xdr:to>
      <xdr:col>24</xdr:col>
      <xdr:colOff>152400</xdr:colOff>
      <xdr:row>38</xdr:row>
      <xdr:rowOff>15113</xdr:rowOff>
    </xdr:to>
    <xdr:cxnSp macro="">
      <xdr:nvCxnSpPr>
        <xdr:cNvPr id="58" name="直線コネクタ 57"/>
        <xdr:cNvCxnSpPr/>
      </xdr:nvCxnSpPr>
      <xdr:spPr>
        <a:xfrm>
          <a:off x="4546600" y="65302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140669</xdr:rowOff>
    </xdr:from>
    <xdr:ext cx="469744" cy="259045"/>
    <xdr:sp macro="" textlink="">
      <xdr:nvSpPr>
        <xdr:cNvPr id="59" name="議会費最大値テキスト"/>
        <xdr:cNvSpPr txBox="1"/>
      </xdr:nvSpPr>
      <xdr:spPr>
        <a:xfrm>
          <a:off x="4686300" y="5112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9,315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22542</xdr:rowOff>
    </xdr:from>
    <xdr:to>
      <xdr:col>24</xdr:col>
      <xdr:colOff>152400</xdr:colOff>
      <xdr:row>31</xdr:row>
      <xdr:rowOff>22542</xdr:rowOff>
    </xdr:to>
    <xdr:cxnSp macro="">
      <xdr:nvCxnSpPr>
        <xdr:cNvPr id="60" name="直線コネクタ 59"/>
        <xdr:cNvCxnSpPr/>
      </xdr:nvCxnSpPr>
      <xdr:spPr>
        <a:xfrm>
          <a:off x="4546600" y="53374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87122</xdr:rowOff>
    </xdr:from>
    <xdr:to>
      <xdr:col>24</xdr:col>
      <xdr:colOff>63500</xdr:colOff>
      <xdr:row>35</xdr:row>
      <xdr:rowOff>11113</xdr:rowOff>
    </xdr:to>
    <xdr:cxnSp macro="">
      <xdr:nvCxnSpPr>
        <xdr:cNvPr id="61" name="直線コネクタ 60"/>
        <xdr:cNvCxnSpPr/>
      </xdr:nvCxnSpPr>
      <xdr:spPr>
        <a:xfrm>
          <a:off x="3797300" y="5916422"/>
          <a:ext cx="838200" cy="95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104093</xdr:rowOff>
    </xdr:from>
    <xdr:ext cx="469744" cy="259045"/>
    <xdr:sp macro="" textlink="">
      <xdr:nvSpPr>
        <xdr:cNvPr id="62" name="議会費平均値テキスト"/>
        <xdr:cNvSpPr txBox="1"/>
      </xdr:nvSpPr>
      <xdr:spPr>
        <a:xfrm>
          <a:off x="4686300" y="610484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125666</xdr:rowOff>
    </xdr:from>
    <xdr:to>
      <xdr:col>24</xdr:col>
      <xdr:colOff>114300</xdr:colOff>
      <xdr:row>36</xdr:row>
      <xdr:rowOff>55816</xdr:rowOff>
    </xdr:to>
    <xdr:sp macro="" textlink="">
      <xdr:nvSpPr>
        <xdr:cNvPr id="63" name="フローチャート: 判断 62"/>
        <xdr:cNvSpPr/>
      </xdr:nvSpPr>
      <xdr:spPr>
        <a:xfrm>
          <a:off x="4584700" y="6126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80073</xdr:rowOff>
    </xdr:from>
    <xdr:to>
      <xdr:col>19</xdr:col>
      <xdr:colOff>177800</xdr:colOff>
      <xdr:row>34</xdr:row>
      <xdr:rowOff>87122</xdr:rowOff>
    </xdr:to>
    <xdr:cxnSp macro="">
      <xdr:nvCxnSpPr>
        <xdr:cNvPr id="64" name="直線コネクタ 63"/>
        <xdr:cNvCxnSpPr/>
      </xdr:nvCxnSpPr>
      <xdr:spPr>
        <a:xfrm>
          <a:off x="2908300" y="5909373"/>
          <a:ext cx="889000" cy="7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86233</xdr:rowOff>
    </xdr:from>
    <xdr:to>
      <xdr:col>20</xdr:col>
      <xdr:colOff>38100</xdr:colOff>
      <xdr:row>36</xdr:row>
      <xdr:rowOff>16383</xdr:rowOff>
    </xdr:to>
    <xdr:sp macro="" textlink="">
      <xdr:nvSpPr>
        <xdr:cNvPr id="65" name="フローチャート: 判断 64"/>
        <xdr:cNvSpPr/>
      </xdr:nvSpPr>
      <xdr:spPr>
        <a:xfrm>
          <a:off x="3746500" y="6086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7510</xdr:rowOff>
    </xdr:from>
    <xdr:ext cx="469744" cy="259045"/>
    <xdr:sp macro="" textlink="">
      <xdr:nvSpPr>
        <xdr:cNvPr id="66" name="テキスト ボックス 65"/>
        <xdr:cNvSpPr txBox="1"/>
      </xdr:nvSpPr>
      <xdr:spPr>
        <a:xfrm>
          <a:off x="3562428" y="61797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80073</xdr:rowOff>
    </xdr:from>
    <xdr:to>
      <xdr:col>15</xdr:col>
      <xdr:colOff>50800</xdr:colOff>
      <xdr:row>34</xdr:row>
      <xdr:rowOff>83122</xdr:rowOff>
    </xdr:to>
    <xdr:cxnSp macro="">
      <xdr:nvCxnSpPr>
        <xdr:cNvPr id="67" name="直線コネクタ 66"/>
        <xdr:cNvCxnSpPr/>
      </xdr:nvCxnSpPr>
      <xdr:spPr>
        <a:xfrm flipV="1">
          <a:off x="2019300" y="5909373"/>
          <a:ext cx="889000" cy="3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81280</xdr:rowOff>
    </xdr:from>
    <xdr:to>
      <xdr:col>15</xdr:col>
      <xdr:colOff>101600</xdr:colOff>
      <xdr:row>36</xdr:row>
      <xdr:rowOff>11430</xdr:rowOff>
    </xdr:to>
    <xdr:sp macro="" textlink="">
      <xdr:nvSpPr>
        <xdr:cNvPr id="68" name="フローチャート: 判断 67"/>
        <xdr:cNvSpPr/>
      </xdr:nvSpPr>
      <xdr:spPr>
        <a:xfrm>
          <a:off x="2857500" y="6082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2557</xdr:rowOff>
    </xdr:from>
    <xdr:ext cx="469744" cy="259045"/>
    <xdr:sp macro="" textlink="">
      <xdr:nvSpPr>
        <xdr:cNvPr id="69" name="テキスト ボックス 68"/>
        <xdr:cNvSpPr txBox="1"/>
      </xdr:nvSpPr>
      <xdr:spPr>
        <a:xfrm>
          <a:off x="2673428" y="6174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83122</xdr:rowOff>
    </xdr:from>
    <xdr:to>
      <xdr:col>10</xdr:col>
      <xdr:colOff>114300</xdr:colOff>
      <xdr:row>34</xdr:row>
      <xdr:rowOff>128270</xdr:rowOff>
    </xdr:to>
    <xdr:cxnSp macro="">
      <xdr:nvCxnSpPr>
        <xdr:cNvPr id="70" name="直線コネクタ 69"/>
        <xdr:cNvCxnSpPr/>
      </xdr:nvCxnSpPr>
      <xdr:spPr>
        <a:xfrm flipV="1">
          <a:off x="1130300" y="5912422"/>
          <a:ext cx="889000" cy="45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86614</xdr:rowOff>
    </xdr:from>
    <xdr:to>
      <xdr:col>10</xdr:col>
      <xdr:colOff>165100</xdr:colOff>
      <xdr:row>36</xdr:row>
      <xdr:rowOff>16764</xdr:rowOff>
    </xdr:to>
    <xdr:sp macro="" textlink="">
      <xdr:nvSpPr>
        <xdr:cNvPr id="71" name="フローチャート: 判断 70"/>
        <xdr:cNvSpPr/>
      </xdr:nvSpPr>
      <xdr:spPr>
        <a:xfrm>
          <a:off x="1968500" y="6087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7891</xdr:rowOff>
    </xdr:from>
    <xdr:ext cx="469744" cy="259045"/>
    <xdr:sp macro="" textlink="">
      <xdr:nvSpPr>
        <xdr:cNvPr id="72" name="テキスト ボックス 71"/>
        <xdr:cNvSpPr txBox="1"/>
      </xdr:nvSpPr>
      <xdr:spPr>
        <a:xfrm>
          <a:off x="1784428" y="61800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92520</xdr:rowOff>
    </xdr:from>
    <xdr:to>
      <xdr:col>6</xdr:col>
      <xdr:colOff>38100</xdr:colOff>
      <xdr:row>36</xdr:row>
      <xdr:rowOff>22670</xdr:rowOff>
    </xdr:to>
    <xdr:sp macro="" textlink="">
      <xdr:nvSpPr>
        <xdr:cNvPr id="73" name="フローチャート: 判断 72"/>
        <xdr:cNvSpPr/>
      </xdr:nvSpPr>
      <xdr:spPr>
        <a:xfrm>
          <a:off x="1079500" y="6093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13797</xdr:rowOff>
    </xdr:from>
    <xdr:ext cx="469744" cy="259045"/>
    <xdr:sp macro="" textlink="">
      <xdr:nvSpPr>
        <xdr:cNvPr id="74" name="テキスト ボックス 73"/>
        <xdr:cNvSpPr txBox="1"/>
      </xdr:nvSpPr>
      <xdr:spPr>
        <a:xfrm>
          <a:off x="895428" y="6185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131763</xdr:rowOff>
    </xdr:from>
    <xdr:to>
      <xdr:col>24</xdr:col>
      <xdr:colOff>114300</xdr:colOff>
      <xdr:row>35</xdr:row>
      <xdr:rowOff>61913</xdr:rowOff>
    </xdr:to>
    <xdr:sp macro="" textlink="">
      <xdr:nvSpPr>
        <xdr:cNvPr id="80" name="楕円 79"/>
        <xdr:cNvSpPr/>
      </xdr:nvSpPr>
      <xdr:spPr>
        <a:xfrm>
          <a:off x="4584700" y="5961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154640</xdr:rowOff>
    </xdr:from>
    <xdr:ext cx="469744" cy="259045"/>
    <xdr:sp macro="" textlink="">
      <xdr:nvSpPr>
        <xdr:cNvPr id="81" name="議会費該当値テキスト"/>
        <xdr:cNvSpPr txBox="1"/>
      </xdr:nvSpPr>
      <xdr:spPr>
        <a:xfrm>
          <a:off x="4686300" y="5812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36322</xdr:rowOff>
    </xdr:from>
    <xdr:to>
      <xdr:col>20</xdr:col>
      <xdr:colOff>38100</xdr:colOff>
      <xdr:row>34</xdr:row>
      <xdr:rowOff>137922</xdr:rowOff>
    </xdr:to>
    <xdr:sp macro="" textlink="">
      <xdr:nvSpPr>
        <xdr:cNvPr id="82" name="楕円 81"/>
        <xdr:cNvSpPr/>
      </xdr:nvSpPr>
      <xdr:spPr>
        <a:xfrm>
          <a:off x="3746500" y="5865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32</xdr:row>
      <xdr:rowOff>154449</xdr:rowOff>
    </xdr:from>
    <xdr:ext cx="469744" cy="259045"/>
    <xdr:sp macro="" textlink="">
      <xdr:nvSpPr>
        <xdr:cNvPr id="83" name="テキスト ボックス 82"/>
        <xdr:cNvSpPr txBox="1"/>
      </xdr:nvSpPr>
      <xdr:spPr>
        <a:xfrm>
          <a:off x="3562428" y="56408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29273</xdr:rowOff>
    </xdr:from>
    <xdr:to>
      <xdr:col>15</xdr:col>
      <xdr:colOff>101600</xdr:colOff>
      <xdr:row>34</xdr:row>
      <xdr:rowOff>130873</xdr:rowOff>
    </xdr:to>
    <xdr:sp macro="" textlink="">
      <xdr:nvSpPr>
        <xdr:cNvPr id="84" name="楕円 83"/>
        <xdr:cNvSpPr/>
      </xdr:nvSpPr>
      <xdr:spPr>
        <a:xfrm>
          <a:off x="2857500" y="5858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32</xdr:row>
      <xdr:rowOff>147400</xdr:rowOff>
    </xdr:from>
    <xdr:ext cx="469744" cy="259045"/>
    <xdr:sp macro="" textlink="">
      <xdr:nvSpPr>
        <xdr:cNvPr id="85" name="テキスト ボックス 84"/>
        <xdr:cNvSpPr txBox="1"/>
      </xdr:nvSpPr>
      <xdr:spPr>
        <a:xfrm>
          <a:off x="2673428" y="56338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32322</xdr:rowOff>
    </xdr:from>
    <xdr:to>
      <xdr:col>10</xdr:col>
      <xdr:colOff>165100</xdr:colOff>
      <xdr:row>34</xdr:row>
      <xdr:rowOff>133922</xdr:rowOff>
    </xdr:to>
    <xdr:sp macro="" textlink="">
      <xdr:nvSpPr>
        <xdr:cNvPr id="86" name="楕円 85"/>
        <xdr:cNvSpPr/>
      </xdr:nvSpPr>
      <xdr:spPr>
        <a:xfrm>
          <a:off x="1968500" y="5861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150449</xdr:rowOff>
    </xdr:from>
    <xdr:ext cx="469744" cy="259045"/>
    <xdr:sp macro="" textlink="">
      <xdr:nvSpPr>
        <xdr:cNvPr id="87" name="テキスト ボックス 86"/>
        <xdr:cNvSpPr txBox="1"/>
      </xdr:nvSpPr>
      <xdr:spPr>
        <a:xfrm>
          <a:off x="1784428" y="56368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77470</xdr:rowOff>
    </xdr:from>
    <xdr:to>
      <xdr:col>6</xdr:col>
      <xdr:colOff>38100</xdr:colOff>
      <xdr:row>35</xdr:row>
      <xdr:rowOff>7620</xdr:rowOff>
    </xdr:to>
    <xdr:sp macro="" textlink="">
      <xdr:nvSpPr>
        <xdr:cNvPr id="88" name="楕円 87"/>
        <xdr:cNvSpPr/>
      </xdr:nvSpPr>
      <xdr:spPr>
        <a:xfrm>
          <a:off x="1079500" y="5906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24147</xdr:rowOff>
    </xdr:from>
    <xdr:ext cx="469744" cy="259045"/>
    <xdr:sp macro="" textlink="">
      <xdr:nvSpPr>
        <xdr:cNvPr id="89" name="テキスト ボックス 88"/>
        <xdr:cNvSpPr txBox="1"/>
      </xdr:nvSpPr>
      <xdr:spPr>
        <a:xfrm>
          <a:off x="895428" y="5681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1" name="テキスト ボックス 110"/>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3" name="テキスト ボックス 112"/>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74706</xdr:rowOff>
    </xdr:from>
    <xdr:to>
      <xdr:col>24</xdr:col>
      <xdr:colOff>62865</xdr:colOff>
      <xdr:row>58</xdr:row>
      <xdr:rowOff>58538</xdr:rowOff>
    </xdr:to>
    <xdr:cxnSp macro="">
      <xdr:nvCxnSpPr>
        <xdr:cNvPr id="115" name="直線コネクタ 114"/>
        <xdr:cNvCxnSpPr/>
      </xdr:nvCxnSpPr>
      <xdr:spPr>
        <a:xfrm flipV="1">
          <a:off x="4633595" y="8647206"/>
          <a:ext cx="1270" cy="13554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62365</xdr:rowOff>
    </xdr:from>
    <xdr:ext cx="599010" cy="259045"/>
    <xdr:sp macro="" textlink="">
      <xdr:nvSpPr>
        <xdr:cNvPr id="116" name="総務費最小値テキスト"/>
        <xdr:cNvSpPr txBox="1"/>
      </xdr:nvSpPr>
      <xdr:spPr>
        <a:xfrm>
          <a:off x="4686300" y="100064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129,706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58538</xdr:rowOff>
    </xdr:from>
    <xdr:to>
      <xdr:col>24</xdr:col>
      <xdr:colOff>152400</xdr:colOff>
      <xdr:row>58</xdr:row>
      <xdr:rowOff>58538</xdr:rowOff>
    </xdr:to>
    <xdr:cxnSp macro="">
      <xdr:nvCxnSpPr>
        <xdr:cNvPr id="117" name="直線コネクタ 116"/>
        <xdr:cNvCxnSpPr/>
      </xdr:nvCxnSpPr>
      <xdr:spPr>
        <a:xfrm>
          <a:off x="4546600" y="100026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21383</xdr:rowOff>
    </xdr:from>
    <xdr:ext cx="599010" cy="259045"/>
    <xdr:sp macro="" textlink="">
      <xdr:nvSpPr>
        <xdr:cNvPr id="118" name="総務費最大値テキスト"/>
        <xdr:cNvSpPr txBox="1"/>
      </xdr:nvSpPr>
      <xdr:spPr>
        <a:xfrm>
          <a:off x="4686300" y="84224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959,804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74706</xdr:rowOff>
    </xdr:from>
    <xdr:to>
      <xdr:col>24</xdr:col>
      <xdr:colOff>152400</xdr:colOff>
      <xdr:row>50</xdr:row>
      <xdr:rowOff>74706</xdr:rowOff>
    </xdr:to>
    <xdr:cxnSp macro="">
      <xdr:nvCxnSpPr>
        <xdr:cNvPr id="119" name="直線コネクタ 118"/>
        <xdr:cNvCxnSpPr/>
      </xdr:nvCxnSpPr>
      <xdr:spPr>
        <a:xfrm>
          <a:off x="4546600" y="86472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117501</xdr:rowOff>
    </xdr:from>
    <xdr:to>
      <xdr:col>24</xdr:col>
      <xdr:colOff>63500</xdr:colOff>
      <xdr:row>58</xdr:row>
      <xdr:rowOff>85092</xdr:rowOff>
    </xdr:to>
    <xdr:cxnSp macro="">
      <xdr:nvCxnSpPr>
        <xdr:cNvPr id="120" name="直線コネクタ 119"/>
        <xdr:cNvCxnSpPr/>
      </xdr:nvCxnSpPr>
      <xdr:spPr>
        <a:xfrm flipV="1">
          <a:off x="3797300" y="9890151"/>
          <a:ext cx="838200" cy="139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69788</xdr:rowOff>
    </xdr:from>
    <xdr:ext cx="599010" cy="259045"/>
    <xdr:sp macro="" textlink="">
      <xdr:nvSpPr>
        <xdr:cNvPr id="121" name="総務費平均値テキスト"/>
        <xdr:cNvSpPr txBox="1"/>
      </xdr:nvSpPr>
      <xdr:spPr>
        <a:xfrm>
          <a:off x="4686300" y="967098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210,715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46911</xdr:rowOff>
    </xdr:from>
    <xdr:to>
      <xdr:col>24</xdr:col>
      <xdr:colOff>114300</xdr:colOff>
      <xdr:row>57</xdr:row>
      <xdr:rowOff>148511</xdr:rowOff>
    </xdr:to>
    <xdr:sp macro="" textlink="">
      <xdr:nvSpPr>
        <xdr:cNvPr id="122" name="フローチャート: 判断 121"/>
        <xdr:cNvSpPr/>
      </xdr:nvSpPr>
      <xdr:spPr>
        <a:xfrm>
          <a:off x="4584700" y="9819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85092</xdr:rowOff>
    </xdr:from>
    <xdr:to>
      <xdr:col>19</xdr:col>
      <xdr:colOff>177800</xdr:colOff>
      <xdr:row>58</xdr:row>
      <xdr:rowOff>111789</xdr:rowOff>
    </xdr:to>
    <xdr:cxnSp macro="">
      <xdr:nvCxnSpPr>
        <xdr:cNvPr id="123" name="直線コネクタ 122"/>
        <xdr:cNvCxnSpPr/>
      </xdr:nvCxnSpPr>
      <xdr:spPr>
        <a:xfrm flipV="1">
          <a:off x="2908300" y="10029192"/>
          <a:ext cx="889000" cy="26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53635</xdr:rowOff>
    </xdr:from>
    <xdr:to>
      <xdr:col>20</xdr:col>
      <xdr:colOff>38100</xdr:colOff>
      <xdr:row>58</xdr:row>
      <xdr:rowOff>155235</xdr:rowOff>
    </xdr:to>
    <xdr:sp macro="" textlink="">
      <xdr:nvSpPr>
        <xdr:cNvPr id="124" name="フローチャート: 判断 123"/>
        <xdr:cNvSpPr/>
      </xdr:nvSpPr>
      <xdr:spPr>
        <a:xfrm>
          <a:off x="3746500" y="9997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146362</xdr:rowOff>
    </xdr:from>
    <xdr:ext cx="599010" cy="259045"/>
    <xdr:sp macro="" textlink="">
      <xdr:nvSpPr>
        <xdr:cNvPr id="125" name="テキスト ボックス 124"/>
        <xdr:cNvSpPr txBox="1"/>
      </xdr:nvSpPr>
      <xdr:spPr>
        <a:xfrm>
          <a:off x="3497795" y="100904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111789</xdr:rowOff>
    </xdr:from>
    <xdr:to>
      <xdr:col>15</xdr:col>
      <xdr:colOff>50800</xdr:colOff>
      <xdr:row>58</xdr:row>
      <xdr:rowOff>112356</xdr:rowOff>
    </xdr:to>
    <xdr:cxnSp macro="">
      <xdr:nvCxnSpPr>
        <xdr:cNvPr id="126" name="直線コネクタ 125"/>
        <xdr:cNvCxnSpPr/>
      </xdr:nvCxnSpPr>
      <xdr:spPr>
        <a:xfrm flipV="1">
          <a:off x="2019300" y="10055889"/>
          <a:ext cx="889000" cy="5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73656</xdr:rowOff>
    </xdr:from>
    <xdr:to>
      <xdr:col>15</xdr:col>
      <xdr:colOff>101600</xdr:colOff>
      <xdr:row>59</xdr:row>
      <xdr:rowOff>3806</xdr:rowOff>
    </xdr:to>
    <xdr:sp macro="" textlink="">
      <xdr:nvSpPr>
        <xdr:cNvPr id="127" name="フローチャート: 判断 126"/>
        <xdr:cNvSpPr/>
      </xdr:nvSpPr>
      <xdr:spPr>
        <a:xfrm>
          <a:off x="2857500" y="10017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166383</xdr:rowOff>
    </xdr:from>
    <xdr:ext cx="534377" cy="259045"/>
    <xdr:sp macro="" textlink="">
      <xdr:nvSpPr>
        <xdr:cNvPr id="128" name="テキスト ボックス 127"/>
        <xdr:cNvSpPr txBox="1"/>
      </xdr:nvSpPr>
      <xdr:spPr>
        <a:xfrm>
          <a:off x="2641111" y="10110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111956</xdr:rowOff>
    </xdr:from>
    <xdr:to>
      <xdr:col>10</xdr:col>
      <xdr:colOff>114300</xdr:colOff>
      <xdr:row>58</xdr:row>
      <xdr:rowOff>112356</xdr:rowOff>
    </xdr:to>
    <xdr:cxnSp macro="">
      <xdr:nvCxnSpPr>
        <xdr:cNvPr id="129" name="直線コネクタ 128"/>
        <xdr:cNvCxnSpPr/>
      </xdr:nvCxnSpPr>
      <xdr:spPr>
        <a:xfrm>
          <a:off x="1130300" y="10056056"/>
          <a:ext cx="889000" cy="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74802</xdr:rowOff>
    </xdr:from>
    <xdr:to>
      <xdr:col>10</xdr:col>
      <xdr:colOff>165100</xdr:colOff>
      <xdr:row>59</xdr:row>
      <xdr:rowOff>4952</xdr:rowOff>
    </xdr:to>
    <xdr:sp macro="" textlink="">
      <xdr:nvSpPr>
        <xdr:cNvPr id="130" name="フローチャート: 判断 129"/>
        <xdr:cNvSpPr/>
      </xdr:nvSpPr>
      <xdr:spPr>
        <a:xfrm>
          <a:off x="1968500" y="10018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167529</xdr:rowOff>
    </xdr:from>
    <xdr:ext cx="534377" cy="259045"/>
    <xdr:sp macro="" textlink="">
      <xdr:nvSpPr>
        <xdr:cNvPr id="131" name="テキスト ボックス 130"/>
        <xdr:cNvSpPr txBox="1"/>
      </xdr:nvSpPr>
      <xdr:spPr>
        <a:xfrm>
          <a:off x="1752111" y="10111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79988</xdr:rowOff>
    </xdr:from>
    <xdr:to>
      <xdr:col>6</xdr:col>
      <xdr:colOff>38100</xdr:colOff>
      <xdr:row>59</xdr:row>
      <xdr:rowOff>10138</xdr:rowOff>
    </xdr:to>
    <xdr:sp macro="" textlink="">
      <xdr:nvSpPr>
        <xdr:cNvPr id="132" name="フローチャート: 判断 131"/>
        <xdr:cNvSpPr/>
      </xdr:nvSpPr>
      <xdr:spPr>
        <a:xfrm>
          <a:off x="1079500" y="10024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1265</xdr:rowOff>
    </xdr:from>
    <xdr:ext cx="534377" cy="259045"/>
    <xdr:sp macro="" textlink="">
      <xdr:nvSpPr>
        <xdr:cNvPr id="133" name="テキスト ボックス 132"/>
        <xdr:cNvSpPr txBox="1"/>
      </xdr:nvSpPr>
      <xdr:spPr>
        <a:xfrm>
          <a:off x="863111" y="10116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66701</xdr:rowOff>
    </xdr:from>
    <xdr:to>
      <xdr:col>24</xdr:col>
      <xdr:colOff>114300</xdr:colOff>
      <xdr:row>57</xdr:row>
      <xdr:rowOff>168301</xdr:rowOff>
    </xdr:to>
    <xdr:sp macro="" textlink="">
      <xdr:nvSpPr>
        <xdr:cNvPr id="139" name="楕円 138"/>
        <xdr:cNvSpPr/>
      </xdr:nvSpPr>
      <xdr:spPr>
        <a:xfrm>
          <a:off x="4584700" y="9839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25338</xdr:rowOff>
    </xdr:from>
    <xdr:ext cx="599010" cy="259045"/>
    <xdr:sp macro="" textlink="">
      <xdr:nvSpPr>
        <xdr:cNvPr id="140" name="総務費該当値テキスト"/>
        <xdr:cNvSpPr txBox="1"/>
      </xdr:nvSpPr>
      <xdr:spPr>
        <a:xfrm>
          <a:off x="4686300" y="97979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198,595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34292</xdr:rowOff>
    </xdr:from>
    <xdr:to>
      <xdr:col>20</xdr:col>
      <xdr:colOff>38100</xdr:colOff>
      <xdr:row>58</xdr:row>
      <xdr:rowOff>135892</xdr:rowOff>
    </xdr:to>
    <xdr:sp macro="" textlink="">
      <xdr:nvSpPr>
        <xdr:cNvPr id="141" name="楕円 140"/>
        <xdr:cNvSpPr/>
      </xdr:nvSpPr>
      <xdr:spPr>
        <a:xfrm>
          <a:off x="3746500" y="9978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152419</xdr:rowOff>
    </xdr:from>
    <xdr:ext cx="599010" cy="259045"/>
    <xdr:sp macro="" textlink="">
      <xdr:nvSpPr>
        <xdr:cNvPr id="142" name="テキスト ボックス 141"/>
        <xdr:cNvSpPr txBox="1"/>
      </xdr:nvSpPr>
      <xdr:spPr>
        <a:xfrm>
          <a:off x="3497795" y="97536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60989</xdr:rowOff>
    </xdr:from>
    <xdr:to>
      <xdr:col>15</xdr:col>
      <xdr:colOff>101600</xdr:colOff>
      <xdr:row>58</xdr:row>
      <xdr:rowOff>162589</xdr:rowOff>
    </xdr:to>
    <xdr:sp macro="" textlink="">
      <xdr:nvSpPr>
        <xdr:cNvPr id="143" name="楕円 142"/>
        <xdr:cNvSpPr/>
      </xdr:nvSpPr>
      <xdr:spPr>
        <a:xfrm>
          <a:off x="2857500" y="10005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7666</xdr:rowOff>
    </xdr:from>
    <xdr:ext cx="534377" cy="259045"/>
    <xdr:sp macro="" textlink="">
      <xdr:nvSpPr>
        <xdr:cNvPr id="144" name="テキスト ボックス 143"/>
        <xdr:cNvSpPr txBox="1"/>
      </xdr:nvSpPr>
      <xdr:spPr>
        <a:xfrm>
          <a:off x="2641111" y="9780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61556</xdr:rowOff>
    </xdr:from>
    <xdr:to>
      <xdr:col>10</xdr:col>
      <xdr:colOff>165100</xdr:colOff>
      <xdr:row>58</xdr:row>
      <xdr:rowOff>163156</xdr:rowOff>
    </xdr:to>
    <xdr:sp macro="" textlink="">
      <xdr:nvSpPr>
        <xdr:cNvPr id="145" name="楕円 144"/>
        <xdr:cNvSpPr/>
      </xdr:nvSpPr>
      <xdr:spPr>
        <a:xfrm>
          <a:off x="1968500" y="10005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8233</xdr:rowOff>
    </xdr:from>
    <xdr:ext cx="534377" cy="259045"/>
    <xdr:sp macro="" textlink="">
      <xdr:nvSpPr>
        <xdr:cNvPr id="146" name="テキスト ボックス 145"/>
        <xdr:cNvSpPr txBox="1"/>
      </xdr:nvSpPr>
      <xdr:spPr>
        <a:xfrm>
          <a:off x="1752111" y="9780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61156</xdr:rowOff>
    </xdr:from>
    <xdr:to>
      <xdr:col>6</xdr:col>
      <xdr:colOff>38100</xdr:colOff>
      <xdr:row>58</xdr:row>
      <xdr:rowOff>162756</xdr:rowOff>
    </xdr:to>
    <xdr:sp macro="" textlink="">
      <xdr:nvSpPr>
        <xdr:cNvPr id="147" name="楕円 146"/>
        <xdr:cNvSpPr/>
      </xdr:nvSpPr>
      <xdr:spPr>
        <a:xfrm>
          <a:off x="1079500" y="10005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7833</xdr:rowOff>
    </xdr:from>
    <xdr:ext cx="534377" cy="259045"/>
    <xdr:sp macro="" textlink="">
      <xdr:nvSpPr>
        <xdr:cNvPr id="148" name="テキスト ボックス 147"/>
        <xdr:cNvSpPr txBox="1"/>
      </xdr:nvSpPr>
      <xdr:spPr>
        <a:xfrm>
          <a:off x="863111" y="9780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9" name="テキスト ボックス 158"/>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60" name="直線コネクタ 159"/>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61" name="テキスト ボックス 160"/>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2" name="直線コネクタ 161"/>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3" name="テキスト ボックス 162"/>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4" name="直線コネクタ 163"/>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5" name="テキスト ボックス 164"/>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6" name="直線コネクタ 165"/>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7" name="テキスト ボックス 166"/>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23256</xdr:rowOff>
    </xdr:from>
    <xdr:to>
      <xdr:col>24</xdr:col>
      <xdr:colOff>62865</xdr:colOff>
      <xdr:row>78</xdr:row>
      <xdr:rowOff>42033</xdr:rowOff>
    </xdr:to>
    <xdr:cxnSp macro="">
      <xdr:nvCxnSpPr>
        <xdr:cNvPr id="171" name="直線コネクタ 170"/>
        <xdr:cNvCxnSpPr/>
      </xdr:nvCxnSpPr>
      <xdr:spPr>
        <a:xfrm flipV="1">
          <a:off x="4633595" y="12196206"/>
          <a:ext cx="1270" cy="12189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45860</xdr:rowOff>
    </xdr:from>
    <xdr:ext cx="599010" cy="259045"/>
    <xdr:sp macro="" textlink="">
      <xdr:nvSpPr>
        <xdr:cNvPr id="172" name="民生費最小値テキスト"/>
        <xdr:cNvSpPr txBox="1"/>
      </xdr:nvSpPr>
      <xdr:spPr>
        <a:xfrm>
          <a:off x="4686300" y="134189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121,362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42033</xdr:rowOff>
    </xdr:from>
    <xdr:to>
      <xdr:col>24</xdr:col>
      <xdr:colOff>152400</xdr:colOff>
      <xdr:row>78</xdr:row>
      <xdr:rowOff>42033</xdr:rowOff>
    </xdr:to>
    <xdr:cxnSp macro="">
      <xdr:nvCxnSpPr>
        <xdr:cNvPr id="173" name="直線コネクタ 172"/>
        <xdr:cNvCxnSpPr/>
      </xdr:nvCxnSpPr>
      <xdr:spPr>
        <a:xfrm>
          <a:off x="4546600" y="134151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141383</xdr:rowOff>
    </xdr:from>
    <xdr:ext cx="599010" cy="259045"/>
    <xdr:sp macro="" textlink="">
      <xdr:nvSpPr>
        <xdr:cNvPr id="174" name="民生費最大値テキスト"/>
        <xdr:cNvSpPr txBox="1"/>
      </xdr:nvSpPr>
      <xdr:spPr>
        <a:xfrm>
          <a:off x="4686300" y="119714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387,969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23256</xdr:rowOff>
    </xdr:from>
    <xdr:to>
      <xdr:col>24</xdr:col>
      <xdr:colOff>152400</xdr:colOff>
      <xdr:row>71</xdr:row>
      <xdr:rowOff>23256</xdr:rowOff>
    </xdr:to>
    <xdr:cxnSp macro="">
      <xdr:nvCxnSpPr>
        <xdr:cNvPr id="175" name="直線コネクタ 174"/>
        <xdr:cNvCxnSpPr/>
      </xdr:nvCxnSpPr>
      <xdr:spPr>
        <a:xfrm>
          <a:off x="4546600" y="121962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6412</xdr:rowOff>
    </xdr:from>
    <xdr:to>
      <xdr:col>24</xdr:col>
      <xdr:colOff>63500</xdr:colOff>
      <xdr:row>76</xdr:row>
      <xdr:rowOff>14802</xdr:rowOff>
    </xdr:to>
    <xdr:cxnSp macro="">
      <xdr:nvCxnSpPr>
        <xdr:cNvPr id="176" name="直線コネクタ 175"/>
        <xdr:cNvCxnSpPr/>
      </xdr:nvCxnSpPr>
      <xdr:spPr>
        <a:xfrm>
          <a:off x="3797300" y="13036612"/>
          <a:ext cx="838200" cy="8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4554</xdr:rowOff>
    </xdr:from>
    <xdr:ext cx="599010" cy="259045"/>
    <xdr:sp macro="" textlink="">
      <xdr:nvSpPr>
        <xdr:cNvPr id="177" name="民生費平均値テキスト"/>
        <xdr:cNvSpPr txBox="1"/>
      </xdr:nvSpPr>
      <xdr:spPr>
        <a:xfrm>
          <a:off x="4686300" y="1303475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188,730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26127</xdr:rowOff>
    </xdr:from>
    <xdr:to>
      <xdr:col>24</xdr:col>
      <xdr:colOff>114300</xdr:colOff>
      <xdr:row>76</xdr:row>
      <xdr:rowOff>127727</xdr:rowOff>
    </xdr:to>
    <xdr:sp macro="" textlink="">
      <xdr:nvSpPr>
        <xdr:cNvPr id="178" name="フローチャート: 判断 177"/>
        <xdr:cNvSpPr/>
      </xdr:nvSpPr>
      <xdr:spPr>
        <a:xfrm>
          <a:off x="4584700" y="13056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6367</xdr:rowOff>
    </xdr:from>
    <xdr:to>
      <xdr:col>19</xdr:col>
      <xdr:colOff>177800</xdr:colOff>
      <xdr:row>76</xdr:row>
      <xdr:rowOff>6412</xdr:rowOff>
    </xdr:to>
    <xdr:cxnSp macro="">
      <xdr:nvCxnSpPr>
        <xdr:cNvPr id="179" name="直線コネクタ 178"/>
        <xdr:cNvCxnSpPr/>
      </xdr:nvCxnSpPr>
      <xdr:spPr>
        <a:xfrm>
          <a:off x="2908300" y="13036567"/>
          <a:ext cx="889000" cy="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40798</xdr:rowOff>
    </xdr:from>
    <xdr:to>
      <xdr:col>20</xdr:col>
      <xdr:colOff>38100</xdr:colOff>
      <xdr:row>76</xdr:row>
      <xdr:rowOff>142398</xdr:rowOff>
    </xdr:to>
    <xdr:sp macro="" textlink="">
      <xdr:nvSpPr>
        <xdr:cNvPr id="180" name="フローチャート: 判断 179"/>
        <xdr:cNvSpPr/>
      </xdr:nvSpPr>
      <xdr:spPr>
        <a:xfrm>
          <a:off x="3746500" y="13070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133525</xdr:rowOff>
    </xdr:from>
    <xdr:ext cx="599010" cy="259045"/>
    <xdr:sp macro="" textlink="">
      <xdr:nvSpPr>
        <xdr:cNvPr id="181" name="テキスト ボックス 180"/>
        <xdr:cNvSpPr txBox="1"/>
      </xdr:nvSpPr>
      <xdr:spPr>
        <a:xfrm>
          <a:off x="3497795" y="131637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6367</xdr:rowOff>
    </xdr:from>
    <xdr:to>
      <xdr:col>15</xdr:col>
      <xdr:colOff>50800</xdr:colOff>
      <xdr:row>76</xdr:row>
      <xdr:rowOff>76090</xdr:rowOff>
    </xdr:to>
    <xdr:cxnSp macro="">
      <xdr:nvCxnSpPr>
        <xdr:cNvPr id="182" name="直線コネクタ 181"/>
        <xdr:cNvCxnSpPr/>
      </xdr:nvCxnSpPr>
      <xdr:spPr>
        <a:xfrm flipV="1">
          <a:off x="2019300" y="13036567"/>
          <a:ext cx="889000" cy="69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63946</xdr:rowOff>
    </xdr:from>
    <xdr:to>
      <xdr:col>15</xdr:col>
      <xdr:colOff>101600</xdr:colOff>
      <xdr:row>76</xdr:row>
      <xdr:rowOff>165546</xdr:rowOff>
    </xdr:to>
    <xdr:sp macro="" textlink="">
      <xdr:nvSpPr>
        <xdr:cNvPr id="183" name="フローチャート: 判断 182"/>
        <xdr:cNvSpPr/>
      </xdr:nvSpPr>
      <xdr:spPr>
        <a:xfrm>
          <a:off x="2857500" y="13094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156673</xdr:rowOff>
    </xdr:from>
    <xdr:ext cx="599010" cy="259045"/>
    <xdr:sp macro="" textlink="">
      <xdr:nvSpPr>
        <xdr:cNvPr id="184" name="テキスト ボックス 183"/>
        <xdr:cNvSpPr txBox="1"/>
      </xdr:nvSpPr>
      <xdr:spPr>
        <a:xfrm>
          <a:off x="2608795" y="131868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69383</xdr:rowOff>
    </xdr:from>
    <xdr:to>
      <xdr:col>10</xdr:col>
      <xdr:colOff>114300</xdr:colOff>
      <xdr:row>76</xdr:row>
      <xdr:rowOff>76090</xdr:rowOff>
    </xdr:to>
    <xdr:cxnSp macro="">
      <xdr:nvCxnSpPr>
        <xdr:cNvPr id="185" name="直線コネクタ 184"/>
        <xdr:cNvCxnSpPr/>
      </xdr:nvCxnSpPr>
      <xdr:spPr>
        <a:xfrm>
          <a:off x="1130300" y="13099583"/>
          <a:ext cx="889000" cy="6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73740</xdr:rowOff>
    </xdr:from>
    <xdr:to>
      <xdr:col>10</xdr:col>
      <xdr:colOff>165100</xdr:colOff>
      <xdr:row>77</xdr:row>
      <xdr:rowOff>3890</xdr:rowOff>
    </xdr:to>
    <xdr:sp macro="" textlink="">
      <xdr:nvSpPr>
        <xdr:cNvPr id="186" name="フローチャート: 判断 185"/>
        <xdr:cNvSpPr/>
      </xdr:nvSpPr>
      <xdr:spPr>
        <a:xfrm>
          <a:off x="1968500" y="13103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166467</xdr:rowOff>
    </xdr:from>
    <xdr:ext cx="599010" cy="259045"/>
    <xdr:sp macro="" textlink="">
      <xdr:nvSpPr>
        <xdr:cNvPr id="187" name="テキスト ボックス 186"/>
        <xdr:cNvSpPr txBox="1"/>
      </xdr:nvSpPr>
      <xdr:spPr>
        <a:xfrm>
          <a:off x="1719795" y="131966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80090</xdr:rowOff>
    </xdr:from>
    <xdr:to>
      <xdr:col>6</xdr:col>
      <xdr:colOff>38100</xdr:colOff>
      <xdr:row>77</xdr:row>
      <xdr:rowOff>10240</xdr:rowOff>
    </xdr:to>
    <xdr:sp macro="" textlink="">
      <xdr:nvSpPr>
        <xdr:cNvPr id="188" name="フローチャート: 判断 187"/>
        <xdr:cNvSpPr/>
      </xdr:nvSpPr>
      <xdr:spPr>
        <a:xfrm>
          <a:off x="1079500" y="13110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1367</xdr:rowOff>
    </xdr:from>
    <xdr:ext cx="599010" cy="259045"/>
    <xdr:sp macro="" textlink="">
      <xdr:nvSpPr>
        <xdr:cNvPr id="189" name="テキスト ボックス 188"/>
        <xdr:cNvSpPr txBox="1"/>
      </xdr:nvSpPr>
      <xdr:spPr>
        <a:xfrm>
          <a:off x="830795" y="132030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135452</xdr:rowOff>
    </xdr:from>
    <xdr:to>
      <xdr:col>24</xdr:col>
      <xdr:colOff>114300</xdr:colOff>
      <xdr:row>76</xdr:row>
      <xdr:rowOff>65602</xdr:rowOff>
    </xdr:to>
    <xdr:sp macro="" textlink="">
      <xdr:nvSpPr>
        <xdr:cNvPr id="195" name="楕円 194"/>
        <xdr:cNvSpPr/>
      </xdr:nvSpPr>
      <xdr:spPr>
        <a:xfrm>
          <a:off x="4584700" y="12994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158329</xdr:rowOff>
    </xdr:from>
    <xdr:ext cx="599010" cy="259045"/>
    <xdr:sp macro="" textlink="">
      <xdr:nvSpPr>
        <xdr:cNvPr id="196" name="民生費該当値テキスト"/>
        <xdr:cNvSpPr txBox="1"/>
      </xdr:nvSpPr>
      <xdr:spPr>
        <a:xfrm>
          <a:off x="4686300" y="128456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202,318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127063</xdr:rowOff>
    </xdr:from>
    <xdr:to>
      <xdr:col>20</xdr:col>
      <xdr:colOff>38100</xdr:colOff>
      <xdr:row>76</xdr:row>
      <xdr:rowOff>57212</xdr:rowOff>
    </xdr:to>
    <xdr:sp macro="" textlink="">
      <xdr:nvSpPr>
        <xdr:cNvPr id="197" name="楕円 196"/>
        <xdr:cNvSpPr/>
      </xdr:nvSpPr>
      <xdr:spPr>
        <a:xfrm>
          <a:off x="3746500" y="12985813"/>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73740</xdr:rowOff>
    </xdr:from>
    <xdr:ext cx="599010" cy="259045"/>
    <xdr:sp macro="" textlink="">
      <xdr:nvSpPr>
        <xdr:cNvPr id="198" name="テキスト ボックス 197"/>
        <xdr:cNvSpPr txBox="1"/>
      </xdr:nvSpPr>
      <xdr:spPr>
        <a:xfrm>
          <a:off x="3497795" y="127610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127017</xdr:rowOff>
    </xdr:from>
    <xdr:to>
      <xdr:col>15</xdr:col>
      <xdr:colOff>101600</xdr:colOff>
      <xdr:row>76</xdr:row>
      <xdr:rowOff>57167</xdr:rowOff>
    </xdr:to>
    <xdr:sp macro="" textlink="">
      <xdr:nvSpPr>
        <xdr:cNvPr id="199" name="楕円 198"/>
        <xdr:cNvSpPr/>
      </xdr:nvSpPr>
      <xdr:spPr>
        <a:xfrm>
          <a:off x="2857500" y="12985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73694</xdr:rowOff>
    </xdr:from>
    <xdr:ext cx="599010" cy="259045"/>
    <xdr:sp macro="" textlink="">
      <xdr:nvSpPr>
        <xdr:cNvPr id="200" name="テキスト ボックス 199"/>
        <xdr:cNvSpPr txBox="1"/>
      </xdr:nvSpPr>
      <xdr:spPr>
        <a:xfrm>
          <a:off x="2608795" y="127609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25290</xdr:rowOff>
    </xdr:from>
    <xdr:to>
      <xdr:col>10</xdr:col>
      <xdr:colOff>165100</xdr:colOff>
      <xdr:row>76</xdr:row>
      <xdr:rowOff>126890</xdr:rowOff>
    </xdr:to>
    <xdr:sp macro="" textlink="">
      <xdr:nvSpPr>
        <xdr:cNvPr id="201" name="楕円 200"/>
        <xdr:cNvSpPr/>
      </xdr:nvSpPr>
      <xdr:spPr>
        <a:xfrm>
          <a:off x="1968500" y="13055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143417</xdr:rowOff>
    </xdr:from>
    <xdr:ext cx="599010" cy="259045"/>
    <xdr:sp macro="" textlink="">
      <xdr:nvSpPr>
        <xdr:cNvPr id="202" name="テキスト ボックス 201"/>
        <xdr:cNvSpPr txBox="1"/>
      </xdr:nvSpPr>
      <xdr:spPr>
        <a:xfrm>
          <a:off x="1719795" y="128307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18583</xdr:rowOff>
    </xdr:from>
    <xdr:to>
      <xdr:col>6</xdr:col>
      <xdr:colOff>38100</xdr:colOff>
      <xdr:row>76</xdr:row>
      <xdr:rowOff>120183</xdr:rowOff>
    </xdr:to>
    <xdr:sp macro="" textlink="">
      <xdr:nvSpPr>
        <xdr:cNvPr id="203" name="楕円 202"/>
        <xdr:cNvSpPr/>
      </xdr:nvSpPr>
      <xdr:spPr>
        <a:xfrm>
          <a:off x="1079500" y="13048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136710</xdr:rowOff>
    </xdr:from>
    <xdr:ext cx="599010" cy="259045"/>
    <xdr:sp macro="" textlink="">
      <xdr:nvSpPr>
        <xdr:cNvPr id="204" name="テキスト ボックス 203"/>
        <xdr:cNvSpPr txBox="1"/>
      </xdr:nvSpPr>
      <xdr:spPr>
        <a:xfrm>
          <a:off x="830795" y="128240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98879</xdr:rowOff>
    </xdr:from>
    <xdr:to>
      <xdr:col>28</xdr:col>
      <xdr:colOff>114300</xdr:colOff>
      <xdr:row>99</xdr:row>
      <xdr:rowOff>98879</xdr:rowOff>
    </xdr:to>
    <xdr:cxnSp macro="">
      <xdr:nvCxnSpPr>
        <xdr:cNvPr id="215" name="直線コネクタ 214"/>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128106</xdr:rowOff>
    </xdr:from>
    <xdr:ext cx="248786" cy="259045"/>
    <xdr:sp macro="" textlink="">
      <xdr:nvSpPr>
        <xdr:cNvPr id="216" name="テキスト ボックス 215"/>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7" name="直線コネクタ 216"/>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8" name="テキスト ボックス 217"/>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9" name="直線コネクタ 218"/>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0" name="テキスト ボックス 219"/>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1" name="直線コネクタ 220"/>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2" name="テキスト ボックス 221"/>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3" name="直線コネクタ 222"/>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4" name="テキスト ボックス 223"/>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5" name="直線コネクタ 224"/>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6" name="テキスト ボックス 225"/>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39072</xdr:rowOff>
    </xdr:from>
    <xdr:to>
      <xdr:col>24</xdr:col>
      <xdr:colOff>62865</xdr:colOff>
      <xdr:row>98</xdr:row>
      <xdr:rowOff>33282</xdr:rowOff>
    </xdr:to>
    <xdr:cxnSp macro="">
      <xdr:nvCxnSpPr>
        <xdr:cNvPr id="230" name="直線コネクタ 229"/>
        <xdr:cNvCxnSpPr/>
      </xdr:nvCxnSpPr>
      <xdr:spPr>
        <a:xfrm flipV="1">
          <a:off x="4633595" y="15469572"/>
          <a:ext cx="1270" cy="13658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37109</xdr:rowOff>
    </xdr:from>
    <xdr:ext cx="534377" cy="259045"/>
    <xdr:sp macro="" textlink="">
      <xdr:nvSpPr>
        <xdr:cNvPr id="231" name="衛生費最小値テキスト"/>
        <xdr:cNvSpPr txBox="1"/>
      </xdr:nvSpPr>
      <xdr:spPr>
        <a:xfrm>
          <a:off x="4686300" y="16839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21,776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33282</xdr:rowOff>
    </xdr:from>
    <xdr:to>
      <xdr:col>24</xdr:col>
      <xdr:colOff>152400</xdr:colOff>
      <xdr:row>98</xdr:row>
      <xdr:rowOff>33282</xdr:rowOff>
    </xdr:to>
    <xdr:cxnSp macro="">
      <xdr:nvCxnSpPr>
        <xdr:cNvPr id="232" name="直線コネクタ 231"/>
        <xdr:cNvCxnSpPr/>
      </xdr:nvCxnSpPr>
      <xdr:spPr>
        <a:xfrm>
          <a:off x="4546600" y="168353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157199</xdr:rowOff>
    </xdr:from>
    <xdr:ext cx="599010" cy="259045"/>
    <xdr:sp macro="" textlink="">
      <xdr:nvSpPr>
        <xdr:cNvPr id="233" name="衛生費最大値テキスト"/>
        <xdr:cNvSpPr txBox="1"/>
      </xdr:nvSpPr>
      <xdr:spPr>
        <a:xfrm>
          <a:off x="4686300" y="152447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147,244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39072</xdr:rowOff>
    </xdr:from>
    <xdr:to>
      <xdr:col>24</xdr:col>
      <xdr:colOff>152400</xdr:colOff>
      <xdr:row>90</xdr:row>
      <xdr:rowOff>39072</xdr:rowOff>
    </xdr:to>
    <xdr:cxnSp macro="">
      <xdr:nvCxnSpPr>
        <xdr:cNvPr id="234" name="直線コネクタ 233"/>
        <xdr:cNvCxnSpPr/>
      </xdr:nvCxnSpPr>
      <xdr:spPr>
        <a:xfrm>
          <a:off x="4546600" y="15469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51677</xdr:rowOff>
    </xdr:from>
    <xdr:to>
      <xdr:col>24</xdr:col>
      <xdr:colOff>63500</xdr:colOff>
      <xdr:row>96</xdr:row>
      <xdr:rowOff>52462</xdr:rowOff>
    </xdr:to>
    <xdr:cxnSp macro="">
      <xdr:nvCxnSpPr>
        <xdr:cNvPr id="235" name="直線コネクタ 234"/>
        <xdr:cNvCxnSpPr/>
      </xdr:nvCxnSpPr>
      <xdr:spPr>
        <a:xfrm>
          <a:off x="3797300" y="16510877"/>
          <a:ext cx="838200" cy="7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136194</xdr:rowOff>
    </xdr:from>
    <xdr:ext cx="534377" cy="259045"/>
    <xdr:sp macro="" textlink="">
      <xdr:nvSpPr>
        <xdr:cNvPr id="236" name="衛生費平均値テキスト"/>
        <xdr:cNvSpPr txBox="1"/>
      </xdr:nvSpPr>
      <xdr:spPr>
        <a:xfrm>
          <a:off x="4686300" y="162524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113317</xdr:rowOff>
    </xdr:from>
    <xdr:to>
      <xdr:col>24</xdr:col>
      <xdr:colOff>114300</xdr:colOff>
      <xdr:row>96</xdr:row>
      <xdr:rowOff>43467</xdr:rowOff>
    </xdr:to>
    <xdr:sp macro="" textlink="">
      <xdr:nvSpPr>
        <xdr:cNvPr id="237" name="フローチャート: 判断 236"/>
        <xdr:cNvSpPr/>
      </xdr:nvSpPr>
      <xdr:spPr>
        <a:xfrm>
          <a:off x="4584700" y="16401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14895</xdr:rowOff>
    </xdr:from>
    <xdr:to>
      <xdr:col>19</xdr:col>
      <xdr:colOff>177800</xdr:colOff>
      <xdr:row>96</xdr:row>
      <xdr:rowOff>51677</xdr:rowOff>
    </xdr:to>
    <xdr:cxnSp macro="">
      <xdr:nvCxnSpPr>
        <xdr:cNvPr id="238" name="直線コネクタ 237"/>
        <xdr:cNvCxnSpPr/>
      </xdr:nvCxnSpPr>
      <xdr:spPr>
        <a:xfrm>
          <a:off x="2908300" y="16474095"/>
          <a:ext cx="889000" cy="36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128197</xdr:rowOff>
    </xdr:from>
    <xdr:to>
      <xdr:col>20</xdr:col>
      <xdr:colOff>38100</xdr:colOff>
      <xdr:row>96</xdr:row>
      <xdr:rowOff>58347</xdr:rowOff>
    </xdr:to>
    <xdr:sp macro="" textlink="">
      <xdr:nvSpPr>
        <xdr:cNvPr id="239" name="フローチャート: 判断 238"/>
        <xdr:cNvSpPr/>
      </xdr:nvSpPr>
      <xdr:spPr>
        <a:xfrm>
          <a:off x="3746500" y="16415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74874</xdr:rowOff>
    </xdr:from>
    <xdr:ext cx="534377" cy="259045"/>
    <xdr:sp macro="" textlink="">
      <xdr:nvSpPr>
        <xdr:cNvPr id="240" name="テキスト ボックス 239"/>
        <xdr:cNvSpPr txBox="1"/>
      </xdr:nvSpPr>
      <xdr:spPr>
        <a:xfrm>
          <a:off x="3530111" y="16191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14895</xdr:rowOff>
    </xdr:from>
    <xdr:to>
      <xdr:col>15</xdr:col>
      <xdr:colOff>50800</xdr:colOff>
      <xdr:row>96</xdr:row>
      <xdr:rowOff>33618</xdr:rowOff>
    </xdr:to>
    <xdr:cxnSp macro="">
      <xdr:nvCxnSpPr>
        <xdr:cNvPr id="241" name="直線コネクタ 240"/>
        <xdr:cNvCxnSpPr/>
      </xdr:nvCxnSpPr>
      <xdr:spPr>
        <a:xfrm flipV="1">
          <a:off x="2019300" y="16474095"/>
          <a:ext cx="889000" cy="18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154225</xdr:rowOff>
    </xdr:from>
    <xdr:to>
      <xdr:col>15</xdr:col>
      <xdr:colOff>101600</xdr:colOff>
      <xdr:row>96</xdr:row>
      <xdr:rowOff>84375</xdr:rowOff>
    </xdr:to>
    <xdr:sp macro="" textlink="">
      <xdr:nvSpPr>
        <xdr:cNvPr id="242" name="フローチャート: 判断 241"/>
        <xdr:cNvSpPr/>
      </xdr:nvSpPr>
      <xdr:spPr>
        <a:xfrm>
          <a:off x="2857500" y="16441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75502</xdr:rowOff>
    </xdr:from>
    <xdr:ext cx="534377" cy="259045"/>
    <xdr:sp macro="" textlink="">
      <xdr:nvSpPr>
        <xdr:cNvPr id="243" name="テキスト ボックス 242"/>
        <xdr:cNvSpPr txBox="1"/>
      </xdr:nvSpPr>
      <xdr:spPr>
        <a:xfrm>
          <a:off x="2641111" y="16534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31572</xdr:rowOff>
    </xdr:from>
    <xdr:to>
      <xdr:col>10</xdr:col>
      <xdr:colOff>114300</xdr:colOff>
      <xdr:row>96</xdr:row>
      <xdr:rowOff>33618</xdr:rowOff>
    </xdr:to>
    <xdr:cxnSp macro="">
      <xdr:nvCxnSpPr>
        <xdr:cNvPr id="244" name="直線コネクタ 243"/>
        <xdr:cNvCxnSpPr/>
      </xdr:nvCxnSpPr>
      <xdr:spPr>
        <a:xfrm>
          <a:off x="1130300" y="16490772"/>
          <a:ext cx="889000" cy="20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152843</xdr:rowOff>
    </xdr:from>
    <xdr:to>
      <xdr:col>10</xdr:col>
      <xdr:colOff>165100</xdr:colOff>
      <xdr:row>96</xdr:row>
      <xdr:rowOff>82993</xdr:rowOff>
    </xdr:to>
    <xdr:sp macro="" textlink="">
      <xdr:nvSpPr>
        <xdr:cNvPr id="245" name="フローチャート: 判断 244"/>
        <xdr:cNvSpPr/>
      </xdr:nvSpPr>
      <xdr:spPr>
        <a:xfrm>
          <a:off x="1968500" y="16440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99520</xdr:rowOff>
    </xdr:from>
    <xdr:ext cx="534377" cy="259045"/>
    <xdr:sp macro="" textlink="">
      <xdr:nvSpPr>
        <xdr:cNvPr id="246" name="テキスト ボックス 245"/>
        <xdr:cNvSpPr txBox="1"/>
      </xdr:nvSpPr>
      <xdr:spPr>
        <a:xfrm>
          <a:off x="1752111" y="16215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150774</xdr:rowOff>
    </xdr:from>
    <xdr:to>
      <xdr:col>6</xdr:col>
      <xdr:colOff>38100</xdr:colOff>
      <xdr:row>96</xdr:row>
      <xdr:rowOff>80924</xdr:rowOff>
    </xdr:to>
    <xdr:sp macro="" textlink="">
      <xdr:nvSpPr>
        <xdr:cNvPr id="247" name="フローチャート: 判断 246"/>
        <xdr:cNvSpPr/>
      </xdr:nvSpPr>
      <xdr:spPr>
        <a:xfrm>
          <a:off x="1079500" y="16438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97451</xdr:rowOff>
    </xdr:from>
    <xdr:ext cx="534377" cy="259045"/>
    <xdr:sp macro="" textlink="">
      <xdr:nvSpPr>
        <xdr:cNvPr id="248" name="テキスト ボックス 247"/>
        <xdr:cNvSpPr txBox="1"/>
      </xdr:nvSpPr>
      <xdr:spPr>
        <a:xfrm>
          <a:off x="863111" y="16213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1662</xdr:rowOff>
    </xdr:from>
    <xdr:to>
      <xdr:col>24</xdr:col>
      <xdr:colOff>114300</xdr:colOff>
      <xdr:row>96</xdr:row>
      <xdr:rowOff>103262</xdr:rowOff>
    </xdr:to>
    <xdr:sp macro="" textlink="">
      <xdr:nvSpPr>
        <xdr:cNvPr id="254" name="楕円 253"/>
        <xdr:cNvSpPr/>
      </xdr:nvSpPr>
      <xdr:spPr>
        <a:xfrm>
          <a:off x="4584700" y="16460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151539</xdr:rowOff>
    </xdr:from>
    <xdr:ext cx="534377" cy="259045"/>
    <xdr:sp macro="" textlink="">
      <xdr:nvSpPr>
        <xdr:cNvPr id="255" name="衛生費該当値テキスト"/>
        <xdr:cNvSpPr txBox="1"/>
      </xdr:nvSpPr>
      <xdr:spPr>
        <a:xfrm>
          <a:off x="4686300" y="16439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877</xdr:rowOff>
    </xdr:from>
    <xdr:to>
      <xdr:col>20</xdr:col>
      <xdr:colOff>38100</xdr:colOff>
      <xdr:row>96</xdr:row>
      <xdr:rowOff>102477</xdr:rowOff>
    </xdr:to>
    <xdr:sp macro="" textlink="">
      <xdr:nvSpPr>
        <xdr:cNvPr id="256" name="楕円 255"/>
        <xdr:cNvSpPr/>
      </xdr:nvSpPr>
      <xdr:spPr>
        <a:xfrm>
          <a:off x="3746500" y="16460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93604</xdr:rowOff>
    </xdr:from>
    <xdr:ext cx="534377" cy="259045"/>
    <xdr:sp macro="" textlink="">
      <xdr:nvSpPr>
        <xdr:cNvPr id="257" name="テキスト ボックス 256"/>
        <xdr:cNvSpPr txBox="1"/>
      </xdr:nvSpPr>
      <xdr:spPr>
        <a:xfrm>
          <a:off x="3530111" y="16552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135545</xdr:rowOff>
    </xdr:from>
    <xdr:to>
      <xdr:col>15</xdr:col>
      <xdr:colOff>101600</xdr:colOff>
      <xdr:row>96</xdr:row>
      <xdr:rowOff>65695</xdr:rowOff>
    </xdr:to>
    <xdr:sp macro="" textlink="">
      <xdr:nvSpPr>
        <xdr:cNvPr id="258" name="楕円 257"/>
        <xdr:cNvSpPr/>
      </xdr:nvSpPr>
      <xdr:spPr>
        <a:xfrm>
          <a:off x="2857500" y="16423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82222</xdr:rowOff>
    </xdr:from>
    <xdr:ext cx="534377" cy="259045"/>
    <xdr:sp macro="" textlink="">
      <xdr:nvSpPr>
        <xdr:cNvPr id="259" name="テキスト ボックス 258"/>
        <xdr:cNvSpPr txBox="1"/>
      </xdr:nvSpPr>
      <xdr:spPr>
        <a:xfrm>
          <a:off x="2641111" y="16198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154268</xdr:rowOff>
    </xdr:from>
    <xdr:to>
      <xdr:col>10</xdr:col>
      <xdr:colOff>165100</xdr:colOff>
      <xdr:row>96</xdr:row>
      <xdr:rowOff>84418</xdr:rowOff>
    </xdr:to>
    <xdr:sp macro="" textlink="">
      <xdr:nvSpPr>
        <xdr:cNvPr id="260" name="楕円 259"/>
        <xdr:cNvSpPr/>
      </xdr:nvSpPr>
      <xdr:spPr>
        <a:xfrm>
          <a:off x="1968500" y="16442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75545</xdr:rowOff>
    </xdr:from>
    <xdr:ext cx="534377" cy="259045"/>
    <xdr:sp macro="" textlink="">
      <xdr:nvSpPr>
        <xdr:cNvPr id="261" name="テキスト ボックス 260"/>
        <xdr:cNvSpPr txBox="1"/>
      </xdr:nvSpPr>
      <xdr:spPr>
        <a:xfrm>
          <a:off x="1752111" y="16534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152222</xdr:rowOff>
    </xdr:from>
    <xdr:to>
      <xdr:col>6</xdr:col>
      <xdr:colOff>38100</xdr:colOff>
      <xdr:row>96</xdr:row>
      <xdr:rowOff>82372</xdr:rowOff>
    </xdr:to>
    <xdr:sp macro="" textlink="">
      <xdr:nvSpPr>
        <xdr:cNvPr id="262" name="楕円 261"/>
        <xdr:cNvSpPr/>
      </xdr:nvSpPr>
      <xdr:spPr>
        <a:xfrm>
          <a:off x="1079500" y="16439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73499</xdr:rowOff>
    </xdr:from>
    <xdr:ext cx="534377" cy="259045"/>
    <xdr:sp macro="" textlink="">
      <xdr:nvSpPr>
        <xdr:cNvPr id="263" name="テキスト ボックス 262"/>
        <xdr:cNvSpPr txBox="1"/>
      </xdr:nvSpPr>
      <xdr:spPr>
        <a:xfrm>
          <a:off x="863111" y="16532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4" name="直線コネクタ 273"/>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5" name="テキスト ボックス 274"/>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6" name="直線コネクタ 275"/>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7" name="テキスト ボックス 276"/>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8" name="直線コネクタ 277"/>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9" name="テキスト ボックス 278"/>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0" name="直線コネクタ 279"/>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1" name="テキスト ボックス 280"/>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2" name="直線コネクタ 281"/>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3" name="テキスト ボックス 282"/>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4" name="直線コネクタ 283"/>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5" name="テキスト ボックス 284"/>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6" name="直線コネクタ 285"/>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7" name="テキスト ボックス 286"/>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8"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110308</xdr:rowOff>
    </xdr:from>
    <xdr:to>
      <xdr:col>54</xdr:col>
      <xdr:colOff>189865</xdr:colOff>
      <xdr:row>39</xdr:row>
      <xdr:rowOff>98878</xdr:rowOff>
    </xdr:to>
    <xdr:cxnSp macro="">
      <xdr:nvCxnSpPr>
        <xdr:cNvPr id="289" name="直線コネクタ 288"/>
        <xdr:cNvCxnSpPr/>
      </xdr:nvCxnSpPr>
      <xdr:spPr>
        <a:xfrm flipV="1">
          <a:off x="10475595" y="5253808"/>
          <a:ext cx="1270" cy="1531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90" name="労働費最小値テキスト"/>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1" name="直線コネクタ 290"/>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56985</xdr:rowOff>
    </xdr:from>
    <xdr:ext cx="469744" cy="259045"/>
    <xdr:sp macro="" textlink="">
      <xdr:nvSpPr>
        <xdr:cNvPr id="292" name="労働費最大値テキスト"/>
        <xdr:cNvSpPr txBox="1"/>
      </xdr:nvSpPr>
      <xdr:spPr>
        <a:xfrm>
          <a:off x="10528300" y="5029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4,690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110308</xdr:rowOff>
    </xdr:from>
    <xdr:to>
      <xdr:col>55</xdr:col>
      <xdr:colOff>88900</xdr:colOff>
      <xdr:row>30</xdr:row>
      <xdr:rowOff>110308</xdr:rowOff>
    </xdr:to>
    <xdr:cxnSp macro="">
      <xdr:nvCxnSpPr>
        <xdr:cNvPr id="293" name="直線コネクタ 292"/>
        <xdr:cNvCxnSpPr/>
      </xdr:nvCxnSpPr>
      <xdr:spPr>
        <a:xfrm>
          <a:off x="10388600" y="52538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2540</xdr:rowOff>
    </xdr:from>
    <xdr:to>
      <xdr:col>55</xdr:col>
      <xdr:colOff>0</xdr:colOff>
      <xdr:row>38</xdr:row>
      <xdr:rowOff>6459</xdr:rowOff>
    </xdr:to>
    <xdr:cxnSp macro="">
      <xdr:nvCxnSpPr>
        <xdr:cNvPr id="294" name="直線コネクタ 293"/>
        <xdr:cNvCxnSpPr/>
      </xdr:nvCxnSpPr>
      <xdr:spPr>
        <a:xfrm flipV="1">
          <a:off x="9639300" y="6517640"/>
          <a:ext cx="838200" cy="3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136560</xdr:rowOff>
    </xdr:from>
    <xdr:ext cx="378565" cy="259045"/>
    <xdr:sp macro="" textlink="">
      <xdr:nvSpPr>
        <xdr:cNvPr id="295" name="労働費平均値テキスト"/>
        <xdr:cNvSpPr txBox="1"/>
      </xdr:nvSpPr>
      <xdr:spPr>
        <a:xfrm>
          <a:off x="10528300" y="648021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158133</xdr:rowOff>
    </xdr:from>
    <xdr:to>
      <xdr:col>55</xdr:col>
      <xdr:colOff>50800</xdr:colOff>
      <xdr:row>38</xdr:row>
      <xdr:rowOff>88283</xdr:rowOff>
    </xdr:to>
    <xdr:sp macro="" textlink="">
      <xdr:nvSpPr>
        <xdr:cNvPr id="296" name="フローチャート: 判断 295"/>
        <xdr:cNvSpPr/>
      </xdr:nvSpPr>
      <xdr:spPr>
        <a:xfrm>
          <a:off x="10426700" y="6501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6459</xdr:rowOff>
    </xdr:from>
    <xdr:to>
      <xdr:col>50</xdr:col>
      <xdr:colOff>114300</xdr:colOff>
      <xdr:row>38</xdr:row>
      <xdr:rowOff>9724</xdr:rowOff>
    </xdr:to>
    <xdr:cxnSp macro="">
      <xdr:nvCxnSpPr>
        <xdr:cNvPr id="297" name="直線コネクタ 296"/>
        <xdr:cNvCxnSpPr/>
      </xdr:nvCxnSpPr>
      <xdr:spPr>
        <a:xfrm flipV="1">
          <a:off x="8750300" y="6521559"/>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154541</xdr:rowOff>
    </xdr:from>
    <xdr:to>
      <xdr:col>50</xdr:col>
      <xdr:colOff>165100</xdr:colOff>
      <xdr:row>38</xdr:row>
      <xdr:rowOff>84691</xdr:rowOff>
    </xdr:to>
    <xdr:sp macro="" textlink="">
      <xdr:nvSpPr>
        <xdr:cNvPr id="298" name="フローチャート: 判断 297"/>
        <xdr:cNvSpPr/>
      </xdr:nvSpPr>
      <xdr:spPr>
        <a:xfrm>
          <a:off x="9588500" y="6498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75818</xdr:rowOff>
    </xdr:from>
    <xdr:ext cx="378565" cy="259045"/>
    <xdr:sp macro="" textlink="">
      <xdr:nvSpPr>
        <xdr:cNvPr id="299" name="テキスト ボックス 298"/>
        <xdr:cNvSpPr txBox="1"/>
      </xdr:nvSpPr>
      <xdr:spPr>
        <a:xfrm>
          <a:off x="9450017" y="65909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6786</xdr:rowOff>
    </xdr:from>
    <xdr:to>
      <xdr:col>45</xdr:col>
      <xdr:colOff>177800</xdr:colOff>
      <xdr:row>38</xdr:row>
      <xdr:rowOff>9724</xdr:rowOff>
    </xdr:to>
    <xdr:cxnSp macro="">
      <xdr:nvCxnSpPr>
        <xdr:cNvPr id="300" name="直線コネクタ 299"/>
        <xdr:cNvCxnSpPr/>
      </xdr:nvCxnSpPr>
      <xdr:spPr>
        <a:xfrm>
          <a:off x="7861300" y="6521886"/>
          <a:ext cx="889000" cy="2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156500</xdr:rowOff>
    </xdr:from>
    <xdr:to>
      <xdr:col>46</xdr:col>
      <xdr:colOff>38100</xdr:colOff>
      <xdr:row>38</xdr:row>
      <xdr:rowOff>86651</xdr:rowOff>
    </xdr:to>
    <xdr:sp macro="" textlink="">
      <xdr:nvSpPr>
        <xdr:cNvPr id="301" name="フローチャート: 判断 300"/>
        <xdr:cNvSpPr/>
      </xdr:nvSpPr>
      <xdr:spPr>
        <a:xfrm>
          <a:off x="8699500" y="650015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77778</xdr:rowOff>
    </xdr:from>
    <xdr:ext cx="378565" cy="259045"/>
    <xdr:sp macro="" textlink="">
      <xdr:nvSpPr>
        <xdr:cNvPr id="302" name="テキスト ボックス 301"/>
        <xdr:cNvSpPr txBox="1"/>
      </xdr:nvSpPr>
      <xdr:spPr>
        <a:xfrm>
          <a:off x="8561017" y="65928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117493</xdr:rowOff>
    </xdr:from>
    <xdr:to>
      <xdr:col>41</xdr:col>
      <xdr:colOff>50800</xdr:colOff>
      <xdr:row>38</xdr:row>
      <xdr:rowOff>6786</xdr:rowOff>
    </xdr:to>
    <xdr:cxnSp macro="">
      <xdr:nvCxnSpPr>
        <xdr:cNvPr id="303" name="直線コネクタ 302"/>
        <xdr:cNvCxnSpPr/>
      </xdr:nvCxnSpPr>
      <xdr:spPr>
        <a:xfrm>
          <a:off x="6972300" y="6461143"/>
          <a:ext cx="889000" cy="60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142458</xdr:rowOff>
    </xdr:from>
    <xdr:to>
      <xdr:col>41</xdr:col>
      <xdr:colOff>101600</xdr:colOff>
      <xdr:row>38</xdr:row>
      <xdr:rowOff>72608</xdr:rowOff>
    </xdr:to>
    <xdr:sp macro="" textlink="">
      <xdr:nvSpPr>
        <xdr:cNvPr id="304" name="フローチャート: 判断 303"/>
        <xdr:cNvSpPr/>
      </xdr:nvSpPr>
      <xdr:spPr>
        <a:xfrm>
          <a:off x="7810500" y="6486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63735</xdr:rowOff>
    </xdr:from>
    <xdr:ext cx="378565" cy="259045"/>
    <xdr:sp macro="" textlink="">
      <xdr:nvSpPr>
        <xdr:cNvPr id="305" name="テキスト ボックス 304"/>
        <xdr:cNvSpPr txBox="1"/>
      </xdr:nvSpPr>
      <xdr:spPr>
        <a:xfrm>
          <a:off x="7672017" y="65788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142131</xdr:rowOff>
    </xdr:from>
    <xdr:to>
      <xdr:col>36</xdr:col>
      <xdr:colOff>165100</xdr:colOff>
      <xdr:row>38</xdr:row>
      <xdr:rowOff>72281</xdr:rowOff>
    </xdr:to>
    <xdr:sp macro="" textlink="">
      <xdr:nvSpPr>
        <xdr:cNvPr id="306" name="フローチャート: 判断 305"/>
        <xdr:cNvSpPr/>
      </xdr:nvSpPr>
      <xdr:spPr>
        <a:xfrm>
          <a:off x="6921500" y="6485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63408</xdr:rowOff>
    </xdr:from>
    <xdr:ext cx="378565" cy="259045"/>
    <xdr:sp macro="" textlink="">
      <xdr:nvSpPr>
        <xdr:cNvPr id="307" name="テキスト ボックス 306"/>
        <xdr:cNvSpPr txBox="1"/>
      </xdr:nvSpPr>
      <xdr:spPr>
        <a:xfrm>
          <a:off x="6783017" y="65785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8" name="テキスト ボックス 307"/>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9" name="テキスト ボックス 308"/>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0" name="テキスト ボックス 309"/>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1" name="テキスト ボックス 310"/>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2" name="テキスト ボックス 311"/>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123190</xdr:rowOff>
    </xdr:from>
    <xdr:to>
      <xdr:col>55</xdr:col>
      <xdr:colOff>50800</xdr:colOff>
      <xdr:row>38</xdr:row>
      <xdr:rowOff>53340</xdr:rowOff>
    </xdr:to>
    <xdr:sp macro="" textlink="">
      <xdr:nvSpPr>
        <xdr:cNvPr id="313" name="楕円 312"/>
        <xdr:cNvSpPr/>
      </xdr:nvSpPr>
      <xdr:spPr>
        <a:xfrm>
          <a:off x="10426700" y="6466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146067</xdr:rowOff>
    </xdr:from>
    <xdr:ext cx="378565" cy="259045"/>
    <xdr:sp macro="" textlink="">
      <xdr:nvSpPr>
        <xdr:cNvPr id="314" name="労働費該当値テキスト"/>
        <xdr:cNvSpPr txBox="1"/>
      </xdr:nvSpPr>
      <xdr:spPr>
        <a:xfrm>
          <a:off x="10528300" y="63182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127109</xdr:rowOff>
    </xdr:from>
    <xdr:to>
      <xdr:col>50</xdr:col>
      <xdr:colOff>165100</xdr:colOff>
      <xdr:row>38</xdr:row>
      <xdr:rowOff>57259</xdr:rowOff>
    </xdr:to>
    <xdr:sp macro="" textlink="">
      <xdr:nvSpPr>
        <xdr:cNvPr id="315" name="楕円 314"/>
        <xdr:cNvSpPr/>
      </xdr:nvSpPr>
      <xdr:spPr>
        <a:xfrm>
          <a:off x="9588500" y="6470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73786</xdr:rowOff>
    </xdr:from>
    <xdr:ext cx="378565" cy="259045"/>
    <xdr:sp macro="" textlink="">
      <xdr:nvSpPr>
        <xdr:cNvPr id="316" name="テキスト ボックス 315"/>
        <xdr:cNvSpPr txBox="1"/>
      </xdr:nvSpPr>
      <xdr:spPr>
        <a:xfrm>
          <a:off x="9450017" y="624598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130375</xdr:rowOff>
    </xdr:from>
    <xdr:to>
      <xdr:col>46</xdr:col>
      <xdr:colOff>38100</xdr:colOff>
      <xdr:row>38</xdr:row>
      <xdr:rowOff>60525</xdr:rowOff>
    </xdr:to>
    <xdr:sp macro="" textlink="">
      <xdr:nvSpPr>
        <xdr:cNvPr id="317" name="楕円 316"/>
        <xdr:cNvSpPr/>
      </xdr:nvSpPr>
      <xdr:spPr>
        <a:xfrm>
          <a:off x="8699500" y="6474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77052</xdr:rowOff>
    </xdr:from>
    <xdr:ext cx="378565" cy="259045"/>
    <xdr:sp macro="" textlink="">
      <xdr:nvSpPr>
        <xdr:cNvPr id="318" name="テキスト ボックス 317"/>
        <xdr:cNvSpPr txBox="1"/>
      </xdr:nvSpPr>
      <xdr:spPr>
        <a:xfrm>
          <a:off x="8561017" y="62492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127435</xdr:rowOff>
    </xdr:from>
    <xdr:to>
      <xdr:col>41</xdr:col>
      <xdr:colOff>101600</xdr:colOff>
      <xdr:row>38</xdr:row>
      <xdr:rowOff>57586</xdr:rowOff>
    </xdr:to>
    <xdr:sp macro="" textlink="">
      <xdr:nvSpPr>
        <xdr:cNvPr id="319" name="楕円 318"/>
        <xdr:cNvSpPr/>
      </xdr:nvSpPr>
      <xdr:spPr>
        <a:xfrm>
          <a:off x="7810500" y="6471085"/>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74112</xdr:rowOff>
    </xdr:from>
    <xdr:ext cx="378565" cy="259045"/>
    <xdr:sp macro="" textlink="">
      <xdr:nvSpPr>
        <xdr:cNvPr id="320" name="テキスト ボックス 319"/>
        <xdr:cNvSpPr txBox="1"/>
      </xdr:nvSpPr>
      <xdr:spPr>
        <a:xfrm>
          <a:off x="7672017" y="62463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66693</xdr:rowOff>
    </xdr:from>
    <xdr:to>
      <xdr:col>36</xdr:col>
      <xdr:colOff>165100</xdr:colOff>
      <xdr:row>37</xdr:row>
      <xdr:rowOff>168294</xdr:rowOff>
    </xdr:to>
    <xdr:sp macro="" textlink="">
      <xdr:nvSpPr>
        <xdr:cNvPr id="321" name="楕円 320"/>
        <xdr:cNvSpPr/>
      </xdr:nvSpPr>
      <xdr:spPr>
        <a:xfrm>
          <a:off x="6921500" y="6410343"/>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13370</xdr:rowOff>
    </xdr:from>
    <xdr:ext cx="378565" cy="259045"/>
    <xdr:sp macro="" textlink="">
      <xdr:nvSpPr>
        <xdr:cNvPr id="322" name="テキスト ボックス 321"/>
        <xdr:cNvSpPr txBox="1"/>
      </xdr:nvSpPr>
      <xdr:spPr>
        <a:xfrm>
          <a:off x="6783017" y="618557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3" name="正方形/長方形 322"/>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4" name="正方形/長方形 323"/>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5" name="正方形/長方形 324"/>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6" name="正方形/長方形 325"/>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7" name="正方形/長方形 326"/>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8" name="正方形/長方形 327"/>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9" name="正方形/長方形 328"/>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0" name="正方形/長方形 329"/>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1" name="テキスト ボックス 330"/>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2" name="直線コネクタ 331"/>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3" name="直線コネクタ 332"/>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4" name="テキスト ボックス 333"/>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5" name="直線コネクタ 334"/>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6" name="テキスト ボックス 335"/>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7" name="直線コネクタ 336"/>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8" name="テキスト ボックス 337"/>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9" name="直線コネクタ 338"/>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40" name="テキスト ボックス 339"/>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2" name="テキスト ボックス 341"/>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123712</xdr:rowOff>
    </xdr:from>
    <xdr:to>
      <xdr:col>54</xdr:col>
      <xdr:colOff>189865</xdr:colOff>
      <xdr:row>58</xdr:row>
      <xdr:rowOff>101322</xdr:rowOff>
    </xdr:to>
    <xdr:cxnSp macro="">
      <xdr:nvCxnSpPr>
        <xdr:cNvPr id="344" name="直線コネクタ 343"/>
        <xdr:cNvCxnSpPr/>
      </xdr:nvCxnSpPr>
      <xdr:spPr>
        <a:xfrm flipV="1">
          <a:off x="10475595" y="8867662"/>
          <a:ext cx="1270" cy="1177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105149</xdr:rowOff>
    </xdr:from>
    <xdr:ext cx="469744" cy="259045"/>
    <xdr:sp macro="" textlink="">
      <xdr:nvSpPr>
        <xdr:cNvPr id="345" name="農林水産業費最小値テキスト"/>
        <xdr:cNvSpPr txBox="1"/>
      </xdr:nvSpPr>
      <xdr:spPr>
        <a:xfrm>
          <a:off x="10528300" y="100492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101322</xdr:rowOff>
    </xdr:from>
    <xdr:to>
      <xdr:col>55</xdr:col>
      <xdr:colOff>88900</xdr:colOff>
      <xdr:row>58</xdr:row>
      <xdr:rowOff>101322</xdr:rowOff>
    </xdr:to>
    <xdr:cxnSp macro="">
      <xdr:nvCxnSpPr>
        <xdr:cNvPr id="346" name="直線コネクタ 345"/>
        <xdr:cNvCxnSpPr/>
      </xdr:nvCxnSpPr>
      <xdr:spPr>
        <a:xfrm>
          <a:off x="10388600" y="10045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70389</xdr:rowOff>
    </xdr:from>
    <xdr:ext cx="599010" cy="259045"/>
    <xdr:sp macro="" textlink="">
      <xdr:nvSpPr>
        <xdr:cNvPr id="347" name="農林水産業費最大値テキスト"/>
        <xdr:cNvSpPr txBox="1"/>
      </xdr:nvSpPr>
      <xdr:spPr>
        <a:xfrm>
          <a:off x="10528300" y="86428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265,997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123712</xdr:rowOff>
    </xdr:from>
    <xdr:to>
      <xdr:col>55</xdr:col>
      <xdr:colOff>88900</xdr:colOff>
      <xdr:row>51</xdr:row>
      <xdr:rowOff>123712</xdr:rowOff>
    </xdr:to>
    <xdr:cxnSp macro="">
      <xdr:nvCxnSpPr>
        <xdr:cNvPr id="348" name="直線コネクタ 347"/>
        <xdr:cNvCxnSpPr/>
      </xdr:nvCxnSpPr>
      <xdr:spPr>
        <a:xfrm>
          <a:off x="10388600" y="88676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71403</xdr:rowOff>
    </xdr:from>
    <xdr:to>
      <xdr:col>55</xdr:col>
      <xdr:colOff>0</xdr:colOff>
      <xdr:row>57</xdr:row>
      <xdr:rowOff>83634</xdr:rowOff>
    </xdr:to>
    <xdr:cxnSp macro="">
      <xdr:nvCxnSpPr>
        <xdr:cNvPr id="349" name="直線コネクタ 348"/>
        <xdr:cNvCxnSpPr/>
      </xdr:nvCxnSpPr>
      <xdr:spPr>
        <a:xfrm flipV="1">
          <a:off x="9639300" y="9844053"/>
          <a:ext cx="838200" cy="12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63715</xdr:rowOff>
    </xdr:from>
    <xdr:ext cx="534377" cy="259045"/>
    <xdr:sp macro="" textlink="">
      <xdr:nvSpPr>
        <xdr:cNvPr id="350" name="農林水産業費平均値テキスト"/>
        <xdr:cNvSpPr txBox="1"/>
      </xdr:nvSpPr>
      <xdr:spPr>
        <a:xfrm>
          <a:off x="10528300" y="98363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85288</xdr:rowOff>
    </xdr:from>
    <xdr:to>
      <xdr:col>55</xdr:col>
      <xdr:colOff>50800</xdr:colOff>
      <xdr:row>58</xdr:row>
      <xdr:rowOff>15438</xdr:rowOff>
    </xdr:to>
    <xdr:sp macro="" textlink="">
      <xdr:nvSpPr>
        <xdr:cNvPr id="351" name="フローチャート: 判断 350"/>
        <xdr:cNvSpPr/>
      </xdr:nvSpPr>
      <xdr:spPr>
        <a:xfrm>
          <a:off x="10426700" y="9857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83634</xdr:rowOff>
    </xdr:from>
    <xdr:to>
      <xdr:col>50</xdr:col>
      <xdr:colOff>114300</xdr:colOff>
      <xdr:row>57</xdr:row>
      <xdr:rowOff>91008</xdr:rowOff>
    </xdr:to>
    <xdr:cxnSp macro="">
      <xdr:nvCxnSpPr>
        <xdr:cNvPr id="352" name="直線コネクタ 351"/>
        <xdr:cNvCxnSpPr/>
      </xdr:nvCxnSpPr>
      <xdr:spPr>
        <a:xfrm flipV="1">
          <a:off x="8750300" y="9856284"/>
          <a:ext cx="889000" cy="7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98588</xdr:rowOff>
    </xdr:from>
    <xdr:to>
      <xdr:col>50</xdr:col>
      <xdr:colOff>165100</xdr:colOff>
      <xdr:row>58</xdr:row>
      <xdr:rowOff>28738</xdr:rowOff>
    </xdr:to>
    <xdr:sp macro="" textlink="">
      <xdr:nvSpPr>
        <xdr:cNvPr id="353" name="フローチャート: 判断 352"/>
        <xdr:cNvSpPr/>
      </xdr:nvSpPr>
      <xdr:spPr>
        <a:xfrm>
          <a:off x="9588500" y="9871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19865</xdr:rowOff>
    </xdr:from>
    <xdr:ext cx="534377" cy="259045"/>
    <xdr:sp macro="" textlink="">
      <xdr:nvSpPr>
        <xdr:cNvPr id="354" name="テキスト ボックス 353"/>
        <xdr:cNvSpPr txBox="1"/>
      </xdr:nvSpPr>
      <xdr:spPr>
        <a:xfrm>
          <a:off x="9372111" y="9963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46001</xdr:rowOff>
    </xdr:from>
    <xdr:to>
      <xdr:col>45</xdr:col>
      <xdr:colOff>177800</xdr:colOff>
      <xdr:row>57</xdr:row>
      <xdr:rowOff>91008</xdr:rowOff>
    </xdr:to>
    <xdr:cxnSp macro="">
      <xdr:nvCxnSpPr>
        <xdr:cNvPr id="355" name="直線コネクタ 354"/>
        <xdr:cNvCxnSpPr/>
      </xdr:nvCxnSpPr>
      <xdr:spPr>
        <a:xfrm>
          <a:off x="7861300" y="9818651"/>
          <a:ext cx="889000" cy="45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95228</xdr:rowOff>
    </xdr:from>
    <xdr:to>
      <xdr:col>46</xdr:col>
      <xdr:colOff>38100</xdr:colOff>
      <xdr:row>58</xdr:row>
      <xdr:rowOff>25378</xdr:rowOff>
    </xdr:to>
    <xdr:sp macro="" textlink="">
      <xdr:nvSpPr>
        <xdr:cNvPr id="356" name="フローチャート: 判断 355"/>
        <xdr:cNvSpPr/>
      </xdr:nvSpPr>
      <xdr:spPr>
        <a:xfrm>
          <a:off x="8699500" y="9867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16505</xdr:rowOff>
    </xdr:from>
    <xdr:ext cx="534377" cy="259045"/>
    <xdr:sp macro="" textlink="">
      <xdr:nvSpPr>
        <xdr:cNvPr id="357" name="テキスト ボックス 356"/>
        <xdr:cNvSpPr txBox="1"/>
      </xdr:nvSpPr>
      <xdr:spPr>
        <a:xfrm>
          <a:off x="8483111" y="9960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46001</xdr:rowOff>
    </xdr:from>
    <xdr:to>
      <xdr:col>41</xdr:col>
      <xdr:colOff>50800</xdr:colOff>
      <xdr:row>57</xdr:row>
      <xdr:rowOff>71074</xdr:rowOff>
    </xdr:to>
    <xdr:cxnSp macro="">
      <xdr:nvCxnSpPr>
        <xdr:cNvPr id="358" name="直線コネクタ 357"/>
        <xdr:cNvCxnSpPr/>
      </xdr:nvCxnSpPr>
      <xdr:spPr>
        <a:xfrm flipV="1">
          <a:off x="6972300" y="9818651"/>
          <a:ext cx="889000" cy="25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98853</xdr:rowOff>
    </xdr:from>
    <xdr:to>
      <xdr:col>41</xdr:col>
      <xdr:colOff>101600</xdr:colOff>
      <xdr:row>58</xdr:row>
      <xdr:rowOff>29003</xdr:rowOff>
    </xdr:to>
    <xdr:sp macro="" textlink="">
      <xdr:nvSpPr>
        <xdr:cNvPr id="359" name="フローチャート: 判断 358"/>
        <xdr:cNvSpPr/>
      </xdr:nvSpPr>
      <xdr:spPr>
        <a:xfrm>
          <a:off x="7810500" y="9871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20130</xdr:rowOff>
    </xdr:from>
    <xdr:ext cx="534377" cy="259045"/>
    <xdr:sp macro="" textlink="">
      <xdr:nvSpPr>
        <xdr:cNvPr id="360" name="テキスト ボックス 359"/>
        <xdr:cNvSpPr txBox="1"/>
      </xdr:nvSpPr>
      <xdr:spPr>
        <a:xfrm>
          <a:off x="7594111" y="9964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109579</xdr:rowOff>
    </xdr:from>
    <xdr:to>
      <xdr:col>36</xdr:col>
      <xdr:colOff>165100</xdr:colOff>
      <xdr:row>58</xdr:row>
      <xdr:rowOff>39729</xdr:rowOff>
    </xdr:to>
    <xdr:sp macro="" textlink="">
      <xdr:nvSpPr>
        <xdr:cNvPr id="361" name="フローチャート: 判断 360"/>
        <xdr:cNvSpPr/>
      </xdr:nvSpPr>
      <xdr:spPr>
        <a:xfrm>
          <a:off x="6921500" y="9882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30856</xdr:rowOff>
    </xdr:from>
    <xdr:ext cx="534377" cy="259045"/>
    <xdr:sp macro="" textlink="">
      <xdr:nvSpPr>
        <xdr:cNvPr id="362" name="テキスト ボックス 361"/>
        <xdr:cNvSpPr txBox="1"/>
      </xdr:nvSpPr>
      <xdr:spPr>
        <a:xfrm>
          <a:off x="6705111" y="9974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20603</xdr:rowOff>
    </xdr:from>
    <xdr:to>
      <xdr:col>55</xdr:col>
      <xdr:colOff>50800</xdr:colOff>
      <xdr:row>57</xdr:row>
      <xdr:rowOff>122203</xdr:rowOff>
    </xdr:to>
    <xdr:sp macro="" textlink="">
      <xdr:nvSpPr>
        <xdr:cNvPr id="368" name="楕円 367"/>
        <xdr:cNvSpPr/>
      </xdr:nvSpPr>
      <xdr:spPr>
        <a:xfrm>
          <a:off x="10426700" y="9793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43480</xdr:rowOff>
    </xdr:from>
    <xdr:ext cx="534377" cy="259045"/>
    <xdr:sp macro="" textlink="">
      <xdr:nvSpPr>
        <xdr:cNvPr id="369" name="農林水産業費該当値テキスト"/>
        <xdr:cNvSpPr txBox="1"/>
      </xdr:nvSpPr>
      <xdr:spPr>
        <a:xfrm>
          <a:off x="10528300" y="9644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32834</xdr:rowOff>
    </xdr:from>
    <xdr:to>
      <xdr:col>50</xdr:col>
      <xdr:colOff>165100</xdr:colOff>
      <xdr:row>57</xdr:row>
      <xdr:rowOff>134434</xdr:rowOff>
    </xdr:to>
    <xdr:sp macro="" textlink="">
      <xdr:nvSpPr>
        <xdr:cNvPr id="370" name="楕円 369"/>
        <xdr:cNvSpPr/>
      </xdr:nvSpPr>
      <xdr:spPr>
        <a:xfrm>
          <a:off x="9588500" y="9805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150961</xdr:rowOff>
    </xdr:from>
    <xdr:ext cx="534377" cy="259045"/>
    <xdr:sp macro="" textlink="">
      <xdr:nvSpPr>
        <xdr:cNvPr id="371" name="テキスト ボックス 370"/>
        <xdr:cNvSpPr txBox="1"/>
      </xdr:nvSpPr>
      <xdr:spPr>
        <a:xfrm>
          <a:off x="9372111" y="9580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40208</xdr:rowOff>
    </xdr:from>
    <xdr:to>
      <xdr:col>46</xdr:col>
      <xdr:colOff>38100</xdr:colOff>
      <xdr:row>57</xdr:row>
      <xdr:rowOff>141808</xdr:rowOff>
    </xdr:to>
    <xdr:sp macro="" textlink="">
      <xdr:nvSpPr>
        <xdr:cNvPr id="372" name="楕円 371"/>
        <xdr:cNvSpPr/>
      </xdr:nvSpPr>
      <xdr:spPr>
        <a:xfrm>
          <a:off x="8699500" y="9812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158335</xdr:rowOff>
    </xdr:from>
    <xdr:ext cx="534377" cy="259045"/>
    <xdr:sp macro="" textlink="">
      <xdr:nvSpPr>
        <xdr:cNvPr id="373" name="テキスト ボックス 372"/>
        <xdr:cNvSpPr txBox="1"/>
      </xdr:nvSpPr>
      <xdr:spPr>
        <a:xfrm>
          <a:off x="8483111" y="9588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166651</xdr:rowOff>
    </xdr:from>
    <xdr:to>
      <xdr:col>41</xdr:col>
      <xdr:colOff>101600</xdr:colOff>
      <xdr:row>57</xdr:row>
      <xdr:rowOff>96801</xdr:rowOff>
    </xdr:to>
    <xdr:sp macro="" textlink="">
      <xdr:nvSpPr>
        <xdr:cNvPr id="374" name="楕円 373"/>
        <xdr:cNvSpPr/>
      </xdr:nvSpPr>
      <xdr:spPr>
        <a:xfrm>
          <a:off x="7810500" y="9767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113328</xdr:rowOff>
    </xdr:from>
    <xdr:ext cx="534377" cy="259045"/>
    <xdr:sp macro="" textlink="">
      <xdr:nvSpPr>
        <xdr:cNvPr id="375" name="テキスト ボックス 374"/>
        <xdr:cNvSpPr txBox="1"/>
      </xdr:nvSpPr>
      <xdr:spPr>
        <a:xfrm>
          <a:off x="7594111" y="9543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20274</xdr:rowOff>
    </xdr:from>
    <xdr:to>
      <xdr:col>36</xdr:col>
      <xdr:colOff>165100</xdr:colOff>
      <xdr:row>57</xdr:row>
      <xdr:rowOff>121874</xdr:rowOff>
    </xdr:to>
    <xdr:sp macro="" textlink="">
      <xdr:nvSpPr>
        <xdr:cNvPr id="376" name="楕円 375"/>
        <xdr:cNvSpPr/>
      </xdr:nvSpPr>
      <xdr:spPr>
        <a:xfrm>
          <a:off x="6921500" y="9792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138401</xdr:rowOff>
    </xdr:from>
    <xdr:ext cx="534377" cy="259045"/>
    <xdr:sp macro="" textlink="">
      <xdr:nvSpPr>
        <xdr:cNvPr id="377" name="テキスト ボックス 376"/>
        <xdr:cNvSpPr txBox="1"/>
      </xdr:nvSpPr>
      <xdr:spPr>
        <a:xfrm>
          <a:off x="6705111" y="9568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25400</xdr:rowOff>
    </xdr:from>
    <xdr:to>
      <xdr:col>59</xdr:col>
      <xdr:colOff>50800</xdr:colOff>
      <xdr:row>78</xdr:row>
      <xdr:rowOff>25400</xdr:rowOff>
    </xdr:to>
    <xdr:cxnSp macro="">
      <xdr:nvCxnSpPr>
        <xdr:cNvPr id="388" name="直線コネクタ 387"/>
        <xdr:cNvCxnSpPr/>
      </xdr:nvCxnSpPr>
      <xdr:spPr>
        <a:xfrm>
          <a:off x="6604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54627</xdr:rowOff>
    </xdr:from>
    <xdr:ext cx="248786" cy="259045"/>
    <xdr:sp macro="" textlink="">
      <xdr:nvSpPr>
        <xdr:cNvPr id="389" name="テキスト ボックス 388"/>
        <xdr:cNvSpPr txBox="1"/>
      </xdr:nvSpPr>
      <xdr:spPr>
        <a:xfrm>
          <a:off x="6355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1" name="テキスト ボックス 390"/>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82550</xdr:rowOff>
    </xdr:from>
    <xdr:to>
      <xdr:col>59</xdr:col>
      <xdr:colOff>50800</xdr:colOff>
      <xdr:row>71</xdr:row>
      <xdr:rowOff>82550</xdr:rowOff>
    </xdr:to>
    <xdr:cxnSp macro="">
      <xdr:nvCxnSpPr>
        <xdr:cNvPr id="392" name="直線コネクタ 391"/>
        <xdr:cNvCxnSpPr/>
      </xdr:nvCxnSpPr>
      <xdr:spPr>
        <a:xfrm>
          <a:off x="6604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70</xdr:row>
      <xdr:rowOff>111777</xdr:rowOff>
    </xdr:from>
    <xdr:ext cx="595419" cy="259045"/>
    <xdr:sp macro="" textlink="">
      <xdr:nvSpPr>
        <xdr:cNvPr id="393" name="テキスト ボックス 392"/>
        <xdr:cNvSpPr txBox="1"/>
      </xdr:nvSpPr>
      <xdr:spPr>
        <a:xfrm>
          <a:off x="6008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5" name="テキスト ボックス 394"/>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99661</xdr:rowOff>
    </xdr:from>
    <xdr:to>
      <xdr:col>54</xdr:col>
      <xdr:colOff>189865</xdr:colOff>
      <xdr:row>78</xdr:row>
      <xdr:rowOff>1780</xdr:rowOff>
    </xdr:to>
    <xdr:cxnSp macro="">
      <xdr:nvCxnSpPr>
        <xdr:cNvPr id="397" name="直線コネクタ 396"/>
        <xdr:cNvCxnSpPr/>
      </xdr:nvCxnSpPr>
      <xdr:spPr>
        <a:xfrm flipV="1">
          <a:off x="10475595" y="12101161"/>
          <a:ext cx="1270" cy="12737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5607</xdr:rowOff>
    </xdr:from>
    <xdr:ext cx="469744" cy="259045"/>
    <xdr:sp macro="" textlink="">
      <xdr:nvSpPr>
        <xdr:cNvPr id="398" name="商工費最小値テキスト"/>
        <xdr:cNvSpPr txBox="1"/>
      </xdr:nvSpPr>
      <xdr:spPr>
        <a:xfrm>
          <a:off x="10528300" y="13378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1780</xdr:rowOff>
    </xdr:from>
    <xdr:to>
      <xdr:col>55</xdr:col>
      <xdr:colOff>88900</xdr:colOff>
      <xdr:row>78</xdr:row>
      <xdr:rowOff>1780</xdr:rowOff>
    </xdr:to>
    <xdr:cxnSp macro="">
      <xdr:nvCxnSpPr>
        <xdr:cNvPr id="399" name="直線コネクタ 398"/>
        <xdr:cNvCxnSpPr/>
      </xdr:nvCxnSpPr>
      <xdr:spPr>
        <a:xfrm>
          <a:off x="10388600" y="13374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46338</xdr:rowOff>
    </xdr:from>
    <xdr:ext cx="599010" cy="259045"/>
    <xdr:sp macro="" textlink="">
      <xdr:nvSpPr>
        <xdr:cNvPr id="400" name="商工費最大値テキスト"/>
        <xdr:cNvSpPr txBox="1"/>
      </xdr:nvSpPr>
      <xdr:spPr>
        <a:xfrm>
          <a:off x="10528300" y="118763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227,006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99661</xdr:rowOff>
    </xdr:from>
    <xdr:to>
      <xdr:col>55</xdr:col>
      <xdr:colOff>88900</xdr:colOff>
      <xdr:row>70</xdr:row>
      <xdr:rowOff>99661</xdr:rowOff>
    </xdr:to>
    <xdr:cxnSp macro="">
      <xdr:nvCxnSpPr>
        <xdr:cNvPr id="401" name="直線コネクタ 400"/>
        <xdr:cNvCxnSpPr/>
      </xdr:nvCxnSpPr>
      <xdr:spPr>
        <a:xfrm>
          <a:off x="10388600" y="121011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34286</xdr:rowOff>
    </xdr:from>
    <xdr:to>
      <xdr:col>55</xdr:col>
      <xdr:colOff>0</xdr:colOff>
      <xdr:row>77</xdr:row>
      <xdr:rowOff>86464</xdr:rowOff>
    </xdr:to>
    <xdr:cxnSp macro="">
      <xdr:nvCxnSpPr>
        <xdr:cNvPr id="402" name="直線コネクタ 401"/>
        <xdr:cNvCxnSpPr/>
      </xdr:nvCxnSpPr>
      <xdr:spPr>
        <a:xfrm flipV="1">
          <a:off x="9639300" y="13235936"/>
          <a:ext cx="838200" cy="52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154959</xdr:rowOff>
    </xdr:from>
    <xdr:ext cx="534377" cy="259045"/>
    <xdr:sp macro="" textlink="">
      <xdr:nvSpPr>
        <xdr:cNvPr id="403" name="商工費平均値テキスト"/>
        <xdr:cNvSpPr txBox="1"/>
      </xdr:nvSpPr>
      <xdr:spPr>
        <a:xfrm>
          <a:off x="10528300" y="130137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132082</xdr:rowOff>
    </xdr:from>
    <xdr:to>
      <xdr:col>55</xdr:col>
      <xdr:colOff>50800</xdr:colOff>
      <xdr:row>77</xdr:row>
      <xdr:rowOff>62232</xdr:rowOff>
    </xdr:to>
    <xdr:sp macro="" textlink="">
      <xdr:nvSpPr>
        <xdr:cNvPr id="404" name="フローチャート: 判断 403"/>
        <xdr:cNvSpPr/>
      </xdr:nvSpPr>
      <xdr:spPr>
        <a:xfrm>
          <a:off x="10426700" y="13162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86464</xdr:rowOff>
    </xdr:from>
    <xdr:to>
      <xdr:col>50</xdr:col>
      <xdr:colOff>114300</xdr:colOff>
      <xdr:row>77</xdr:row>
      <xdr:rowOff>130442</xdr:rowOff>
    </xdr:to>
    <xdr:cxnSp macro="">
      <xdr:nvCxnSpPr>
        <xdr:cNvPr id="405" name="直線コネクタ 404"/>
        <xdr:cNvCxnSpPr/>
      </xdr:nvCxnSpPr>
      <xdr:spPr>
        <a:xfrm flipV="1">
          <a:off x="8750300" y="13288114"/>
          <a:ext cx="889000" cy="439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22298</xdr:rowOff>
    </xdr:from>
    <xdr:to>
      <xdr:col>50</xdr:col>
      <xdr:colOff>165100</xdr:colOff>
      <xdr:row>77</xdr:row>
      <xdr:rowOff>123898</xdr:rowOff>
    </xdr:to>
    <xdr:sp macro="" textlink="">
      <xdr:nvSpPr>
        <xdr:cNvPr id="406" name="フローチャート: 判断 405"/>
        <xdr:cNvSpPr/>
      </xdr:nvSpPr>
      <xdr:spPr>
        <a:xfrm>
          <a:off x="9588500" y="13223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140425</xdr:rowOff>
    </xdr:from>
    <xdr:ext cx="534377" cy="259045"/>
    <xdr:sp macro="" textlink="">
      <xdr:nvSpPr>
        <xdr:cNvPr id="407" name="テキスト ボックス 406"/>
        <xdr:cNvSpPr txBox="1"/>
      </xdr:nvSpPr>
      <xdr:spPr>
        <a:xfrm>
          <a:off x="9372111" y="12999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130442</xdr:rowOff>
    </xdr:from>
    <xdr:to>
      <xdr:col>45</xdr:col>
      <xdr:colOff>177800</xdr:colOff>
      <xdr:row>77</xdr:row>
      <xdr:rowOff>141198</xdr:rowOff>
    </xdr:to>
    <xdr:cxnSp macro="">
      <xdr:nvCxnSpPr>
        <xdr:cNvPr id="408" name="直線コネクタ 407"/>
        <xdr:cNvCxnSpPr/>
      </xdr:nvCxnSpPr>
      <xdr:spPr>
        <a:xfrm flipV="1">
          <a:off x="7861300" y="13332092"/>
          <a:ext cx="889000" cy="10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36705</xdr:rowOff>
    </xdr:from>
    <xdr:to>
      <xdr:col>46</xdr:col>
      <xdr:colOff>38100</xdr:colOff>
      <xdr:row>77</xdr:row>
      <xdr:rowOff>138305</xdr:rowOff>
    </xdr:to>
    <xdr:sp macro="" textlink="">
      <xdr:nvSpPr>
        <xdr:cNvPr id="409" name="フローチャート: 判断 408"/>
        <xdr:cNvSpPr/>
      </xdr:nvSpPr>
      <xdr:spPr>
        <a:xfrm>
          <a:off x="8699500" y="13238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154832</xdr:rowOff>
    </xdr:from>
    <xdr:ext cx="534377" cy="259045"/>
    <xdr:sp macro="" textlink="">
      <xdr:nvSpPr>
        <xdr:cNvPr id="410" name="テキスト ボックス 409"/>
        <xdr:cNvSpPr txBox="1"/>
      </xdr:nvSpPr>
      <xdr:spPr>
        <a:xfrm>
          <a:off x="8483111" y="13013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141198</xdr:rowOff>
    </xdr:from>
    <xdr:to>
      <xdr:col>41</xdr:col>
      <xdr:colOff>50800</xdr:colOff>
      <xdr:row>77</xdr:row>
      <xdr:rowOff>143518</xdr:rowOff>
    </xdr:to>
    <xdr:cxnSp macro="">
      <xdr:nvCxnSpPr>
        <xdr:cNvPr id="411" name="直線コネクタ 410"/>
        <xdr:cNvCxnSpPr/>
      </xdr:nvCxnSpPr>
      <xdr:spPr>
        <a:xfrm flipV="1">
          <a:off x="6972300" y="13342848"/>
          <a:ext cx="889000" cy="2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38351</xdr:rowOff>
    </xdr:from>
    <xdr:to>
      <xdr:col>41</xdr:col>
      <xdr:colOff>101600</xdr:colOff>
      <xdr:row>77</xdr:row>
      <xdr:rowOff>139951</xdr:rowOff>
    </xdr:to>
    <xdr:sp macro="" textlink="">
      <xdr:nvSpPr>
        <xdr:cNvPr id="412" name="フローチャート: 判断 411"/>
        <xdr:cNvSpPr/>
      </xdr:nvSpPr>
      <xdr:spPr>
        <a:xfrm>
          <a:off x="7810500" y="13240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156478</xdr:rowOff>
    </xdr:from>
    <xdr:ext cx="534377" cy="259045"/>
    <xdr:sp macro="" textlink="">
      <xdr:nvSpPr>
        <xdr:cNvPr id="413" name="テキスト ボックス 412"/>
        <xdr:cNvSpPr txBox="1"/>
      </xdr:nvSpPr>
      <xdr:spPr>
        <a:xfrm>
          <a:off x="7594111" y="13015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47072</xdr:rowOff>
    </xdr:from>
    <xdr:to>
      <xdr:col>36</xdr:col>
      <xdr:colOff>165100</xdr:colOff>
      <xdr:row>77</xdr:row>
      <xdr:rowOff>148672</xdr:rowOff>
    </xdr:to>
    <xdr:sp macro="" textlink="">
      <xdr:nvSpPr>
        <xdr:cNvPr id="414" name="フローチャート: 判断 413"/>
        <xdr:cNvSpPr/>
      </xdr:nvSpPr>
      <xdr:spPr>
        <a:xfrm>
          <a:off x="6921500" y="13248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165199</xdr:rowOff>
    </xdr:from>
    <xdr:ext cx="534377" cy="259045"/>
    <xdr:sp macro="" textlink="">
      <xdr:nvSpPr>
        <xdr:cNvPr id="415" name="テキスト ボックス 414"/>
        <xdr:cNvSpPr txBox="1"/>
      </xdr:nvSpPr>
      <xdr:spPr>
        <a:xfrm>
          <a:off x="6705111" y="13023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154936</xdr:rowOff>
    </xdr:from>
    <xdr:to>
      <xdr:col>55</xdr:col>
      <xdr:colOff>50800</xdr:colOff>
      <xdr:row>77</xdr:row>
      <xdr:rowOff>85086</xdr:rowOff>
    </xdr:to>
    <xdr:sp macro="" textlink="">
      <xdr:nvSpPr>
        <xdr:cNvPr id="421" name="楕円 420"/>
        <xdr:cNvSpPr/>
      </xdr:nvSpPr>
      <xdr:spPr>
        <a:xfrm>
          <a:off x="10426700" y="13185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133363</xdr:rowOff>
    </xdr:from>
    <xdr:ext cx="534377" cy="259045"/>
    <xdr:sp macro="" textlink="">
      <xdr:nvSpPr>
        <xdr:cNvPr id="422" name="商工費該当値テキスト"/>
        <xdr:cNvSpPr txBox="1"/>
      </xdr:nvSpPr>
      <xdr:spPr>
        <a:xfrm>
          <a:off x="10528300" y="13163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35664</xdr:rowOff>
    </xdr:from>
    <xdr:to>
      <xdr:col>50</xdr:col>
      <xdr:colOff>165100</xdr:colOff>
      <xdr:row>77</xdr:row>
      <xdr:rowOff>137264</xdr:rowOff>
    </xdr:to>
    <xdr:sp macro="" textlink="">
      <xdr:nvSpPr>
        <xdr:cNvPr id="423" name="楕円 422"/>
        <xdr:cNvSpPr/>
      </xdr:nvSpPr>
      <xdr:spPr>
        <a:xfrm>
          <a:off x="9588500" y="13237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128391</xdr:rowOff>
    </xdr:from>
    <xdr:ext cx="534377" cy="259045"/>
    <xdr:sp macro="" textlink="">
      <xdr:nvSpPr>
        <xdr:cNvPr id="424" name="テキスト ボックス 423"/>
        <xdr:cNvSpPr txBox="1"/>
      </xdr:nvSpPr>
      <xdr:spPr>
        <a:xfrm>
          <a:off x="9372111" y="13330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79642</xdr:rowOff>
    </xdr:from>
    <xdr:to>
      <xdr:col>46</xdr:col>
      <xdr:colOff>38100</xdr:colOff>
      <xdr:row>78</xdr:row>
      <xdr:rowOff>9792</xdr:rowOff>
    </xdr:to>
    <xdr:sp macro="" textlink="">
      <xdr:nvSpPr>
        <xdr:cNvPr id="425" name="楕円 424"/>
        <xdr:cNvSpPr/>
      </xdr:nvSpPr>
      <xdr:spPr>
        <a:xfrm>
          <a:off x="8699500" y="13281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919</xdr:rowOff>
    </xdr:from>
    <xdr:ext cx="534377" cy="259045"/>
    <xdr:sp macro="" textlink="">
      <xdr:nvSpPr>
        <xdr:cNvPr id="426" name="テキスト ボックス 425"/>
        <xdr:cNvSpPr txBox="1"/>
      </xdr:nvSpPr>
      <xdr:spPr>
        <a:xfrm>
          <a:off x="8483111" y="13374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90398</xdr:rowOff>
    </xdr:from>
    <xdr:to>
      <xdr:col>41</xdr:col>
      <xdr:colOff>101600</xdr:colOff>
      <xdr:row>78</xdr:row>
      <xdr:rowOff>20548</xdr:rowOff>
    </xdr:to>
    <xdr:sp macro="" textlink="">
      <xdr:nvSpPr>
        <xdr:cNvPr id="427" name="楕円 426"/>
        <xdr:cNvSpPr/>
      </xdr:nvSpPr>
      <xdr:spPr>
        <a:xfrm>
          <a:off x="7810500" y="13292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11675</xdr:rowOff>
    </xdr:from>
    <xdr:ext cx="469744" cy="259045"/>
    <xdr:sp macro="" textlink="">
      <xdr:nvSpPr>
        <xdr:cNvPr id="428" name="テキスト ボックス 427"/>
        <xdr:cNvSpPr txBox="1"/>
      </xdr:nvSpPr>
      <xdr:spPr>
        <a:xfrm>
          <a:off x="7626428" y="133847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92718</xdr:rowOff>
    </xdr:from>
    <xdr:to>
      <xdr:col>36</xdr:col>
      <xdr:colOff>165100</xdr:colOff>
      <xdr:row>78</xdr:row>
      <xdr:rowOff>22868</xdr:rowOff>
    </xdr:to>
    <xdr:sp macro="" textlink="">
      <xdr:nvSpPr>
        <xdr:cNvPr id="429" name="楕円 428"/>
        <xdr:cNvSpPr/>
      </xdr:nvSpPr>
      <xdr:spPr>
        <a:xfrm>
          <a:off x="6921500" y="13294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13995</xdr:rowOff>
    </xdr:from>
    <xdr:ext cx="469744" cy="259045"/>
    <xdr:sp macro="" textlink="">
      <xdr:nvSpPr>
        <xdr:cNvPr id="430" name="テキスト ボックス 429"/>
        <xdr:cNvSpPr txBox="1"/>
      </xdr:nvSpPr>
      <xdr:spPr>
        <a:xfrm>
          <a:off x="6737428" y="133870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1" name="直線コネクタ 440"/>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2" name="テキスト ボックス 441"/>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3" name="直線コネクタ 442"/>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4" name="テキスト ボックス 443"/>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5" name="直線コネクタ 444"/>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46" name="テキスト ボックス 445"/>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7" name="直線コネクタ 446"/>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48" name="テキスト ボックス 447"/>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9" name="直線コネクタ 448"/>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0" name="テキスト ボックス 449"/>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1" name="直線コネクタ 450"/>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2" name="テキスト ボックス 451"/>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4" name="テキスト ボックス 453"/>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22330</xdr:rowOff>
    </xdr:from>
    <xdr:to>
      <xdr:col>54</xdr:col>
      <xdr:colOff>189865</xdr:colOff>
      <xdr:row>98</xdr:row>
      <xdr:rowOff>57600</xdr:rowOff>
    </xdr:to>
    <xdr:cxnSp macro="">
      <xdr:nvCxnSpPr>
        <xdr:cNvPr id="456" name="直線コネクタ 455"/>
        <xdr:cNvCxnSpPr/>
      </xdr:nvCxnSpPr>
      <xdr:spPr>
        <a:xfrm flipV="1">
          <a:off x="10475595" y="15452830"/>
          <a:ext cx="1270" cy="14068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61427</xdr:rowOff>
    </xdr:from>
    <xdr:ext cx="534377" cy="259045"/>
    <xdr:sp macro="" textlink="">
      <xdr:nvSpPr>
        <xdr:cNvPr id="457" name="土木費最小値テキスト"/>
        <xdr:cNvSpPr txBox="1"/>
      </xdr:nvSpPr>
      <xdr:spPr>
        <a:xfrm>
          <a:off x="10528300" y="16863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57600</xdr:rowOff>
    </xdr:from>
    <xdr:to>
      <xdr:col>55</xdr:col>
      <xdr:colOff>88900</xdr:colOff>
      <xdr:row>98</xdr:row>
      <xdr:rowOff>57600</xdr:rowOff>
    </xdr:to>
    <xdr:cxnSp macro="">
      <xdr:nvCxnSpPr>
        <xdr:cNvPr id="458" name="直線コネクタ 457"/>
        <xdr:cNvCxnSpPr/>
      </xdr:nvCxnSpPr>
      <xdr:spPr>
        <a:xfrm>
          <a:off x="10388600" y="16859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140457</xdr:rowOff>
    </xdr:from>
    <xdr:ext cx="599010" cy="259045"/>
    <xdr:sp macro="" textlink="">
      <xdr:nvSpPr>
        <xdr:cNvPr id="459" name="土木費最大値テキスト"/>
        <xdr:cNvSpPr txBox="1"/>
      </xdr:nvSpPr>
      <xdr:spPr>
        <a:xfrm>
          <a:off x="10528300" y="152280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148,782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22330</xdr:rowOff>
    </xdr:from>
    <xdr:to>
      <xdr:col>55</xdr:col>
      <xdr:colOff>88900</xdr:colOff>
      <xdr:row>90</xdr:row>
      <xdr:rowOff>22330</xdr:rowOff>
    </xdr:to>
    <xdr:cxnSp macro="">
      <xdr:nvCxnSpPr>
        <xdr:cNvPr id="460" name="直線コネクタ 459"/>
        <xdr:cNvCxnSpPr/>
      </xdr:nvCxnSpPr>
      <xdr:spPr>
        <a:xfrm>
          <a:off x="10388600" y="154528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2257</xdr:rowOff>
    </xdr:from>
    <xdr:to>
      <xdr:col>55</xdr:col>
      <xdr:colOff>0</xdr:colOff>
      <xdr:row>95</xdr:row>
      <xdr:rowOff>40041</xdr:rowOff>
    </xdr:to>
    <xdr:cxnSp macro="">
      <xdr:nvCxnSpPr>
        <xdr:cNvPr id="461" name="直線コネクタ 460"/>
        <xdr:cNvCxnSpPr/>
      </xdr:nvCxnSpPr>
      <xdr:spPr>
        <a:xfrm>
          <a:off x="9639300" y="16118557"/>
          <a:ext cx="838200" cy="2092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62972</xdr:rowOff>
    </xdr:from>
    <xdr:ext cx="534377" cy="259045"/>
    <xdr:sp macro="" textlink="">
      <xdr:nvSpPr>
        <xdr:cNvPr id="462" name="土木費平均値テキスト"/>
        <xdr:cNvSpPr txBox="1"/>
      </xdr:nvSpPr>
      <xdr:spPr>
        <a:xfrm>
          <a:off x="10528300" y="163507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84545</xdr:rowOff>
    </xdr:from>
    <xdr:to>
      <xdr:col>55</xdr:col>
      <xdr:colOff>50800</xdr:colOff>
      <xdr:row>96</xdr:row>
      <xdr:rowOff>14695</xdr:rowOff>
    </xdr:to>
    <xdr:sp macro="" textlink="">
      <xdr:nvSpPr>
        <xdr:cNvPr id="463" name="フローチャート: 判断 462"/>
        <xdr:cNvSpPr/>
      </xdr:nvSpPr>
      <xdr:spPr>
        <a:xfrm>
          <a:off x="10426700" y="16372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94</xdr:row>
      <xdr:rowOff>2257</xdr:rowOff>
    </xdr:from>
    <xdr:to>
      <xdr:col>50</xdr:col>
      <xdr:colOff>114300</xdr:colOff>
      <xdr:row>95</xdr:row>
      <xdr:rowOff>41118</xdr:rowOff>
    </xdr:to>
    <xdr:cxnSp macro="">
      <xdr:nvCxnSpPr>
        <xdr:cNvPr id="464" name="直線コネクタ 463"/>
        <xdr:cNvCxnSpPr/>
      </xdr:nvCxnSpPr>
      <xdr:spPr>
        <a:xfrm flipV="1">
          <a:off x="8750300" y="16118557"/>
          <a:ext cx="889000" cy="2103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141838</xdr:rowOff>
    </xdr:from>
    <xdr:to>
      <xdr:col>50</xdr:col>
      <xdr:colOff>165100</xdr:colOff>
      <xdr:row>96</xdr:row>
      <xdr:rowOff>71988</xdr:rowOff>
    </xdr:to>
    <xdr:sp macro="" textlink="">
      <xdr:nvSpPr>
        <xdr:cNvPr id="465" name="フローチャート: 判断 464"/>
        <xdr:cNvSpPr/>
      </xdr:nvSpPr>
      <xdr:spPr>
        <a:xfrm>
          <a:off x="9588500" y="16429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63115</xdr:rowOff>
    </xdr:from>
    <xdr:ext cx="534377" cy="259045"/>
    <xdr:sp macro="" textlink="">
      <xdr:nvSpPr>
        <xdr:cNvPr id="466" name="テキスト ボックス 465"/>
        <xdr:cNvSpPr txBox="1"/>
      </xdr:nvSpPr>
      <xdr:spPr>
        <a:xfrm>
          <a:off x="9372111" y="16522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94</xdr:row>
      <xdr:rowOff>125168</xdr:rowOff>
    </xdr:from>
    <xdr:to>
      <xdr:col>45</xdr:col>
      <xdr:colOff>177800</xdr:colOff>
      <xdr:row>95</xdr:row>
      <xdr:rowOff>41118</xdr:rowOff>
    </xdr:to>
    <xdr:cxnSp macro="">
      <xdr:nvCxnSpPr>
        <xdr:cNvPr id="467" name="直線コネクタ 466"/>
        <xdr:cNvCxnSpPr/>
      </xdr:nvCxnSpPr>
      <xdr:spPr>
        <a:xfrm>
          <a:off x="7861300" y="16241468"/>
          <a:ext cx="889000" cy="87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130876</xdr:rowOff>
    </xdr:from>
    <xdr:to>
      <xdr:col>46</xdr:col>
      <xdr:colOff>38100</xdr:colOff>
      <xdr:row>96</xdr:row>
      <xdr:rowOff>61026</xdr:rowOff>
    </xdr:to>
    <xdr:sp macro="" textlink="">
      <xdr:nvSpPr>
        <xdr:cNvPr id="468" name="フローチャート: 判断 467"/>
        <xdr:cNvSpPr/>
      </xdr:nvSpPr>
      <xdr:spPr>
        <a:xfrm>
          <a:off x="8699500" y="16418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52153</xdr:rowOff>
    </xdr:from>
    <xdr:ext cx="534377" cy="259045"/>
    <xdr:sp macro="" textlink="">
      <xdr:nvSpPr>
        <xdr:cNvPr id="469" name="テキスト ボックス 468"/>
        <xdr:cNvSpPr txBox="1"/>
      </xdr:nvSpPr>
      <xdr:spPr>
        <a:xfrm>
          <a:off x="8483111" y="16511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94</xdr:row>
      <xdr:rowOff>125168</xdr:rowOff>
    </xdr:from>
    <xdr:to>
      <xdr:col>41</xdr:col>
      <xdr:colOff>50800</xdr:colOff>
      <xdr:row>95</xdr:row>
      <xdr:rowOff>113477</xdr:rowOff>
    </xdr:to>
    <xdr:cxnSp macro="">
      <xdr:nvCxnSpPr>
        <xdr:cNvPr id="470" name="直線コネクタ 469"/>
        <xdr:cNvCxnSpPr/>
      </xdr:nvCxnSpPr>
      <xdr:spPr>
        <a:xfrm flipV="1">
          <a:off x="6972300" y="16241468"/>
          <a:ext cx="889000" cy="159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125901</xdr:rowOff>
    </xdr:from>
    <xdr:to>
      <xdr:col>41</xdr:col>
      <xdr:colOff>101600</xdr:colOff>
      <xdr:row>96</xdr:row>
      <xdr:rowOff>56051</xdr:rowOff>
    </xdr:to>
    <xdr:sp macro="" textlink="">
      <xdr:nvSpPr>
        <xdr:cNvPr id="471" name="フローチャート: 判断 470"/>
        <xdr:cNvSpPr/>
      </xdr:nvSpPr>
      <xdr:spPr>
        <a:xfrm>
          <a:off x="7810500" y="16413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47178</xdr:rowOff>
    </xdr:from>
    <xdr:ext cx="534377" cy="259045"/>
    <xdr:sp macro="" textlink="">
      <xdr:nvSpPr>
        <xdr:cNvPr id="472" name="テキスト ボックス 471"/>
        <xdr:cNvSpPr txBox="1"/>
      </xdr:nvSpPr>
      <xdr:spPr>
        <a:xfrm>
          <a:off x="7594111" y="16506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150851</xdr:rowOff>
    </xdr:from>
    <xdr:to>
      <xdr:col>36</xdr:col>
      <xdr:colOff>165100</xdr:colOff>
      <xdr:row>96</xdr:row>
      <xdr:rowOff>81001</xdr:rowOff>
    </xdr:to>
    <xdr:sp macro="" textlink="">
      <xdr:nvSpPr>
        <xdr:cNvPr id="473" name="フローチャート: 判断 472"/>
        <xdr:cNvSpPr/>
      </xdr:nvSpPr>
      <xdr:spPr>
        <a:xfrm>
          <a:off x="6921500" y="16438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72128</xdr:rowOff>
    </xdr:from>
    <xdr:ext cx="534377" cy="259045"/>
    <xdr:sp macro="" textlink="">
      <xdr:nvSpPr>
        <xdr:cNvPr id="474" name="テキスト ボックス 473"/>
        <xdr:cNvSpPr txBox="1"/>
      </xdr:nvSpPr>
      <xdr:spPr>
        <a:xfrm>
          <a:off x="6705111" y="16531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160691</xdr:rowOff>
    </xdr:from>
    <xdr:to>
      <xdr:col>55</xdr:col>
      <xdr:colOff>50800</xdr:colOff>
      <xdr:row>95</xdr:row>
      <xdr:rowOff>90841</xdr:rowOff>
    </xdr:to>
    <xdr:sp macro="" textlink="">
      <xdr:nvSpPr>
        <xdr:cNvPr id="480" name="楕円 479"/>
        <xdr:cNvSpPr/>
      </xdr:nvSpPr>
      <xdr:spPr>
        <a:xfrm>
          <a:off x="10426700" y="16276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12118</xdr:rowOff>
    </xdr:from>
    <xdr:ext cx="534377" cy="259045"/>
    <xdr:sp macro="" textlink="">
      <xdr:nvSpPr>
        <xdr:cNvPr id="481" name="土木費該当値テキスト"/>
        <xdr:cNvSpPr txBox="1"/>
      </xdr:nvSpPr>
      <xdr:spPr>
        <a:xfrm>
          <a:off x="10528300" y="16128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93</xdr:row>
      <xdr:rowOff>122907</xdr:rowOff>
    </xdr:from>
    <xdr:to>
      <xdr:col>50</xdr:col>
      <xdr:colOff>165100</xdr:colOff>
      <xdr:row>94</xdr:row>
      <xdr:rowOff>53057</xdr:rowOff>
    </xdr:to>
    <xdr:sp macro="" textlink="">
      <xdr:nvSpPr>
        <xdr:cNvPr id="482" name="楕円 481"/>
        <xdr:cNvSpPr/>
      </xdr:nvSpPr>
      <xdr:spPr>
        <a:xfrm>
          <a:off x="9588500" y="16067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92</xdr:row>
      <xdr:rowOff>69584</xdr:rowOff>
    </xdr:from>
    <xdr:ext cx="534377" cy="259045"/>
    <xdr:sp macro="" textlink="">
      <xdr:nvSpPr>
        <xdr:cNvPr id="483" name="テキスト ボックス 482"/>
        <xdr:cNvSpPr txBox="1"/>
      </xdr:nvSpPr>
      <xdr:spPr>
        <a:xfrm>
          <a:off x="9372111" y="15842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94</xdr:row>
      <xdr:rowOff>161768</xdr:rowOff>
    </xdr:from>
    <xdr:to>
      <xdr:col>46</xdr:col>
      <xdr:colOff>38100</xdr:colOff>
      <xdr:row>95</xdr:row>
      <xdr:rowOff>91918</xdr:rowOff>
    </xdr:to>
    <xdr:sp macro="" textlink="">
      <xdr:nvSpPr>
        <xdr:cNvPr id="484" name="楕円 483"/>
        <xdr:cNvSpPr/>
      </xdr:nvSpPr>
      <xdr:spPr>
        <a:xfrm>
          <a:off x="8699500" y="16278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108445</xdr:rowOff>
    </xdr:from>
    <xdr:ext cx="534377" cy="259045"/>
    <xdr:sp macro="" textlink="">
      <xdr:nvSpPr>
        <xdr:cNvPr id="485" name="テキスト ボックス 484"/>
        <xdr:cNvSpPr txBox="1"/>
      </xdr:nvSpPr>
      <xdr:spPr>
        <a:xfrm>
          <a:off x="8483111" y="16053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94</xdr:row>
      <xdr:rowOff>74368</xdr:rowOff>
    </xdr:from>
    <xdr:to>
      <xdr:col>41</xdr:col>
      <xdr:colOff>101600</xdr:colOff>
      <xdr:row>95</xdr:row>
      <xdr:rowOff>4518</xdr:rowOff>
    </xdr:to>
    <xdr:sp macro="" textlink="">
      <xdr:nvSpPr>
        <xdr:cNvPr id="486" name="楕円 485"/>
        <xdr:cNvSpPr/>
      </xdr:nvSpPr>
      <xdr:spPr>
        <a:xfrm>
          <a:off x="7810500" y="16190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21045</xdr:rowOff>
    </xdr:from>
    <xdr:ext cx="534377" cy="259045"/>
    <xdr:sp macro="" textlink="">
      <xdr:nvSpPr>
        <xdr:cNvPr id="487" name="テキスト ボックス 486"/>
        <xdr:cNvSpPr txBox="1"/>
      </xdr:nvSpPr>
      <xdr:spPr>
        <a:xfrm>
          <a:off x="7594111" y="15965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62677</xdr:rowOff>
    </xdr:from>
    <xdr:to>
      <xdr:col>36</xdr:col>
      <xdr:colOff>165100</xdr:colOff>
      <xdr:row>95</xdr:row>
      <xdr:rowOff>164277</xdr:rowOff>
    </xdr:to>
    <xdr:sp macro="" textlink="">
      <xdr:nvSpPr>
        <xdr:cNvPr id="488" name="楕円 487"/>
        <xdr:cNvSpPr/>
      </xdr:nvSpPr>
      <xdr:spPr>
        <a:xfrm>
          <a:off x="6921500" y="16350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9354</xdr:rowOff>
    </xdr:from>
    <xdr:ext cx="534377" cy="259045"/>
    <xdr:sp macro="" textlink="">
      <xdr:nvSpPr>
        <xdr:cNvPr id="489" name="テキスト ボックス 488"/>
        <xdr:cNvSpPr txBox="1"/>
      </xdr:nvSpPr>
      <xdr:spPr>
        <a:xfrm>
          <a:off x="6705111" y="16125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0" name="直線コネクタ 499"/>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1" name="テキスト ボックス 500"/>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2" name="直線コネクタ 501"/>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3" name="テキスト ボックス 502"/>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4" name="直線コネクタ 503"/>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5" name="テキスト ボックス 504"/>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6" name="直線コネクタ 505"/>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7" name="テキスト ボックス 506"/>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8" name="直線コネクタ 507"/>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09" name="テキスト ボックス 508"/>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0" name="直線コネクタ 509"/>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1" name="テキスト ボックス 510"/>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2" name="直線コネクタ 511"/>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3" name="テキスト ボックス 512"/>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4"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35981</xdr:rowOff>
    </xdr:from>
    <xdr:to>
      <xdr:col>85</xdr:col>
      <xdr:colOff>126364</xdr:colOff>
      <xdr:row>38</xdr:row>
      <xdr:rowOff>82419</xdr:rowOff>
    </xdr:to>
    <xdr:cxnSp macro="">
      <xdr:nvCxnSpPr>
        <xdr:cNvPr id="515" name="直線コネクタ 514"/>
        <xdr:cNvCxnSpPr/>
      </xdr:nvCxnSpPr>
      <xdr:spPr>
        <a:xfrm flipV="1">
          <a:off x="16317595" y="5179481"/>
          <a:ext cx="1269" cy="14180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86246</xdr:rowOff>
    </xdr:from>
    <xdr:ext cx="534377" cy="259045"/>
    <xdr:sp macro="" textlink="">
      <xdr:nvSpPr>
        <xdr:cNvPr id="516" name="消防費最小値テキスト"/>
        <xdr:cNvSpPr txBox="1"/>
      </xdr:nvSpPr>
      <xdr:spPr>
        <a:xfrm>
          <a:off x="16370300" y="6601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82419</xdr:rowOff>
    </xdr:from>
    <xdr:to>
      <xdr:col>86</xdr:col>
      <xdr:colOff>25400</xdr:colOff>
      <xdr:row>38</xdr:row>
      <xdr:rowOff>82419</xdr:rowOff>
    </xdr:to>
    <xdr:cxnSp macro="">
      <xdr:nvCxnSpPr>
        <xdr:cNvPr id="517" name="直線コネクタ 516"/>
        <xdr:cNvCxnSpPr/>
      </xdr:nvCxnSpPr>
      <xdr:spPr>
        <a:xfrm>
          <a:off x="16230600" y="65975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154108</xdr:rowOff>
    </xdr:from>
    <xdr:ext cx="534377" cy="259045"/>
    <xdr:sp macro="" textlink="">
      <xdr:nvSpPr>
        <xdr:cNvPr id="518" name="消防費最大値テキスト"/>
        <xdr:cNvSpPr txBox="1"/>
      </xdr:nvSpPr>
      <xdr:spPr>
        <a:xfrm>
          <a:off x="16370300" y="4954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98,352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35981</xdr:rowOff>
    </xdr:from>
    <xdr:to>
      <xdr:col>86</xdr:col>
      <xdr:colOff>25400</xdr:colOff>
      <xdr:row>30</xdr:row>
      <xdr:rowOff>35981</xdr:rowOff>
    </xdr:to>
    <xdr:cxnSp macro="">
      <xdr:nvCxnSpPr>
        <xdr:cNvPr id="519" name="直線コネクタ 518"/>
        <xdr:cNvCxnSpPr/>
      </xdr:nvCxnSpPr>
      <xdr:spPr>
        <a:xfrm>
          <a:off x="16230600" y="51794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78713</xdr:rowOff>
    </xdr:from>
    <xdr:to>
      <xdr:col>85</xdr:col>
      <xdr:colOff>127000</xdr:colOff>
      <xdr:row>37</xdr:row>
      <xdr:rowOff>86534</xdr:rowOff>
    </xdr:to>
    <xdr:cxnSp macro="">
      <xdr:nvCxnSpPr>
        <xdr:cNvPr id="520" name="直線コネクタ 519"/>
        <xdr:cNvCxnSpPr/>
      </xdr:nvCxnSpPr>
      <xdr:spPr>
        <a:xfrm flipV="1">
          <a:off x="15481300" y="6422363"/>
          <a:ext cx="838200" cy="7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137266</xdr:rowOff>
    </xdr:from>
    <xdr:ext cx="534377" cy="259045"/>
    <xdr:sp macro="" textlink="">
      <xdr:nvSpPr>
        <xdr:cNvPr id="521" name="消防費平均値テキスト"/>
        <xdr:cNvSpPr txBox="1"/>
      </xdr:nvSpPr>
      <xdr:spPr>
        <a:xfrm>
          <a:off x="16370300" y="61380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114389</xdr:rowOff>
    </xdr:from>
    <xdr:to>
      <xdr:col>85</xdr:col>
      <xdr:colOff>177800</xdr:colOff>
      <xdr:row>37</xdr:row>
      <xdr:rowOff>44539</xdr:rowOff>
    </xdr:to>
    <xdr:sp macro="" textlink="">
      <xdr:nvSpPr>
        <xdr:cNvPr id="522" name="フローチャート: 判断 521"/>
        <xdr:cNvSpPr/>
      </xdr:nvSpPr>
      <xdr:spPr>
        <a:xfrm>
          <a:off x="16268700" y="6286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59184</xdr:rowOff>
    </xdr:from>
    <xdr:to>
      <xdr:col>81</xdr:col>
      <xdr:colOff>50800</xdr:colOff>
      <xdr:row>37</xdr:row>
      <xdr:rowOff>86534</xdr:rowOff>
    </xdr:to>
    <xdr:cxnSp macro="">
      <xdr:nvCxnSpPr>
        <xdr:cNvPr id="523" name="直線コネクタ 522"/>
        <xdr:cNvCxnSpPr/>
      </xdr:nvCxnSpPr>
      <xdr:spPr>
        <a:xfrm>
          <a:off x="14592300" y="6402834"/>
          <a:ext cx="889000" cy="27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155618</xdr:rowOff>
    </xdr:from>
    <xdr:to>
      <xdr:col>81</xdr:col>
      <xdr:colOff>101600</xdr:colOff>
      <xdr:row>37</xdr:row>
      <xdr:rowOff>85768</xdr:rowOff>
    </xdr:to>
    <xdr:sp macro="" textlink="">
      <xdr:nvSpPr>
        <xdr:cNvPr id="524" name="フローチャート: 判断 523"/>
        <xdr:cNvSpPr/>
      </xdr:nvSpPr>
      <xdr:spPr>
        <a:xfrm>
          <a:off x="15430500" y="6327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102295</xdr:rowOff>
    </xdr:from>
    <xdr:ext cx="534377" cy="259045"/>
    <xdr:sp macro="" textlink="">
      <xdr:nvSpPr>
        <xdr:cNvPr id="525" name="テキスト ボックス 524"/>
        <xdr:cNvSpPr txBox="1"/>
      </xdr:nvSpPr>
      <xdr:spPr>
        <a:xfrm>
          <a:off x="15214111" y="6103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59184</xdr:rowOff>
    </xdr:from>
    <xdr:to>
      <xdr:col>76</xdr:col>
      <xdr:colOff>114300</xdr:colOff>
      <xdr:row>37</xdr:row>
      <xdr:rowOff>77325</xdr:rowOff>
    </xdr:to>
    <xdr:cxnSp macro="">
      <xdr:nvCxnSpPr>
        <xdr:cNvPr id="526" name="直線コネクタ 525"/>
        <xdr:cNvCxnSpPr/>
      </xdr:nvCxnSpPr>
      <xdr:spPr>
        <a:xfrm flipV="1">
          <a:off x="13703300" y="6402834"/>
          <a:ext cx="889000" cy="18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158950</xdr:rowOff>
    </xdr:from>
    <xdr:to>
      <xdr:col>76</xdr:col>
      <xdr:colOff>165100</xdr:colOff>
      <xdr:row>37</xdr:row>
      <xdr:rowOff>89100</xdr:rowOff>
    </xdr:to>
    <xdr:sp macro="" textlink="">
      <xdr:nvSpPr>
        <xdr:cNvPr id="527" name="フローチャート: 判断 526"/>
        <xdr:cNvSpPr/>
      </xdr:nvSpPr>
      <xdr:spPr>
        <a:xfrm>
          <a:off x="14541500" y="6331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105627</xdr:rowOff>
    </xdr:from>
    <xdr:ext cx="534377" cy="259045"/>
    <xdr:sp macro="" textlink="">
      <xdr:nvSpPr>
        <xdr:cNvPr id="528" name="テキスト ボックス 527"/>
        <xdr:cNvSpPr txBox="1"/>
      </xdr:nvSpPr>
      <xdr:spPr>
        <a:xfrm>
          <a:off x="14325111" y="6106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77325</xdr:rowOff>
    </xdr:from>
    <xdr:to>
      <xdr:col>71</xdr:col>
      <xdr:colOff>177800</xdr:colOff>
      <xdr:row>37</xdr:row>
      <xdr:rowOff>124874</xdr:rowOff>
    </xdr:to>
    <xdr:cxnSp macro="">
      <xdr:nvCxnSpPr>
        <xdr:cNvPr id="529" name="直線コネクタ 528"/>
        <xdr:cNvCxnSpPr/>
      </xdr:nvCxnSpPr>
      <xdr:spPr>
        <a:xfrm flipV="1">
          <a:off x="12814300" y="6420975"/>
          <a:ext cx="889000" cy="47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1052</xdr:rowOff>
    </xdr:from>
    <xdr:to>
      <xdr:col>72</xdr:col>
      <xdr:colOff>38100</xdr:colOff>
      <xdr:row>37</xdr:row>
      <xdr:rowOff>102652</xdr:rowOff>
    </xdr:to>
    <xdr:sp macro="" textlink="">
      <xdr:nvSpPr>
        <xdr:cNvPr id="530" name="フローチャート: 判断 529"/>
        <xdr:cNvSpPr/>
      </xdr:nvSpPr>
      <xdr:spPr>
        <a:xfrm>
          <a:off x="13652500" y="6344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119179</xdr:rowOff>
    </xdr:from>
    <xdr:ext cx="534377" cy="259045"/>
    <xdr:sp macro="" textlink="">
      <xdr:nvSpPr>
        <xdr:cNvPr id="531" name="テキスト ボックス 530"/>
        <xdr:cNvSpPr txBox="1"/>
      </xdr:nvSpPr>
      <xdr:spPr>
        <a:xfrm>
          <a:off x="13436111" y="6119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169759</xdr:rowOff>
    </xdr:from>
    <xdr:to>
      <xdr:col>67</xdr:col>
      <xdr:colOff>101600</xdr:colOff>
      <xdr:row>37</xdr:row>
      <xdr:rowOff>99909</xdr:rowOff>
    </xdr:to>
    <xdr:sp macro="" textlink="">
      <xdr:nvSpPr>
        <xdr:cNvPr id="532" name="フローチャート: 判断 531"/>
        <xdr:cNvSpPr/>
      </xdr:nvSpPr>
      <xdr:spPr>
        <a:xfrm>
          <a:off x="12763500" y="6341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116436</xdr:rowOff>
    </xdr:from>
    <xdr:ext cx="534377" cy="259045"/>
    <xdr:sp macro="" textlink="">
      <xdr:nvSpPr>
        <xdr:cNvPr id="533" name="テキスト ボックス 532"/>
        <xdr:cNvSpPr txBox="1"/>
      </xdr:nvSpPr>
      <xdr:spPr>
        <a:xfrm>
          <a:off x="12547111" y="6117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4" name="テキスト ボックス 533"/>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5" name="テキスト ボックス 534"/>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6" name="テキスト ボックス 535"/>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7" name="テキスト ボックス 536"/>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8" name="テキスト ボックス 537"/>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27913</xdr:rowOff>
    </xdr:from>
    <xdr:to>
      <xdr:col>85</xdr:col>
      <xdr:colOff>177800</xdr:colOff>
      <xdr:row>37</xdr:row>
      <xdr:rowOff>129513</xdr:rowOff>
    </xdr:to>
    <xdr:sp macro="" textlink="">
      <xdr:nvSpPr>
        <xdr:cNvPr id="539" name="楕円 538"/>
        <xdr:cNvSpPr/>
      </xdr:nvSpPr>
      <xdr:spPr>
        <a:xfrm>
          <a:off x="16268700" y="6371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6340</xdr:rowOff>
    </xdr:from>
    <xdr:ext cx="534377" cy="259045"/>
    <xdr:sp macro="" textlink="">
      <xdr:nvSpPr>
        <xdr:cNvPr id="540" name="消防費該当値テキスト"/>
        <xdr:cNvSpPr txBox="1"/>
      </xdr:nvSpPr>
      <xdr:spPr>
        <a:xfrm>
          <a:off x="16370300" y="6349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35734</xdr:rowOff>
    </xdr:from>
    <xdr:to>
      <xdr:col>81</xdr:col>
      <xdr:colOff>101600</xdr:colOff>
      <xdr:row>37</xdr:row>
      <xdr:rowOff>137334</xdr:rowOff>
    </xdr:to>
    <xdr:sp macro="" textlink="">
      <xdr:nvSpPr>
        <xdr:cNvPr id="541" name="楕円 540"/>
        <xdr:cNvSpPr/>
      </xdr:nvSpPr>
      <xdr:spPr>
        <a:xfrm>
          <a:off x="15430500" y="6379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128461</xdr:rowOff>
    </xdr:from>
    <xdr:ext cx="534377" cy="259045"/>
    <xdr:sp macro="" textlink="">
      <xdr:nvSpPr>
        <xdr:cNvPr id="542" name="テキスト ボックス 541"/>
        <xdr:cNvSpPr txBox="1"/>
      </xdr:nvSpPr>
      <xdr:spPr>
        <a:xfrm>
          <a:off x="15214111" y="6472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8384</xdr:rowOff>
    </xdr:from>
    <xdr:to>
      <xdr:col>76</xdr:col>
      <xdr:colOff>165100</xdr:colOff>
      <xdr:row>37</xdr:row>
      <xdr:rowOff>109984</xdr:rowOff>
    </xdr:to>
    <xdr:sp macro="" textlink="">
      <xdr:nvSpPr>
        <xdr:cNvPr id="543" name="楕円 542"/>
        <xdr:cNvSpPr/>
      </xdr:nvSpPr>
      <xdr:spPr>
        <a:xfrm>
          <a:off x="14541500" y="6352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101111</xdr:rowOff>
    </xdr:from>
    <xdr:ext cx="534377" cy="259045"/>
    <xdr:sp macro="" textlink="">
      <xdr:nvSpPr>
        <xdr:cNvPr id="544" name="テキスト ボックス 543"/>
        <xdr:cNvSpPr txBox="1"/>
      </xdr:nvSpPr>
      <xdr:spPr>
        <a:xfrm>
          <a:off x="14325111" y="6444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26525</xdr:rowOff>
    </xdr:from>
    <xdr:to>
      <xdr:col>72</xdr:col>
      <xdr:colOff>38100</xdr:colOff>
      <xdr:row>37</xdr:row>
      <xdr:rowOff>128125</xdr:rowOff>
    </xdr:to>
    <xdr:sp macro="" textlink="">
      <xdr:nvSpPr>
        <xdr:cNvPr id="545" name="楕円 544"/>
        <xdr:cNvSpPr/>
      </xdr:nvSpPr>
      <xdr:spPr>
        <a:xfrm>
          <a:off x="13652500" y="6370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119252</xdr:rowOff>
    </xdr:from>
    <xdr:ext cx="534377" cy="259045"/>
    <xdr:sp macro="" textlink="">
      <xdr:nvSpPr>
        <xdr:cNvPr id="546" name="テキスト ボックス 545"/>
        <xdr:cNvSpPr txBox="1"/>
      </xdr:nvSpPr>
      <xdr:spPr>
        <a:xfrm>
          <a:off x="13436111" y="6462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74074</xdr:rowOff>
    </xdr:from>
    <xdr:to>
      <xdr:col>67</xdr:col>
      <xdr:colOff>101600</xdr:colOff>
      <xdr:row>38</xdr:row>
      <xdr:rowOff>4224</xdr:rowOff>
    </xdr:to>
    <xdr:sp macro="" textlink="">
      <xdr:nvSpPr>
        <xdr:cNvPr id="547" name="楕円 546"/>
        <xdr:cNvSpPr/>
      </xdr:nvSpPr>
      <xdr:spPr>
        <a:xfrm>
          <a:off x="12763500" y="6417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166801</xdr:rowOff>
    </xdr:from>
    <xdr:ext cx="534377" cy="259045"/>
    <xdr:sp macro="" textlink="">
      <xdr:nvSpPr>
        <xdr:cNvPr id="548" name="テキスト ボックス 547"/>
        <xdr:cNvSpPr txBox="1"/>
      </xdr:nvSpPr>
      <xdr:spPr>
        <a:xfrm>
          <a:off x="12547111" y="6510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9" name="正方形/長方形 548"/>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0" name="正方形/長方形 549"/>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1" name="正方形/長方形 550"/>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2" name="正方形/長方形 551"/>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3" name="正方形/長方形 552"/>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4" name="正方形/長方形 553"/>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5" name="正方形/長方形 554"/>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70,850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6" name="正方形/長方形 555"/>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7" name="テキスト ボックス 556"/>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8" name="直線コネクタ 557"/>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9" name="直線コネクタ 558"/>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60" name="テキスト ボックス 559"/>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1" name="直線コネクタ 560"/>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2" name="テキスト ボックス 561"/>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3" name="直線コネクタ 562"/>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64" name="テキスト ボックス 563"/>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5" name="直線コネクタ 564"/>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6" name="テキスト ボックス 565"/>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7" name="直線コネクタ 566"/>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8" name="テキスト ボックス 567"/>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9" name="直線コネクタ 568"/>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0" name="テキスト ボックス 569"/>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1"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111407</xdr:rowOff>
    </xdr:from>
    <xdr:to>
      <xdr:col>85</xdr:col>
      <xdr:colOff>126364</xdr:colOff>
      <xdr:row>58</xdr:row>
      <xdr:rowOff>21689</xdr:rowOff>
    </xdr:to>
    <xdr:cxnSp macro="">
      <xdr:nvCxnSpPr>
        <xdr:cNvPr id="572" name="直線コネクタ 571"/>
        <xdr:cNvCxnSpPr/>
      </xdr:nvCxnSpPr>
      <xdr:spPr>
        <a:xfrm flipV="1">
          <a:off x="16317595" y="8683907"/>
          <a:ext cx="1269" cy="12818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25516</xdr:rowOff>
    </xdr:from>
    <xdr:ext cx="534377" cy="259045"/>
    <xdr:sp macro="" textlink="">
      <xdr:nvSpPr>
        <xdr:cNvPr id="573" name="教育費最小値テキスト"/>
        <xdr:cNvSpPr txBox="1"/>
      </xdr:nvSpPr>
      <xdr:spPr>
        <a:xfrm>
          <a:off x="16370300" y="9969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21689</xdr:rowOff>
    </xdr:from>
    <xdr:to>
      <xdr:col>86</xdr:col>
      <xdr:colOff>25400</xdr:colOff>
      <xdr:row>58</xdr:row>
      <xdr:rowOff>21689</xdr:rowOff>
    </xdr:to>
    <xdr:cxnSp macro="">
      <xdr:nvCxnSpPr>
        <xdr:cNvPr id="574" name="直線コネクタ 573"/>
        <xdr:cNvCxnSpPr/>
      </xdr:nvCxnSpPr>
      <xdr:spPr>
        <a:xfrm>
          <a:off x="16230600" y="99657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58084</xdr:rowOff>
    </xdr:from>
    <xdr:ext cx="599010" cy="259045"/>
    <xdr:sp macro="" textlink="">
      <xdr:nvSpPr>
        <xdr:cNvPr id="575" name="教育費最大値テキスト"/>
        <xdr:cNvSpPr txBox="1"/>
      </xdr:nvSpPr>
      <xdr:spPr>
        <a:xfrm>
          <a:off x="16370300" y="84591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193,713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111407</xdr:rowOff>
    </xdr:from>
    <xdr:to>
      <xdr:col>86</xdr:col>
      <xdr:colOff>25400</xdr:colOff>
      <xdr:row>50</xdr:row>
      <xdr:rowOff>111407</xdr:rowOff>
    </xdr:to>
    <xdr:cxnSp macro="">
      <xdr:nvCxnSpPr>
        <xdr:cNvPr id="576" name="直線コネクタ 575"/>
        <xdr:cNvCxnSpPr/>
      </xdr:nvCxnSpPr>
      <xdr:spPr>
        <a:xfrm>
          <a:off x="16230600" y="86839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51544</xdr:rowOff>
    </xdr:from>
    <xdr:to>
      <xdr:col>85</xdr:col>
      <xdr:colOff>127000</xdr:colOff>
      <xdr:row>56</xdr:row>
      <xdr:rowOff>96449</xdr:rowOff>
    </xdr:to>
    <xdr:cxnSp macro="">
      <xdr:nvCxnSpPr>
        <xdr:cNvPr id="577" name="直線コネクタ 576"/>
        <xdr:cNvCxnSpPr/>
      </xdr:nvCxnSpPr>
      <xdr:spPr>
        <a:xfrm>
          <a:off x="15481300" y="9652744"/>
          <a:ext cx="838200" cy="44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162702</xdr:rowOff>
    </xdr:from>
    <xdr:ext cx="534377" cy="259045"/>
    <xdr:sp macro="" textlink="">
      <xdr:nvSpPr>
        <xdr:cNvPr id="578" name="教育費平均値テキスト"/>
        <xdr:cNvSpPr txBox="1"/>
      </xdr:nvSpPr>
      <xdr:spPr>
        <a:xfrm>
          <a:off x="16370300" y="94210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139825</xdr:rowOff>
    </xdr:from>
    <xdr:to>
      <xdr:col>85</xdr:col>
      <xdr:colOff>177800</xdr:colOff>
      <xdr:row>56</xdr:row>
      <xdr:rowOff>69975</xdr:rowOff>
    </xdr:to>
    <xdr:sp macro="" textlink="">
      <xdr:nvSpPr>
        <xdr:cNvPr id="579" name="フローチャート: 判断 578"/>
        <xdr:cNvSpPr/>
      </xdr:nvSpPr>
      <xdr:spPr>
        <a:xfrm>
          <a:off x="16268700" y="9569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51544</xdr:rowOff>
    </xdr:from>
    <xdr:to>
      <xdr:col>81</xdr:col>
      <xdr:colOff>50800</xdr:colOff>
      <xdr:row>56</xdr:row>
      <xdr:rowOff>54721</xdr:rowOff>
    </xdr:to>
    <xdr:cxnSp macro="">
      <xdr:nvCxnSpPr>
        <xdr:cNvPr id="580" name="直線コネクタ 579"/>
        <xdr:cNvCxnSpPr/>
      </xdr:nvCxnSpPr>
      <xdr:spPr>
        <a:xfrm flipV="1">
          <a:off x="14592300" y="9652744"/>
          <a:ext cx="889000" cy="3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195</xdr:rowOff>
    </xdr:from>
    <xdr:to>
      <xdr:col>81</xdr:col>
      <xdr:colOff>101600</xdr:colOff>
      <xdr:row>56</xdr:row>
      <xdr:rowOff>101795</xdr:rowOff>
    </xdr:to>
    <xdr:sp macro="" textlink="">
      <xdr:nvSpPr>
        <xdr:cNvPr id="581" name="フローチャート: 判断 580"/>
        <xdr:cNvSpPr/>
      </xdr:nvSpPr>
      <xdr:spPr>
        <a:xfrm>
          <a:off x="15430500" y="9601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118322</xdr:rowOff>
    </xdr:from>
    <xdr:ext cx="534377" cy="259045"/>
    <xdr:sp macro="" textlink="">
      <xdr:nvSpPr>
        <xdr:cNvPr id="582" name="テキスト ボックス 581"/>
        <xdr:cNvSpPr txBox="1"/>
      </xdr:nvSpPr>
      <xdr:spPr>
        <a:xfrm>
          <a:off x="15214111" y="9376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21674</xdr:rowOff>
    </xdr:from>
    <xdr:to>
      <xdr:col>76</xdr:col>
      <xdr:colOff>114300</xdr:colOff>
      <xdr:row>56</xdr:row>
      <xdr:rowOff>54721</xdr:rowOff>
    </xdr:to>
    <xdr:cxnSp macro="">
      <xdr:nvCxnSpPr>
        <xdr:cNvPr id="583" name="直線コネクタ 582"/>
        <xdr:cNvCxnSpPr/>
      </xdr:nvCxnSpPr>
      <xdr:spPr>
        <a:xfrm>
          <a:off x="13703300" y="9622874"/>
          <a:ext cx="889000" cy="330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51950</xdr:rowOff>
    </xdr:from>
    <xdr:to>
      <xdr:col>76</xdr:col>
      <xdr:colOff>165100</xdr:colOff>
      <xdr:row>56</xdr:row>
      <xdr:rowOff>153550</xdr:rowOff>
    </xdr:to>
    <xdr:sp macro="" textlink="">
      <xdr:nvSpPr>
        <xdr:cNvPr id="584" name="フローチャート: 判断 583"/>
        <xdr:cNvSpPr/>
      </xdr:nvSpPr>
      <xdr:spPr>
        <a:xfrm>
          <a:off x="14541500" y="9653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144677</xdr:rowOff>
    </xdr:from>
    <xdr:ext cx="534377" cy="259045"/>
    <xdr:sp macro="" textlink="">
      <xdr:nvSpPr>
        <xdr:cNvPr id="585" name="テキスト ボックス 584"/>
        <xdr:cNvSpPr txBox="1"/>
      </xdr:nvSpPr>
      <xdr:spPr>
        <a:xfrm>
          <a:off x="14325111" y="9745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21674</xdr:rowOff>
    </xdr:from>
    <xdr:to>
      <xdr:col>71</xdr:col>
      <xdr:colOff>177800</xdr:colOff>
      <xdr:row>57</xdr:row>
      <xdr:rowOff>8666</xdr:rowOff>
    </xdr:to>
    <xdr:cxnSp macro="">
      <xdr:nvCxnSpPr>
        <xdr:cNvPr id="586" name="直線コネクタ 585"/>
        <xdr:cNvCxnSpPr/>
      </xdr:nvCxnSpPr>
      <xdr:spPr>
        <a:xfrm flipV="1">
          <a:off x="12814300" y="9622874"/>
          <a:ext cx="889000" cy="158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47402</xdr:rowOff>
    </xdr:from>
    <xdr:to>
      <xdr:col>72</xdr:col>
      <xdr:colOff>38100</xdr:colOff>
      <xdr:row>56</xdr:row>
      <xdr:rowOff>149002</xdr:rowOff>
    </xdr:to>
    <xdr:sp macro="" textlink="">
      <xdr:nvSpPr>
        <xdr:cNvPr id="587" name="フローチャート: 判断 586"/>
        <xdr:cNvSpPr/>
      </xdr:nvSpPr>
      <xdr:spPr>
        <a:xfrm>
          <a:off x="13652500" y="9648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140129</xdr:rowOff>
    </xdr:from>
    <xdr:ext cx="534377" cy="259045"/>
    <xdr:sp macro="" textlink="">
      <xdr:nvSpPr>
        <xdr:cNvPr id="588" name="テキスト ボックス 587"/>
        <xdr:cNvSpPr txBox="1"/>
      </xdr:nvSpPr>
      <xdr:spPr>
        <a:xfrm>
          <a:off x="13436111" y="9741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51013</xdr:rowOff>
    </xdr:from>
    <xdr:to>
      <xdr:col>67</xdr:col>
      <xdr:colOff>101600</xdr:colOff>
      <xdr:row>56</xdr:row>
      <xdr:rowOff>152613</xdr:rowOff>
    </xdr:to>
    <xdr:sp macro="" textlink="">
      <xdr:nvSpPr>
        <xdr:cNvPr id="589" name="フローチャート: 判断 588"/>
        <xdr:cNvSpPr/>
      </xdr:nvSpPr>
      <xdr:spPr>
        <a:xfrm>
          <a:off x="12763500" y="9652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169140</xdr:rowOff>
    </xdr:from>
    <xdr:ext cx="534377" cy="259045"/>
    <xdr:sp macro="" textlink="">
      <xdr:nvSpPr>
        <xdr:cNvPr id="590" name="テキスト ボックス 589"/>
        <xdr:cNvSpPr txBox="1"/>
      </xdr:nvSpPr>
      <xdr:spPr>
        <a:xfrm>
          <a:off x="12547111" y="9427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1" name="テキスト ボックス 590"/>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2" name="テキスト ボックス 591"/>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3" name="テキスト ボックス 592"/>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4" name="テキスト ボックス 593"/>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5" name="テキスト ボックス 594"/>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45649</xdr:rowOff>
    </xdr:from>
    <xdr:to>
      <xdr:col>85</xdr:col>
      <xdr:colOff>177800</xdr:colOff>
      <xdr:row>56</xdr:row>
      <xdr:rowOff>147249</xdr:rowOff>
    </xdr:to>
    <xdr:sp macro="" textlink="">
      <xdr:nvSpPr>
        <xdr:cNvPr id="596" name="楕円 595"/>
        <xdr:cNvSpPr/>
      </xdr:nvSpPr>
      <xdr:spPr>
        <a:xfrm>
          <a:off x="16268700" y="9646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24076</xdr:rowOff>
    </xdr:from>
    <xdr:ext cx="534377" cy="259045"/>
    <xdr:sp macro="" textlink="">
      <xdr:nvSpPr>
        <xdr:cNvPr id="597" name="教育費該当値テキスト"/>
        <xdr:cNvSpPr txBox="1"/>
      </xdr:nvSpPr>
      <xdr:spPr>
        <a:xfrm>
          <a:off x="16370300" y="9625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744</xdr:rowOff>
    </xdr:from>
    <xdr:to>
      <xdr:col>81</xdr:col>
      <xdr:colOff>101600</xdr:colOff>
      <xdr:row>56</xdr:row>
      <xdr:rowOff>102344</xdr:rowOff>
    </xdr:to>
    <xdr:sp macro="" textlink="">
      <xdr:nvSpPr>
        <xdr:cNvPr id="598" name="楕円 597"/>
        <xdr:cNvSpPr/>
      </xdr:nvSpPr>
      <xdr:spPr>
        <a:xfrm>
          <a:off x="15430500" y="9601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93471</xdr:rowOff>
    </xdr:from>
    <xdr:ext cx="534377" cy="259045"/>
    <xdr:sp macro="" textlink="">
      <xdr:nvSpPr>
        <xdr:cNvPr id="599" name="テキスト ボックス 598"/>
        <xdr:cNvSpPr txBox="1"/>
      </xdr:nvSpPr>
      <xdr:spPr>
        <a:xfrm>
          <a:off x="15214111" y="9694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3921</xdr:rowOff>
    </xdr:from>
    <xdr:to>
      <xdr:col>76</xdr:col>
      <xdr:colOff>165100</xdr:colOff>
      <xdr:row>56</xdr:row>
      <xdr:rowOff>105521</xdr:rowOff>
    </xdr:to>
    <xdr:sp macro="" textlink="">
      <xdr:nvSpPr>
        <xdr:cNvPr id="600" name="楕円 599"/>
        <xdr:cNvSpPr/>
      </xdr:nvSpPr>
      <xdr:spPr>
        <a:xfrm>
          <a:off x="14541500" y="9605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122048</xdr:rowOff>
    </xdr:from>
    <xdr:ext cx="534377" cy="259045"/>
    <xdr:sp macro="" textlink="">
      <xdr:nvSpPr>
        <xdr:cNvPr id="601" name="テキスト ボックス 600"/>
        <xdr:cNvSpPr txBox="1"/>
      </xdr:nvSpPr>
      <xdr:spPr>
        <a:xfrm>
          <a:off x="14325111" y="9380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55</xdr:row>
      <xdr:rowOff>142324</xdr:rowOff>
    </xdr:from>
    <xdr:to>
      <xdr:col>72</xdr:col>
      <xdr:colOff>38100</xdr:colOff>
      <xdr:row>56</xdr:row>
      <xdr:rowOff>72474</xdr:rowOff>
    </xdr:to>
    <xdr:sp macro="" textlink="">
      <xdr:nvSpPr>
        <xdr:cNvPr id="602" name="楕円 601"/>
        <xdr:cNvSpPr/>
      </xdr:nvSpPr>
      <xdr:spPr>
        <a:xfrm>
          <a:off x="13652500" y="9572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89001</xdr:rowOff>
    </xdr:from>
    <xdr:ext cx="534377" cy="259045"/>
    <xdr:sp macro="" textlink="">
      <xdr:nvSpPr>
        <xdr:cNvPr id="603" name="テキスト ボックス 602"/>
        <xdr:cNvSpPr txBox="1"/>
      </xdr:nvSpPr>
      <xdr:spPr>
        <a:xfrm>
          <a:off x="13436111" y="9347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129316</xdr:rowOff>
    </xdr:from>
    <xdr:to>
      <xdr:col>67</xdr:col>
      <xdr:colOff>101600</xdr:colOff>
      <xdr:row>57</xdr:row>
      <xdr:rowOff>59466</xdr:rowOff>
    </xdr:to>
    <xdr:sp macro="" textlink="">
      <xdr:nvSpPr>
        <xdr:cNvPr id="604" name="楕円 603"/>
        <xdr:cNvSpPr/>
      </xdr:nvSpPr>
      <xdr:spPr>
        <a:xfrm>
          <a:off x="12763500" y="9730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50593</xdr:rowOff>
    </xdr:from>
    <xdr:ext cx="534377" cy="259045"/>
    <xdr:sp macro="" textlink="">
      <xdr:nvSpPr>
        <xdr:cNvPr id="605" name="テキスト ボックス 604"/>
        <xdr:cNvSpPr txBox="1"/>
      </xdr:nvSpPr>
      <xdr:spPr>
        <a:xfrm>
          <a:off x="12547111" y="9823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6" name="正方形/長方形 605"/>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7" name="正方形/長方形 606"/>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8" name="正方形/長方形 607"/>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9" name="正方形/長方形 608"/>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0" name="正方形/長方形 609"/>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1" name="正方形/長方形 610"/>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2" name="正方形/長方形 611"/>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3" name="正方形/長方形 612"/>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4" name="テキスト ボックス 613"/>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5" name="直線コネクタ 614"/>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6" name="直線コネクタ 615"/>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7" name="テキスト ボックス 616"/>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8" name="直線コネクタ 617"/>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9" name="テキスト ボックス 618"/>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0" name="直線コネクタ 619"/>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1" name="テキスト ボックス 620"/>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2" name="直線コネクタ 621"/>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3" name="テキスト ボックス 622"/>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4" name="直線コネクタ 623"/>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5" name="テキスト ボックス 624"/>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6" name="直線コネクタ 625"/>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7" name="テキスト ボックス 626"/>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8"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137541</xdr:rowOff>
    </xdr:from>
    <xdr:to>
      <xdr:col>85</xdr:col>
      <xdr:colOff>126364</xdr:colOff>
      <xdr:row>79</xdr:row>
      <xdr:rowOff>44450</xdr:rowOff>
    </xdr:to>
    <xdr:cxnSp macro="">
      <xdr:nvCxnSpPr>
        <xdr:cNvPr id="629" name="直線コネクタ 628"/>
        <xdr:cNvCxnSpPr/>
      </xdr:nvCxnSpPr>
      <xdr:spPr>
        <a:xfrm flipV="1">
          <a:off x="16317595" y="12139041"/>
          <a:ext cx="1269" cy="14499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30" name="災害復旧費最小値テキスト"/>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1" name="直線コネクタ 630"/>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84218</xdr:rowOff>
    </xdr:from>
    <xdr:ext cx="599010" cy="259045"/>
    <xdr:sp macro="" textlink="">
      <xdr:nvSpPr>
        <xdr:cNvPr id="632" name="災害復旧費最大値テキスト"/>
        <xdr:cNvSpPr txBox="1"/>
      </xdr:nvSpPr>
      <xdr:spPr>
        <a:xfrm>
          <a:off x="16370300" y="119142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114,170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137541</xdr:rowOff>
    </xdr:from>
    <xdr:to>
      <xdr:col>86</xdr:col>
      <xdr:colOff>25400</xdr:colOff>
      <xdr:row>70</xdr:row>
      <xdr:rowOff>137541</xdr:rowOff>
    </xdr:to>
    <xdr:cxnSp macro="">
      <xdr:nvCxnSpPr>
        <xdr:cNvPr id="633" name="直線コネクタ 632"/>
        <xdr:cNvCxnSpPr/>
      </xdr:nvCxnSpPr>
      <xdr:spPr>
        <a:xfrm>
          <a:off x="16230600" y="121390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26670</xdr:rowOff>
    </xdr:from>
    <xdr:to>
      <xdr:col>85</xdr:col>
      <xdr:colOff>127000</xdr:colOff>
      <xdr:row>77</xdr:row>
      <xdr:rowOff>92126</xdr:rowOff>
    </xdr:to>
    <xdr:cxnSp macro="">
      <xdr:nvCxnSpPr>
        <xdr:cNvPr id="634" name="直線コネクタ 633"/>
        <xdr:cNvCxnSpPr/>
      </xdr:nvCxnSpPr>
      <xdr:spPr>
        <a:xfrm>
          <a:off x="15481300" y="13056870"/>
          <a:ext cx="838200" cy="236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26560</xdr:rowOff>
    </xdr:from>
    <xdr:ext cx="469744" cy="259045"/>
    <xdr:sp macro="" textlink="">
      <xdr:nvSpPr>
        <xdr:cNvPr id="635" name="災害復旧費平均値テキスト"/>
        <xdr:cNvSpPr txBox="1"/>
      </xdr:nvSpPr>
      <xdr:spPr>
        <a:xfrm>
          <a:off x="16370300" y="1339966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48133</xdr:rowOff>
    </xdr:from>
    <xdr:to>
      <xdr:col>85</xdr:col>
      <xdr:colOff>177800</xdr:colOff>
      <xdr:row>78</xdr:row>
      <xdr:rowOff>149733</xdr:rowOff>
    </xdr:to>
    <xdr:sp macro="" textlink="">
      <xdr:nvSpPr>
        <xdr:cNvPr id="636" name="フローチャート: 判断 635"/>
        <xdr:cNvSpPr/>
      </xdr:nvSpPr>
      <xdr:spPr>
        <a:xfrm>
          <a:off x="16268700" y="13421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26670</xdr:rowOff>
    </xdr:from>
    <xdr:to>
      <xdr:col>81</xdr:col>
      <xdr:colOff>50800</xdr:colOff>
      <xdr:row>76</xdr:row>
      <xdr:rowOff>137795</xdr:rowOff>
    </xdr:to>
    <xdr:cxnSp macro="">
      <xdr:nvCxnSpPr>
        <xdr:cNvPr id="637" name="直線コネクタ 636"/>
        <xdr:cNvCxnSpPr/>
      </xdr:nvCxnSpPr>
      <xdr:spPr>
        <a:xfrm flipV="1">
          <a:off x="14592300" y="13056870"/>
          <a:ext cx="889000" cy="111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36615</xdr:rowOff>
    </xdr:from>
    <xdr:to>
      <xdr:col>81</xdr:col>
      <xdr:colOff>101600</xdr:colOff>
      <xdr:row>78</xdr:row>
      <xdr:rowOff>138215</xdr:rowOff>
    </xdr:to>
    <xdr:sp macro="" textlink="">
      <xdr:nvSpPr>
        <xdr:cNvPr id="638" name="フローチャート: 判断 637"/>
        <xdr:cNvSpPr/>
      </xdr:nvSpPr>
      <xdr:spPr>
        <a:xfrm>
          <a:off x="15430500" y="13409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129342</xdr:rowOff>
    </xdr:from>
    <xdr:ext cx="534377" cy="259045"/>
    <xdr:sp macro="" textlink="">
      <xdr:nvSpPr>
        <xdr:cNvPr id="639" name="テキスト ボックス 638"/>
        <xdr:cNvSpPr txBox="1"/>
      </xdr:nvSpPr>
      <xdr:spPr>
        <a:xfrm>
          <a:off x="15214111" y="13502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137795</xdr:rowOff>
    </xdr:from>
    <xdr:to>
      <xdr:col>76</xdr:col>
      <xdr:colOff>114300</xdr:colOff>
      <xdr:row>78</xdr:row>
      <xdr:rowOff>135013</xdr:rowOff>
    </xdr:to>
    <xdr:cxnSp macro="">
      <xdr:nvCxnSpPr>
        <xdr:cNvPr id="640" name="直線コネクタ 639"/>
        <xdr:cNvCxnSpPr/>
      </xdr:nvCxnSpPr>
      <xdr:spPr>
        <a:xfrm flipV="1">
          <a:off x="13703300" y="13167995"/>
          <a:ext cx="889000" cy="340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49403</xdr:rowOff>
    </xdr:from>
    <xdr:to>
      <xdr:col>76</xdr:col>
      <xdr:colOff>165100</xdr:colOff>
      <xdr:row>78</xdr:row>
      <xdr:rowOff>151003</xdr:rowOff>
    </xdr:to>
    <xdr:sp macro="" textlink="">
      <xdr:nvSpPr>
        <xdr:cNvPr id="641" name="フローチャート: 判断 640"/>
        <xdr:cNvSpPr/>
      </xdr:nvSpPr>
      <xdr:spPr>
        <a:xfrm>
          <a:off x="14541500" y="13422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142130</xdr:rowOff>
    </xdr:from>
    <xdr:ext cx="469744" cy="259045"/>
    <xdr:sp macro="" textlink="">
      <xdr:nvSpPr>
        <xdr:cNvPr id="642" name="テキスト ボックス 641"/>
        <xdr:cNvSpPr txBox="1"/>
      </xdr:nvSpPr>
      <xdr:spPr>
        <a:xfrm>
          <a:off x="14357428" y="135152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135013</xdr:rowOff>
    </xdr:from>
    <xdr:to>
      <xdr:col>71</xdr:col>
      <xdr:colOff>177800</xdr:colOff>
      <xdr:row>78</xdr:row>
      <xdr:rowOff>162891</xdr:rowOff>
    </xdr:to>
    <xdr:cxnSp macro="">
      <xdr:nvCxnSpPr>
        <xdr:cNvPr id="643" name="直線コネクタ 642"/>
        <xdr:cNvCxnSpPr/>
      </xdr:nvCxnSpPr>
      <xdr:spPr>
        <a:xfrm flipV="1">
          <a:off x="12814300" y="13508113"/>
          <a:ext cx="889000" cy="27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97346</xdr:rowOff>
    </xdr:from>
    <xdr:to>
      <xdr:col>72</xdr:col>
      <xdr:colOff>38100</xdr:colOff>
      <xdr:row>79</xdr:row>
      <xdr:rowOff>27496</xdr:rowOff>
    </xdr:to>
    <xdr:sp macro="" textlink="">
      <xdr:nvSpPr>
        <xdr:cNvPr id="644" name="フローチャート: 判断 643"/>
        <xdr:cNvSpPr/>
      </xdr:nvSpPr>
      <xdr:spPr>
        <a:xfrm>
          <a:off x="13652500" y="13470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18623</xdr:rowOff>
    </xdr:from>
    <xdr:ext cx="469744" cy="259045"/>
    <xdr:sp macro="" textlink="">
      <xdr:nvSpPr>
        <xdr:cNvPr id="645" name="テキスト ボックス 644"/>
        <xdr:cNvSpPr txBox="1"/>
      </xdr:nvSpPr>
      <xdr:spPr>
        <a:xfrm>
          <a:off x="13468428" y="135631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111785</xdr:rowOff>
    </xdr:from>
    <xdr:to>
      <xdr:col>67</xdr:col>
      <xdr:colOff>101600</xdr:colOff>
      <xdr:row>79</xdr:row>
      <xdr:rowOff>41935</xdr:rowOff>
    </xdr:to>
    <xdr:sp macro="" textlink="">
      <xdr:nvSpPr>
        <xdr:cNvPr id="646" name="フローチャート: 判断 645"/>
        <xdr:cNvSpPr/>
      </xdr:nvSpPr>
      <xdr:spPr>
        <a:xfrm>
          <a:off x="12763500" y="13484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58462</xdr:rowOff>
    </xdr:from>
    <xdr:ext cx="469744" cy="259045"/>
    <xdr:sp macro="" textlink="">
      <xdr:nvSpPr>
        <xdr:cNvPr id="647" name="テキスト ボックス 646"/>
        <xdr:cNvSpPr txBox="1"/>
      </xdr:nvSpPr>
      <xdr:spPr>
        <a:xfrm>
          <a:off x="12579428" y="13260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8" name="テキスト ボックス 647"/>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9" name="テキスト ボックス 648"/>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0" name="テキスト ボックス 649"/>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1" name="テキスト ボックス 650"/>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2" name="テキスト ボックス 651"/>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41326</xdr:rowOff>
    </xdr:from>
    <xdr:to>
      <xdr:col>85</xdr:col>
      <xdr:colOff>177800</xdr:colOff>
      <xdr:row>77</xdr:row>
      <xdr:rowOff>142926</xdr:rowOff>
    </xdr:to>
    <xdr:sp macro="" textlink="">
      <xdr:nvSpPr>
        <xdr:cNvPr id="653" name="楕円 652"/>
        <xdr:cNvSpPr/>
      </xdr:nvSpPr>
      <xdr:spPr>
        <a:xfrm>
          <a:off x="16268700" y="13242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64203</xdr:rowOff>
    </xdr:from>
    <xdr:ext cx="534377" cy="259045"/>
    <xdr:sp macro="" textlink="">
      <xdr:nvSpPr>
        <xdr:cNvPr id="654" name="災害復旧費該当値テキスト"/>
        <xdr:cNvSpPr txBox="1"/>
      </xdr:nvSpPr>
      <xdr:spPr>
        <a:xfrm>
          <a:off x="16370300" y="13094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147320</xdr:rowOff>
    </xdr:from>
    <xdr:to>
      <xdr:col>81</xdr:col>
      <xdr:colOff>101600</xdr:colOff>
      <xdr:row>76</xdr:row>
      <xdr:rowOff>77470</xdr:rowOff>
    </xdr:to>
    <xdr:sp macro="" textlink="">
      <xdr:nvSpPr>
        <xdr:cNvPr id="655" name="楕円 654"/>
        <xdr:cNvSpPr/>
      </xdr:nvSpPr>
      <xdr:spPr>
        <a:xfrm>
          <a:off x="15430500" y="13006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93997</xdr:rowOff>
    </xdr:from>
    <xdr:ext cx="534377" cy="259045"/>
    <xdr:sp macro="" textlink="">
      <xdr:nvSpPr>
        <xdr:cNvPr id="656" name="テキスト ボックス 655"/>
        <xdr:cNvSpPr txBox="1"/>
      </xdr:nvSpPr>
      <xdr:spPr>
        <a:xfrm>
          <a:off x="15214111" y="12781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86995</xdr:rowOff>
    </xdr:from>
    <xdr:to>
      <xdr:col>76</xdr:col>
      <xdr:colOff>165100</xdr:colOff>
      <xdr:row>77</xdr:row>
      <xdr:rowOff>17145</xdr:rowOff>
    </xdr:to>
    <xdr:sp macro="" textlink="">
      <xdr:nvSpPr>
        <xdr:cNvPr id="657" name="楕円 656"/>
        <xdr:cNvSpPr/>
      </xdr:nvSpPr>
      <xdr:spPr>
        <a:xfrm>
          <a:off x="14541500" y="13117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33672</xdr:rowOff>
    </xdr:from>
    <xdr:ext cx="534377" cy="259045"/>
    <xdr:sp macro="" textlink="">
      <xdr:nvSpPr>
        <xdr:cNvPr id="658" name="テキスト ボックス 657"/>
        <xdr:cNvSpPr txBox="1"/>
      </xdr:nvSpPr>
      <xdr:spPr>
        <a:xfrm>
          <a:off x="14325111" y="12892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84213</xdr:rowOff>
    </xdr:from>
    <xdr:to>
      <xdr:col>72</xdr:col>
      <xdr:colOff>38100</xdr:colOff>
      <xdr:row>79</xdr:row>
      <xdr:rowOff>14363</xdr:rowOff>
    </xdr:to>
    <xdr:sp macro="" textlink="">
      <xdr:nvSpPr>
        <xdr:cNvPr id="659" name="楕円 658"/>
        <xdr:cNvSpPr/>
      </xdr:nvSpPr>
      <xdr:spPr>
        <a:xfrm>
          <a:off x="13652500" y="13457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30890</xdr:rowOff>
    </xdr:from>
    <xdr:ext cx="469744" cy="259045"/>
    <xdr:sp macro="" textlink="">
      <xdr:nvSpPr>
        <xdr:cNvPr id="660" name="テキスト ボックス 659"/>
        <xdr:cNvSpPr txBox="1"/>
      </xdr:nvSpPr>
      <xdr:spPr>
        <a:xfrm>
          <a:off x="13468428" y="132325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112091</xdr:rowOff>
    </xdr:from>
    <xdr:to>
      <xdr:col>67</xdr:col>
      <xdr:colOff>101600</xdr:colOff>
      <xdr:row>79</xdr:row>
      <xdr:rowOff>42241</xdr:rowOff>
    </xdr:to>
    <xdr:sp macro="" textlink="">
      <xdr:nvSpPr>
        <xdr:cNvPr id="661" name="楕円 660"/>
        <xdr:cNvSpPr/>
      </xdr:nvSpPr>
      <xdr:spPr>
        <a:xfrm>
          <a:off x="12763500" y="13485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33368</xdr:rowOff>
    </xdr:from>
    <xdr:ext cx="469744" cy="259045"/>
    <xdr:sp macro="" textlink="">
      <xdr:nvSpPr>
        <xdr:cNvPr id="662" name="テキスト ボックス 661"/>
        <xdr:cNvSpPr txBox="1"/>
      </xdr:nvSpPr>
      <xdr:spPr>
        <a:xfrm>
          <a:off x="12579428" y="135779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3" name="正方形/長方形 662"/>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4" name="正方形/長方形 663"/>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5" name="正方形/長方形 664"/>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6" name="正方形/長方形 665"/>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7" name="正方形/長方形 666"/>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8" name="正方形/長方形 667"/>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9" name="正方形/長方形 668"/>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0" name="正方形/長方形 669"/>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1" name="テキスト ボックス 670"/>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2" name="直線コネクタ 671"/>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73" name="直線コネクタ 672"/>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74" name="テキスト ボックス 673"/>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75" name="直線コネクタ 674"/>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144434</xdr:rowOff>
    </xdr:from>
    <xdr:ext cx="595419" cy="259045"/>
    <xdr:sp macro="" textlink="">
      <xdr:nvSpPr>
        <xdr:cNvPr id="676" name="テキスト ボックス 675"/>
        <xdr:cNvSpPr txBox="1"/>
      </xdr:nvSpPr>
      <xdr:spPr>
        <a:xfrm>
          <a:off x="11850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7" name="直線コネクタ 676"/>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94</xdr:row>
      <xdr:rowOff>160763</xdr:rowOff>
    </xdr:from>
    <xdr:ext cx="595419" cy="259045"/>
    <xdr:sp macro="" textlink="">
      <xdr:nvSpPr>
        <xdr:cNvPr id="678" name="テキスト ボックス 677"/>
        <xdr:cNvSpPr txBox="1"/>
      </xdr:nvSpPr>
      <xdr:spPr>
        <a:xfrm>
          <a:off x="11850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79" name="直線コネクタ 678"/>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5641</xdr:rowOff>
    </xdr:from>
    <xdr:ext cx="595419" cy="259045"/>
    <xdr:sp macro="" textlink="">
      <xdr:nvSpPr>
        <xdr:cNvPr id="680" name="テキスト ボックス 679"/>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81" name="直線コネクタ 680"/>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82" name="テキスト ボックス 681"/>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83" name="直線コネクタ 682"/>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84" name="テキスト ボックス 683"/>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5" name="直線コネクタ 684"/>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6" name="テキスト ボックス 685"/>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7"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135455</xdr:rowOff>
    </xdr:from>
    <xdr:to>
      <xdr:col>85</xdr:col>
      <xdr:colOff>126364</xdr:colOff>
      <xdr:row>99</xdr:row>
      <xdr:rowOff>4319</xdr:rowOff>
    </xdr:to>
    <xdr:cxnSp macro="">
      <xdr:nvCxnSpPr>
        <xdr:cNvPr id="688" name="直線コネクタ 687"/>
        <xdr:cNvCxnSpPr/>
      </xdr:nvCxnSpPr>
      <xdr:spPr>
        <a:xfrm flipV="1">
          <a:off x="16317595" y="15565955"/>
          <a:ext cx="1269" cy="14119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8146</xdr:rowOff>
    </xdr:from>
    <xdr:ext cx="534377" cy="259045"/>
    <xdr:sp macro="" textlink="">
      <xdr:nvSpPr>
        <xdr:cNvPr id="689" name="公債費最小値テキスト"/>
        <xdr:cNvSpPr txBox="1"/>
      </xdr:nvSpPr>
      <xdr:spPr>
        <a:xfrm>
          <a:off x="16370300" y="16981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28,955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4319</xdr:rowOff>
    </xdr:from>
    <xdr:to>
      <xdr:col>86</xdr:col>
      <xdr:colOff>25400</xdr:colOff>
      <xdr:row>99</xdr:row>
      <xdr:rowOff>4319</xdr:rowOff>
    </xdr:to>
    <xdr:cxnSp macro="">
      <xdr:nvCxnSpPr>
        <xdr:cNvPr id="690" name="直線コネクタ 689"/>
        <xdr:cNvCxnSpPr/>
      </xdr:nvCxnSpPr>
      <xdr:spPr>
        <a:xfrm>
          <a:off x="16230600" y="169778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82132</xdr:rowOff>
    </xdr:from>
    <xdr:ext cx="599010" cy="259045"/>
    <xdr:sp macro="" textlink="">
      <xdr:nvSpPr>
        <xdr:cNvPr id="691" name="公債費最大値テキスト"/>
        <xdr:cNvSpPr txBox="1"/>
      </xdr:nvSpPr>
      <xdr:spPr>
        <a:xfrm>
          <a:off x="16370300" y="153411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461,300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135455</xdr:rowOff>
    </xdr:from>
    <xdr:to>
      <xdr:col>86</xdr:col>
      <xdr:colOff>25400</xdr:colOff>
      <xdr:row>90</xdr:row>
      <xdr:rowOff>135455</xdr:rowOff>
    </xdr:to>
    <xdr:cxnSp macro="">
      <xdr:nvCxnSpPr>
        <xdr:cNvPr id="692" name="直線コネクタ 691"/>
        <xdr:cNvCxnSpPr/>
      </xdr:nvCxnSpPr>
      <xdr:spPr>
        <a:xfrm>
          <a:off x="16230600" y="15565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65611</xdr:rowOff>
    </xdr:from>
    <xdr:to>
      <xdr:col>85</xdr:col>
      <xdr:colOff>127000</xdr:colOff>
      <xdr:row>97</xdr:row>
      <xdr:rowOff>97399</xdr:rowOff>
    </xdr:to>
    <xdr:cxnSp macro="">
      <xdr:nvCxnSpPr>
        <xdr:cNvPr id="693" name="直線コネクタ 692"/>
        <xdr:cNvCxnSpPr/>
      </xdr:nvCxnSpPr>
      <xdr:spPr>
        <a:xfrm>
          <a:off x="15481300" y="16696261"/>
          <a:ext cx="838200" cy="31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139113</xdr:rowOff>
    </xdr:from>
    <xdr:ext cx="534377" cy="259045"/>
    <xdr:sp macro="" textlink="">
      <xdr:nvSpPr>
        <xdr:cNvPr id="694" name="公債費平均値テキスト"/>
        <xdr:cNvSpPr txBox="1"/>
      </xdr:nvSpPr>
      <xdr:spPr>
        <a:xfrm>
          <a:off x="16370300" y="167697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160686</xdr:rowOff>
    </xdr:from>
    <xdr:to>
      <xdr:col>85</xdr:col>
      <xdr:colOff>177800</xdr:colOff>
      <xdr:row>98</xdr:row>
      <xdr:rowOff>90836</xdr:rowOff>
    </xdr:to>
    <xdr:sp macro="" textlink="">
      <xdr:nvSpPr>
        <xdr:cNvPr id="695" name="フローチャート: 判断 694"/>
        <xdr:cNvSpPr/>
      </xdr:nvSpPr>
      <xdr:spPr>
        <a:xfrm>
          <a:off x="16268700" y="16791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44365</xdr:rowOff>
    </xdr:from>
    <xdr:to>
      <xdr:col>81</xdr:col>
      <xdr:colOff>50800</xdr:colOff>
      <xdr:row>97</xdr:row>
      <xdr:rowOff>65611</xdr:rowOff>
    </xdr:to>
    <xdr:cxnSp macro="">
      <xdr:nvCxnSpPr>
        <xdr:cNvPr id="696" name="直線コネクタ 695"/>
        <xdr:cNvCxnSpPr/>
      </xdr:nvCxnSpPr>
      <xdr:spPr>
        <a:xfrm>
          <a:off x="14592300" y="16675015"/>
          <a:ext cx="889000" cy="21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165060</xdr:rowOff>
    </xdr:from>
    <xdr:to>
      <xdr:col>81</xdr:col>
      <xdr:colOff>101600</xdr:colOff>
      <xdr:row>98</xdr:row>
      <xdr:rowOff>95210</xdr:rowOff>
    </xdr:to>
    <xdr:sp macro="" textlink="">
      <xdr:nvSpPr>
        <xdr:cNvPr id="697" name="フローチャート: 判断 696"/>
        <xdr:cNvSpPr/>
      </xdr:nvSpPr>
      <xdr:spPr>
        <a:xfrm>
          <a:off x="15430500" y="16795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86337</xdr:rowOff>
    </xdr:from>
    <xdr:ext cx="534377" cy="259045"/>
    <xdr:sp macro="" textlink="">
      <xdr:nvSpPr>
        <xdr:cNvPr id="698" name="テキスト ボックス 697"/>
        <xdr:cNvSpPr txBox="1"/>
      </xdr:nvSpPr>
      <xdr:spPr>
        <a:xfrm>
          <a:off x="15214111" y="16888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4758</xdr:rowOff>
    </xdr:from>
    <xdr:to>
      <xdr:col>76</xdr:col>
      <xdr:colOff>114300</xdr:colOff>
      <xdr:row>97</xdr:row>
      <xdr:rowOff>44365</xdr:rowOff>
    </xdr:to>
    <xdr:cxnSp macro="">
      <xdr:nvCxnSpPr>
        <xdr:cNvPr id="699" name="直線コネクタ 698"/>
        <xdr:cNvCxnSpPr/>
      </xdr:nvCxnSpPr>
      <xdr:spPr>
        <a:xfrm>
          <a:off x="13703300" y="16635408"/>
          <a:ext cx="889000" cy="39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162902</xdr:rowOff>
    </xdr:from>
    <xdr:to>
      <xdr:col>76</xdr:col>
      <xdr:colOff>165100</xdr:colOff>
      <xdr:row>98</xdr:row>
      <xdr:rowOff>93052</xdr:rowOff>
    </xdr:to>
    <xdr:sp macro="" textlink="">
      <xdr:nvSpPr>
        <xdr:cNvPr id="700" name="フローチャート: 判断 699"/>
        <xdr:cNvSpPr/>
      </xdr:nvSpPr>
      <xdr:spPr>
        <a:xfrm>
          <a:off x="14541500" y="16793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84179</xdr:rowOff>
    </xdr:from>
    <xdr:ext cx="534377" cy="259045"/>
    <xdr:sp macro="" textlink="">
      <xdr:nvSpPr>
        <xdr:cNvPr id="701" name="テキスト ボックス 700"/>
        <xdr:cNvSpPr txBox="1"/>
      </xdr:nvSpPr>
      <xdr:spPr>
        <a:xfrm>
          <a:off x="14325111" y="16886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4758</xdr:rowOff>
    </xdr:from>
    <xdr:to>
      <xdr:col>71</xdr:col>
      <xdr:colOff>177800</xdr:colOff>
      <xdr:row>97</xdr:row>
      <xdr:rowOff>52836</xdr:rowOff>
    </xdr:to>
    <xdr:cxnSp macro="">
      <xdr:nvCxnSpPr>
        <xdr:cNvPr id="702" name="直線コネクタ 701"/>
        <xdr:cNvCxnSpPr/>
      </xdr:nvCxnSpPr>
      <xdr:spPr>
        <a:xfrm flipV="1">
          <a:off x="12814300" y="16635408"/>
          <a:ext cx="889000" cy="48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162140</xdr:rowOff>
    </xdr:from>
    <xdr:to>
      <xdr:col>72</xdr:col>
      <xdr:colOff>38100</xdr:colOff>
      <xdr:row>98</xdr:row>
      <xdr:rowOff>92290</xdr:rowOff>
    </xdr:to>
    <xdr:sp macro="" textlink="">
      <xdr:nvSpPr>
        <xdr:cNvPr id="703" name="フローチャート: 判断 702"/>
        <xdr:cNvSpPr/>
      </xdr:nvSpPr>
      <xdr:spPr>
        <a:xfrm>
          <a:off x="13652500" y="16792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83417</xdr:rowOff>
    </xdr:from>
    <xdr:ext cx="534377" cy="259045"/>
    <xdr:sp macro="" textlink="">
      <xdr:nvSpPr>
        <xdr:cNvPr id="704" name="テキスト ボックス 703"/>
        <xdr:cNvSpPr txBox="1"/>
      </xdr:nvSpPr>
      <xdr:spPr>
        <a:xfrm>
          <a:off x="13436111" y="16885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159446</xdr:rowOff>
    </xdr:from>
    <xdr:to>
      <xdr:col>67</xdr:col>
      <xdr:colOff>101600</xdr:colOff>
      <xdr:row>98</xdr:row>
      <xdr:rowOff>89596</xdr:rowOff>
    </xdr:to>
    <xdr:sp macro="" textlink="">
      <xdr:nvSpPr>
        <xdr:cNvPr id="705" name="フローチャート: 判断 704"/>
        <xdr:cNvSpPr/>
      </xdr:nvSpPr>
      <xdr:spPr>
        <a:xfrm>
          <a:off x="12763500" y="16790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80723</xdr:rowOff>
    </xdr:from>
    <xdr:ext cx="534377" cy="259045"/>
    <xdr:sp macro="" textlink="">
      <xdr:nvSpPr>
        <xdr:cNvPr id="706" name="テキスト ボックス 705"/>
        <xdr:cNvSpPr txBox="1"/>
      </xdr:nvSpPr>
      <xdr:spPr>
        <a:xfrm>
          <a:off x="12547111" y="16882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7" name="テキスト ボックス 706"/>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8" name="テキスト ボックス 707"/>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9" name="テキスト ボックス 708"/>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0" name="テキスト ボックス 709"/>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1" name="テキスト ボックス 710"/>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46599</xdr:rowOff>
    </xdr:from>
    <xdr:to>
      <xdr:col>85</xdr:col>
      <xdr:colOff>177800</xdr:colOff>
      <xdr:row>97</xdr:row>
      <xdr:rowOff>148199</xdr:rowOff>
    </xdr:to>
    <xdr:sp macro="" textlink="">
      <xdr:nvSpPr>
        <xdr:cNvPr id="712" name="楕円 711"/>
        <xdr:cNvSpPr/>
      </xdr:nvSpPr>
      <xdr:spPr>
        <a:xfrm>
          <a:off x="16268700" y="16677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69476</xdr:rowOff>
    </xdr:from>
    <xdr:ext cx="599010" cy="259045"/>
    <xdr:sp macro="" textlink="">
      <xdr:nvSpPr>
        <xdr:cNvPr id="713" name="公債費該当値テキスト"/>
        <xdr:cNvSpPr txBox="1"/>
      </xdr:nvSpPr>
      <xdr:spPr>
        <a:xfrm>
          <a:off x="16370300" y="165286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14811</xdr:rowOff>
    </xdr:from>
    <xdr:to>
      <xdr:col>81</xdr:col>
      <xdr:colOff>101600</xdr:colOff>
      <xdr:row>97</xdr:row>
      <xdr:rowOff>116411</xdr:rowOff>
    </xdr:to>
    <xdr:sp macro="" textlink="">
      <xdr:nvSpPr>
        <xdr:cNvPr id="714" name="楕円 713"/>
        <xdr:cNvSpPr/>
      </xdr:nvSpPr>
      <xdr:spPr>
        <a:xfrm>
          <a:off x="15430500" y="16645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132938</xdr:rowOff>
    </xdr:from>
    <xdr:ext cx="599010" cy="259045"/>
    <xdr:sp macro="" textlink="">
      <xdr:nvSpPr>
        <xdr:cNvPr id="715" name="テキスト ボックス 714"/>
        <xdr:cNvSpPr txBox="1"/>
      </xdr:nvSpPr>
      <xdr:spPr>
        <a:xfrm>
          <a:off x="15181795" y="164206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165015</xdr:rowOff>
    </xdr:from>
    <xdr:to>
      <xdr:col>76</xdr:col>
      <xdr:colOff>165100</xdr:colOff>
      <xdr:row>97</xdr:row>
      <xdr:rowOff>95165</xdr:rowOff>
    </xdr:to>
    <xdr:sp macro="" textlink="">
      <xdr:nvSpPr>
        <xdr:cNvPr id="716" name="楕円 715"/>
        <xdr:cNvSpPr/>
      </xdr:nvSpPr>
      <xdr:spPr>
        <a:xfrm>
          <a:off x="14541500" y="16624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111692</xdr:rowOff>
    </xdr:from>
    <xdr:ext cx="599010" cy="259045"/>
    <xdr:sp macro="" textlink="">
      <xdr:nvSpPr>
        <xdr:cNvPr id="717" name="テキスト ボックス 716"/>
        <xdr:cNvSpPr txBox="1"/>
      </xdr:nvSpPr>
      <xdr:spPr>
        <a:xfrm>
          <a:off x="14292795" y="163994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125408</xdr:rowOff>
    </xdr:from>
    <xdr:to>
      <xdr:col>72</xdr:col>
      <xdr:colOff>38100</xdr:colOff>
      <xdr:row>97</xdr:row>
      <xdr:rowOff>55558</xdr:rowOff>
    </xdr:to>
    <xdr:sp macro="" textlink="">
      <xdr:nvSpPr>
        <xdr:cNvPr id="718" name="楕円 717"/>
        <xdr:cNvSpPr/>
      </xdr:nvSpPr>
      <xdr:spPr>
        <a:xfrm>
          <a:off x="13652500" y="16584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72085</xdr:rowOff>
    </xdr:from>
    <xdr:ext cx="599010" cy="259045"/>
    <xdr:sp macro="" textlink="">
      <xdr:nvSpPr>
        <xdr:cNvPr id="719" name="テキスト ボックス 718"/>
        <xdr:cNvSpPr txBox="1"/>
      </xdr:nvSpPr>
      <xdr:spPr>
        <a:xfrm>
          <a:off x="13403795" y="163598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2036</xdr:rowOff>
    </xdr:from>
    <xdr:to>
      <xdr:col>67</xdr:col>
      <xdr:colOff>101600</xdr:colOff>
      <xdr:row>97</xdr:row>
      <xdr:rowOff>103636</xdr:rowOff>
    </xdr:to>
    <xdr:sp macro="" textlink="">
      <xdr:nvSpPr>
        <xdr:cNvPr id="720" name="楕円 719"/>
        <xdr:cNvSpPr/>
      </xdr:nvSpPr>
      <xdr:spPr>
        <a:xfrm>
          <a:off x="12763500" y="16632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95</xdr:row>
      <xdr:rowOff>120163</xdr:rowOff>
    </xdr:from>
    <xdr:ext cx="599010" cy="259045"/>
    <xdr:sp macro="" textlink="">
      <xdr:nvSpPr>
        <xdr:cNvPr id="721" name="テキスト ボックス 720"/>
        <xdr:cNvSpPr txBox="1"/>
      </xdr:nvSpPr>
      <xdr:spPr>
        <a:xfrm>
          <a:off x="12514795" y="164079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2" name="正方形/長方形 721"/>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3" name="正方形/長方形 722"/>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4" name="正方形/長方形 723"/>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5" name="正方形/長方形 724"/>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6" name="正方形/長方形 725"/>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7" name="正方形/長方形 726"/>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8" name="正方形/長方形 727"/>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9" name="正方形/長方形 728"/>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0" name="テキスト ボックス 729"/>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1" name="直線コネクタ 730"/>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2" name="直線コネクタ 731"/>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3" name="テキスト ボックス 732"/>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4" name="直線コネクタ 733"/>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5" name="テキスト ボックス 734"/>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6" name="直線コネクタ 735"/>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7" name="テキスト ボックス 736"/>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8" name="直線コネクタ 737"/>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9" name="テキスト ボックス 738"/>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0" name="直線コネクタ 739"/>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41" name="テキスト ボックス 740"/>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2" name="直線コネクタ 741"/>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3" name="テキスト ボックス 742"/>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4"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29</xdr:row>
      <xdr:rowOff>149416</xdr:rowOff>
    </xdr:from>
    <xdr:to>
      <xdr:col>116</xdr:col>
      <xdr:colOff>62864</xdr:colOff>
      <xdr:row>39</xdr:row>
      <xdr:rowOff>44450</xdr:rowOff>
    </xdr:to>
    <xdr:cxnSp macro="">
      <xdr:nvCxnSpPr>
        <xdr:cNvPr id="745" name="直線コネクタ 744"/>
        <xdr:cNvCxnSpPr/>
      </xdr:nvCxnSpPr>
      <xdr:spPr>
        <a:xfrm flipV="1">
          <a:off x="22159595" y="5121466"/>
          <a:ext cx="1269" cy="16095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73360</xdr:rowOff>
    </xdr:from>
    <xdr:ext cx="249299" cy="259045"/>
    <xdr:sp macro="" textlink="">
      <xdr:nvSpPr>
        <xdr:cNvPr id="746" name="諸支出金最小値テキスト"/>
        <xdr:cNvSpPr txBox="1"/>
      </xdr:nvSpPr>
      <xdr:spPr>
        <a:xfrm>
          <a:off x="22212300" y="675991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7" name="直線コネクタ 746"/>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96093</xdr:rowOff>
    </xdr:from>
    <xdr:ext cx="469744" cy="259045"/>
    <xdr:sp macro="" textlink="">
      <xdr:nvSpPr>
        <xdr:cNvPr id="748" name="諸支出金最大値テキスト"/>
        <xdr:cNvSpPr txBox="1"/>
      </xdr:nvSpPr>
      <xdr:spPr>
        <a:xfrm>
          <a:off x="22212300" y="48966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8,449</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29</xdr:row>
      <xdr:rowOff>149416</xdr:rowOff>
    </xdr:from>
    <xdr:to>
      <xdr:col>116</xdr:col>
      <xdr:colOff>152400</xdr:colOff>
      <xdr:row>29</xdr:row>
      <xdr:rowOff>149416</xdr:rowOff>
    </xdr:to>
    <xdr:cxnSp macro="">
      <xdr:nvCxnSpPr>
        <xdr:cNvPr id="749" name="直線コネクタ 748"/>
        <xdr:cNvCxnSpPr/>
      </xdr:nvCxnSpPr>
      <xdr:spPr>
        <a:xfrm>
          <a:off x="22072600" y="5121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50" name="直線コネクタ 749"/>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162259</xdr:rowOff>
    </xdr:from>
    <xdr:ext cx="378565" cy="259045"/>
    <xdr:sp macro="" textlink="">
      <xdr:nvSpPr>
        <xdr:cNvPr id="751" name="諸支出金平均値テキスト"/>
        <xdr:cNvSpPr txBox="1"/>
      </xdr:nvSpPr>
      <xdr:spPr>
        <a:xfrm>
          <a:off x="22212300" y="650590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139382</xdr:rowOff>
    </xdr:from>
    <xdr:to>
      <xdr:col>116</xdr:col>
      <xdr:colOff>114300</xdr:colOff>
      <xdr:row>39</xdr:row>
      <xdr:rowOff>69532</xdr:rowOff>
    </xdr:to>
    <xdr:sp macro="" textlink="">
      <xdr:nvSpPr>
        <xdr:cNvPr id="752" name="フローチャート: 判断 751"/>
        <xdr:cNvSpPr/>
      </xdr:nvSpPr>
      <xdr:spPr>
        <a:xfrm>
          <a:off x="22110700" y="6654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3" name="直線コネクタ 752"/>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142240</xdr:rowOff>
    </xdr:from>
    <xdr:to>
      <xdr:col>112</xdr:col>
      <xdr:colOff>38100</xdr:colOff>
      <xdr:row>39</xdr:row>
      <xdr:rowOff>72390</xdr:rowOff>
    </xdr:to>
    <xdr:sp macro="" textlink="">
      <xdr:nvSpPr>
        <xdr:cNvPr id="754" name="フローチャート: 判断 753"/>
        <xdr:cNvSpPr/>
      </xdr:nvSpPr>
      <xdr:spPr>
        <a:xfrm>
          <a:off x="21272500" y="6657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88917</xdr:rowOff>
    </xdr:from>
    <xdr:ext cx="378565" cy="259045"/>
    <xdr:sp macro="" textlink="">
      <xdr:nvSpPr>
        <xdr:cNvPr id="755" name="テキスト ボックス 754"/>
        <xdr:cNvSpPr txBox="1"/>
      </xdr:nvSpPr>
      <xdr:spPr>
        <a:xfrm>
          <a:off x="21134017" y="64325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6" name="直線コネクタ 755"/>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134430</xdr:rowOff>
    </xdr:from>
    <xdr:to>
      <xdr:col>107</xdr:col>
      <xdr:colOff>101600</xdr:colOff>
      <xdr:row>39</xdr:row>
      <xdr:rowOff>64580</xdr:rowOff>
    </xdr:to>
    <xdr:sp macro="" textlink="">
      <xdr:nvSpPr>
        <xdr:cNvPr id="757" name="フローチャート: 判断 756"/>
        <xdr:cNvSpPr/>
      </xdr:nvSpPr>
      <xdr:spPr>
        <a:xfrm>
          <a:off x="20383500" y="6649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81106</xdr:rowOff>
    </xdr:from>
    <xdr:ext cx="378565" cy="259045"/>
    <xdr:sp macro="" textlink="">
      <xdr:nvSpPr>
        <xdr:cNvPr id="758" name="テキスト ボックス 757"/>
        <xdr:cNvSpPr txBox="1"/>
      </xdr:nvSpPr>
      <xdr:spPr>
        <a:xfrm>
          <a:off x="20245017" y="642475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9" name="直線コネクタ 758"/>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89091</xdr:rowOff>
    </xdr:from>
    <xdr:to>
      <xdr:col>102</xdr:col>
      <xdr:colOff>165100</xdr:colOff>
      <xdr:row>39</xdr:row>
      <xdr:rowOff>19241</xdr:rowOff>
    </xdr:to>
    <xdr:sp macro="" textlink="">
      <xdr:nvSpPr>
        <xdr:cNvPr id="760" name="フローチャート: 判断 759"/>
        <xdr:cNvSpPr/>
      </xdr:nvSpPr>
      <xdr:spPr>
        <a:xfrm>
          <a:off x="19494500" y="6604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35768</xdr:rowOff>
    </xdr:from>
    <xdr:ext cx="378565" cy="259045"/>
    <xdr:sp macro="" textlink="">
      <xdr:nvSpPr>
        <xdr:cNvPr id="761" name="テキスト ボックス 760"/>
        <xdr:cNvSpPr txBox="1"/>
      </xdr:nvSpPr>
      <xdr:spPr>
        <a:xfrm>
          <a:off x="19356017" y="63794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141097</xdr:rowOff>
    </xdr:from>
    <xdr:to>
      <xdr:col>98</xdr:col>
      <xdr:colOff>38100</xdr:colOff>
      <xdr:row>39</xdr:row>
      <xdr:rowOff>71247</xdr:rowOff>
    </xdr:to>
    <xdr:sp macro="" textlink="">
      <xdr:nvSpPr>
        <xdr:cNvPr id="762" name="フローチャート: 判断 761"/>
        <xdr:cNvSpPr/>
      </xdr:nvSpPr>
      <xdr:spPr>
        <a:xfrm>
          <a:off x="18605500" y="6656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87774</xdr:rowOff>
    </xdr:from>
    <xdr:ext cx="378565" cy="259045"/>
    <xdr:sp macro="" textlink="">
      <xdr:nvSpPr>
        <xdr:cNvPr id="763" name="テキスト ボックス 762"/>
        <xdr:cNvSpPr txBox="1"/>
      </xdr:nvSpPr>
      <xdr:spPr>
        <a:xfrm>
          <a:off x="18467017" y="64314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4" name="テキスト ボックス 763"/>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5" name="テキスト ボックス 764"/>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6" name="テキスト ボックス 765"/>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7" name="テキスト ボックス 766"/>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8" name="テキスト ボックス 767"/>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9" name="楕円 768"/>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117810</xdr:rowOff>
    </xdr:from>
    <xdr:ext cx="249299" cy="259045"/>
    <xdr:sp macro="" textlink="">
      <xdr:nvSpPr>
        <xdr:cNvPr id="770" name="諸支出金該当値テキスト"/>
        <xdr:cNvSpPr txBox="1"/>
      </xdr:nvSpPr>
      <xdr:spPr>
        <a:xfrm>
          <a:off x="22212300" y="663291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1" name="楕円 770"/>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2" name="テキスト ボックス 771"/>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3" name="楕円 772"/>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4" name="テキスト ボックス 773"/>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5" name="楕円 774"/>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6" name="テキスト ボックス 775"/>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7" name="楕円 776"/>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8" name="テキスト ボックス 777"/>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9" name="正方形/長方形 778"/>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0" name="正方形/長方形 779"/>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1" name="正方形/長方形 780"/>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2" name="正方形/長方形 781"/>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3" name="正方形/長方形 782"/>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4" name="正方形/長方形 783"/>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5" name="正方形/長方形 784"/>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6" name="正方形/長方形 785"/>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7" name="テキスト ボックス 786"/>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8" name="直線コネクタ 787"/>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9" name="直線コネクタ 788"/>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90" name="テキスト ボックス 789"/>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91" name="直線コネクタ 790"/>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35577</xdr:rowOff>
    </xdr:from>
    <xdr:ext cx="467179" cy="259045"/>
    <xdr:sp macro="" textlink="">
      <xdr:nvSpPr>
        <xdr:cNvPr id="792" name="テキスト ボックス 791"/>
        <xdr:cNvSpPr txBox="1"/>
      </xdr:nvSpPr>
      <xdr:spPr>
        <a:xfrm>
          <a:off x="17820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93" name="直線コネクタ 792"/>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168927</xdr:rowOff>
    </xdr:from>
    <xdr:ext cx="467179" cy="259045"/>
    <xdr:sp macro="" textlink="">
      <xdr:nvSpPr>
        <xdr:cNvPr id="794" name="テキスト ボックス 793"/>
        <xdr:cNvSpPr txBox="1"/>
      </xdr:nvSpPr>
      <xdr:spPr>
        <a:xfrm>
          <a:off x="17820821" y="925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95" name="直線コネクタ 794"/>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51</xdr:row>
      <xdr:rowOff>130827</xdr:rowOff>
    </xdr:from>
    <xdr:ext cx="467179" cy="259045"/>
    <xdr:sp macro="" textlink="">
      <xdr:nvSpPr>
        <xdr:cNvPr id="796" name="テキスト ボックス 795"/>
        <xdr:cNvSpPr txBox="1"/>
      </xdr:nvSpPr>
      <xdr:spPr>
        <a:xfrm>
          <a:off x="17820821" y="887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7" name="直線コネクタ 796"/>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8" name="テキスト ボックス 797"/>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9" name="直線コネクタ 798"/>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800" name="テキスト ボックス 799"/>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1"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168021</xdr:rowOff>
    </xdr:from>
    <xdr:to>
      <xdr:col>116</xdr:col>
      <xdr:colOff>62864</xdr:colOff>
      <xdr:row>59</xdr:row>
      <xdr:rowOff>44450</xdr:rowOff>
    </xdr:to>
    <xdr:cxnSp macro="">
      <xdr:nvCxnSpPr>
        <xdr:cNvPr id="802" name="直線コネクタ 801"/>
        <xdr:cNvCxnSpPr/>
      </xdr:nvCxnSpPr>
      <xdr:spPr>
        <a:xfrm flipV="1">
          <a:off x="22159595" y="8740521"/>
          <a:ext cx="1269" cy="14194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92219</xdr:rowOff>
    </xdr:from>
    <xdr:ext cx="249299" cy="259045"/>
    <xdr:sp macro="" textlink="">
      <xdr:nvSpPr>
        <xdr:cNvPr id="803" name="前年度繰上充用金最小値テキスト"/>
        <xdr:cNvSpPr txBox="1"/>
      </xdr:nvSpPr>
      <xdr:spPr>
        <a:xfrm>
          <a:off x="22212300" y="1020776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804" name="直線コネクタ 803"/>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114698</xdr:rowOff>
    </xdr:from>
    <xdr:ext cx="534377" cy="259045"/>
    <xdr:sp macro="" textlink="">
      <xdr:nvSpPr>
        <xdr:cNvPr id="805" name="前年度繰上充用金最大値テキスト"/>
        <xdr:cNvSpPr txBox="1"/>
      </xdr:nvSpPr>
      <xdr:spPr>
        <a:xfrm>
          <a:off x="22212300" y="8515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11,177</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50</xdr:row>
      <xdr:rowOff>168021</xdr:rowOff>
    </xdr:from>
    <xdr:to>
      <xdr:col>116</xdr:col>
      <xdr:colOff>152400</xdr:colOff>
      <xdr:row>50</xdr:row>
      <xdr:rowOff>168021</xdr:rowOff>
    </xdr:to>
    <xdr:cxnSp macro="">
      <xdr:nvCxnSpPr>
        <xdr:cNvPr id="806" name="直線コネクタ 805"/>
        <xdr:cNvCxnSpPr/>
      </xdr:nvCxnSpPr>
      <xdr:spPr>
        <a:xfrm>
          <a:off x="22072600" y="87405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807" name="直線コネクタ 806"/>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9669</xdr:rowOff>
    </xdr:from>
    <xdr:ext cx="313932" cy="259045"/>
    <xdr:sp macro="" textlink="">
      <xdr:nvSpPr>
        <xdr:cNvPr id="808" name="前年度繰上充用金平均値テキスト"/>
        <xdr:cNvSpPr txBox="1"/>
      </xdr:nvSpPr>
      <xdr:spPr>
        <a:xfrm>
          <a:off x="22212300" y="9953769"/>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158242</xdr:rowOff>
    </xdr:from>
    <xdr:to>
      <xdr:col>116</xdr:col>
      <xdr:colOff>114300</xdr:colOff>
      <xdr:row>59</xdr:row>
      <xdr:rowOff>88392</xdr:rowOff>
    </xdr:to>
    <xdr:sp macro="" textlink="">
      <xdr:nvSpPr>
        <xdr:cNvPr id="809" name="フローチャート: 判断 808"/>
        <xdr:cNvSpPr/>
      </xdr:nvSpPr>
      <xdr:spPr>
        <a:xfrm>
          <a:off x="22110700" y="10102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810" name="直線コネクタ 809"/>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156972</xdr:rowOff>
    </xdr:from>
    <xdr:to>
      <xdr:col>112</xdr:col>
      <xdr:colOff>38100</xdr:colOff>
      <xdr:row>59</xdr:row>
      <xdr:rowOff>87122</xdr:rowOff>
    </xdr:to>
    <xdr:sp macro="" textlink="">
      <xdr:nvSpPr>
        <xdr:cNvPr id="811" name="フローチャート: 判断 810"/>
        <xdr:cNvSpPr/>
      </xdr:nvSpPr>
      <xdr:spPr>
        <a:xfrm>
          <a:off x="21272500" y="1010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57</xdr:row>
      <xdr:rowOff>103649</xdr:rowOff>
    </xdr:from>
    <xdr:ext cx="313932" cy="259045"/>
    <xdr:sp macro="" textlink="">
      <xdr:nvSpPr>
        <xdr:cNvPr id="812" name="テキスト ボックス 811"/>
        <xdr:cNvSpPr txBox="1"/>
      </xdr:nvSpPr>
      <xdr:spPr>
        <a:xfrm>
          <a:off x="21166333" y="987629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813" name="直線コネクタ 812"/>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156718</xdr:rowOff>
    </xdr:from>
    <xdr:to>
      <xdr:col>107</xdr:col>
      <xdr:colOff>101600</xdr:colOff>
      <xdr:row>59</xdr:row>
      <xdr:rowOff>86868</xdr:rowOff>
    </xdr:to>
    <xdr:sp macro="" textlink="">
      <xdr:nvSpPr>
        <xdr:cNvPr id="814" name="フローチャート: 判断 813"/>
        <xdr:cNvSpPr/>
      </xdr:nvSpPr>
      <xdr:spPr>
        <a:xfrm>
          <a:off x="20383500" y="10100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57</xdr:row>
      <xdr:rowOff>103395</xdr:rowOff>
    </xdr:from>
    <xdr:ext cx="313932" cy="259045"/>
    <xdr:sp macro="" textlink="">
      <xdr:nvSpPr>
        <xdr:cNvPr id="815" name="テキスト ボックス 814"/>
        <xdr:cNvSpPr txBox="1"/>
      </xdr:nvSpPr>
      <xdr:spPr>
        <a:xfrm>
          <a:off x="20277333" y="987604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816" name="直線コネクタ 815"/>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157353</xdr:rowOff>
    </xdr:from>
    <xdr:to>
      <xdr:col>102</xdr:col>
      <xdr:colOff>165100</xdr:colOff>
      <xdr:row>59</xdr:row>
      <xdr:rowOff>87503</xdr:rowOff>
    </xdr:to>
    <xdr:sp macro="" textlink="">
      <xdr:nvSpPr>
        <xdr:cNvPr id="817" name="フローチャート: 判断 816"/>
        <xdr:cNvSpPr/>
      </xdr:nvSpPr>
      <xdr:spPr>
        <a:xfrm>
          <a:off x="19494500" y="10101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57</xdr:row>
      <xdr:rowOff>104030</xdr:rowOff>
    </xdr:from>
    <xdr:ext cx="313932" cy="259045"/>
    <xdr:sp macro="" textlink="">
      <xdr:nvSpPr>
        <xdr:cNvPr id="818" name="テキスト ボックス 817"/>
        <xdr:cNvSpPr txBox="1"/>
      </xdr:nvSpPr>
      <xdr:spPr>
        <a:xfrm>
          <a:off x="19388333" y="987668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158115</xdr:rowOff>
    </xdr:from>
    <xdr:to>
      <xdr:col>98</xdr:col>
      <xdr:colOff>38100</xdr:colOff>
      <xdr:row>59</xdr:row>
      <xdr:rowOff>88265</xdr:rowOff>
    </xdr:to>
    <xdr:sp macro="" textlink="">
      <xdr:nvSpPr>
        <xdr:cNvPr id="819" name="フローチャート: 判断 818"/>
        <xdr:cNvSpPr/>
      </xdr:nvSpPr>
      <xdr:spPr>
        <a:xfrm>
          <a:off x="18605500" y="10102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57</xdr:row>
      <xdr:rowOff>104792</xdr:rowOff>
    </xdr:from>
    <xdr:ext cx="313932" cy="259045"/>
    <xdr:sp macro="" textlink="">
      <xdr:nvSpPr>
        <xdr:cNvPr id="820" name="テキスト ボックス 819"/>
        <xdr:cNvSpPr txBox="1"/>
      </xdr:nvSpPr>
      <xdr:spPr>
        <a:xfrm>
          <a:off x="18499333" y="987744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1" name="テキスト ボックス 820"/>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2" name="テキスト ボックス 821"/>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3" name="テキスト ボックス 822"/>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4" name="テキスト ボックス 823"/>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5" name="テキスト ボックス 824"/>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26" name="楕円 825"/>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136669</xdr:rowOff>
    </xdr:from>
    <xdr:ext cx="249299" cy="259045"/>
    <xdr:sp macro="" textlink="">
      <xdr:nvSpPr>
        <xdr:cNvPr id="827" name="前年度繰上充用金該当値テキスト"/>
        <xdr:cNvSpPr txBox="1"/>
      </xdr:nvSpPr>
      <xdr:spPr>
        <a:xfrm>
          <a:off x="22212300" y="1008076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28" name="楕円 827"/>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29" name="テキスト ボックス 828"/>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30" name="楕円 829"/>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31" name="テキスト ボックス 830"/>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32" name="楕円 831"/>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33" name="テキスト ボックス 832"/>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34" name="楕円 833"/>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35" name="テキスト ボックス 834"/>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6" name="正方形/長方形 835"/>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7" name="正方形/長方形 836"/>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8" name="テキスト ボックス 837"/>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歳出決算総額は、住民一人当たり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820</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千円となっている。上位</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項目は民生費、総務費、公債費、土木費、教育費である。民生費は住民一人当たり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202,318</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円となっており、平成</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28</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年度から比較すると約</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6.3</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％増加している。これは、人口減少対策として、子育て環境の充実に係る事業を重点的に取り組んできたことによる。公債費は住民一人当たり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105,453</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円となっており、平成</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29</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年度から比較すると約</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21.2</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減少しているが、依然として類似団体平均を上回っている。過去に実施した大型建設事業に係る地方債の元金償還に起因する高い水準であるものの、繰上償還や利率見直しの効果により減少が続いている。今後も新発債に係る事業は計画的にかつ必要最低限とし、繰上償還及び利率見直しを行うことで数値上昇の抑制に努める。総務費は住民一人当た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198,595</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円となっており、令和元年度と比較すると約</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75.1</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％増加している。主な要因は、新型コロナウイルス感染症の緊急経済対策である特別定額給付金給付事業費の増加である。土木費は住民一人当たり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68,405</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円となっており、令和元年度から約</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21.9</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％減少している。主な要因は、道の駅三矢の里あきたかたに係る国道沿線活性化事業等の完了による経費の減少である。教育費は住民一人当り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60,676</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円となっており、平成</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28</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年度から比較すると約</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22.1</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％増加している。主な要因は、</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GIGA</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スクール構想に係る情報教育推進基盤整備事業費の増額である。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広島県安芸高田市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実質収支額は一貫して黒字であるが、実質単年度収支は、前年度と比較すると赤字幅が減少したものの、平成</a:t>
          </a:r>
          <a:r>
            <a:rPr kumimoji="1" lang="en-US" altLang="ja-JP" sz="1400">
              <a:latin typeface="ＭＳ ゴシック" pitchFamily="49" charset="-128"/>
              <a:ea typeface="ＭＳ ゴシック" pitchFamily="49" charset="-128"/>
            </a:rPr>
            <a:t>28</a:t>
          </a:r>
          <a:r>
            <a:rPr kumimoji="1" lang="ja-JP" altLang="en-US" sz="1400">
              <a:latin typeface="ＭＳ ゴシック" pitchFamily="49" charset="-128"/>
              <a:ea typeface="ＭＳ ゴシック" pitchFamily="49" charset="-128"/>
            </a:rPr>
            <a:t>年度決算以降</a:t>
          </a:r>
          <a:r>
            <a:rPr kumimoji="1" lang="en-US" altLang="ja-JP" sz="1400">
              <a:latin typeface="ＭＳ ゴシック" pitchFamily="49" charset="-128"/>
              <a:ea typeface="ＭＳ ゴシック" pitchFamily="49" charset="-128"/>
            </a:rPr>
            <a:t>5</a:t>
          </a:r>
          <a:r>
            <a:rPr kumimoji="1" lang="ja-JP" altLang="en-US" sz="1400">
              <a:latin typeface="ＭＳ ゴシック" pitchFamily="49" charset="-128"/>
              <a:ea typeface="ＭＳ ゴシック" pitchFamily="49" charset="-128"/>
            </a:rPr>
            <a:t>年連続赤字である。災害へ対応するため等に、</a:t>
          </a:r>
          <a:r>
            <a:rPr kumimoji="1" lang="ja-JP" altLang="en-US" sz="1400">
              <a:solidFill>
                <a:sysClr val="windowText" lastClr="000000"/>
              </a:solidFill>
              <a:latin typeface="ＭＳ ゴシック" pitchFamily="49" charset="-128"/>
              <a:ea typeface="ＭＳ ゴシック" pitchFamily="49" charset="-128"/>
            </a:rPr>
            <a:t>財政調整基金が急激に減少していることから、令和</a:t>
          </a:r>
          <a:r>
            <a:rPr kumimoji="1" lang="en-US" altLang="ja-JP" sz="1400">
              <a:solidFill>
                <a:sysClr val="windowText" lastClr="000000"/>
              </a:solidFill>
              <a:latin typeface="ＭＳ ゴシック" pitchFamily="49" charset="-128"/>
              <a:ea typeface="ＭＳ ゴシック" pitchFamily="49" charset="-128"/>
            </a:rPr>
            <a:t>2</a:t>
          </a:r>
          <a:r>
            <a:rPr kumimoji="1" lang="ja-JP" altLang="en-US" sz="1400">
              <a:solidFill>
                <a:sysClr val="windowText" lastClr="000000"/>
              </a:solidFill>
              <a:latin typeface="ＭＳ ゴシック" pitchFamily="49" charset="-128"/>
              <a:ea typeface="ＭＳ ゴシック" pitchFamily="49" charset="-128"/>
            </a:rPr>
            <a:t>年度に「財政運営方針・財政健全化計画」を改訂し、中長期的な財政収支を把握しつつ積極的な行財政改革を推進し、財政基盤強化に努めることとしている。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広島県安芸高田市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ysClr val="windowText" lastClr="000000"/>
              </a:solidFill>
              <a:latin typeface="ＭＳ ゴシック" pitchFamily="49" charset="-128"/>
              <a:ea typeface="ＭＳ ゴシック" pitchFamily="49" charset="-128"/>
            </a:rPr>
            <a:t>一般会計の実質収支額は、新型コロナウイルス感染症の影響で多くの事業を中止したことによる予算の執行残が例年と比較して多額となった結果、剰余金が増額したため黒字となった。国民健康保険特別会計、水道事業会計、下水道事業会計、介護保険特別会計、後期高齢者医療特別会計、農業集落排水事業特別会計並びに浄化槽整備事業特別会計は実質収支額は増減はあるが、引き続き黒字であ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workbookViewId="0"/>
  </sheetViews>
  <sheetFormatPr defaultColWidth="0" defaultRowHeight="11.25" zeroHeight="1" x14ac:dyDescent="0.15"/>
  <cols>
    <col min="1" max="11" width="2.125" style="188" customWidth="1"/>
    <col min="12" max="12" width="2.25" style="188" customWidth="1"/>
    <col min="13" max="17" width="2.375" style="188" customWidth="1"/>
    <col min="18" max="119" width="2.125" style="188" customWidth="1"/>
    <col min="120" max="16384" width="0" style="188" hidden="1"/>
  </cols>
  <sheetData>
    <row r="1" spans="1:119" ht="33" customHeight="1" x14ac:dyDescent="0.15">
      <c r="A1" s="186"/>
      <c r="B1" s="650" t="s">
        <v>79</v>
      </c>
      <c r="C1" s="650"/>
      <c r="D1" s="650"/>
      <c r="E1" s="650"/>
      <c r="F1" s="650"/>
      <c r="G1" s="650"/>
      <c r="H1" s="650"/>
      <c r="I1" s="650"/>
      <c r="J1" s="650"/>
      <c r="K1" s="650"/>
      <c r="L1" s="650"/>
      <c r="M1" s="650"/>
      <c r="N1" s="650"/>
      <c r="O1" s="650"/>
      <c r="P1" s="650"/>
      <c r="Q1" s="650"/>
      <c r="R1" s="650"/>
      <c r="S1" s="650"/>
      <c r="T1" s="650"/>
      <c r="U1" s="650"/>
      <c r="V1" s="650"/>
      <c r="W1" s="650"/>
      <c r="X1" s="650"/>
      <c r="Y1" s="650"/>
      <c r="Z1" s="650"/>
      <c r="AA1" s="650"/>
      <c r="AB1" s="650"/>
      <c r="AC1" s="650"/>
      <c r="AD1" s="650"/>
      <c r="AE1" s="650"/>
      <c r="AF1" s="650"/>
      <c r="AG1" s="650"/>
      <c r="AH1" s="650"/>
      <c r="AI1" s="650"/>
      <c r="AJ1" s="650"/>
      <c r="AK1" s="650"/>
      <c r="AL1" s="650"/>
      <c r="AM1" s="650"/>
      <c r="AN1" s="650"/>
      <c r="AO1" s="650"/>
      <c r="AP1" s="650"/>
      <c r="AQ1" s="650"/>
      <c r="AR1" s="650"/>
      <c r="AS1" s="650"/>
      <c r="AT1" s="650"/>
      <c r="AU1" s="650"/>
      <c r="AV1" s="650"/>
      <c r="AW1" s="650"/>
      <c r="AX1" s="650"/>
      <c r="AY1" s="650"/>
      <c r="AZ1" s="650"/>
      <c r="BA1" s="650"/>
      <c r="BB1" s="650"/>
      <c r="BC1" s="650"/>
      <c r="BD1" s="650"/>
      <c r="BE1" s="650"/>
      <c r="BF1" s="650"/>
      <c r="BG1" s="650"/>
      <c r="BH1" s="650"/>
      <c r="BI1" s="650"/>
      <c r="BJ1" s="650"/>
      <c r="BK1" s="650"/>
      <c r="BL1" s="650"/>
      <c r="BM1" s="650"/>
      <c r="BN1" s="650"/>
      <c r="BO1" s="650"/>
      <c r="BP1" s="650"/>
      <c r="BQ1" s="650"/>
      <c r="BR1" s="650"/>
      <c r="BS1" s="650"/>
      <c r="BT1" s="650"/>
      <c r="BU1" s="650"/>
      <c r="BV1" s="650"/>
      <c r="BW1" s="650"/>
      <c r="BX1" s="650"/>
      <c r="BY1" s="650"/>
      <c r="BZ1" s="650"/>
      <c r="CA1" s="650"/>
      <c r="CB1" s="650"/>
      <c r="CC1" s="650"/>
      <c r="CD1" s="650"/>
      <c r="CE1" s="650"/>
      <c r="CF1" s="650"/>
      <c r="CG1" s="650"/>
      <c r="CH1" s="650"/>
      <c r="CI1" s="650"/>
      <c r="CJ1" s="650"/>
      <c r="CK1" s="650"/>
      <c r="CL1" s="650"/>
      <c r="CM1" s="650"/>
      <c r="CN1" s="650"/>
      <c r="CO1" s="650"/>
      <c r="CP1" s="650"/>
      <c r="CQ1" s="650"/>
      <c r="CR1" s="650"/>
      <c r="CS1" s="650"/>
      <c r="CT1" s="650"/>
      <c r="CU1" s="650"/>
      <c r="CV1" s="650"/>
      <c r="CW1" s="650"/>
      <c r="CX1" s="650"/>
      <c r="CY1" s="650"/>
      <c r="CZ1" s="650"/>
      <c r="DA1" s="650"/>
      <c r="DB1" s="650"/>
      <c r="DC1" s="650"/>
      <c r="DD1" s="650"/>
      <c r="DE1" s="650"/>
      <c r="DF1" s="650"/>
      <c r="DG1" s="650"/>
      <c r="DH1" s="650"/>
      <c r="DI1" s="650"/>
      <c r="DJ1" s="187"/>
      <c r="DK1" s="187"/>
      <c r="DL1" s="187"/>
      <c r="DM1" s="187"/>
      <c r="DN1" s="187"/>
      <c r="DO1" s="187"/>
    </row>
    <row r="2" spans="1:119" ht="24.75" thickBot="1" x14ac:dyDescent="0.2">
      <c r="A2" s="186"/>
      <c r="B2" s="189" t="s">
        <v>80</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x14ac:dyDescent="0.2">
      <c r="A3" s="187"/>
      <c r="B3" s="651" t="s">
        <v>81</v>
      </c>
      <c r="C3" s="652"/>
      <c r="D3" s="652"/>
      <c r="E3" s="653"/>
      <c r="F3" s="653"/>
      <c r="G3" s="653"/>
      <c r="H3" s="653"/>
      <c r="I3" s="653"/>
      <c r="J3" s="653"/>
      <c r="K3" s="653"/>
      <c r="L3" s="653" t="s">
        <v>82</v>
      </c>
      <c r="M3" s="653"/>
      <c r="N3" s="653"/>
      <c r="O3" s="653"/>
      <c r="P3" s="653"/>
      <c r="Q3" s="653"/>
      <c r="R3" s="656"/>
      <c r="S3" s="656"/>
      <c r="T3" s="656"/>
      <c r="U3" s="656"/>
      <c r="V3" s="657"/>
      <c r="W3" s="547" t="s">
        <v>83</v>
      </c>
      <c r="X3" s="548"/>
      <c r="Y3" s="548"/>
      <c r="Z3" s="548"/>
      <c r="AA3" s="548"/>
      <c r="AB3" s="652"/>
      <c r="AC3" s="656" t="s">
        <v>84</v>
      </c>
      <c r="AD3" s="548"/>
      <c r="AE3" s="548"/>
      <c r="AF3" s="548"/>
      <c r="AG3" s="548"/>
      <c r="AH3" s="548"/>
      <c r="AI3" s="548"/>
      <c r="AJ3" s="548"/>
      <c r="AK3" s="548"/>
      <c r="AL3" s="618"/>
      <c r="AM3" s="547" t="s">
        <v>85</v>
      </c>
      <c r="AN3" s="548"/>
      <c r="AO3" s="548"/>
      <c r="AP3" s="548"/>
      <c r="AQ3" s="548"/>
      <c r="AR3" s="548"/>
      <c r="AS3" s="548"/>
      <c r="AT3" s="548"/>
      <c r="AU3" s="548"/>
      <c r="AV3" s="548"/>
      <c r="AW3" s="548"/>
      <c r="AX3" s="618"/>
      <c r="AY3" s="610" t="s">
        <v>1</v>
      </c>
      <c r="AZ3" s="611"/>
      <c r="BA3" s="611"/>
      <c r="BB3" s="611"/>
      <c r="BC3" s="611"/>
      <c r="BD3" s="611"/>
      <c r="BE3" s="611"/>
      <c r="BF3" s="611"/>
      <c r="BG3" s="611"/>
      <c r="BH3" s="611"/>
      <c r="BI3" s="611"/>
      <c r="BJ3" s="611"/>
      <c r="BK3" s="611"/>
      <c r="BL3" s="611"/>
      <c r="BM3" s="660"/>
      <c r="BN3" s="547" t="s">
        <v>86</v>
      </c>
      <c r="BO3" s="548"/>
      <c r="BP3" s="548"/>
      <c r="BQ3" s="548"/>
      <c r="BR3" s="548"/>
      <c r="BS3" s="548"/>
      <c r="BT3" s="548"/>
      <c r="BU3" s="618"/>
      <c r="BV3" s="547" t="s">
        <v>87</v>
      </c>
      <c r="BW3" s="548"/>
      <c r="BX3" s="548"/>
      <c r="BY3" s="548"/>
      <c r="BZ3" s="548"/>
      <c r="CA3" s="548"/>
      <c r="CB3" s="548"/>
      <c r="CC3" s="618"/>
      <c r="CD3" s="610" t="s">
        <v>1</v>
      </c>
      <c r="CE3" s="611"/>
      <c r="CF3" s="611"/>
      <c r="CG3" s="611"/>
      <c r="CH3" s="611"/>
      <c r="CI3" s="611"/>
      <c r="CJ3" s="611"/>
      <c r="CK3" s="611"/>
      <c r="CL3" s="611"/>
      <c r="CM3" s="611"/>
      <c r="CN3" s="611"/>
      <c r="CO3" s="611"/>
      <c r="CP3" s="611"/>
      <c r="CQ3" s="611"/>
      <c r="CR3" s="611"/>
      <c r="CS3" s="660"/>
      <c r="CT3" s="547" t="s">
        <v>88</v>
      </c>
      <c r="CU3" s="548"/>
      <c r="CV3" s="548"/>
      <c r="CW3" s="548"/>
      <c r="CX3" s="548"/>
      <c r="CY3" s="548"/>
      <c r="CZ3" s="548"/>
      <c r="DA3" s="618"/>
      <c r="DB3" s="547" t="s">
        <v>89</v>
      </c>
      <c r="DC3" s="548"/>
      <c r="DD3" s="548"/>
      <c r="DE3" s="548"/>
      <c r="DF3" s="548"/>
      <c r="DG3" s="548"/>
      <c r="DH3" s="548"/>
      <c r="DI3" s="618"/>
      <c r="DJ3" s="186"/>
      <c r="DK3" s="186"/>
      <c r="DL3" s="186"/>
      <c r="DM3" s="186"/>
      <c r="DN3" s="186"/>
      <c r="DO3" s="186"/>
    </row>
    <row r="4" spans="1:119" ht="18.75" customHeight="1" x14ac:dyDescent="0.15">
      <c r="A4" s="187"/>
      <c r="B4" s="626"/>
      <c r="C4" s="627"/>
      <c r="D4" s="627"/>
      <c r="E4" s="628"/>
      <c r="F4" s="628"/>
      <c r="G4" s="628"/>
      <c r="H4" s="628"/>
      <c r="I4" s="628"/>
      <c r="J4" s="628"/>
      <c r="K4" s="628"/>
      <c r="L4" s="628"/>
      <c r="M4" s="628"/>
      <c r="N4" s="628"/>
      <c r="O4" s="628"/>
      <c r="P4" s="628"/>
      <c r="Q4" s="628"/>
      <c r="R4" s="632"/>
      <c r="S4" s="632"/>
      <c r="T4" s="632"/>
      <c r="U4" s="632"/>
      <c r="V4" s="633"/>
      <c r="W4" s="619"/>
      <c r="X4" s="430"/>
      <c r="Y4" s="430"/>
      <c r="Z4" s="430"/>
      <c r="AA4" s="430"/>
      <c r="AB4" s="627"/>
      <c r="AC4" s="632"/>
      <c r="AD4" s="430"/>
      <c r="AE4" s="430"/>
      <c r="AF4" s="430"/>
      <c r="AG4" s="430"/>
      <c r="AH4" s="430"/>
      <c r="AI4" s="430"/>
      <c r="AJ4" s="430"/>
      <c r="AK4" s="430"/>
      <c r="AL4" s="620"/>
      <c r="AM4" s="574"/>
      <c r="AN4" s="484"/>
      <c r="AO4" s="484"/>
      <c r="AP4" s="484"/>
      <c r="AQ4" s="484"/>
      <c r="AR4" s="484"/>
      <c r="AS4" s="484"/>
      <c r="AT4" s="484"/>
      <c r="AU4" s="484"/>
      <c r="AV4" s="484"/>
      <c r="AW4" s="484"/>
      <c r="AX4" s="659"/>
      <c r="AY4" s="460" t="s">
        <v>90</v>
      </c>
      <c r="AZ4" s="461"/>
      <c r="BA4" s="461"/>
      <c r="BB4" s="461"/>
      <c r="BC4" s="461"/>
      <c r="BD4" s="461"/>
      <c r="BE4" s="461"/>
      <c r="BF4" s="461"/>
      <c r="BG4" s="461"/>
      <c r="BH4" s="461"/>
      <c r="BI4" s="461"/>
      <c r="BJ4" s="461"/>
      <c r="BK4" s="461"/>
      <c r="BL4" s="461"/>
      <c r="BM4" s="462"/>
      <c r="BN4" s="463">
        <v>23809979</v>
      </c>
      <c r="BO4" s="464"/>
      <c r="BP4" s="464"/>
      <c r="BQ4" s="464"/>
      <c r="BR4" s="464"/>
      <c r="BS4" s="464"/>
      <c r="BT4" s="464"/>
      <c r="BU4" s="465"/>
      <c r="BV4" s="463">
        <v>22761199</v>
      </c>
      <c r="BW4" s="464"/>
      <c r="BX4" s="464"/>
      <c r="BY4" s="464"/>
      <c r="BZ4" s="464"/>
      <c r="CA4" s="464"/>
      <c r="CB4" s="464"/>
      <c r="CC4" s="465"/>
      <c r="CD4" s="644" t="s">
        <v>91</v>
      </c>
      <c r="CE4" s="645"/>
      <c r="CF4" s="645"/>
      <c r="CG4" s="645"/>
      <c r="CH4" s="645"/>
      <c r="CI4" s="645"/>
      <c r="CJ4" s="645"/>
      <c r="CK4" s="645"/>
      <c r="CL4" s="645"/>
      <c r="CM4" s="645"/>
      <c r="CN4" s="645"/>
      <c r="CO4" s="645"/>
      <c r="CP4" s="645"/>
      <c r="CQ4" s="645"/>
      <c r="CR4" s="645"/>
      <c r="CS4" s="646"/>
      <c r="CT4" s="647">
        <v>4.3</v>
      </c>
      <c r="CU4" s="648"/>
      <c r="CV4" s="648"/>
      <c r="CW4" s="648"/>
      <c r="CX4" s="648"/>
      <c r="CY4" s="648"/>
      <c r="CZ4" s="648"/>
      <c r="DA4" s="649"/>
      <c r="DB4" s="647">
        <v>2</v>
      </c>
      <c r="DC4" s="648"/>
      <c r="DD4" s="648"/>
      <c r="DE4" s="648"/>
      <c r="DF4" s="648"/>
      <c r="DG4" s="648"/>
      <c r="DH4" s="648"/>
      <c r="DI4" s="649"/>
      <c r="DJ4" s="186"/>
      <c r="DK4" s="186"/>
      <c r="DL4" s="186"/>
      <c r="DM4" s="186"/>
      <c r="DN4" s="186"/>
      <c r="DO4" s="186"/>
    </row>
    <row r="5" spans="1:119" ht="18.75" customHeight="1" x14ac:dyDescent="0.15">
      <c r="A5" s="187"/>
      <c r="B5" s="654"/>
      <c r="C5" s="485"/>
      <c r="D5" s="485"/>
      <c r="E5" s="655"/>
      <c r="F5" s="655"/>
      <c r="G5" s="655"/>
      <c r="H5" s="655"/>
      <c r="I5" s="655"/>
      <c r="J5" s="655"/>
      <c r="K5" s="655"/>
      <c r="L5" s="655"/>
      <c r="M5" s="655"/>
      <c r="N5" s="655"/>
      <c r="O5" s="655"/>
      <c r="P5" s="655"/>
      <c r="Q5" s="655"/>
      <c r="R5" s="483"/>
      <c r="S5" s="483"/>
      <c r="T5" s="483"/>
      <c r="U5" s="483"/>
      <c r="V5" s="658"/>
      <c r="W5" s="574"/>
      <c r="X5" s="484"/>
      <c r="Y5" s="484"/>
      <c r="Z5" s="484"/>
      <c r="AA5" s="484"/>
      <c r="AB5" s="485"/>
      <c r="AC5" s="483"/>
      <c r="AD5" s="484"/>
      <c r="AE5" s="484"/>
      <c r="AF5" s="484"/>
      <c r="AG5" s="484"/>
      <c r="AH5" s="484"/>
      <c r="AI5" s="484"/>
      <c r="AJ5" s="484"/>
      <c r="AK5" s="484"/>
      <c r="AL5" s="659"/>
      <c r="AM5" s="537" t="s">
        <v>92</v>
      </c>
      <c r="AN5" s="442"/>
      <c r="AO5" s="442"/>
      <c r="AP5" s="442"/>
      <c r="AQ5" s="442"/>
      <c r="AR5" s="442"/>
      <c r="AS5" s="442"/>
      <c r="AT5" s="443"/>
      <c r="AU5" s="525" t="s">
        <v>93</v>
      </c>
      <c r="AV5" s="526"/>
      <c r="AW5" s="526"/>
      <c r="AX5" s="526"/>
      <c r="AY5" s="448" t="s">
        <v>94</v>
      </c>
      <c r="AZ5" s="449"/>
      <c r="BA5" s="449"/>
      <c r="BB5" s="449"/>
      <c r="BC5" s="449"/>
      <c r="BD5" s="449"/>
      <c r="BE5" s="449"/>
      <c r="BF5" s="449"/>
      <c r="BG5" s="449"/>
      <c r="BH5" s="449"/>
      <c r="BI5" s="449"/>
      <c r="BJ5" s="449"/>
      <c r="BK5" s="449"/>
      <c r="BL5" s="449"/>
      <c r="BM5" s="450"/>
      <c r="BN5" s="468">
        <v>22993800</v>
      </c>
      <c r="BO5" s="469"/>
      <c r="BP5" s="469"/>
      <c r="BQ5" s="469"/>
      <c r="BR5" s="469"/>
      <c r="BS5" s="469"/>
      <c r="BT5" s="469"/>
      <c r="BU5" s="470"/>
      <c r="BV5" s="468">
        <v>22170609</v>
      </c>
      <c r="BW5" s="469"/>
      <c r="BX5" s="469"/>
      <c r="BY5" s="469"/>
      <c r="BZ5" s="469"/>
      <c r="CA5" s="469"/>
      <c r="CB5" s="469"/>
      <c r="CC5" s="470"/>
      <c r="CD5" s="477" t="s">
        <v>95</v>
      </c>
      <c r="CE5" s="478"/>
      <c r="CF5" s="478"/>
      <c r="CG5" s="478"/>
      <c r="CH5" s="478"/>
      <c r="CI5" s="478"/>
      <c r="CJ5" s="478"/>
      <c r="CK5" s="478"/>
      <c r="CL5" s="478"/>
      <c r="CM5" s="478"/>
      <c r="CN5" s="478"/>
      <c r="CO5" s="478"/>
      <c r="CP5" s="478"/>
      <c r="CQ5" s="478"/>
      <c r="CR5" s="478"/>
      <c r="CS5" s="479"/>
      <c r="CT5" s="438">
        <v>92.8</v>
      </c>
      <c r="CU5" s="439"/>
      <c r="CV5" s="439"/>
      <c r="CW5" s="439"/>
      <c r="CX5" s="439"/>
      <c r="CY5" s="439"/>
      <c r="CZ5" s="439"/>
      <c r="DA5" s="440"/>
      <c r="DB5" s="438">
        <v>98.2</v>
      </c>
      <c r="DC5" s="439"/>
      <c r="DD5" s="439"/>
      <c r="DE5" s="439"/>
      <c r="DF5" s="439"/>
      <c r="DG5" s="439"/>
      <c r="DH5" s="439"/>
      <c r="DI5" s="440"/>
      <c r="DJ5" s="186"/>
      <c r="DK5" s="186"/>
      <c r="DL5" s="186"/>
      <c r="DM5" s="186"/>
      <c r="DN5" s="186"/>
      <c r="DO5" s="186"/>
    </row>
    <row r="6" spans="1:119" ht="18.75" customHeight="1" x14ac:dyDescent="0.15">
      <c r="A6" s="187"/>
      <c r="B6" s="624" t="s">
        <v>96</v>
      </c>
      <c r="C6" s="482"/>
      <c r="D6" s="482"/>
      <c r="E6" s="625"/>
      <c r="F6" s="625"/>
      <c r="G6" s="625"/>
      <c r="H6" s="625"/>
      <c r="I6" s="625"/>
      <c r="J6" s="625"/>
      <c r="K6" s="625"/>
      <c r="L6" s="625" t="s">
        <v>97</v>
      </c>
      <c r="M6" s="625"/>
      <c r="N6" s="625"/>
      <c r="O6" s="625"/>
      <c r="P6" s="625"/>
      <c r="Q6" s="625"/>
      <c r="R6" s="506"/>
      <c r="S6" s="506"/>
      <c r="T6" s="506"/>
      <c r="U6" s="506"/>
      <c r="V6" s="631"/>
      <c r="W6" s="559" t="s">
        <v>98</v>
      </c>
      <c r="X6" s="481"/>
      <c r="Y6" s="481"/>
      <c r="Z6" s="481"/>
      <c r="AA6" s="481"/>
      <c r="AB6" s="482"/>
      <c r="AC6" s="636" t="s">
        <v>99</v>
      </c>
      <c r="AD6" s="637"/>
      <c r="AE6" s="637"/>
      <c r="AF6" s="637"/>
      <c r="AG6" s="637"/>
      <c r="AH6" s="637"/>
      <c r="AI6" s="637"/>
      <c r="AJ6" s="637"/>
      <c r="AK6" s="637"/>
      <c r="AL6" s="638"/>
      <c r="AM6" s="537" t="s">
        <v>100</v>
      </c>
      <c r="AN6" s="442"/>
      <c r="AO6" s="442"/>
      <c r="AP6" s="442"/>
      <c r="AQ6" s="442"/>
      <c r="AR6" s="442"/>
      <c r="AS6" s="442"/>
      <c r="AT6" s="443"/>
      <c r="AU6" s="525" t="s">
        <v>93</v>
      </c>
      <c r="AV6" s="526"/>
      <c r="AW6" s="526"/>
      <c r="AX6" s="526"/>
      <c r="AY6" s="448" t="s">
        <v>101</v>
      </c>
      <c r="AZ6" s="449"/>
      <c r="BA6" s="449"/>
      <c r="BB6" s="449"/>
      <c r="BC6" s="449"/>
      <c r="BD6" s="449"/>
      <c r="BE6" s="449"/>
      <c r="BF6" s="449"/>
      <c r="BG6" s="449"/>
      <c r="BH6" s="449"/>
      <c r="BI6" s="449"/>
      <c r="BJ6" s="449"/>
      <c r="BK6" s="449"/>
      <c r="BL6" s="449"/>
      <c r="BM6" s="450"/>
      <c r="BN6" s="468">
        <v>816179</v>
      </c>
      <c r="BO6" s="469"/>
      <c r="BP6" s="469"/>
      <c r="BQ6" s="469"/>
      <c r="BR6" s="469"/>
      <c r="BS6" s="469"/>
      <c r="BT6" s="469"/>
      <c r="BU6" s="470"/>
      <c r="BV6" s="468">
        <v>590590</v>
      </c>
      <c r="BW6" s="469"/>
      <c r="BX6" s="469"/>
      <c r="BY6" s="469"/>
      <c r="BZ6" s="469"/>
      <c r="CA6" s="469"/>
      <c r="CB6" s="469"/>
      <c r="CC6" s="470"/>
      <c r="CD6" s="477" t="s">
        <v>102</v>
      </c>
      <c r="CE6" s="478"/>
      <c r="CF6" s="478"/>
      <c r="CG6" s="478"/>
      <c r="CH6" s="478"/>
      <c r="CI6" s="478"/>
      <c r="CJ6" s="478"/>
      <c r="CK6" s="478"/>
      <c r="CL6" s="478"/>
      <c r="CM6" s="478"/>
      <c r="CN6" s="478"/>
      <c r="CO6" s="478"/>
      <c r="CP6" s="478"/>
      <c r="CQ6" s="478"/>
      <c r="CR6" s="478"/>
      <c r="CS6" s="479"/>
      <c r="CT6" s="621">
        <v>95.9</v>
      </c>
      <c r="CU6" s="622"/>
      <c r="CV6" s="622"/>
      <c r="CW6" s="622"/>
      <c r="CX6" s="622"/>
      <c r="CY6" s="622"/>
      <c r="CZ6" s="622"/>
      <c r="DA6" s="623"/>
      <c r="DB6" s="621">
        <v>101.8</v>
      </c>
      <c r="DC6" s="622"/>
      <c r="DD6" s="622"/>
      <c r="DE6" s="622"/>
      <c r="DF6" s="622"/>
      <c r="DG6" s="622"/>
      <c r="DH6" s="622"/>
      <c r="DI6" s="623"/>
      <c r="DJ6" s="186"/>
      <c r="DK6" s="186"/>
      <c r="DL6" s="186"/>
      <c r="DM6" s="186"/>
      <c r="DN6" s="186"/>
      <c r="DO6" s="186"/>
    </row>
    <row r="7" spans="1:119" ht="18.75" customHeight="1" x14ac:dyDescent="0.15">
      <c r="A7" s="187"/>
      <c r="B7" s="626"/>
      <c r="C7" s="627"/>
      <c r="D7" s="627"/>
      <c r="E7" s="628"/>
      <c r="F7" s="628"/>
      <c r="G7" s="628"/>
      <c r="H7" s="628"/>
      <c r="I7" s="628"/>
      <c r="J7" s="628"/>
      <c r="K7" s="628"/>
      <c r="L7" s="628"/>
      <c r="M7" s="628"/>
      <c r="N7" s="628"/>
      <c r="O7" s="628"/>
      <c r="P7" s="628"/>
      <c r="Q7" s="628"/>
      <c r="R7" s="632"/>
      <c r="S7" s="632"/>
      <c r="T7" s="632"/>
      <c r="U7" s="632"/>
      <c r="V7" s="633"/>
      <c r="W7" s="619"/>
      <c r="X7" s="430"/>
      <c r="Y7" s="430"/>
      <c r="Z7" s="430"/>
      <c r="AA7" s="430"/>
      <c r="AB7" s="627"/>
      <c r="AC7" s="639"/>
      <c r="AD7" s="431"/>
      <c r="AE7" s="431"/>
      <c r="AF7" s="431"/>
      <c r="AG7" s="431"/>
      <c r="AH7" s="431"/>
      <c r="AI7" s="431"/>
      <c r="AJ7" s="431"/>
      <c r="AK7" s="431"/>
      <c r="AL7" s="640"/>
      <c r="AM7" s="537" t="s">
        <v>103</v>
      </c>
      <c r="AN7" s="442"/>
      <c r="AO7" s="442"/>
      <c r="AP7" s="442"/>
      <c r="AQ7" s="442"/>
      <c r="AR7" s="442"/>
      <c r="AS7" s="442"/>
      <c r="AT7" s="443"/>
      <c r="AU7" s="525" t="s">
        <v>104</v>
      </c>
      <c r="AV7" s="526"/>
      <c r="AW7" s="526"/>
      <c r="AX7" s="526"/>
      <c r="AY7" s="448" t="s">
        <v>105</v>
      </c>
      <c r="AZ7" s="449"/>
      <c r="BA7" s="449"/>
      <c r="BB7" s="449"/>
      <c r="BC7" s="449"/>
      <c r="BD7" s="449"/>
      <c r="BE7" s="449"/>
      <c r="BF7" s="449"/>
      <c r="BG7" s="449"/>
      <c r="BH7" s="449"/>
      <c r="BI7" s="449"/>
      <c r="BJ7" s="449"/>
      <c r="BK7" s="449"/>
      <c r="BL7" s="449"/>
      <c r="BM7" s="450"/>
      <c r="BN7" s="468">
        <v>283119</v>
      </c>
      <c r="BO7" s="469"/>
      <c r="BP7" s="469"/>
      <c r="BQ7" s="469"/>
      <c r="BR7" s="469"/>
      <c r="BS7" s="469"/>
      <c r="BT7" s="469"/>
      <c r="BU7" s="470"/>
      <c r="BV7" s="468">
        <v>338692</v>
      </c>
      <c r="BW7" s="469"/>
      <c r="BX7" s="469"/>
      <c r="BY7" s="469"/>
      <c r="BZ7" s="469"/>
      <c r="CA7" s="469"/>
      <c r="CB7" s="469"/>
      <c r="CC7" s="470"/>
      <c r="CD7" s="477" t="s">
        <v>106</v>
      </c>
      <c r="CE7" s="478"/>
      <c r="CF7" s="478"/>
      <c r="CG7" s="478"/>
      <c r="CH7" s="478"/>
      <c r="CI7" s="478"/>
      <c r="CJ7" s="478"/>
      <c r="CK7" s="478"/>
      <c r="CL7" s="478"/>
      <c r="CM7" s="478"/>
      <c r="CN7" s="478"/>
      <c r="CO7" s="478"/>
      <c r="CP7" s="478"/>
      <c r="CQ7" s="478"/>
      <c r="CR7" s="478"/>
      <c r="CS7" s="479"/>
      <c r="CT7" s="468">
        <v>12490514</v>
      </c>
      <c r="CU7" s="469"/>
      <c r="CV7" s="469"/>
      <c r="CW7" s="469"/>
      <c r="CX7" s="469"/>
      <c r="CY7" s="469"/>
      <c r="CZ7" s="469"/>
      <c r="DA7" s="470"/>
      <c r="DB7" s="468">
        <v>12374140</v>
      </c>
      <c r="DC7" s="469"/>
      <c r="DD7" s="469"/>
      <c r="DE7" s="469"/>
      <c r="DF7" s="469"/>
      <c r="DG7" s="469"/>
      <c r="DH7" s="469"/>
      <c r="DI7" s="470"/>
      <c r="DJ7" s="186"/>
      <c r="DK7" s="186"/>
      <c r="DL7" s="186"/>
      <c r="DM7" s="186"/>
      <c r="DN7" s="186"/>
      <c r="DO7" s="186"/>
    </row>
    <row r="8" spans="1:119" ht="18.75" customHeight="1" thickBot="1" x14ac:dyDescent="0.2">
      <c r="A8" s="187"/>
      <c r="B8" s="629"/>
      <c r="C8" s="560"/>
      <c r="D8" s="560"/>
      <c r="E8" s="630"/>
      <c r="F8" s="630"/>
      <c r="G8" s="630"/>
      <c r="H8" s="630"/>
      <c r="I8" s="630"/>
      <c r="J8" s="630"/>
      <c r="K8" s="630"/>
      <c r="L8" s="630"/>
      <c r="M8" s="630"/>
      <c r="N8" s="630"/>
      <c r="O8" s="630"/>
      <c r="P8" s="630"/>
      <c r="Q8" s="630"/>
      <c r="R8" s="634"/>
      <c r="S8" s="634"/>
      <c r="T8" s="634"/>
      <c r="U8" s="634"/>
      <c r="V8" s="635"/>
      <c r="W8" s="549"/>
      <c r="X8" s="550"/>
      <c r="Y8" s="550"/>
      <c r="Z8" s="550"/>
      <c r="AA8" s="550"/>
      <c r="AB8" s="560"/>
      <c r="AC8" s="641"/>
      <c r="AD8" s="642"/>
      <c r="AE8" s="642"/>
      <c r="AF8" s="642"/>
      <c r="AG8" s="642"/>
      <c r="AH8" s="642"/>
      <c r="AI8" s="642"/>
      <c r="AJ8" s="642"/>
      <c r="AK8" s="642"/>
      <c r="AL8" s="643"/>
      <c r="AM8" s="537" t="s">
        <v>107</v>
      </c>
      <c r="AN8" s="442"/>
      <c r="AO8" s="442"/>
      <c r="AP8" s="442"/>
      <c r="AQ8" s="442"/>
      <c r="AR8" s="442"/>
      <c r="AS8" s="442"/>
      <c r="AT8" s="443"/>
      <c r="AU8" s="525" t="s">
        <v>108</v>
      </c>
      <c r="AV8" s="526"/>
      <c r="AW8" s="526"/>
      <c r="AX8" s="526"/>
      <c r="AY8" s="448" t="s">
        <v>109</v>
      </c>
      <c r="AZ8" s="449"/>
      <c r="BA8" s="449"/>
      <c r="BB8" s="449"/>
      <c r="BC8" s="449"/>
      <c r="BD8" s="449"/>
      <c r="BE8" s="449"/>
      <c r="BF8" s="449"/>
      <c r="BG8" s="449"/>
      <c r="BH8" s="449"/>
      <c r="BI8" s="449"/>
      <c r="BJ8" s="449"/>
      <c r="BK8" s="449"/>
      <c r="BL8" s="449"/>
      <c r="BM8" s="450"/>
      <c r="BN8" s="468">
        <v>533060</v>
      </c>
      <c r="BO8" s="469"/>
      <c r="BP8" s="469"/>
      <c r="BQ8" s="469"/>
      <c r="BR8" s="469"/>
      <c r="BS8" s="469"/>
      <c r="BT8" s="469"/>
      <c r="BU8" s="470"/>
      <c r="BV8" s="468">
        <v>251898</v>
      </c>
      <c r="BW8" s="469"/>
      <c r="BX8" s="469"/>
      <c r="BY8" s="469"/>
      <c r="BZ8" s="469"/>
      <c r="CA8" s="469"/>
      <c r="CB8" s="469"/>
      <c r="CC8" s="470"/>
      <c r="CD8" s="477" t="s">
        <v>110</v>
      </c>
      <c r="CE8" s="478"/>
      <c r="CF8" s="478"/>
      <c r="CG8" s="478"/>
      <c r="CH8" s="478"/>
      <c r="CI8" s="478"/>
      <c r="CJ8" s="478"/>
      <c r="CK8" s="478"/>
      <c r="CL8" s="478"/>
      <c r="CM8" s="478"/>
      <c r="CN8" s="478"/>
      <c r="CO8" s="478"/>
      <c r="CP8" s="478"/>
      <c r="CQ8" s="478"/>
      <c r="CR8" s="478"/>
      <c r="CS8" s="479"/>
      <c r="CT8" s="581">
        <v>0.32</v>
      </c>
      <c r="CU8" s="582"/>
      <c r="CV8" s="582"/>
      <c r="CW8" s="582"/>
      <c r="CX8" s="582"/>
      <c r="CY8" s="582"/>
      <c r="CZ8" s="582"/>
      <c r="DA8" s="583"/>
      <c r="DB8" s="581">
        <v>0.31</v>
      </c>
      <c r="DC8" s="582"/>
      <c r="DD8" s="582"/>
      <c r="DE8" s="582"/>
      <c r="DF8" s="582"/>
      <c r="DG8" s="582"/>
      <c r="DH8" s="582"/>
      <c r="DI8" s="583"/>
      <c r="DJ8" s="186"/>
      <c r="DK8" s="186"/>
      <c r="DL8" s="186"/>
      <c r="DM8" s="186"/>
      <c r="DN8" s="186"/>
      <c r="DO8" s="186"/>
    </row>
    <row r="9" spans="1:119" ht="18.75" customHeight="1" thickBot="1" x14ac:dyDescent="0.2">
      <c r="A9" s="187"/>
      <c r="B9" s="610" t="s">
        <v>111</v>
      </c>
      <c r="C9" s="611"/>
      <c r="D9" s="611"/>
      <c r="E9" s="611"/>
      <c r="F9" s="611"/>
      <c r="G9" s="611"/>
      <c r="H9" s="611"/>
      <c r="I9" s="611"/>
      <c r="J9" s="611"/>
      <c r="K9" s="531"/>
      <c r="L9" s="612" t="s">
        <v>112</v>
      </c>
      <c r="M9" s="613"/>
      <c r="N9" s="613"/>
      <c r="O9" s="613"/>
      <c r="P9" s="613"/>
      <c r="Q9" s="614"/>
      <c r="R9" s="615">
        <v>26448</v>
      </c>
      <c r="S9" s="616"/>
      <c r="T9" s="616"/>
      <c r="U9" s="616"/>
      <c r="V9" s="617"/>
      <c r="W9" s="547" t="s">
        <v>113</v>
      </c>
      <c r="X9" s="548"/>
      <c r="Y9" s="548"/>
      <c r="Z9" s="548"/>
      <c r="AA9" s="548"/>
      <c r="AB9" s="548"/>
      <c r="AC9" s="548"/>
      <c r="AD9" s="548"/>
      <c r="AE9" s="548"/>
      <c r="AF9" s="548"/>
      <c r="AG9" s="548"/>
      <c r="AH9" s="548"/>
      <c r="AI9" s="548"/>
      <c r="AJ9" s="548"/>
      <c r="AK9" s="548"/>
      <c r="AL9" s="618"/>
      <c r="AM9" s="537" t="s">
        <v>114</v>
      </c>
      <c r="AN9" s="442"/>
      <c r="AO9" s="442"/>
      <c r="AP9" s="442"/>
      <c r="AQ9" s="442"/>
      <c r="AR9" s="442"/>
      <c r="AS9" s="442"/>
      <c r="AT9" s="443"/>
      <c r="AU9" s="525" t="s">
        <v>108</v>
      </c>
      <c r="AV9" s="526"/>
      <c r="AW9" s="526"/>
      <c r="AX9" s="526"/>
      <c r="AY9" s="448" t="s">
        <v>115</v>
      </c>
      <c r="AZ9" s="449"/>
      <c r="BA9" s="449"/>
      <c r="BB9" s="449"/>
      <c r="BC9" s="449"/>
      <c r="BD9" s="449"/>
      <c r="BE9" s="449"/>
      <c r="BF9" s="449"/>
      <c r="BG9" s="449"/>
      <c r="BH9" s="449"/>
      <c r="BI9" s="449"/>
      <c r="BJ9" s="449"/>
      <c r="BK9" s="449"/>
      <c r="BL9" s="449"/>
      <c r="BM9" s="450"/>
      <c r="BN9" s="468">
        <v>281162</v>
      </c>
      <c r="BO9" s="469"/>
      <c r="BP9" s="469"/>
      <c r="BQ9" s="469"/>
      <c r="BR9" s="469"/>
      <c r="BS9" s="469"/>
      <c r="BT9" s="469"/>
      <c r="BU9" s="470"/>
      <c r="BV9" s="468">
        <v>47979</v>
      </c>
      <c r="BW9" s="469"/>
      <c r="BX9" s="469"/>
      <c r="BY9" s="469"/>
      <c r="BZ9" s="469"/>
      <c r="CA9" s="469"/>
      <c r="CB9" s="469"/>
      <c r="CC9" s="470"/>
      <c r="CD9" s="477" t="s">
        <v>116</v>
      </c>
      <c r="CE9" s="478"/>
      <c r="CF9" s="478"/>
      <c r="CG9" s="478"/>
      <c r="CH9" s="478"/>
      <c r="CI9" s="478"/>
      <c r="CJ9" s="478"/>
      <c r="CK9" s="478"/>
      <c r="CL9" s="478"/>
      <c r="CM9" s="478"/>
      <c r="CN9" s="478"/>
      <c r="CO9" s="478"/>
      <c r="CP9" s="478"/>
      <c r="CQ9" s="478"/>
      <c r="CR9" s="478"/>
      <c r="CS9" s="479"/>
      <c r="CT9" s="438">
        <v>20.100000000000001</v>
      </c>
      <c r="CU9" s="439"/>
      <c r="CV9" s="439"/>
      <c r="CW9" s="439"/>
      <c r="CX9" s="439"/>
      <c r="CY9" s="439"/>
      <c r="CZ9" s="439"/>
      <c r="DA9" s="440"/>
      <c r="DB9" s="438">
        <v>22.3</v>
      </c>
      <c r="DC9" s="439"/>
      <c r="DD9" s="439"/>
      <c r="DE9" s="439"/>
      <c r="DF9" s="439"/>
      <c r="DG9" s="439"/>
      <c r="DH9" s="439"/>
      <c r="DI9" s="440"/>
      <c r="DJ9" s="186"/>
      <c r="DK9" s="186"/>
      <c r="DL9" s="186"/>
      <c r="DM9" s="186"/>
      <c r="DN9" s="186"/>
      <c r="DO9" s="186"/>
    </row>
    <row r="10" spans="1:119" ht="18.75" customHeight="1" thickBot="1" x14ac:dyDescent="0.2">
      <c r="A10" s="187"/>
      <c r="B10" s="610"/>
      <c r="C10" s="611"/>
      <c r="D10" s="611"/>
      <c r="E10" s="611"/>
      <c r="F10" s="611"/>
      <c r="G10" s="611"/>
      <c r="H10" s="611"/>
      <c r="I10" s="611"/>
      <c r="J10" s="611"/>
      <c r="K10" s="531"/>
      <c r="L10" s="441" t="s">
        <v>117</v>
      </c>
      <c r="M10" s="442"/>
      <c r="N10" s="442"/>
      <c r="O10" s="442"/>
      <c r="P10" s="442"/>
      <c r="Q10" s="443"/>
      <c r="R10" s="444">
        <v>29488</v>
      </c>
      <c r="S10" s="445"/>
      <c r="T10" s="445"/>
      <c r="U10" s="445"/>
      <c r="V10" s="447"/>
      <c r="W10" s="619"/>
      <c r="X10" s="430"/>
      <c r="Y10" s="430"/>
      <c r="Z10" s="430"/>
      <c r="AA10" s="430"/>
      <c r="AB10" s="430"/>
      <c r="AC10" s="430"/>
      <c r="AD10" s="430"/>
      <c r="AE10" s="430"/>
      <c r="AF10" s="430"/>
      <c r="AG10" s="430"/>
      <c r="AH10" s="430"/>
      <c r="AI10" s="430"/>
      <c r="AJ10" s="430"/>
      <c r="AK10" s="430"/>
      <c r="AL10" s="620"/>
      <c r="AM10" s="537" t="s">
        <v>118</v>
      </c>
      <c r="AN10" s="442"/>
      <c r="AO10" s="442"/>
      <c r="AP10" s="442"/>
      <c r="AQ10" s="442"/>
      <c r="AR10" s="442"/>
      <c r="AS10" s="442"/>
      <c r="AT10" s="443"/>
      <c r="AU10" s="525" t="s">
        <v>119</v>
      </c>
      <c r="AV10" s="526"/>
      <c r="AW10" s="526"/>
      <c r="AX10" s="526"/>
      <c r="AY10" s="448" t="s">
        <v>120</v>
      </c>
      <c r="AZ10" s="449"/>
      <c r="BA10" s="449"/>
      <c r="BB10" s="449"/>
      <c r="BC10" s="449"/>
      <c r="BD10" s="449"/>
      <c r="BE10" s="449"/>
      <c r="BF10" s="449"/>
      <c r="BG10" s="449"/>
      <c r="BH10" s="449"/>
      <c r="BI10" s="449"/>
      <c r="BJ10" s="449"/>
      <c r="BK10" s="449"/>
      <c r="BL10" s="449"/>
      <c r="BM10" s="450"/>
      <c r="BN10" s="468">
        <v>712</v>
      </c>
      <c r="BO10" s="469"/>
      <c r="BP10" s="469"/>
      <c r="BQ10" s="469"/>
      <c r="BR10" s="469"/>
      <c r="BS10" s="469"/>
      <c r="BT10" s="469"/>
      <c r="BU10" s="470"/>
      <c r="BV10" s="468">
        <v>32662</v>
      </c>
      <c r="BW10" s="469"/>
      <c r="BX10" s="469"/>
      <c r="BY10" s="469"/>
      <c r="BZ10" s="469"/>
      <c r="CA10" s="469"/>
      <c r="CB10" s="469"/>
      <c r="CC10" s="470"/>
      <c r="CD10" s="191" t="s">
        <v>121</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x14ac:dyDescent="0.2">
      <c r="A11" s="187"/>
      <c r="B11" s="610"/>
      <c r="C11" s="611"/>
      <c r="D11" s="611"/>
      <c r="E11" s="611"/>
      <c r="F11" s="611"/>
      <c r="G11" s="611"/>
      <c r="H11" s="611"/>
      <c r="I11" s="611"/>
      <c r="J11" s="611"/>
      <c r="K11" s="531"/>
      <c r="L11" s="514" t="s">
        <v>122</v>
      </c>
      <c r="M11" s="515"/>
      <c r="N11" s="515"/>
      <c r="O11" s="515"/>
      <c r="P11" s="515"/>
      <c r="Q11" s="516"/>
      <c r="R11" s="607" t="s">
        <v>123</v>
      </c>
      <c r="S11" s="608"/>
      <c r="T11" s="608"/>
      <c r="U11" s="608"/>
      <c r="V11" s="609"/>
      <c r="W11" s="619"/>
      <c r="X11" s="430"/>
      <c r="Y11" s="430"/>
      <c r="Z11" s="430"/>
      <c r="AA11" s="430"/>
      <c r="AB11" s="430"/>
      <c r="AC11" s="430"/>
      <c r="AD11" s="430"/>
      <c r="AE11" s="430"/>
      <c r="AF11" s="430"/>
      <c r="AG11" s="430"/>
      <c r="AH11" s="430"/>
      <c r="AI11" s="430"/>
      <c r="AJ11" s="430"/>
      <c r="AK11" s="430"/>
      <c r="AL11" s="620"/>
      <c r="AM11" s="537" t="s">
        <v>124</v>
      </c>
      <c r="AN11" s="442"/>
      <c r="AO11" s="442"/>
      <c r="AP11" s="442"/>
      <c r="AQ11" s="442"/>
      <c r="AR11" s="442"/>
      <c r="AS11" s="442"/>
      <c r="AT11" s="443"/>
      <c r="AU11" s="525" t="s">
        <v>119</v>
      </c>
      <c r="AV11" s="526"/>
      <c r="AW11" s="526"/>
      <c r="AX11" s="526"/>
      <c r="AY11" s="448" t="s">
        <v>125</v>
      </c>
      <c r="AZ11" s="449"/>
      <c r="BA11" s="449"/>
      <c r="BB11" s="449"/>
      <c r="BC11" s="449"/>
      <c r="BD11" s="449"/>
      <c r="BE11" s="449"/>
      <c r="BF11" s="449"/>
      <c r="BG11" s="449"/>
      <c r="BH11" s="449"/>
      <c r="BI11" s="449"/>
      <c r="BJ11" s="449"/>
      <c r="BK11" s="449"/>
      <c r="BL11" s="449"/>
      <c r="BM11" s="450"/>
      <c r="BN11" s="468">
        <v>0</v>
      </c>
      <c r="BO11" s="469"/>
      <c r="BP11" s="469"/>
      <c r="BQ11" s="469"/>
      <c r="BR11" s="469"/>
      <c r="BS11" s="469"/>
      <c r="BT11" s="469"/>
      <c r="BU11" s="470"/>
      <c r="BV11" s="468">
        <v>0</v>
      </c>
      <c r="BW11" s="469"/>
      <c r="BX11" s="469"/>
      <c r="BY11" s="469"/>
      <c r="BZ11" s="469"/>
      <c r="CA11" s="469"/>
      <c r="CB11" s="469"/>
      <c r="CC11" s="470"/>
      <c r="CD11" s="477" t="s">
        <v>126</v>
      </c>
      <c r="CE11" s="478"/>
      <c r="CF11" s="478"/>
      <c r="CG11" s="478"/>
      <c r="CH11" s="478"/>
      <c r="CI11" s="478"/>
      <c r="CJ11" s="478"/>
      <c r="CK11" s="478"/>
      <c r="CL11" s="478"/>
      <c r="CM11" s="478"/>
      <c r="CN11" s="478"/>
      <c r="CO11" s="478"/>
      <c r="CP11" s="478"/>
      <c r="CQ11" s="478"/>
      <c r="CR11" s="478"/>
      <c r="CS11" s="479"/>
      <c r="CT11" s="581" t="s">
        <v>127</v>
      </c>
      <c r="CU11" s="582"/>
      <c r="CV11" s="582"/>
      <c r="CW11" s="582"/>
      <c r="CX11" s="582"/>
      <c r="CY11" s="582"/>
      <c r="CZ11" s="582"/>
      <c r="DA11" s="583"/>
      <c r="DB11" s="581" t="s">
        <v>127</v>
      </c>
      <c r="DC11" s="582"/>
      <c r="DD11" s="582"/>
      <c r="DE11" s="582"/>
      <c r="DF11" s="582"/>
      <c r="DG11" s="582"/>
      <c r="DH11" s="582"/>
      <c r="DI11" s="583"/>
      <c r="DJ11" s="186"/>
      <c r="DK11" s="186"/>
      <c r="DL11" s="186"/>
      <c r="DM11" s="186"/>
      <c r="DN11" s="186"/>
      <c r="DO11" s="186"/>
    </row>
    <row r="12" spans="1:119" ht="18.75" customHeight="1" x14ac:dyDescent="0.15">
      <c r="A12" s="187"/>
      <c r="B12" s="584" t="s">
        <v>128</v>
      </c>
      <c r="C12" s="585"/>
      <c r="D12" s="585"/>
      <c r="E12" s="585"/>
      <c r="F12" s="585"/>
      <c r="G12" s="585"/>
      <c r="H12" s="585"/>
      <c r="I12" s="585"/>
      <c r="J12" s="585"/>
      <c r="K12" s="586"/>
      <c r="L12" s="593" t="s">
        <v>129</v>
      </c>
      <c r="M12" s="594"/>
      <c r="N12" s="594"/>
      <c r="O12" s="594"/>
      <c r="P12" s="594"/>
      <c r="Q12" s="595"/>
      <c r="R12" s="596">
        <v>28044</v>
      </c>
      <c r="S12" s="597"/>
      <c r="T12" s="597"/>
      <c r="U12" s="597"/>
      <c r="V12" s="598"/>
      <c r="W12" s="599" t="s">
        <v>1</v>
      </c>
      <c r="X12" s="526"/>
      <c r="Y12" s="526"/>
      <c r="Z12" s="526"/>
      <c r="AA12" s="526"/>
      <c r="AB12" s="600"/>
      <c r="AC12" s="601" t="s">
        <v>130</v>
      </c>
      <c r="AD12" s="602"/>
      <c r="AE12" s="602"/>
      <c r="AF12" s="602"/>
      <c r="AG12" s="603"/>
      <c r="AH12" s="601" t="s">
        <v>131</v>
      </c>
      <c r="AI12" s="602"/>
      <c r="AJ12" s="602"/>
      <c r="AK12" s="602"/>
      <c r="AL12" s="604"/>
      <c r="AM12" s="537" t="s">
        <v>132</v>
      </c>
      <c r="AN12" s="442"/>
      <c r="AO12" s="442"/>
      <c r="AP12" s="442"/>
      <c r="AQ12" s="442"/>
      <c r="AR12" s="442"/>
      <c r="AS12" s="442"/>
      <c r="AT12" s="443"/>
      <c r="AU12" s="525" t="s">
        <v>119</v>
      </c>
      <c r="AV12" s="526"/>
      <c r="AW12" s="526"/>
      <c r="AX12" s="526"/>
      <c r="AY12" s="448" t="s">
        <v>133</v>
      </c>
      <c r="AZ12" s="449"/>
      <c r="BA12" s="449"/>
      <c r="BB12" s="449"/>
      <c r="BC12" s="449"/>
      <c r="BD12" s="449"/>
      <c r="BE12" s="449"/>
      <c r="BF12" s="449"/>
      <c r="BG12" s="449"/>
      <c r="BH12" s="449"/>
      <c r="BI12" s="449"/>
      <c r="BJ12" s="449"/>
      <c r="BK12" s="449"/>
      <c r="BL12" s="449"/>
      <c r="BM12" s="450"/>
      <c r="BN12" s="468">
        <v>355521</v>
      </c>
      <c r="BO12" s="469"/>
      <c r="BP12" s="469"/>
      <c r="BQ12" s="469"/>
      <c r="BR12" s="469"/>
      <c r="BS12" s="469"/>
      <c r="BT12" s="469"/>
      <c r="BU12" s="470"/>
      <c r="BV12" s="468">
        <v>534045</v>
      </c>
      <c r="BW12" s="469"/>
      <c r="BX12" s="469"/>
      <c r="BY12" s="469"/>
      <c r="BZ12" s="469"/>
      <c r="CA12" s="469"/>
      <c r="CB12" s="469"/>
      <c r="CC12" s="470"/>
      <c r="CD12" s="477" t="s">
        <v>134</v>
      </c>
      <c r="CE12" s="478"/>
      <c r="CF12" s="478"/>
      <c r="CG12" s="478"/>
      <c r="CH12" s="478"/>
      <c r="CI12" s="478"/>
      <c r="CJ12" s="478"/>
      <c r="CK12" s="478"/>
      <c r="CL12" s="478"/>
      <c r="CM12" s="478"/>
      <c r="CN12" s="478"/>
      <c r="CO12" s="478"/>
      <c r="CP12" s="478"/>
      <c r="CQ12" s="478"/>
      <c r="CR12" s="478"/>
      <c r="CS12" s="479"/>
      <c r="CT12" s="581" t="s">
        <v>127</v>
      </c>
      <c r="CU12" s="582"/>
      <c r="CV12" s="582"/>
      <c r="CW12" s="582"/>
      <c r="CX12" s="582"/>
      <c r="CY12" s="582"/>
      <c r="CZ12" s="582"/>
      <c r="DA12" s="583"/>
      <c r="DB12" s="581" t="s">
        <v>135</v>
      </c>
      <c r="DC12" s="582"/>
      <c r="DD12" s="582"/>
      <c r="DE12" s="582"/>
      <c r="DF12" s="582"/>
      <c r="DG12" s="582"/>
      <c r="DH12" s="582"/>
      <c r="DI12" s="583"/>
      <c r="DJ12" s="186"/>
      <c r="DK12" s="186"/>
      <c r="DL12" s="186"/>
      <c r="DM12" s="186"/>
      <c r="DN12" s="186"/>
      <c r="DO12" s="186"/>
    </row>
    <row r="13" spans="1:119" ht="18.75" customHeight="1" x14ac:dyDescent="0.15">
      <c r="A13" s="187"/>
      <c r="B13" s="587"/>
      <c r="C13" s="588"/>
      <c r="D13" s="588"/>
      <c r="E13" s="588"/>
      <c r="F13" s="588"/>
      <c r="G13" s="588"/>
      <c r="H13" s="588"/>
      <c r="I13" s="588"/>
      <c r="J13" s="588"/>
      <c r="K13" s="589"/>
      <c r="L13" s="197"/>
      <c r="M13" s="568" t="s">
        <v>136</v>
      </c>
      <c r="N13" s="569"/>
      <c r="O13" s="569"/>
      <c r="P13" s="569"/>
      <c r="Q13" s="570"/>
      <c r="R13" s="571">
        <v>27208</v>
      </c>
      <c r="S13" s="572"/>
      <c r="T13" s="572"/>
      <c r="U13" s="572"/>
      <c r="V13" s="573"/>
      <c r="W13" s="559" t="s">
        <v>137</v>
      </c>
      <c r="X13" s="481"/>
      <c r="Y13" s="481"/>
      <c r="Z13" s="481"/>
      <c r="AA13" s="481"/>
      <c r="AB13" s="482"/>
      <c r="AC13" s="444">
        <v>2025</v>
      </c>
      <c r="AD13" s="445"/>
      <c r="AE13" s="445"/>
      <c r="AF13" s="445"/>
      <c r="AG13" s="446"/>
      <c r="AH13" s="444">
        <v>2514</v>
      </c>
      <c r="AI13" s="445"/>
      <c r="AJ13" s="445"/>
      <c r="AK13" s="445"/>
      <c r="AL13" s="447"/>
      <c r="AM13" s="537" t="s">
        <v>138</v>
      </c>
      <c r="AN13" s="442"/>
      <c r="AO13" s="442"/>
      <c r="AP13" s="442"/>
      <c r="AQ13" s="442"/>
      <c r="AR13" s="442"/>
      <c r="AS13" s="442"/>
      <c r="AT13" s="443"/>
      <c r="AU13" s="525" t="s">
        <v>119</v>
      </c>
      <c r="AV13" s="526"/>
      <c r="AW13" s="526"/>
      <c r="AX13" s="526"/>
      <c r="AY13" s="448" t="s">
        <v>139</v>
      </c>
      <c r="AZ13" s="449"/>
      <c r="BA13" s="449"/>
      <c r="BB13" s="449"/>
      <c r="BC13" s="449"/>
      <c r="BD13" s="449"/>
      <c r="BE13" s="449"/>
      <c r="BF13" s="449"/>
      <c r="BG13" s="449"/>
      <c r="BH13" s="449"/>
      <c r="BI13" s="449"/>
      <c r="BJ13" s="449"/>
      <c r="BK13" s="449"/>
      <c r="BL13" s="449"/>
      <c r="BM13" s="450"/>
      <c r="BN13" s="468">
        <v>-73647</v>
      </c>
      <c r="BO13" s="469"/>
      <c r="BP13" s="469"/>
      <c r="BQ13" s="469"/>
      <c r="BR13" s="469"/>
      <c r="BS13" s="469"/>
      <c r="BT13" s="469"/>
      <c r="BU13" s="470"/>
      <c r="BV13" s="468">
        <v>-453404</v>
      </c>
      <c r="BW13" s="469"/>
      <c r="BX13" s="469"/>
      <c r="BY13" s="469"/>
      <c r="BZ13" s="469"/>
      <c r="CA13" s="469"/>
      <c r="CB13" s="469"/>
      <c r="CC13" s="470"/>
      <c r="CD13" s="477" t="s">
        <v>140</v>
      </c>
      <c r="CE13" s="478"/>
      <c r="CF13" s="478"/>
      <c r="CG13" s="478"/>
      <c r="CH13" s="478"/>
      <c r="CI13" s="478"/>
      <c r="CJ13" s="478"/>
      <c r="CK13" s="478"/>
      <c r="CL13" s="478"/>
      <c r="CM13" s="478"/>
      <c r="CN13" s="478"/>
      <c r="CO13" s="478"/>
      <c r="CP13" s="478"/>
      <c r="CQ13" s="478"/>
      <c r="CR13" s="478"/>
      <c r="CS13" s="479"/>
      <c r="CT13" s="438">
        <v>12.9</v>
      </c>
      <c r="CU13" s="439"/>
      <c r="CV13" s="439"/>
      <c r="CW13" s="439"/>
      <c r="CX13" s="439"/>
      <c r="CY13" s="439"/>
      <c r="CZ13" s="439"/>
      <c r="DA13" s="440"/>
      <c r="DB13" s="438">
        <v>13.8</v>
      </c>
      <c r="DC13" s="439"/>
      <c r="DD13" s="439"/>
      <c r="DE13" s="439"/>
      <c r="DF13" s="439"/>
      <c r="DG13" s="439"/>
      <c r="DH13" s="439"/>
      <c r="DI13" s="440"/>
      <c r="DJ13" s="186"/>
      <c r="DK13" s="186"/>
      <c r="DL13" s="186"/>
      <c r="DM13" s="186"/>
      <c r="DN13" s="186"/>
      <c r="DO13" s="186"/>
    </row>
    <row r="14" spans="1:119" ht="18.75" customHeight="1" thickBot="1" x14ac:dyDescent="0.2">
      <c r="A14" s="187"/>
      <c r="B14" s="587"/>
      <c r="C14" s="588"/>
      <c r="D14" s="588"/>
      <c r="E14" s="588"/>
      <c r="F14" s="588"/>
      <c r="G14" s="588"/>
      <c r="H14" s="588"/>
      <c r="I14" s="588"/>
      <c r="J14" s="588"/>
      <c r="K14" s="589"/>
      <c r="L14" s="561" t="s">
        <v>141</v>
      </c>
      <c r="M14" s="605"/>
      <c r="N14" s="605"/>
      <c r="O14" s="605"/>
      <c r="P14" s="605"/>
      <c r="Q14" s="606"/>
      <c r="R14" s="571">
        <v>28483</v>
      </c>
      <c r="S14" s="572"/>
      <c r="T14" s="572"/>
      <c r="U14" s="572"/>
      <c r="V14" s="573"/>
      <c r="W14" s="574"/>
      <c r="X14" s="484"/>
      <c r="Y14" s="484"/>
      <c r="Z14" s="484"/>
      <c r="AA14" s="484"/>
      <c r="AB14" s="485"/>
      <c r="AC14" s="564">
        <v>13.9</v>
      </c>
      <c r="AD14" s="565"/>
      <c r="AE14" s="565"/>
      <c r="AF14" s="565"/>
      <c r="AG14" s="566"/>
      <c r="AH14" s="564">
        <v>16.100000000000001</v>
      </c>
      <c r="AI14" s="565"/>
      <c r="AJ14" s="565"/>
      <c r="AK14" s="565"/>
      <c r="AL14" s="567"/>
      <c r="AM14" s="537"/>
      <c r="AN14" s="442"/>
      <c r="AO14" s="442"/>
      <c r="AP14" s="442"/>
      <c r="AQ14" s="442"/>
      <c r="AR14" s="442"/>
      <c r="AS14" s="442"/>
      <c r="AT14" s="443"/>
      <c r="AU14" s="525"/>
      <c r="AV14" s="526"/>
      <c r="AW14" s="526"/>
      <c r="AX14" s="526"/>
      <c r="AY14" s="448"/>
      <c r="AZ14" s="449"/>
      <c r="BA14" s="449"/>
      <c r="BB14" s="449"/>
      <c r="BC14" s="449"/>
      <c r="BD14" s="449"/>
      <c r="BE14" s="449"/>
      <c r="BF14" s="449"/>
      <c r="BG14" s="449"/>
      <c r="BH14" s="449"/>
      <c r="BI14" s="449"/>
      <c r="BJ14" s="449"/>
      <c r="BK14" s="449"/>
      <c r="BL14" s="449"/>
      <c r="BM14" s="450"/>
      <c r="BN14" s="468"/>
      <c r="BO14" s="469"/>
      <c r="BP14" s="469"/>
      <c r="BQ14" s="469"/>
      <c r="BR14" s="469"/>
      <c r="BS14" s="469"/>
      <c r="BT14" s="469"/>
      <c r="BU14" s="470"/>
      <c r="BV14" s="468"/>
      <c r="BW14" s="469"/>
      <c r="BX14" s="469"/>
      <c r="BY14" s="469"/>
      <c r="BZ14" s="469"/>
      <c r="CA14" s="469"/>
      <c r="CB14" s="469"/>
      <c r="CC14" s="470"/>
      <c r="CD14" s="474" t="s">
        <v>142</v>
      </c>
      <c r="CE14" s="475"/>
      <c r="CF14" s="475"/>
      <c r="CG14" s="475"/>
      <c r="CH14" s="475"/>
      <c r="CI14" s="475"/>
      <c r="CJ14" s="475"/>
      <c r="CK14" s="475"/>
      <c r="CL14" s="475"/>
      <c r="CM14" s="475"/>
      <c r="CN14" s="475"/>
      <c r="CO14" s="475"/>
      <c r="CP14" s="475"/>
      <c r="CQ14" s="475"/>
      <c r="CR14" s="475"/>
      <c r="CS14" s="476"/>
      <c r="CT14" s="575">
        <v>94.7</v>
      </c>
      <c r="CU14" s="576"/>
      <c r="CV14" s="576"/>
      <c r="CW14" s="576"/>
      <c r="CX14" s="576"/>
      <c r="CY14" s="576"/>
      <c r="CZ14" s="576"/>
      <c r="DA14" s="577"/>
      <c r="DB14" s="575">
        <v>94.1</v>
      </c>
      <c r="DC14" s="576"/>
      <c r="DD14" s="576"/>
      <c r="DE14" s="576"/>
      <c r="DF14" s="576"/>
      <c r="DG14" s="576"/>
      <c r="DH14" s="576"/>
      <c r="DI14" s="577"/>
      <c r="DJ14" s="186"/>
      <c r="DK14" s="186"/>
      <c r="DL14" s="186"/>
      <c r="DM14" s="186"/>
      <c r="DN14" s="186"/>
      <c r="DO14" s="186"/>
    </row>
    <row r="15" spans="1:119" ht="18.75" customHeight="1" x14ac:dyDescent="0.15">
      <c r="A15" s="187"/>
      <c r="B15" s="587"/>
      <c r="C15" s="588"/>
      <c r="D15" s="588"/>
      <c r="E15" s="588"/>
      <c r="F15" s="588"/>
      <c r="G15" s="588"/>
      <c r="H15" s="588"/>
      <c r="I15" s="588"/>
      <c r="J15" s="588"/>
      <c r="K15" s="589"/>
      <c r="L15" s="197"/>
      <c r="M15" s="568" t="s">
        <v>136</v>
      </c>
      <c r="N15" s="569"/>
      <c r="O15" s="569"/>
      <c r="P15" s="569"/>
      <c r="Q15" s="570"/>
      <c r="R15" s="571">
        <v>27689</v>
      </c>
      <c r="S15" s="572"/>
      <c r="T15" s="572"/>
      <c r="U15" s="572"/>
      <c r="V15" s="573"/>
      <c r="W15" s="559" t="s">
        <v>143</v>
      </c>
      <c r="X15" s="481"/>
      <c r="Y15" s="481"/>
      <c r="Z15" s="481"/>
      <c r="AA15" s="481"/>
      <c r="AB15" s="482"/>
      <c r="AC15" s="444">
        <v>4196</v>
      </c>
      <c r="AD15" s="445"/>
      <c r="AE15" s="445"/>
      <c r="AF15" s="445"/>
      <c r="AG15" s="446"/>
      <c r="AH15" s="444">
        <v>4295</v>
      </c>
      <c r="AI15" s="445"/>
      <c r="AJ15" s="445"/>
      <c r="AK15" s="445"/>
      <c r="AL15" s="447"/>
      <c r="AM15" s="537"/>
      <c r="AN15" s="442"/>
      <c r="AO15" s="442"/>
      <c r="AP15" s="442"/>
      <c r="AQ15" s="442"/>
      <c r="AR15" s="442"/>
      <c r="AS15" s="442"/>
      <c r="AT15" s="443"/>
      <c r="AU15" s="525"/>
      <c r="AV15" s="526"/>
      <c r="AW15" s="526"/>
      <c r="AX15" s="526"/>
      <c r="AY15" s="460" t="s">
        <v>144</v>
      </c>
      <c r="AZ15" s="461"/>
      <c r="BA15" s="461"/>
      <c r="BB15" s="461"/>
      <c r="BC15" s="461"/>
      <c r="BD15" s="461"/>
      <c r="BE15" s="461"/>
      <c r="BF15" s="461"/>
      <c r="BG15" s="461"/>
      <c r="BH15" s="461"/>
      <c r="BI15" s="461"/>
      <c r="BJ15" s="461"/>
      <c r="BK15" s="461"/>
      <c r="BL15" s="461"/>
      <c r="BM15" s="462"/>
      <c r="BN15" s="463">
        <v>3652288</v>
      </c>
      <c r="BO15" s="464"/>
      <c r="BP15" s="464"/>
      <c r="BQ15" s="464"/>
      <c r="BR15" s="464"/>
      <c r="BS15" s="464"/>
      <c r="BT15" s="464"/>
      <c r="BU15" s="465"/>
      <c r="BV15" s="463">
        <v>3445067</v>
      </c>
      <c r="BW15" s="464"/>
      <c r="BX15" s="464"/>
      <c r="BY15" s="464"/>
      <c r="BZ15" s="464"/>
      <c r="CA15" s="464"/>
      <c r="CB15" s="464"/>
      <c r="CC15" s="465"/>
      <c r="CD15" s="578" t="s">
        <v>145</v>
      </c>
      <c r="CE15" s="579"/>
      <c r="CF15" s="579"/>
      <c r="CG15" s="579"/>
      <c r="CH15" s="579"/>
      <c r="CI15" s="579"/>
      <c r="CJ15" s="579"/>
      <c r="CK15" s="579"/>
      <c r="CL15" s="579"/>
      <c r="CM15" s="579"/>
      <c r="CN15" s="579"/>
      <c r="CO15" s="579"/>
      <c r="CP15" s="579"/>
      <c r="CQ15" s="579"/>
      <c r="CR15" s="579"/>
      <c r="CS15" s="580"/>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x14ac:dyDescent="0.15">
      <c r="A16" s="187"/>
      <c r="B16" s="587"/>
      <c r="C16" s="588"/>
      <c r="D16" s="588"/>
      <c r="E16" s="588"/>
      <c r="F16" s="588"/>
      <c r="G16" s="588"/>
      <c r="H16" s="588"/>
      <c r="I16" s="588"/>
      <c r="J16" s="588"/>
      <c r="K16" s="589"/>
      <c r="L16" s="561" t="s">
        <v>146</v>
      </c>
      <c r="M16" s="562"/>
      <c r="N16" s="562"/>
      <c r="O16" s="562"/>
      <c r="P16" s="562"/>
      <c r="Q16" s="563"/>
      <c r="R16" s="556" t="s">
        <v>147</v>
      </c>
      <c r="S16" s="557"/>
      <c r="T16" s="557"/>
      <c r="U16" s="557"/>
      <c r="V16" s="558"/>
      <c r="W16" s="574"/>
      <c r="X16" s="484"/>
      <c r="Y16" s="484"/>
      <c r="Z16" s="484"/>
      <c r="AA16" s="484"/>
      <c r="AB16" s="485"/>
      <c r="AC16" s="564">
        <v>28.8</v>
      </c>
      <c r="AD16" s="565"/>
      <c r="AE16" s="565"/>
      <c r="AF16" s="565"/>
      <c r="AG16" s="566"/>
      <c r="AH16" s="564">
        <v>27.4</v>
      </c>
      <c r="AI16" s="565"/>
      <c r="AJ16" s="565"/>
      <c r="AK16" s="565"/>
      <c r="AL16" s="567"/>
      <c r="AM16" s="537"/>
      <c r="AN16" s="442"/>
      <c r="AO16" s="442"/>
      <c r="AP16" s="442"/>
      <c r="AQ16" s="442"/>
      <c r="AR16" s="442"/>
      <c r="AS16" s="442"/>
      <c r="AT16" s="443"/>
      <c r="AU16" s="525"/>
      <c r="AV16" s="526"/>
      <c r="AW16" s="526"/>
      <c r="AX16" s="526"/>
      <c r="AY16" s="448" t="s">
        <v>148</v>
      </c>
      <c r="AZ16" s="449"/>
      <c r="BA16" s="449"/>
      <c r="BB16" s="449"/>
      <c r="BC16" s="449"/>
      <c r="BD16" s="449"/>
      <c r="BE16" s="449"/>
      <c r="BF16" s="449"/>
      <c r="BG16" s="449"/>
      <c r="BH16" s="449"/>
      <c r="BI16" s="449"/>
      <c r="BJ16" s="449"/>
      <c r="BK16" s="449"/>
      <c r="BL16" s="449"/>
      <c r="BM16" s="450"/>
      <c r="BN16" s="468">
        <v>11170256</v>
      </c>
      <c r="BO16" s="469"/>
      <c r="BP16" s="469"/>
      <c r="BQ16" s="469"/>
      <c r="BR16" s="469"/>
      <c r="BS16" s="469"/>
      <c r="BT16" s="469"/>
      <c r="BU16" s="470"/>
      <c r="BV16" s="468">
        <v>11089663</v>
      </c>
      <c r="BW16" s="469"/>
      <c r="BX16" s="469"/>
      <c r="BY16" s="469"/>
      <c r="BZ16" s="469"/>
      <c r="CA16" s="469"/>
      <c r="CB16" s="469"/>
      <c r="CC16" s="470"/>
      <c r="CD16" s="201"/>
      <c r="CE16" s="466"/>
      <c r="CF16" s="466"/>
      <c r="CG16" s="466"/>
      <c r="CH16" s="466"/>
      <c r="CI16" s="466"/>
      <c r="CJ16" s="466"/>
      <c r="CK16" s="466"/>
      <c r="CL16" s="466"/>
      <c r="CM16" s="466"/>
      <c r="CN16" s="466"/>
      <c r="CO16" s="466"/>
      <c r="CP16" s="466"/>
      <c r="CQ16" s="466"/>
      <c r="CR16" s="466"/>
      <c r="CS16" s="467"/>
      <c r="CT16" s="438"/>
      <c r="CU16" s="439"/>
      <c r="CV16" s="439"/>
      <c r="CW16" s="439"/>
      <c r="CX16" s="439"/>
      <c r="CY16" s="439"/>
      <c r="CZ16" s="439"/>
      <c r="DA16" s="440"/>
      <c r="DB16" s="438"/>
      <c r="DC16" s="439"/>
      <c r="DD16" s="439"/>
      <c r="DE16" s="439"/>
      <c r="DF16" s="439"/>
      <c r="DG16" s="439"/>
      <c r="DH16" s="439"/>
      <c r="DI16" s="440"/>
      <c r="DJ16" s="186"/>
      <c r="DK16" s="186"/>
      <c r="DL16" s="186"/>
      <c r="DM16" s="186"/>
      <c r="DN16" s="186"/>
      <c r="DO16" s="186"/>
    </row>
    <row r="17" spans="1:119" ht="18.75" customHeight="1" thickBot="1" x14ac:dyDescent="0.2">
      <c r="A17" s="187"/>
      <c r="B17" s="590"/>
      <c r="C17" s="591"/>
      <c r="D17" s="591"/>
      <c r="E17" s="591"/>
      <c r="F17" s="591"/>
      <c r="G17" s="591"/>
      <c r="H17" s="591"/>
      <c r="I17" s="591"/>
      <c r="J17" s="591"/>
      <c r="K17" s="592"/>
      <c r="L17" s="202"/>
      <c r="M17" s="553" t="s">
        <v>149</v>
      </c>
      <c r="N17" s="554"/>
      <c r="O17" s="554"/>
      <c r="P17" s="554"/>
      <c r="Q17" s="555"/>
      <c r="R17" s="556" t="s">
        <v>150</v>
      </c>
      <c r="S17" s="557"/>
      <c r="T17" s="557"/>
      <c r="U17" s="557"/>
      <c r="V17" s="558"/>
      <c r="W17" s="559" t="s">
        <v>151</v>
      </c>
      <c r="X17" s="481"/>
      <c r="Y17" s="481"/>
      <c r="Z17" s="481"/>
      <c r="AA17" s="481"/>
      <c r="AB17" s="482"/>
      <c r="AC17" s="444">
        <v>8348</v>
      </c>
      <c r="AD17" s="445"/>
      <c r="AE17" s="445"/>
      <c r="AF17" s="445"/>
      <c r="AG17" s="446"/>
      <c r="AH17" s="444">
        <v>8852</v>
      </c>
      <c r="AI17" s="445"/>
      <c r="AJ17" s="445"/>
      <c r="AK17" s="445"/>
      <c r="AL17" s="447"/>
      <c r="AM17" s="537"/>
      <c r="AN17" s="442"/>
      <c r="AO17" s="442"/>
      <c r="AP17" s="442"/>
      <c r="AQ17" s="442"/>
      <c r="AR17" s="442"/>
      <c r="AS17" s="442"/>
      <c r="AT17" s="443"/>
      <c r="AU17" s="525"/>
      <c r="AV17" s="526"/>
      <c r="AW17" s="526"/>
      <c r="AX17" s="526"/>
      <c r="AY17" s="448" t="s">
        <v>152</v>
      </c>
      <c r="AZ17" s="449"/>
      <c r="BA17" s="449"/>
      <c r="BB17" s="449"/>
      <c r="BC17" s="449"/>
      <c r="BD17" s="449"/>
      <c r="BE17" s="449"/>
      <c r="BF17" s="449"/>
      <c r="BG17" s="449"/>
      <c r="BH17" s="449"/>
      <c r="BI17" s="449"/>
      <c r="BJ17" s="449"/>
      <c r="BK17" s="449"/>
      <c r="BL17" s="449"/>
      <c r="BM17" s="450"/>
      <c r="BN17" s="468">
        <v>4580381</v>
      </c>
      <c r="BO17" s="469"/>
      <c r="BP17" s="469"/>
      <c r="BQ17" s="469"/>
      <c r="BR17" s="469"/>
      <c r="BS17" s="469"/>
      <c r="BT17" s="469"/>
      <c r="BU17" s="470"/>
      <c r="BV17" s="468">
        <v>4348123</v>
      </c>
      <c r="BW17" s="469"/>
      <c r="BX17" s="469"/>
      <c r="BY17" s="469"/>
      <c r="BZ17" s="469"/>
      <c r="CA17" s="469"/>
      <c r="CB17" s="469"/>
      <c r="CC17" s="470"/>
      <c r="CD17" s="201"/>
      <c r="CE17" s="466"/>
      <c r="CF17" s="466"/>
      <c r="CG17" s="466"/>
      <c r="CH17" s="466"/>
      <c r="CI17" s="466"/>
      <c r="CJ17" s="466"/>
      <c r="CK17" s="466"/>
      <c r="CL17" s="466"/>
      <c r="CM17" s="466"/>
      <c r="CN17" s="466"/>
      <c r="CO17" s="466"/>
      <c r="CP17" s="466"/>
      <c r="CQ17" s="466"/>
      <c r="CR17" s="466"/>
      <c r="CS17" s="467"/>
      <c r="CT17" s="438"/>
      <c r="CU17" s="439"/>
      <c r="CV17" s="439"/>
      <c r="CW17" s="439"/>
      <c r="CX17" s="439"/>
      <c r="CY17" s="439"/>
      <c r="CZ17" s="439"/>
      <c r="DA17" s="440"/>
      <c r="DB17" s="438"/>
      <c r="DC17" s="439"/>
      <c r="DD17" s="439"/>
      <c r="DE17" s="439"/>
      <c r="DF17" s="439"/>
      <c r="DG17" s="439"/>
      <c r="DH17" s="439"/>
      <c r="DI17" s="440"/>
      <c r="DJ17" s="186"/>
      <c r="DK17" s="186"/>
      <c r="DL17" s="186"/>
      <c r="DM17" s="186"/>
      <c r="DN17" s="186"/>
      <c r="DO17" s="186"/>
    </row>
    <row r="18" spans="1:119" ht="18.75" customHeight="1" thickBot="1" x14ac:dyDescent="0.2">
      <c r="A18" s="187"/>
      <c r="B18" s="530" t="s">
        <v>153</v>
      </c>
      <c r="C18" s="531"/>
      <c r="D18" s="531"/>
      <c r="E18" s="532"/>
      <c r="F18" s="532"/>
      <c r="G18" s="532"/>
      <c r="H18" s="532"/>
      <c r="I18" s="532"/>
      <c r="J18" s="532"/>
      <c r="K18" s="532"/>
      <c r="L18" s="533">
        <v>537.71</v>
      </c>
      <c r="M18" s="533"/>
      <c r="N18" s="533"/>
      <c r="O18" s="533"/>
      <c r="P18" s="533"/>
      <c r="Q18" s="533"/>
      <c r="R18" s="534"/>
      <c r="S18" s="534"/>
      <c r="T18" s="534"/>
      <c r="U18" s="534"/>
      <c r="V18" s="535"/>
      <c r="W18" s="549"/>
      <c r="X18" s="550"/>
      <c r="Y18" s="550"/>
      <c r="Z18" s="550"/>
      <c r="AA18" s="550"/>
      <c r="AB18" s="560"/>
      <c r="AC18" s="432">
        <v>57.3</v>
      </c>
      <c r="AD18" s="433"/>
      <c r="AE18" s="433"/>
      <c r="AF18" s="433"/>
      <c r="AG18" s="536"/>
      <c r="AH18" s="432">
        <v>56.5</v>
      </c>
      <c r="AI18" s="433"/>
      <c r="AJ18" s="433"/>
      <c r="AK18" s="433"/>
      <c r="AL18" s="434"/>
      <c r="AM18" s="537"/>
      <c r="AN18" s="442"/>
      <c r="AO18" s="442"/>
      <c r="AP18" s="442"/>
      <c r="AQ18" s="442"/>
      <c r="AR18" s="442"/>
      <c r="AS18" s="442"/>
      <c r="AT18" s="443"/>
      <c r="AU18" s="525"/>
      <c r="AV18" s="526"/>
      <c r="AW18" s="526"/>
      <c r="AX18" s="526"/>
      <c r="AY18" s="448" t="s">
        <v>154</v>
      </c>
      <c r="AZ18" s="449"/>
      <c r="BA18" s="449"/>
      <c r="BB18" s="449"/>
      <c r="BC18" s="449"/>
      <c r="BD18" s="449"/>
      <c r="BE18" s="449"/>
      <c r="BF18" s="449"/>
      <c r="BG18" s="449"/>
      <c r="BH18" s="449"/>
      <c r="BI18" s="449"/>
      <c r="BJ18" s="449"/>
      <c r="BK18" s="449"/>
      <c r="BL18" s="449"/>
      <c r="BM18" s="450"/>
      <c r="BN18" s="468">
        <v>11592646</v>
      </c>
      <c r="BO18" s="469"/>
      <c r="BP18" s="469"/>
      <c r="BQ18" s="469"/>
      <c r="BR18" s="469"/>
      <c r="BS18" s="469"/>
      <c r="BT18" s="469"/>
      <c r="BU18" s="470"/>
      <c r="BV18" s="468">
        <v>12249099</v>
      </c>
      <c r="BW18" s="469"/>
      <c r="BX18" s="469"/>
      <c r="BY18" s="469"/>
      <c r="BZ18" s="469"/>
      <c r="CA18" s="469"/>
      <c r="CB18" s="469"/>
      <c r="CC18" s="470"/>
      <c r="CD18" s="201"/>
      <c r="CE18" s="466"/>
      <c r="CF18" s="466"/>
      <c r="CG18" s="466"/>
      <c r="CH18" s="466"/>
      <c r="CI18" s="466"/>
      <c r="CJ18" s="466"/>
      <c r="CK18" s="466"/>
      <c r="CL18" s="466"/>
      <c r="CM18" s="466"/>
      <c r="CN18" s="466"/>
      <c r="CO18" s="466"/>
      <c r="CP18" s="466"/>
      <c r="CQ18" s="466"/>
      <c r="CR18" s="466"/>
      <c r="CS18" s="467"/>
      <c r="CT18" s="438"/>
      <c r="CU18" s="439"/>
      <c r="CV18" s="439"/>
      <c r="CW18" s="439"/>
      <c r="CX18" s="439"/>
      <c r="CY18" s="439"/>
      <c r="CZ18" s="439"/>
      <c r="DA18" s="440"/>
      <c r="DB18" s="438"/>
      <c r="DC18" s="439"/>
      <c r="DD18" s="439"/>
      <c r="DE18" s="439"/>
      <c r="DF18" s="439"/>
      <c r="DG18" s="439"/>
      <c r="DH18" s="439"/>
      <c r="DI18" s="440"/>
      <c r="DJ18" s="186"/>
      <c r="DK18" s="186"/>
      <c r="DL18" s="186"/>
      <c r="DM18" s="186"/>
      <c r="DN18" s="186"/>
      <c r="DO18" s="186"/>
    </row>
    <row r="19" spans="1:119" ht="18.75" customHeight="1" thickBot="1" x14ac:dyDescent="0.2">
      <c r="A19" s="187"/>
      <c r="B19" s="530" t="s">
        <v>155</v>
      </c>
      <c r="C19" s="531"/>
      <c r="D19" s="531"/>
      <c r="E19" s="532"/>
      <c r="F19" s="532"/>
      <c r="G19" s="532"/>
      <c r="H19" s="532"/>
      <c r="I19" s="532"/>
      <c r="J19" s="532"/>
      <c r="K19" s="532"/>
      <c r="L19" s="538">
        <v>49</v>
      </c>
      <c r="M19" s="538"/>
      <c r="N19" s="538"/>
      <c r="O19" s="538"/>
      <c r="P19" s="538"/>
      <c r="Q19" s="538"/>
      <c r="R19" s="539"/>
      <c r="S19" s="539"/>
      <c r="T19" s="539"/>
      <c r="U19" s="539"/>
      <c r="V19" s="540"/>
      <c r="W19" s="547"/>
      <c r="X19" s="548"/>
      <c r="Y19" s="548"/>
      <c r="Z19" s="548"/>
      <c r="AA19" s="548"/>
      <c r="AB19" s="548"/>
      <c r="AC19" s="551"/>
      <c r="AD19" s="551"/>
      <c r="AE19" s="551"/>
      <c r="AF19" s="551"/>
      <c r="AG19" s="551"/>
      <c r="AH19" s="551"/>
      <c r="AI19" s="551"/>
      <c r="AJ19" s="551"/>
      <c r="AK19" s="551"/>
      <c r="AL19" s="552"/>
      <c r="AM19" s="537"/>
      <c r="AN19" s="442"/>
      <c r="AO19" s="442"/>
      <c r="AP19" s="442"/>
      <c r="AQ19" s="442"/>
      <c r="AR19" s="442"/>
      <c r="AS19" s="442"/>
      <c r="AT19" s="443"/>
      <c r="AU19" s="525"/>
      <c r="AV19" s="526"/>
      <c r="AW19" s="526"/>
      <c r="AX19" s="526"/>
      <c r="AY19" s="448" t="s">
        <v>156</v>
      </c>
      <c r="AZ19" s="449"/>
      <c r="BA19" s="449"/>
      <c r="BB19" s="449"/>
      <c r="BC19" s="449"/>
      <c r="BD19" s="449"/>
      <c r="BE19" s="449"/>
      <c r="BF19" s="449"/>
      <c r="BG19" s="449"/>
      <c r="BH19" s="449"/>
      <c r="BI19" s="449"/>
      <c r="BJ19" s="449"/>
      <c r="BK19" s="449"/>
      <c r="BL19" s="449"/>
      <c r="BM19" s="450"/>
      <c r="BN19" s="468">
        <v>14602211</v>
      </c>
      <c r="BO19" s="469"/>
      <c r="BP19" s="469"/>
      <c r="BQ19" s="469"/>
      <c r="BR19" s="469"/>
      <c r="BS19" s="469"/>
      <c r="BT19" s="469"/>
      <c r="BU19" s="470"/>
      <c r="BV19" s="468">
        <v>14629041</v>
      </c>
      <c r="BW19" s="469"/>
      <c r="BX19" s="469"/>
      <c r="BY19" s="469"/>
      <c r="BZ19" s="469"/>
      <c r="CA19" s="469"/>
      <c r="CB19" s="469"/>
      <c r="CC19" s="470"/>
      <c r="CD19" s="201"/>
      <c r="CE19" s="466"/>
      <c r="CF19" s="466"/>
      <c r="CG19" s="466"/>
      <c r="CH19" s="466"/>
      <c r="CI19" s="466"/>
      <c r="CJ19" s="466"/>
      <c r="CK19" s="466"/>
      <c r="CL19" s="466"/>
      <c r="CM19" s="466"/>
      <c r="CN19" s="466"/>
      <c r="CO19" s="466"/>
      <c r="CP19" s="466"/>
      <c r="CQ19" s="466"/>
      <c r="CR19" s="466"/>
      <c r="CS19" s="467"/>
      <c r="CT19" s="438"/>
      <c r="CU19" s="439"/>
      <c r="CV19" s="439"/>
      <c r="CW19" s="439"/>
      <c r="CX19" s="439"/>
      <c r="CY19" s="439"/>
      <c r="CZ19" s="439"/>
      <c r="DA19" s="440"/>
      <c r="DB19" s="438"/>
      <c r="DC19" s="439"/>
      <c r="DD19" s="439"/>
      <c r="DE19" s="439"/>
      <c r="DF19" s="439"/>
      <c r="DG19" s="439"/>
      <c r="DH19" s="439"/>
      <c r="DI19" s="440"/>
      <c r="DJ19" s="186"/>
      <c r="DK19" s="186"/>
      <c r="DL19" s="186"/>
      <c r="DM19" s="186"/>
      <c r="DN19" s="186"/>
      <c r="DO19" s="186"/>
    </row>
    <row r="20" spans="1:119" ht="18.75" customHeight="1" thickBot="1" x14ac:dyDescent="0.2">
      <c r="A20" s="187"/>
      <c r="B20" s="530" t="s">
        <v>157</v>
      </c>
      <c r="C20" s="531"/>
      <c r="D20" s="531"/>
      <c r="E20" s="532"/>
      <c r="F20" s="532"/>
      <c r="G20" s="532"/>
      <c r="H20" s="532"/>
      <c r="I20" s="532"/>
      <c r="J20" s="532"/>
      <c r="K20" s="532"/>
      <c r="L20" s="538">
        <v>11060</v>
      </c>
      <c r="M20" s="538"/>
      <c r="N20" s="538"/>
      <c r="O20" s="538"/>
      <c r="P20" s="538"/>
      <c r="Q20" s="538"/>
      <c r="R20" s="539"/>
      <c r="S20" s="539"/>
      <c r="T20" s="539"/>
      <c r="U20" s="539"/>
      <c r="V20" s="540"/>
      <c r="W20" s="549"/>
      <c r="X20" s="550"/>
      <c r="Y20" s="550"/>
      <c r="Z20" s="550"/>
      <c r="AA20" s="550"/>
      <c r="AB20" s="550"/>
      <c r="AC20" s="541"/>
      <c r="AD20" s="541"/>
      <c r="AE20" s="541"/>
      <c r="AF20" s="541"/>
      <c r="AG20" s="541"/>
      <c r="AH20" s="541"/>
      <c r="AI20" s="541"/>
      <c r="AJ20" s="541"/>
      <c r="AK20" s="541"/>
      <c r="AL20" s="542"/>
      <c r="AM20" s="543"/>
      <c r="AN20" s="515"/>
      <c r="AO20" s="515"/>
      <c r="AP20" s="515"/>
      <c r="AQ20" s="515"/>
      <c r="AR20" s="515"/>
      <c r="AS20" s="515"/>
      <c r="AT20" s="516"/>
      <c r="AU20" s="544"/>
      <c r="AV20" s="545"/>
      <c r="AW20" s="545"/>
      <c r="AX20" s="546"/>
      <c r="AY20" s="448"/>
      <c r="AZ20" s="449"/>
      <c r="BA20" s="449"/>
      <c r="BB20" s="449"/>
      <c r="BC20" s="449"/>
      <c r="BD20" s="449"/>
      <c r="BE20" s="449"/>
      <c r="BF20" s="449"/>
      <c r="BG20" s="449"/>
      <c r="BH20" s="449"/>
      <c r="BI20" s="449"/>
      <c r="BJ20" s="449"/>
      <c r="BK20" s="449"/>
      <c r="BL20" s="449"/>
      <c r="BM20" s="450"/>
      <c r="BN20" s="468"/>
      <c r="BO20" s="469"/>
      <c r="BP20" s="469"/>
      <c r="BQ20" s="469"/>
      <c r="BR20" s="469"/>
      <c r="BS20" s="469"/>
      <c r="BT20" s="469"/>
      <c r="BU20" s="470"/>
      <c r="BV20" s="468"/>
      <c r="BW20" s="469"/>
      <c r="BX20" s="469"/>
      <c r="BY20" s="469"/>
      <c r="BZ20" s="469"/>
      <c r="CA20" s="469"/>
      <c r="CB20" s="469"/>
      <c r="CC20" s="470"/>
      <c r="CD20" s="201"/>
      <c r="CE20" s="466"/>
      <c r="CF20" s="466"/>
      <c r="CG20" s="466"/>
      <c r="CH20" s="466"/>
      <c r="CI20" s="466"/>
      <c r="CJ20" s="466"/>
      <c r="CK20" s="466"/>
      <c r="CL20" s="466"/>
      <c r="CM20" s="466"/>
      <c r="CN20" s="466"/>
      <c r="CO20" s="466"/>
      <c r="CP20" s="466"/>
      <c r="CQ20" s="466"/>
      <c r="CR20" s="466"/>
      <c r="CS20" s="467"/>
      <c r="CT20" s="438"/>
      <c r="CU20" s="439"/>
      <c r="CV20" s="439"/>
      <c r="CW20" s="439"/>
      <c r="CX20" s="439"/>
      <c r="CY20" s="439"/>
      <c r="CZ20" s="439"/>
      <c r="DA20" s="440"/>
      <c r="DB20" s="438"/>
      <c r="DC20" s="439"/>
      <c r="DD20" s="439"/>
      <c r="DE20" s="439"/>
      <c r="DF20" s="439"/>
      <c r="DG20" s="439"/>
      <c r="DH20" s="439"/>
      <c r="DI20" s="440"/>
      <c r="DJ20" s="186"/>
      <c r="DK20" s="186"/>
      <c r="DL20" s="186"/>
      <c r="DM20" s="186"/>
      <c r="DN20" s="186"/>
      <c r="DO20" s="186"/>
    </row>
    <row r="21" spans="1:119" ht="18.75" customHeight="1" x14ac:dyDescent="0.15">
      <c r="A21" s="187"/>
      <c r="B21" s="527" t="s">
        <v>158</v>
      </c>
      <c r="C21" s="528"/>
      <c r="D21" s="528"/>
      <c r="E21" s="528"/>
      <c r="F21" s="528"/>
      <c r="G21" s="528"/>
      <c r="H21" s="528"/>
      <c r="I21" s="528"/>
      <c r="J21" s="528"/>
      <c r="K21" s="528"/>
      <c r="L21" s="528"/>
      <c r="M21" s="528"/>
      <c r="N21" s="528"/>
      <c r="O21" s="528"/>
      <c r="P21" s="528"/>
      <c r="Q21" s="528"/>
      <c r="R21" s="528"/>
      <c r="S21" s="528"/>
      <c r="T21" s="528"/>
      <c r="U21" s="528"/>
      <c r="V21" s="528"/>
      <c r="W21" s="528"/>
      <c r="X21" s="528"/>
      <c r="Y21" s="528"/>
      <c r="Z21" s="528"/>
      <c r="AA21" s="528"/>
      <c r="AB21" s="528"/>
      <c r="AC21" s="528"/>
      <c r="AD21" s="528"/>
      <c r="AE21" s="528"/>
      <c r="AF21" s="528"/>
      <c r="AG21" s="528"/>
      <c r="AH21" s="528"/>
      <c r="AI21" s="528"/>
      <c r="AJ21" s="528"/>
      <c r="AK21" s="528"/>
      <c r="AL21" s="528"/>
      <c r="AM21" s="528"/>
      <c r="AN21" s="528"/>
      <c r="AO21" s="528"/>
      <c r="AP21" s="528"/>
      <c r="AQ21" s="528"/>
      <c r="AR21" s="528"/>
      <c r="AS21" s="528"/>
      <c r="AT21" s="528"/>
      <c r="AU21" s="528"/>
      <c r="AV21" s="528"/>
      <c r="AW21" s="528"/>
      <c r="AX21" s="529"/>
      <c r="AY21" s="448"/>
      <c r="AZ21" s="449"/>
      <c r="BA21" s="449"/>
      <c r="BB21" s="449"/>
      <c r="BC21" s="449"/>
      <c r="BD21" s="449"/>
      <c r="BE21" s="449"/>
      <c r="BF21" s="449"/>
      <c r="BG21" s="449"/>
      <c r="BH21" s="449"/>
      <c r="BI21" s="449"/>
      <c r="BJ21" s="449"/>
      <c r="BK21" s="449"/>
      <c r="BL21" s="449"/>
      <c r="BM21" s="450"/>
      <c r="BN21" s="468"/>
      <c r="BO21" s="469"/>
      <c r="BP21" s="469"/>
      <c r="BQ21" s="469"/>
      <c r="BR21" s="469"/>
      <c r="BS21" s="469"/>
      <c r="BT21" s="469"/>
      <c r="BU21" s="470"/>
      <c r="BV21" s="468"/>
      <c r="BW21" s="469"/>
      <c r="BX21" s="469"/>
      <c r="BY21" s="469"/>
      <c r="BZ21" s="469"/>
      <c r="CA21" s="469"/>
      <c r="CB21" s="469"/>
      <c r="CC21" s="470"/>
      <c r="CD21" s="201"/>
      <c r="CE21" s="466"/>
      <c r="CF21" s="466"/>
      <c r="CG21" s="466"/>
      <c r="CH21" s="466"/>
      <c r="CI21" s="466"/>
      <c r="CJ21" s="466"/>
      <c r="CK21" s="466"/>
      <c r="CL21" s="466"/>
      <c r="CM21" s="466"/>
      <c r="CN21" s="466"/>
      <c r="CO21" s="466"/>
      <c r="CP21" s="466"/>
      <c r="CQ21" s="466"/>
      <c r="CR21" s="466"/>
      <c r="CS21" s="467"/>
      <c r="CT21" s="438"/>
      <c r="CU21" s="439"/>
      <c r="CV21" s="439"/>
      <c r="CW21" s="439"/>
      <c r="CX21" s="439"/>
      <c r="CY21" s="439"/>
      <c r="CZ21" s="439"/>
      <c r="DA21" s="440"/>
      <c r="DB21" s="438"/>
      <c r="DC21" s="439"/>
      <c r="DD21" s="439"/>
      <c r="DE21" s="439"/>
      <c r="DF21" s="439"/>
      <c r="DG21" s="439"/>
      <c r="DH21" s="439"/>
      <c r="DI21" s="440"/>
      <c r="DJ21" s="186"/>
      <c r="DK21" s="186"/>
      <c r="DL21" s="186"/>
      <c r="DM21" s="186"/>
      <c r="DN21" s="186"/>
      <c r="DO21" s="186"/>
    </row>
    <row r="22" spans="1:119" ht="18.75" customHeight="1" thickBot="1" x14ac:dyDescent="0.2">
      <c r="A22" s="187"/>
      <c r="B22" s="497" t="s">
        <v>159</v>
      </c>
      <c r="C22" s="498"/>
      <c r="D22" s="499"/>
      <c r="E22" s="506" t="s">
        <v>1</v>
      </c>
      <c r="F22" s="481"/>
      <c r="G22" s="481"/>
      <c r="H22" s="481"/>
      <c r="I22" s="481"/>
      <c r="J22" s="481"/>
      <c r="K22" s="482"/>
      <c r="L22" s="506" t="s">
        <v>160</v>
      </c>
      <c r="M22" s="481"/>
      <c r="N22" s="481"/>
      <c r="O22" s="481"/>
      <c r="P22" s="482"/>
      <c r="Q22" s="491" t="s">
        <v>161</v>
      </c>
      <c r="R22" s="492"/>
      <c r="S22" s="492"/>
      <c r="T22" s="492"/>
      <c r="U22" s="492"/>
      <c r="V22" s="507"/>
      <c r="W22" s="509" t="s">
        <v>162</v>
      </c>
      <c r="X22" s="498"/>
      <c r="Y22" s="499"/>
      <c r="Z22" s="506" t="s">
        <v>1</v>
      </c>
      <c r="AA22" s="481"/>
      <c r="AB22" s="481"/>
      <c r="AC22" s="481"/>
      <c r="AD22" s="481"/>
      <c r="AE22" s="481"/>
      <c r="AF22" s="481"/>
      <c r="AG22" s="482"/>
      <c r="AH22" s="480" t="s">
        <v>163</v>
      </c>
      <c r="AI22" s="481"/>
      <c r="AJ22" s="481"/>
      <c r="AK22" s="481"/>
      <c r="AL22" s="482"/>
      <c r="AM22" s="480" t="s">
        <v>164</v>
      </c>
      <c r="AN22" s="486"/>
      <c r="AO22" s="486"/>
      <c r="AP22" s="486"/>
      <c r="AQ22" s="486"/>
      <c r="AR22" s="487"/>
      <c r="AS22" s="491" t="s">
        <v>161</v>
      </c>
      <c r="AT22" s="492"/>
      <c r="AU22" s="492"/>
      <c r="AV22" s="492"/>
      <c r="AW22" s="492"/>
      <c r="AX22" s="493"/>
      <c r="AY22" s="435"/>
      <c r="AZ22" s="436"/>
      <c r="BA22" s="436"/>
      <c r="BB22" s="436"/>
      <c r="BC22" s="436"/>
      <c r="BD22" s="436"/>
      <c r="BE22" s="436"/>
      <c r="BF22" s="436"/>
      <c r="BG22" s="436"/>
      <c r="BH22" s="436"/>
      <c r="BI22" s="436"/>
      <c r="BJ22" s="436"/>
      <c r="BK22" s="436"/>
      <c r="BL22" s="436"/>
      <c r="BM22" s="437"/>
      <c r="BN22" s="471"/>
      <c r="BO22" s="472"/>
      <c r="BP22" s="472"/>
      <c r="BQ22" s="472"/>
      <c r="BR22" s="472"/>
      <c r="BS22" s="472"/>
      <c r="BT22" s="472"/>
      <c r="BU22" s="473"/>
      <c r="BV22" s="471"/>
      <c r="BW22" s="472"/>
      <c r="BX22" s="472"/>
      <c r="BY22" s="472"/>
      <c r="BZ22" s="472"/>
      <c r="CA22" s="472"/>
      <c r="CB22" s="472"/>
      <c r="CC22" s="473"/>
      <c r="CD22" s="201"/>
      <c r="CE22" s="466"/>
      <c r="CF22" s="466"/>
      <c r="CG22" s="466"/>
      <c r="CH22" s="466"/>
      <c r="CI22" s="466"/>
      <c r="CJ22" s="466"/>
      <c r="CK22" s="466"/>
      <c r="CL22" s="466"/>
      <c r="CM22" s="466"/>
      <c r="CN22" s="466"/>
      <c r="CO22" s="466"/>
      <c r="CP22" s="466"/>
      <c r="CQ22" s="466"/>
      <c r="CR22" s="466"/>
      <c r="CS22" s="467"/>
      <c r="CT22" s="438"/>
      <c r="CU22" s="439"/>
      <c r="CV22" s="439"/>
      <c r="CW22" s="439"/>
      <c r="CX22" s="439"/>
      <c r="CY22" s="439"/>
      <c r="CZ22" s="439"/>
      <c r="DA22" s="440"/>
      <c r="DB22" s="438"/>
      <c r="DC22" s="439"/>
      <c r="DD22" s="439"/>
      <c r="DE22" s="439"/>
      <c r="DF22" s="439"/>
      <c r="DG22" s="439"/>
      <c r="DH22" s="439"/>
      <c r="DI22" s="440"/>
      <c r="DJ22" s="186"/>
      <c r="DK22" s="186"/>
      <c r="DL22" s="186"/>
      <c r="DM22" s="186"/>
      <c r="DN22" s="186"/>
      <c r="DO22" s="186"/>
    </row>
    <row r="23" spans="1:119" ht="18.75" customHeight="1" x14ac:dyDescent="0.15">
      <c r="A23" s="187"/>
      <c r="B23" s="500"/>
      <c r="C23" s="501"/>
      <c r="D23" s="502"/>
      <c r="E23" s="483"/>
      <c r="F23" s="484"/>
      <c r="G23" s="484"/>
      <c r="H23" s="484"/>
      <c r="I23" s="484"/>
      <c r="J23" s="484"/>
      <c r="K23" s="485"/>
      <c r="L23" s="483"/>
      <c r="M23" s="484"/>
      <c r="N23" s="484"/>
      <c r="O23" s="484"/>
      <c r="P23" s="485"/>
      <c r="Q23" s="494"/>
      <c r="R23" s="495"/>
      <c r="S23" s="495"/>
      <c r="T23" s="495"/>
      <c r="U23" s="495"/>
      <c r="V23" s="508"/>
      <c r="W23" s="510"/>
      <c r="X23" s="501"/>
      <c r="Y23" s="502"/>
      <c r="Z23" s="483"/>
      <c r="AA23" s="484"/>
      <c r="AB23" s="484"/>
      <c r="AC23" s="484"/>
      <c r="AD23" s="484"/>
      <c r="AE23" s="484"/>
      <c r="AF23" s="484"/>
      <c r="AG23" s="485"/>
      <c r="AH23" s="483"/>
      <c r="AI23" s="484"/>
      <c r="AJ23" s="484"/>
      <c r="AK23" s="484"/>
      <c r="AL23" s="485"/>
      <c r="AM23" s="488"/>
      <c r="AN23" s="489"/>
      <c r="AO23" s="489"/>
      <c r="AP23" s="489"/>
      <c r="AQ23" s="489"/>
      <c r="AR23" s="490"/>
      <c r="AS23" s="494"/>
      <c r="AT23" s="495"/>
      <c r="AU23" s="495"/>
      <c r="AV23" s="495"/>
      <c r="AW23" s="495"/>
      <c r="AX23" s="496"/>
      <c r="AY23" s="460" t="s">
        <v>165</v>
      </c>
      <c r="AZ23" s="461"/>
      <c r="BA23" s="461"/>
      <c r="BB23" s="461"/>
      <c r="BC23" s="461"/>
      <c r="BD23" s="461"/>
      <c r="BE23" s="461"/>
      <c r="BF23" s="461"/>
      <c r="BG23" s="461"/>
      <c r="BH23" s="461"/>
      <c r="BI23" s="461"/>
      <c r="BJ23" s="461"/>
      <c r="BK23" s="461"/>
      <c r="BL23" s="461"/>
      <c r="BM23" s="462"/>
      <c r="BN23" s="468">
        <v>23800065</v>
      </c>
      <c r="BO23" s="469"/>
      <c r="BP23" s="469"/>
      <c r="BQ23" s="469"/>
      <c r="BR23" s="469"/>
      <c r="BS23" s="469"/>
      <c r="BT23" s="469"/>
      <c r="BU23" s="470"/>
      <c r="BV23" s="468">
        <v>25322235</v>
      </c>
      <c r="BW23" s="469"/>
      <c r="BX23" s="469"/>
      <c r="BY23" s="469"/>
      <c r="BZ23" s="469"/>
      <c r="CA23" s="469"/>
      <c r="CB23" s="469"/>
      <c r="CC23" s="470"/>
      <c r="CD23" s="201"/>
      <c r="CE23" s="466"/>
      <c r="CF23" s="466"/>
      <c r="CG23" s="466"/>
      <c r="CH23" s="466"/>
      <c r="CI23" s="466"/>
      <c r="CJ23" s="466"/>
      <c r="CK23" s="466"/>
      <c r="CL23" s="466"/>
      <c r="CM23" s="466"/>
      <c r="CN23" s="466"/>
      <c r="CO23" s="466"/>
      <c r="CP23" s="466"/>
      <c r="CQ23" s="466"/>
      <c r="CR23" s="466"/>
      <c r="CS23" s="467"/>
      <c r="CT23" s="438"/>
      <c r="CU23" s="439"/>
      <c r="CV23" s="439"/>
      <c r="CW23" s="439"/>
      <c r="CX23" s="439"/>
      <c r="CY23" s="439"/>
      <c r="CZ23" s="439"/>
      <c r="DA23" s="440"/>
      <c r="DB23" s="438"/>
      <c r="DC23" s="439"/>
      <c r="DD23" s="439"/>
      <c r="DE23" s="439"/>
      <c r="DF23" s="439"/>
      <c r="DG23" s="439"/>
      <c r="DH23" s="439"/>
      <c r="DI23" s="440"/>
      <c r="DJ23" s="186"/>
      <c r="DK23" s="186"/>
      <c r="DL23" s="186"/>
      <c r="DM23" s="186"/>
      <c r="DN23" s="186"/>
      <c r="DO23" s="186"/>
    </row>
    <row r="24" spans="1:119" ht="18.75" customHeight="1" thickBot="1" x14ac:dyDescent="0.2">
      <c r="A24" s="187"/>
      <c r="B24" s="500"/>
      <c r="C24" s="501"/>
      <c r="D24" s="502"/>
      <c r="E24" s="441" t="s">
        <v>166</v>
      </c>
      <c r="F24" s="442"/>
      <c r="G24" s="442"/>
      <c r="H24" s="442"/>
      <c r="I24" s="442"/>
      <c r="J24" s="442"/>
      <c r="K24" s="443"/>
      <c r="L24" s="444">
        <v>1</v>
      </c>
      <c r="M24" s="445"/>
      <c r="N24" s="445"/>
      <c r="O24" s="445"/>
      <c r="P24" s="446"/>
      <c r="Q24" s="444">
        <v>8600</v>
      </c>
      <c r="R24" s="445"/>
      <c r="S24" s="445"/>
      <c r="T24" s="445"/>
      <c r="U24" s="445"/>
      <c r="V24" s="446"/>
      <c r="W24" s="510"/>
      <c r="X24" s="501"/>
      <c r="Y24" s="502"/>
      <c r="Z24" s="441" t="s">
        <v>167</v>
      </c>
      <c r="AA24" s="442"/>
      <c r="AB24" s="442"/>
      <c r="AC24" s="442"/>
      <c r="AD24" s="442"/>
      <c r="AE24" s="442"/>
      <c r="AF24" s="442"/>
      <c r="AG24" s="443"/>
      <c r="AH24" s="444">
        <v>336</v>
      </c>
      <c r="AI24" s="445"/>
      <c r="AJ24" s="445"/>
      <c r="AK24" s="445"/>
      <c r="AL24" s="446"/>
      <c r="AM24" s="444">
        <v>1115520</v>
      </c>
      <c r="AN24" s="445"/>
      <c r="AO24" s="445"/>
      <c r="AP24" s="445"/>
      <c r="AQ24" s="445"/>
      <c r="AR24" s="446"/>
      <c r="AS24" s="444">
        <v>3320</v>
      </c>
      <c r="AT24" s="445"/>
      <c r="AU24" s="445"/>
      <c r="AV24" s="445"/>
      <c r="AW24" s="445"/>
      <c r="AX24" s="447"/>
      <c r="AY24" s="435" t="s">
        <v>168</v>
      </c>
      <c r="AZ24" s="436"/>
      <c r="BA24" s="436"/>
      <c r="BB24" s="436"/>
      <c r="BC24" s="436"/>
      <c r="BD24" s="436"/>
      <c r="BE24" s="436"/>
      <c r="BF24" s="436"/>
      <c r="BG24" s="436"/>
      <c r="BH24" s="436"/>
      <c r="BI24" s="436"/>
      <c r="BJ24" s="436"/>
      <c r="BK24" s="436"/>
      <c r="BL24" s="436"/>
      <c r="BM24" s="437"/>
      <c r="BN24" s="468">
        <v>11464480</v>
      </c>
      <c r="BO24" s="469"/>
      <c r="BP24" s="469"/>
      <c r="BQ24" s="469"/>
      <c r="BR24" s="469"/>
      <c r="BS24" s="469"/>
      <c r="BT24" s="469"/>
      <c r="BU24" s="470"/>
      <c r="BV24" s="468">
        <v>11684556</v>
      </c>
      <c r="BW24" s="469"/>
      <c r="BX24" s="469"/>
      <c r="BY24" s="469"/>
      <c r="BZ24" s="469"/>
      <c r="CA24" s="469"/>
      <c r="CB24" s="469"/>
      <c r="CC24" s="470"/>
      <c r="CD24" s="201"/>
      <c r="CE24" s="466"/>
      <c r="CF24" s="466"/>
      <c r="CG24" s="466"/>
      <c r="CH24" s="466"/>
      <c r="CI24" s="466"/>
      <c r="CJ24" s="466"/>
      <c r="CK24" s="466"/>
      <c r="CL24" s="466"/>
      <c r="CM24" s="466"/>
      <c r="CN24" s="466"/>
      <c r="CO24" s="466"/>
      <c r="CP24" s="466"/>
      <c r="CQ24" s="466"/>
      <c r="CR24" s="466"/>
      <c r="CS24" s="467"/>
      <c r="CT24" s="438"/>
      <c r="CU24" s="439"/>
      <c r="CV24" s="439"/>
      <c r="CW24" s="439"/>
      <c r="CX24" s="439"/>
      <c r="CY24" s="439"/>
      <c r="CZ24" s="439"/>
      <c r="DA24" s="440"/>
      <c r="DB24" s="438"/>
      <c r="DC24" s="439"/>
      <c r="DD24" s="439"/>
      <c r="DE24" s="439"/>
      <c r="DF24" s="439"/>
      <c r="DG24" s="439"/>
      <c r="DH24" s="439"/>
      <c r="DI24" s="440"/>
      <c r="DJ24" s="186"/>
      <c r="DK24" s="186"/>
      <c r="DL24" s="186"/>
      <c r="DM24" s="186"/>
      <c r="DN24" s="186"/>
      <c r="DO24" s="186"/>
    </row>
    <row r="25" spans="1:119" s="186" customFormat="1" ht="18.75" customHeight="1" x14ac:dyDescent="0.15">
      <c r="A25" s="187"/>
      <c r="B25" s="500"/>
      <c r="C25" s="501"/>
      <c r="D25" s="502"/>
      <c r="E25" s="441" t="s">
        <v>169</v>
      </c>
      <c r="F25" s="442"/>
      <c r="G25" s="442"/>
      <c r="H25" s="442"/>
      <c r="I25" s="442"/>
      <c r="J25" s="442"/>
      <c r="K25" s="443"/>
      <c r="L25" s="444">
        <v>1</v>
      </c>
      <c r="M25" s="445"/>
      <c r="N25" s="445"/>
      <c r="O25" s="445"/>
      <c r="P25" s="446"/>
      <c r="Q25" s="444">
        <v>7000</v>
      </c>
      <c r="R25" s="445"/>
      <c r="S25" s="445"/>
      <c r="T25" s="445"/>
      <c r="U25" s="445"/>
      <c r="V25" s="446"/>
      <c r="W25" s="510"/>
      <c r="X25" s="501"/>
      <c r="Y25" s="502"/>
      <c r="Z25" s="441" t="s">
        <v>170</v>
      </c>
      <c r="AA25" s="442"/>
      <c r="AB25" s="442"/>
      <c r="AC25" s="442"/>
      <c r="AD25" s="442"/>
      <c r="AE25" s="442"/>
      <c r="AF25" s="442"/>
      <c r="AG25" s="443"/>
      <c r="AH25" s="444">
        <v>57</v>
      </c>
      <c r="AI25" s="445"/>
      <c r="AJ25" s="445"/>
      <c r="AK25" s="445"/>
      <c r="AL25" s="446"/>
      <c r="AM25" s="444">
        <v>164559</v>
      </c>
      <c r="AN25" s="445"/>
      <c r="AO25" s="445"/>
      <c r="AP25" s="445"/>
      <c r="AQ25" s="445"/>
      <c r="AR25" s="446"/>
      <c r="AS25" s="444">
        <v>2887</v>
      </c>
      <c r="AT25" s="445"/>
      <c r="AU25" s="445"/>
      <c r="AV25" s="445"/>
      <c r="AW25" s="445"/>
      <c r="AX25" s="447"/>
      <c r="AY25" s="460" t="s">
        <v>171</v>
      </c>
      <c r="AZ25" s="461"/>
      <c r="BA25" s="461"/>
      <c r="BB25" s="461"/>
      <c r="BC25" s="461"/>
      <c r="BD25" s="461"/>
      <c r="BE25" s="461"/>
      <c r="BF25" s="461"/>
      <c r="BG25" s="461"/>
      <c r="BH25" s="461"/>
      <c r="BI25" s="461"/>
      <c r="BJ25" s="461"/>
      <c r="BK25" s="461"/>
      <c r="BL25" s="461"/>
      <c r="BM25" s="462"/>
      <c r="BN25" s="463">
        <v>1435216</v>
      </c>
      <c r="BO25" s="464"/>
      <c r="BP25" s="464"/>
      <c r="BQ25" s="464"/>
      <c r="BR25" s="464"/>
      <c r="BS25" s="464"/>
      <c r="BT25" s="464"/>
      <c r="BU25" s="465"/>
      <c r="BV25" s="463">
        <v>1170960</v>
      </c>
      <c r="BW25" s="464"/>
      <c r="BX25" s="464"/>
      <c r="BY25" s="464"/>
      <c r="BZ25" s="464"/>
      <c r="CA25" s="464"/>
      <c r="CB25" s="464"/>
      <c r="CC25" s="465"/>
      <c r="CD25" s="201"/>
      <c r="CE25" s="466"/>
      <c r="CF25" s="466"/>
      <c r="CG25" s="466"/>
      <c r="CH25" s="466"/>
      <c r="CI25" s="466"/>
      <c r="CJ25" s="466"/>
      <c r="CK25" s="466"/>
      <c r="CL25" s="466"/>
      <c r="CM25" s="466"/>
      <c r="CN25" s="466"/>
      <c r="CO25" s="466"/>
      <c r="CP25" s="466"/>
      <c r="CQ25" s="466"/>
      <c r="CR25" s="466"/>
      <c r="CS25" s="467"/>
      <c r="CT25" s="438"/>
      <c r="CU25" s="439"/>
      <c r="CV25" s="439"/>
      <c r="CW25" s="439"/>
      <c r="CX25" s="439"/>
      <c r="CY25" s="439"/>
      <c r="CZ25" s="439"/>
      <c r="DA25" s="440"/>
      <c r="DB25" s="438"/>
      <c r="DC25" s="439"/>
      <c r="DD25" s="439"/>
      <c r="DE25" s="439"/>
      <c r="DF25" s="439"/>
      <c r="DG25" s="439"/>
      <c r="DH25" s="439"/>
      <c r="DI25" s="440"/>
    </row>
    <row r="26" spans="1:119" s="186" customFormat="1" ht="18.75" customHeight="1" x14ac:dyDescent="0.15">
      <c r="A26" s="187"/>
      <c r="B26" s="500"/>
      <c r="C26" s="501"/>
      <c r="D26" s="502"/>
      <c r="E26" s="441" t="s">
        <v>172</v>
      </c>
      <c r="F26" s="442"/>
      <c r="G26" s="442"/>
      <c r="H26" s="442"/>
      <c r="I26" s="442"/>
      <c r="J26" s="442"/>
      <c r="K26" s="443"/>
      <c r="L26" s="444">
        <v>1</v>
      </c>
      <c r="M26" s="445"/>
      <c r="N26" s="445"/>
      <c r="O26" s="445"/>
      <c r="P26" s="446"/>
      <c r="Q26" s="444">
        <v>6400</v>
      </c>
      <c r="R26" s="445"/>
      <c r="S26" s="445"/>
      <c r="T26" s="445"/>
      <c r="U26" s="445"/>
      <c r="V26" s="446"/>
      <c r="W26" s="510"/>
      <c r="X26" s="501"/>
      <c r="Y26" s="502"/>
      <c r="Z26" s="441" t="s">
        <v>173</v>
      </c>
      <c r="AA26" s="523"/>
      <c r="AB26" s="523"/>
      <c r="AC26" s="523"/>
      <c r="AD26" s="523"/>
      <c r="AE26" s="523"/>
      <c r="AF26" s="523"/>
      <c r="AG26" s="524"/>
      <c r="AH26" s="444" t="s">
        <v>127</v>
      </c>
      <c r="AI26" s="445"/>
      <c r="AJ26" s="445"/>
      <c r="AK26" s="445"/>
      <c r="AL26" s="446"/>
      <c r="AM26" s="444" t="s">
        <v>135</v>
      </c>
      <c r="AN26" s="445"/>
      <c r="AO26" s="445"/>
      <c r="AP26" s="445"/>
      <c r="AQ26" s="445"/>
      <c r="AR26" s="446"/>
      <c r="AS26" s="444" t="s">
        <v>174</v>
      </c>
      <c r="AT26" s="445"/>
      <c r="AU26" s="445"/>
      <c r="AV26" s="445"/>
      <c r="AW26" s="445"/>
      <c r="AX26" s="447"/>
      <c r="AY26" s="477" t="s">
        <v>175</v>
      </c>
      <c r="AZ26" s="478"/>
      <c r="BA26" s="478"/>
      <c r="BB26" s="478"/>
      <c r="BC26" s="478"/>
      <c r="BD26" s="478"/>
      <c r="BE26" s="478"/>
      <c r="BF26" s="478"/>
      <c r="BG26" s="478"/>
      <c r="BH26" s="478"/>
      <c r="BI26" s="478"/>
      <c r="BJ26" s="478"/>
      <c r="BK26" s="478"/>
      <c r="BL26" s="478"/>
      <c r="BM26" s="479"/>
      <c r="BN26" s="468" t="s">
        <v>176</v>
      </c>
      <c r="BO26" s="469"/>
      <c r="BP26" s="469"/>
      <c r="BQ26" s="469"/>
      <c r="BR26" s="469"/>
      <c r="BS26" s="469"/>
      <c r="BT26" s="469"/>
      <c r="BU26" s="470"/>
      <c r="BV26" s="468" t="s">
        <v>174</v>
      </c>
      <c r="BW26" s="469"/>
      <c r="BX26" s="469"/>
      <c r="BY26" s="469"/>
      <c r="BZ26" s="469"/>
      <c r="CA26" s="469"/>
      <c r="CB26" s="469"/>
      <c r="CC26" s="470"/>
      <c r="CD26" s="201"/>
      <c r="CE26" s="466"/>
      <c r="CF26" s="466"/>
      <c r="CG26" s="466"/>
      <c r="CH26" s="466"/>
      <c r="CI26" s="466"/>
      <c r="CJ26" s="466"/>
      <c r="CK26" s="466"/>
      <c r="CL26" s="466"/>
      <c r="CM26" s="466"/>
      <c r="CN26" s="466"/>
      <c r="CO26" s="466"/>
      <c r="CP26" s="466"/>
      <c r="CQ26" s="466"/>
      <c r="CR26" s="466"/>
      <c r="CS26" s="467"/>
      <c r="CT26" s="438"/>
      <c r="CU26" s="439"/>
      <c r="CV26" s="439"/>
      <c r="CW26" s="439"/>
      <c r="CX26" s="439"/>
      <c r="CY26" s="439"/>
      <c r="CZ26" s="439"/>
      <c r="DA26" s="440"/>
      <c r="DB26" s="438"/>
      <c r="DC26" s="439"/>
      <c r="DD26" s="439"/>
      <c r="DE26" s="439"/>
      <c r="DF26" s="439"/>
      <c r="DG26" s="439"/>
      <c r="DH26" s="439"/>
      <c r="DI26" s="440"/>
    </row>
    <row r="27" spans="1:119" ht="18.75" customHeight="1" thickBot="1" x14ac:dyDescent="0.2">
      <c r="A27" s="187"/>
      <c r="B27" s="500"/>
      <c r="C27" s="501"/>
      <c r="D27" s="502"/>
      <c r="E27" s="441" t="s">
        <v>177</v>
      </c>
      <c r="F27" s="442"/>
      <c r="G27" s="442"/>
      <c r="H27" s="442"/>
      <c r="I27" s="442"/>
      <c r="J27" s="442"/>
      <c r="K27" s="443"/>
      <c r="L27" s="444">
        <v>1</v>
      </c>
      <c r="M27" s="445"/>
      <c r="N27" s="445"/>
      <c r="O27" s="445"/>
      <c r="P27" s="446"/>
      <c r="Q27" s="444">
        <v>4100</v>
      </c>
      <c r="R27" s="445"/>
      <c r="S27" s="445"/>
      <c r="T27" s="445"/>
      <c r="U27" s="445"/>
      <c r="V27" s="446"/>
      <c r="W27" s="510"/>
      <c r="X27" s="501"/>
      <c r="Y27" s="502"/>
      <c r="Z27" s="441" t="s">
        <v>178</v>
      </c>
      <c r="AA27" s="442"/>
      <c r="AB27" s="442"/>
      <c r="AC27" s="442"/>
      <c r="AD27" s="442"/>
      <c r="AE27" s="442"/>
      <c r="AF27" s="442"/>
      <c r="AG27" s="443"/>
      <c r="AH27" s="444">
        <v>8</v>
      </c>
      <c r="AI27" s="445"/>
      <c r="AJ27" s="445"/>
      <c r="AK27" s="445"/>
      <c r="AL27" s="446"/>
      <c r="AM27" s="444">
        <v>31206</v>
      </c>
      <c r="AN27" s="445"/>
      <c r="AO27" s="445"/>
      <c r="AP27" s="445"/>
      <c r="AQ27" s="445"/>
      <c r="AR27" s="446"/>
      <c r="AS27" s="444">
        <v>3901</v>
      </c>
      <c r="AT27" s="445"/>
      <c r="AU27" s="445"/>
      <c r="AV27" s="445"/>
      <c r="AW27" s="445"/>
      <c r="AX27" s="447"/>
      <c r="AY27" s="474" t="s">
        <v>179</v>
      </c>
      <c r="AZ27" s="475"/>
      <c r="BA27" s="475"/>
      <c r="BB27" s="475"/>
      <c r="BC27" s="475"/>
      <c r="BD27" s="475"/>
      <c r="BE27" s="475"/>
      <c r="BF27" s="475"/>
      <c r="BG27" s="475"/>
      <c r="BH27" s="475"/>
      <c r="BI27" s="475"/>
      <c r="BJ27" s="475"/>
      <c r="BK27" s="475"/>
      <c r="BL27" s="475"/>
      <c r="BM27" s="476"/>
      <c r="BN27" s="471" t="s">
        <v>174</v>
      </c>
      <c r="BO27" s="472"/>
      <c r="BP27" s="472"/>
      <c r="BQ27" s="472"/>
      <c r="BR27" s="472"/>
      <c r="BS27" s="472"/>
      <c r="BT27" s="472"/>
      <c r="BU27" s="473"/>
      <c r="BV27" s="471" t="s">
        <v>176</v>
      </c>
      <c r="BW27" s="472"/>
      <c r="BX27" s="472"/>
      <c r="BY27" s="472"/>
      <c r="BZ27" s="472"/>
      <c r="CA27" s="472"/>
      <c r="CB27" s="472"/>
      <c r="CC27" s="473"/>
      <c r="CD27" s="203"/>
      <c r="CE27" s="466"/>
      <c r="CF27" s="466"/>
      <c r="CG27" s="466"/>
      <c r="CH27" s="466"/>
      <c r="CI27" s="466"/>
      <c r="CJ27" s="466"/>
      <c r="CK27" s="466"/>
      <c r="CL27" s="466"/>
      <c r="CM27" s="466"/>
      <c r="CN27" s="466"/>
      <c r="CO27" s="466"/>
      <c r="CP27" s="466"/>
      <c r="CQ27" s="466"/>
      <c r="CR27" s="466"/>
      <c r="CS27" s="467"/>
      <c r="CT27" s="438"/>
      <c r="CU27" s="439"/>
      <c r="CV27" s="439"/>
      <c r="CW27" s="439"/>
      <c r="CX27" s="439"/>
      <c r="CY27" s="439"/>
      <c r="CZ27" s="439"/>
      <c r="DA27" s="440"/>
      <c r="DB27" s="438"/>
      <c r="DC27" s="439"/>
      <c r="DD27" s="439"/>
      <c r="DE27" s="439"/>
      <c r="DF27" s="439"/>
      <c r="DG27" s="439"/>
      <c r="DH27" s="439"/>
      <c r="DI27" s="440"/>
      <c r="DJ27" s="186"/>
      <c r="DK27" s="186"/>
      <c r="DL27" s="186"/>
      <c r="DM27" s="186"/>
      <c r="DN27" s="186"/>
      <c r="DO27" s="186"/>
    </row>
    <row r="28" spans="1:119" ht="18.75" customHeight="1" x14ac:dyDescent="0.15">
      <c r="A28" s="187"/>
      <c r="B28" s="500"/>
      <c r="C28" s="501"/>
      <c r="D28" s="502"/>
      <c r="E28" s="441" t="s">
        <v>180</v>
      </c>
      <c r="F28" s="442"/>
      <c r="G28" s="442"/>
      <c r="H28" s="442"/>
      <c r="I28" s="442"/>
      <c r="J28" s="442"/>
      <c r="K28" s="443"/>
      <c r="L28" s="444">
        <v>1</v>
      </c>
      <c r="M28" s="445"/>
      <c r="N28" s="445"/>
      <c r="O28" s="445"/>
      <c r="P28" s="446"/>
      <c r="Q28" s="444">
        <v>3550</v>
      </c>
      <c r="R28" s="445"/>
      <c r="S28" s="445"/>
      <c r="T28" s="445"/>
      <c r="U28" s="445"/>
      <c r="V28" s="446"/>
      <c r="W28" s="510"/>
      <c r="X28" s="501"/>
      <c r="Y28" s="502"/>
      <c r="Z28" s="441" t="s">
        <v>181</v>
      </c>
      <c r="AA28" s="442"/>
      <c r="AB28" s="442"/>
      <c r="AC28" s="442"/>
      <c r="AD28" s="442"/>
      <c r="AE28" s="442"/>
      <c r="AF28" s="442"/>
      <c r="AG28" s="443"/>
      <c r="AH28" s="444" t="s">
        <v>176</v>
      </c>
      <c r="AI28" s="445"/>
      <c r="AJ28" s="445"/>
      <c r="AK28" s="445"/>
      <c r="AL28" s="446"/>
      <c r="AM28" s="444" t="s">
        <v>176</v>
      </c>
      <c r="AN28" s="445"/>
      <c r="AO28" s="445"/>
      <c r="AP28" s="445"/>
      <c r="AQ28" s="445"/>
      <c r="AR28" s="446"/>
      <c r="AS28" s="444" t="s">
        <v>176</v>
      </c>
      <c r="AT28" s="445"/>
      <c r="AU28" s="445"/>
      <c r="AV28" s="445"/>
      <c r="AW28" s="445"/>
      <c r="AX28" s="447"/>
      <c r="AY28" s="451" t="s">
        <v>182</v>
      </c>
      <c r="AZ28" s="452"/>
      <c r="BA28" s="452"/>
      <c r="BB28" s="453"/>
      <c r="BC28" s="460" t="s">
        <v>47</v>
      </c>
      <c r="BD28" s="461"/>
      <c r="BE28" s="461"/>
      <c r="BF28" s="461"/>
      <c r="BG28" s="461"/>
      <c r="BH28" s="461"/>
      <c r="BI28" s="461"/>
      <c r="BJ28" s="461"/>
      <c r="BK28" s="461"/>
      <c r="BL28" s="461"/>
      <c r="BM28" s="462"/>
      <c r="BN28" s="463">
        <v>603644</v>
      </c>
      <c r="BO28" s="464"/>
      <c r="BP28" s="464"/>
      <c r="BQ28" s="464"/>
      <c r="BR28" s="464"/>
      <c r="BS28" s="464"/>
      <c r="BT28" s="464"/>
      <c r="BU28" s="465"/>
      <c r="BV28" s="463">
        <v>828453</v>
      </c>
      <c r="BW28" s="464"/>
      <c r="BX28" s="464"/>
      <c r="BY28" s="464"/>
      <c r="BZ28" s="464"/>
      <c r="CA28" s="464"/>
      <c r="CB28" s="464"/>
      <c r="CC28" s="465"/>
      <c r="CD28" s="201"/>
      <c r="CE28" s="466"/>
      <c r="CF28" s="466"/>
      <c r="CG28" s="466"/>
      <c r="CH28" s="466"/>
      <c r="CI28" s="466"/>
      <c r="CJ28" s="466"/>
      <c r="CK28" s="466"/>
      <c r="CL28" s="466"/>
      <c r="CM28" s="466"/>
      <c r="CN28" s="466"/>
      <c r="CO28" s="466"/>
      <c r="CP28" s="466"/>
      <c r="CQ28" s="466"/>
      <c r="CR28" s="466"/>
      <c r="CS28" s="467"/>
      <c r="CT28" s="438"/>
      <c r="CU28" s="439"/>
      <c r="CV28" s="439"/>
      <c r="CW28" s="439"/>
      <c r="CX28" s="439"/>
      <c r="CY28" s="439"/>
      <c r="CZ28" s="439"/>
      <c r="DA28" s="440"/>
      <c r="DB28" s="438"/>
      <c r="DC28" s="439"/>
      <c r="DD28" s="439"/>
      <c r="DE28" s="439"/>
      <c r="DF28" s="439"/>
      <c r="DG28" s="439"/>
      <c r="DH28" s="439"/>
      <c r="DI28" s="440"/>
      <c r="DJ28" s="186"/>
      <c r="DK28" s="186"/>
      <c r="DL28" s="186"/>
      <c r="DM28" s="186"/>
      <c r="DN28" s="186"/>
      <c r="DO28" s="186"/>
    </row>
    <row r="29" spans="1:119" ht="18.75" customHeight="1" x14ac:dyDescent="0.15">
      <c r="A29" s="187"/>
      <c r="B29" s="500"/>
      <c r="C29" s="501"/>
      <c r="D29" s="502"/>
      <c r="E29" s="441" t="s">
        <v>183</v>
      </c>
      <c r="F29" s="442"/>
      <c r="G29" s="442"/>
      <c r="H29" s="442"/>
      <c r="I29" s="442"/>
      <c r="J29" s="442"/>
      <c r="K29" s="443"/>
      <c r="L29" s="444">
        <v>14</v>
      </c>
      <c r="M29" s="445"/>
      <c r="N29" s="445"/>
      <c r="O29" s="445"/>
      <c r="P29" s="446"/>
      <c r="Q29" s="444">
        <v>3250</v>
      </c>
      <c r="R29" s="445"/>
      <c r="S29" s="445"/>
      <c r="T29" s="445"/>
      <c r="U29" s="445"/>
      <c r="V29" s="446"/>
      <c r="W29" s="511"/>
      <c r="X29" s="512"/>
      <c r="Y29" s="513"/>
      <c r="Z29" s="441" t="s">
        <v>184</v>
      </c>
      <c r="AA29" s="442"/>
      <c r="AB29" s="442"/>
      <c r="AC29" s="442"/>
      <c r="AD29" s="442"/>
      <c r="AE29" s="442"/>
      <c r="AF29" s="442"/>
      <c r="AG29" s="443"/>
      <c r="AH29" s="444">
        <v>344</v>
      </c>
      <c r="AI29" s="445"/>
      <c r="AJ29" s="445"/>
      <c r="AK29" s="445"/>
      <c r="AL29" s="446"/>
      <c r="AM29" s="444">
        <v>1146726</v>
      </c>
      <c r="AN29" s="445"/>
      <c r="AO29" s="445"/>
      <c r="AP29" s="445"/>
      <c r="AQ29" s="445"/>
      <c r="AR29" s="446"/>
      <c r="AS29" s="444">
        <v>3334</v>
      </c>
      <c r="AT29" s="445"/>
      <c r="AU29" s="445"/>
      <c r="AV29" s="445"/>
      <c r="AW29" s="445"/>
      <c r="AX29" s="447"/>
      <c r="AY29" s="454"/>
      <c r="AZ29" s="455"/>
      <c r="BA29" s="455"/>
      <c r="BB29" s="456"/>
      <c r="BC29" s="448" t="s">
        <v>185</v>
      </c>
      <c r="BD29" s="449"/>
      <c r="BE29" s="449"/>
      <c r="BF29" s="449"/>
      <c r="BG29" s="449"/>
      <c r="BH29" s="449"/>
      <c r="BI29" s="449"/>
      <c r="BJ29" s="449"/>
      <c r="BK29" s="449"/>
      <c r="BL29" s="449"/>
      <c r="BM29" s="450"/>
      <c r="BN29" s="468">
        <v>311174</v>
      </c>
      <c r="BO29" s="469"/>
      <c r="BP29" s="469"/>
      <c r="BQ29" s="469"/>
      <c r="BR29" s="469"/>
      <c r="BS29" s="469"/>
      <c r="BT29" s="469"/>
      <c r="BU29" s="470"/>
      <c r="BV29" s="468">
        <v>310932</v>
      </c>
      <c r="BW29" s="469"/>
      <c r="BX29" s="469"/>
      <c r="BY29" s="469"/>
      <c r="BZ29" s="469"/>
      <c r="CA29" s="469"/>
      <c r="CB29" s="469"/>
      <c r="CC29" s="470"/>
      <c r="CD29" s="203"/>
      <c r="CE29" s="466"/>
      <c r="CF29" s="466"/>
      <c r="CG29" s="466"/>
      <c r="CH29" s="466"/>
      <c r="CI29" s="466"/>
      <c r="CJ29" s="466"/>
      <c r="CK29" s="466"/>
      <c r="CL29" s="466"/>
      <c r="CM29" s="466"/>
      <c r="CN29" s="466"/>
      <c r="CO29" s="466"/>
      <c r="CP29" s="466"/>
      <c r="CQ29" s="466"/>
      <c r="CR29" s="466"/>
      <c r="CS29" s="467"/>
      <c r="CT29" s="438"/>
      <c r="CU29" s="439"/>
      <c r="CV29" s="439"/>
      <c r="CW29" s="439"/>
      <c r="CX29" s="439"/>
      <c r="CY29" s="439"/>
      <c r="CZ29" s="439"/>
      <c r="DA29" s="440"/>
      <c r="DB29" s="438"/>
      <c r="DC29" s="439"/>
      <c r="DD29" s="439"/>
      <c r="DE29" s="439"/>
      <c r="DF29" s="439"/>
      <c r="DG29" s="439"/>
      <c r="DH29" s="439"/>
      <c r="DI29" s="440"/>
      <c r="DJ29" s="186"/>
      <c r="DK29" s="186"/>
      <c r="DL29" s="186"/>
      <c r="DM29" s="186"/>
      <c r="DN29" s="186"/>
      <c r="DO29" s="186"/>
    </row>
    <row r="30" spans="1:119" ht="18.75" customHeight="1" thickBot="1" x14ac:dyDescent="0.2">
      <c r="A30" s="187"/>
      <c r="B30" s="503"/>
      <c r="C30" s="504"/>
      <c r="D30" s="505"/>
      <c r="E30" s="514"/>
      <c r="F30" s="515"/>
      <c r="G30" s="515"/>
      <c r="H30" s="515"/>
      <c r="I30" s="515"/>
      <c r="J30" s="515"/>
      <c r="K30" s="516"/>
      <c r="L30" s="517"/>
      <c r="M30" s="518"/>
      <c r="N30" s="518"/>
      <c r="O30" s="518"/>
      <c r="P30" s="519"/>
      <c r="Q30" s="517"/>
      <c r="R30" s="518"/>
      <c r="S30" s="518"/>
      <c r="T30" s="518"/>
      <c r="U30" s="518"/>
      <c r="V30" s="519"/>
      <c r="W30" s="520" t="s">
        <v>186</v>
      </c>
      <c r="X30" s="521"/>
      <c r="Y30" s="521"/>
      <c r="Z30" s="521"/>
      <c r="AA30" s="521"/>
      <c r="AB30" s="521"/>
      <c r="AC30" s="521"/>
      <c r="AD30" s="521"/>
      <c r="AE30" s="521"/>
      <c r="AF30" s="521"/>
      <c r="AG30" s="522"/>
      <c r="AH30" s="432">
        <v>99.9</v>
      </c>
      <c r="AI30" s="433"/>
      <c r="AJ30" s="433"/>
      <c r="AK30" s="433"/>
      <c r="AL30" s="433"/>
      <c r="AM30" s="433"/>
      <c r="AN30" s="433"/>
      <c r="AO30" s="433"/>
      <c r="AP30" s="433"/>
      <c r="AQ30" s="433"/>
      <c r="AR30" s="433"/>
      <c r="AS30" s="433"/>
      <c r="AT30" s="433"/>
      <c r="AU30" s="433"/>
      <c r="AV30" s="433"/>
      <c r="AW30" s="433"/>
      <c r="AX30" s="434"/>
      <c r="AY30" s="457"/>
      <c r="AZ30" s="458"/>
      <c r="BA30" s="458"/>
      <c r="BB30" s="459"/>
      <c r="BC30" s="435" t="s">
        <v>49</v>
      </c>
      <c r="BD30" s="436"/>
      <c r="BE30" s="436"/>
      <c r="BF30" s="436"/>
      <c r="BG30" s="436"/>
      <c r="BH30" s="436"/>
      <c r="BI30" s="436"/>
      <c r="BJ30" s="436"/>
      <c r="BK30" s="436"/>
      <c r="BL30" s="436"/>
      <c r="BM30" s="437"/>
      <c r="BN30" s="471">
        <v>5763356</v>
      </c>
      <c r="BO30" s="472"/>
      <c r="BP30" s="472"/>
      <c r="BQ30" s="472"/>
      <c r="BR30" s="472"/>
      <c r="BS30" s="472"/>
      <c r="BT30" s="472"/>
      <c r="BU30" s="473"/>
      <c r="BV30" s="471">
        <v>5841351</v>
      </c>
      <c r="BW30" s="472"/>
      <c r="BX30" s="472"/>
      <c r="BY30" s="472"/>
      <c r="BZ30" s="472"/>
      <c r="CA30" s="472"/>
      <c r="CB30" s="472"/>
      <c r="CC30" s="473"/>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x14ac:dyDescent="0.15">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x14ac:dyDescent="0.15">
      <c r="A32" s="187"/>
      <c r="B32" s="213"/>
      <c r="C32" s="214" t="s">
        <v>187</v>
      </c>
      <c r="D32" s="214"/>
      <c r="E32" s="214"/>
      <c r="F32" s="211"/>
      <c r="G32" s="211"/>
      <c r="H32" s="211"/>
      <c r="I32" s="211"/>
      <c r="J32" s="211"/>
      <c r="K32" s="211"/>
      <c r="L32" s="211"/>
      <c r="M32" s="211"/>
      <c r="N32" s="211"/>
      <c r="O32" s="211"/>
      <c r="P32" s="211"/>
      <c r="Q32" s="211"/>
      <c r="R32" s="211"/>
      <c r="S32" s="211"/>
      <c r="T32" s="211"/>
      <c r="U32" s="211" t="s">
        <v>188</v>
      </c>
      <c r="V32" s="211"/>
      <c r="W32" s="211"/>
      <c r="X32" s="211"/>
      <c r="Y32" s="211"/>
      <c r="Z32" s="211"/>
      <c r="AA32" s="211"/>
      <c r="AB32" s="211"/>
      <c r="AC32" s="211"/>
      <c r="AD32" s="211"/>
      <c r="AE32" s="211"/>
      <c r="AF32" s="211"/>
      <c r="AG32" s="211"/>
      <c r="AH32" s="211"/>
      <c r="AI32" s="211"/>
      <c r="AJ32" s="211"/>
      <c r="AK32" s="211"/>
      <c r="AL32" s="211"/>
      <c r="AM32" s="215" t="s">
        <v>189</v>
      </c>
      <c r="AN32" s="211"/>
      <c r="AO32" s="211"/>
      <c r="AP32" s="211"/>
      <c r="AQ32" s="211"/>
      <c r="AR32" s="211"/>
      <c r="AS32" s="215"/>
      <c r="AT32" s="215"/>
      <c r="AU32" s="215"/>
      <c r="AV32" s="215"/>
      <c r="AW32" s="215"/>
      <c r="AX32" s="215"/>
      <c r="AY32" s="215"/>
      <c r="AZ32" s="215"/>
      <c r="BA32" s="215"/>
      <c r="BB32" s="211"/>
      <c r="BC32" s="215"/>
      <c r="BD32" s="211"/>
      <c r="BE32" s="215" t="s">
        <v>190</v>
      </c>
      <c r="BF32" s="211"/>
      <c r="BG32" s="211"/>
      <c r="BH32" s="211"/>
      <c r="BI32" s="211"/>
      <c r="BJ32" s="215"/>
      <c r="BK32" s="215"/>
      <c r="BL32" s="215"/>
      <c r="BM32" s="215"/>
      <c r="BN32" s="215"/>
      <c r="BO32" s="215"/>
      <c r="BP32" s="215"/>
      <c r="BQ32" s="215"/>
      <c r="BR32" s="211"/>
      <c r="BS32" s="211"/>
      <c r="BT32" s="211"/>
      <c r="BU32" s="211"/>
      <c r="BV32" s="211"/>
      <c r="BW32" s="211" t="s">
        <v>191</v>
      </c>
      <c r="BX32" s="211"/>
      <c r="BY32" s="211"/>
      <c r="BZ32" s="211"/>
      <c r="CA32" s="211"/>
      <c r="CB32" s="215"/>
      <c r="CC32" s="215"/>
      <c r="CD32" s="215"/>
      <c r="CE32" s="215"/>
      <c r="CF32" s="215"/>
      <c r="CG32" s="215"/>
      <c r="CH32" s="215"/>
      <c r="CI32" s="215"/>
      <c r="CJ32" s="215"/>
      <c r="CK32" s="215"/>
      <c r="CL32" s="215"/>
      <c r="CM32" s="215"/>
      <c r="CN32" s="215"/>
      <c r="CO32" s="215" t="s">
        <v>192</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x14ac:dyDescent="0.15">
      <c r="A33" s="187"/>
      <c r="B33" s="213"/>
      <c r="C33" s="431" t="s">
        <v>193</v>
      </c>
      <c r="D33" s="431"/>
      <c r="E33" s="430" t="s">
        <v>194</v>
      </c>
      <c r="F33" s="430"/>
      <c r="G33" s="430"/>
      <c r="H33" s="430"/>
      <c r="I33" s="430"/>
      <c r="J33" s="430"/>
      <c r="K33" s="430"/>
      <c r="L33" s="430"/>
      <c r="M33" s="430"/>
      <c r="N33" s="430"/>
      <c r="O33" s="430"/>
      <c r="P33" s="430"/>
      <c r="Q33" s="430"/>
      <c r="R33" s="430"/>
      <c r="S33" s="430"/>
      <c r="T33" s="216"/>
      <c r="U33" s="431" t="s">
        <v>193</v>
      </c>
      <c r="V33" s="431"/>
      <c r="W33" s="430" t="s">
        <v>195</v>
      </c>
      <c r="X33" s="430"/>
      <c r="Y33" s="430"/>
      <c r="Z33" s="430"/>
      <c r="AA33" s="430"/>
      <c r="AB33" s="430"/>
      <c r="AC33" s="430"/>
      <c r="AD33" s="430"/>
      <c r="AE33" s="430"/>
      <c r="AF33" s="430"/>
      <c r="AG33" s="430"/>
      <c r="AH33" s="430"/>
      <c r="AI33" s="430"/>
      <c r="AJ33" s="430"/>
      <c r="AK33" s="430"/>
      <c r="AL33" s="216"/>
      <c r="AM33" s="431" t="s">
        <v>196</v>
      </c>
      <c r="AN33" s="431"/>
      <c r="AO33" s="430" t="s">
        <v>194</v>
      </c>
      <c r="AP33" s="430"/>
      <c r="AQ33" s="430"/>
      <c r="AR33" s="430"/>
      <c r="AS33" s="430"/>
      <c r="AT33" s="430"/>
      <c r="AU33" s="430"/>
      <c r="AV33" s="430"/>
      <c r="AW33" s="430"/>
      <c r="AX33" s="430"/>
      <c r="AY33" s="430"/>
      <c r="AZ33" s="430"/>
      <c r="BA33" s="430"/>
      <c r="BB33" s="430"/>
      <c r="BC33" s="430"/>
      <c r="BD33" s="217"/>
      <c r="BE33" s="430" t="s">
        <v>197</v>
      </c>
      <c r="BF33" s="430"/>
      <c r="BG33" s="430" t="s">
        <v>198</v>
      </c>
      <c r="BH33" s="430"/>
      <c r="BI33" s="430"/>
      <c r="BJ33" s="430"/>
      <c r="BK33" s="430"/>
      <c r="BL33" s="430"/>
      <c r="BM33" s="430"/>
      <c r="BN33" s="430"/>
      <c r="BO33" s="430"/>
      <c r="BP33" s="430"/>
      <c r="BQ33" s="430"/>
      <c r="BR33" s="430"/>
      <c r="BS33" s="430"/>
      <c r="BT33" s="430"/>
      <c r="BU33" s="430"/>
      <c r="BV33" s="217"/>
      <c r="BW33" s="431" t="s">
        <v>197</v>
      </c>
      <c r="BX33" s="431"/>
      <c r="BY33" s="430" t="s">
        <v>199</v>
      </c>
      <c r="BZ33" s="430"/>
      <c r="CA33" s="430"/>
      <c r="CB33" s="430"/>
      <c r="CC33" s="430"/>
      <c r="CD33" s="430"/>
      <c r="CE33" s="430"/>
      <c r="CF33" s="430"/>
      <c r="CG33" s="430"/>
      <c r="CH33" s="430"/>
      <c r="CI33" s="430"/>
      <c r="CJ33" s="430"/>
      <c r="CK33" s="430"/>
      <c r="CL33" s="430"/>
      <c r="CM33" s="430"/>
      <c r="CN33" s="216"/>
      <c r="CO33" s="431" t="s">
        <v>200</v>
      </c>
      <c r="CP33" s="431"/>
      <c r="CQ33" s="430" t="s">
        <v>201</v>
      </c>
      <c r="CR33" s="430"/>
      <c r="CS33" s="430"/>
      <c r="CT33" s="430"/>
      <c r="CU33" s="430"/>
      <c r="CV33" s="430"/>
      <c r="CW33" s="430"/>
      <c r="CX33" s="430"/>
      <c r="CY33" s="430"/>
      <c r="CZ33" s="430"/>
      <c r="DA33" s="430"/>
      <c r="DB33" s="430"/>
      <c r="DC33" s="430"/>
      <c r="DD33" s="430"/>
      <c r="DE33" s="430"/>
      <c r="DF33" s="216"/>
      <c r="DG33" s="429" t="s">
        <v>202</v>
      </c>
      <c r="DH33" s="429"/>
      <c r="DI33" s="218"/>
      <c r="DJ33" s="186"/>
      <c r="DK33" s="186"/>
      <c r="DL33" s="186"/>
      <c r="DM33" s="186"/>
      <c r="DN33" s="186"/>
      <c r="DO33" s="186"/>
    </row>
    <row r="34" spans="1:119" ht="32.25" customHeight="1" x14ac:dyDescent="0.15">
      <c r="A34" s="187"/>
      <c r="B34" s="213"/>
      <c r="C34" s="427">
        <f>IF(E34="","",1)</f>
        <v>1</v>
      </c>
      <c r="D34" s="427"/>
      <c r="E34" s="426" t="str">
        <f>IF('各会計、関係団体の財政状況及び健全化判断比率'!B7="","",'各会計、関係団体の財政状況及び健全化判断比率'!B7)</f>
        <v>一般会計</v>
      </c>
      <c r="F34" s="426"/>
      <c r="G34" s="426"/>
      <c r="H34" s="426"/>
      <c r="I34" s="426"/>
      <c r="J34" s="426"/>
      <c r="K34" s="426"/>
      <c r="L34" s="426"/>
      <c r="M34" s="426"/>
      <c r="N34" s="426"/>
      <c r="O34" s="426"/>
      <c r="P34" s="426"/>
      <c r="Q34" s="426"/>
      <c r="R34" s="426"/>
      <c r="S34" s="426"/>
      <c r="T34" s="214"/>
      <c r="U34" s="427">
        <f>IF(W34="","",MAX(C34:D43)+1)</f>
        <v>3</v>
      </c>
      <c r="V34" s="427"/>
      <c r="W34" s="426" t="str">
        <f>IF('各会計、関係団体の財政状況及び健全化判断比率'!B28="","",'各会計、関係団体の財政状況及び健全化判断比率'!B28)</f>
        <v>国民健康保険特別会計</v>
      </c>
      <c r="X34" s="426"/>
      <c r="Y34" s="426"/>
      <c r="Z34" s="426"/>
      <c r="AA34" s="426"/>
      <c r="AB34" s="426"/>
      <c r="AC34" s="426"/>
      <c r="AD34" s="426"/>
      <c r="AE34" s="426"/>
      <c r="AF34" s="426"/>
      <c r="AG34" s="426"/>
      <c r="AH34" s="426"/>
      <c r="AI34" s="426"/>
      <c r="AJ34" s="426"/>
      <c r="AK34" s="426"/>
      <c r="AL34" s="214"/>
      <c r="AM34" s="427">
        <f>IF(AO34="","",MAX(C34:D43,U34:V43)+1)</f>
        <v>6</v>
      </c>
      <c r="AN34" s="427"/>
      <c r="AO34" s="426" t="str">
        <f>IF('各会計、関係団体の財政状況及び健全化判断比率'!B31="","",'各会計、関係団体の財政状況及び健全化判断比率'!B31)</f>
        <v>水道事業会計</v>
      </c>
      <c r="AP34" s="426"/>
      <c r="AQ34" s="426"/>
      <c r="AR34" s="426"/>
      <c r="AS34" s="426"/>
      <c r="AT34" s="426"/>
      <c r="AU34" s="426"/>
      <c r="AV34" s="426"/>
      <c r="AW34" s="426"/>
      <c r="AX34" s="426"/>
      <c r="AY34" s="426"/>
      <c r="AZ34" s="426"/>
      <c r="BA34" s="426"/>
      <c r="BB34" s="426"/>
      <c r="BC34" s="426"/>
      <c r="BD34" s="214"/>
      <c r="BE34" s="427">
        <f>IF(BG34="","",MAX(C34:D43,U34:V43,AM34:AN43)+1)</f>
        <v>9</v>
      </c>
      <c r="BF34" s="427"/>
      <c r="BG34" s="426" t="str">
        <f>IF('各会計、関係団体の財政状況及び健全化判断比率'!B34="","",'各会計、関係団体の財政状況及び健全化判断比率'!B34)</f>
        <v>農業集落排水事業特別会計</v>
      </c>
      <c r="BH34" s="426"/>
      <c r="BI34" s="426"/>
      <c r="BJ34" s="426"/>
      <c r="BK34" s="426"/>
      <c r="BL34" s="426"/>
      <c r="BM34" s="426"/>
      <c r="BN34" s="426"/>
      <c r="BO34" s="426"/>
      <c r="BP34" s="426"/>
      <c r="BQ34" s="426"/>
      <c r="BR34" s="426"/>
      <c r="BS34" s="426"/>
      <c r="BT34" s="426"/>
      <c r="BU34" s="426"/>
      <c r="BV34" s="214"/>
      <c r="BW34" s="427">
        <f>IF(BY34="","",MAX(C34:D43,U34:V43,AM34:AN43,BE34:BF43)+1)</f>
        <v>11</v>
      </c>
      <c r="BX34" s="427"/>
      <c r="BY34" s="426" t="str">
        <f>IF('各会計、関係団体の財政状況及び健全化判断比率'!B68="","",'各会計、関係団体の財政状況及び健全化判断比率'!B68)</f>
        <v>広島県後期高齢者医療広域連合（一般会計）</v>
      </c>
      <c r="BZ34" s="426"/>
      <c r="CA34" s="426"/>
      <c r="CB34" s="426"/>
      <c r="CC34" s="426"/>
      <c r="CD34" s="426"/>
      <c r="CE34" s="426"/>
      <c r="CF34" s="426"/>
      <c r="CG34" s="426"/>
      <c r="CH34" s="426"/>
      <c r="CI34" s="426"/>
      <c r="CJ34" s="426"/>
      <c r="CK34" s="426"/>
      <c r="CL34" s="426"/>
      <c r="CM34" s="426"/>
      <c r="CN34" s="214"/>
      <c r="CO34" s="427">
        <f>IF(CQ34="","",MAX(C34:D43,U34:V43,AM34:AN43,BE34:BF43,BW34:BX43)+1)</f>
        <v>15</v>
      </c>
      <c r="CP34" s="427"/>
      <c r="CQ34" s="426" t="str">
        <f>IF('各会計、関係団体の財政状況及び健全化判断比率'!BS7="","",'各会計、関係団体の財政状況及び健全化判断比率'!BS7)</f>
        <v>安芸高田市地域振興事業団</v>
      </c>
      <c r="CR34" s="426"/>
      <c r="CS34" s="426"/>
      <c r="CT34" s="426"/>
      <c r="CU34" s="426"/>
      <c r="CV34" s="426"/>
      <c r="CW34" s="426"/>
      <c r="CX34" s="426"/>
      <c r="CY34" s="426"/>
      <c r="CZ34" s="426"/>
      <c r="DA34" s="426"/>
      <c r="DB34" s="426"/>
      <c r="DC34" s="426"/>
      <c r="DD34" s="426"/>
      <c r="DE34" s="426"/>
      <c r="DF34" s="211"/>
      <c r="DG34" s="428" t="str">
        <f>IF('各会計、関係団体の財政状況及び健全化判断比率'!BR7="","",'各会計、関係団体の財政状況及び健全化判断比率'!BR7)</f>
        <v/>
      </c>
      <c r="DH34" s="428"/>
      <c r="DI34" s="218"/>
      <c r="DJ34" s="186"/>
      <c r="DK34" s="186"/>
      <c r="DL34" s="186"/>
      <c r="DM34" s="186"/>
      <c r="DN34" s="186"/>
      <c r="DO34" s="186"/>
    </row>
    <row r="35" spans="1:119" ht="32.25" customHeight="1" x14ac:dyDescent="0.15">
      <c r="A35" s="187"/>
      <c r="B35" s="213"/>
      <c r="C35" s="427">
        <f>IF(E35="","",C34+1)</f>
        <v>2</v>
      </c>
      <c r="D35" s="427"/>
      <c r="E35" s="426" t="str">
        <f>IF('各会計、関係団体の財政状況及び健全化判断比率'!B8="","",'各会計、関係団体の財政状況及び健全化判断比率'!B8)</f>
        <v>コミュニティ・プラント整備事業特別会計</v>
      </c>
      <c r="F35" s="426"/>
      <c r="G35" s="426"/>
      <c r="H35" s="426"/>
      <c r="I35" s="426"/>
      <c r="J35" s="426"/>
      <c r="K35" s="426"/>
      <c r="L35" s="426"/>
      <c r="M35" s="426"/>
      <c r="N35" s="426"/>
      <c r="O35" s="426"/>
      <c r="P35" s="426"/>
      <c r="Q35" s="426"/>
      <c r="R35" s="426"/>
      <c r="S35" s="426"/>
      <c r="T35" s="214"/>
      <c r="U35" s="427">
        <f>IF(W35="","",U34+1)</f>
        <v>4</v>
      </c>
      <c r="V35" s="427"/>
      <c r="W35" s="426" t="str">
        <f>IF('各会計、関係団体の財政状況及び健全化判断比率'!B29="","",'各会計、関係団体の財政状況及び健全化判断比率'!B29)</f>
        <v>後期高齢者医療特別会計</v>
      </c>
      <c r="X35" s="426"/>
      <c r="Y35" s="426"/>
      <c r="Z35" s="426"/>
      <c r="AA35" s="426"/>
      <c r="AB35" s="426"/>
      <c r="AC35" s="426"/>
      <c r="AD35" s="426"/>
      <c r="AE35" s="426"/>
      <c r="AF35" s="426"/>
      <c r="AG35" s="426"/>
      <c r="AH35" s="426"/>
      <c r="AI35" s="426"/>
      <c r="AJ35" s="426"/>
      <c r="AK35" s="426"/>
      <c r="AL35" s="214"/>
      <c r="AM35" s="427">
        <f t="shared" ref="AM35:AM43" si="0">IF(AO35="","",AM34+1)</f>
        <v>7</v>
      </c>
      <c r="AN35" s="427"/>
      <c r="AO35" s="426" t="str">
        <f>IF('各会計、関係団体の財政状況及び健全化判断比率'!B32="","",'各会計、関係団体の財政状況及び健全化判断比率'!B32)</f>
        <v>下水道事業（公共下水道事業）会計</v>
      </c>
      <c r="AP35" s="426"/>
      <c r="AQ35" s="426"/>
      <c r="AR35" s="426"/>
      <c r="AS35" s="426"/>
      <c r="AT35" s="426"/>
      <c r="AU35" s="426"/>
      <c r="AV35" s="426"/>
      <c r="AW35" s="426"/>
      <c r="AX35" s="426"/>
      <c r="AY35" s="426"/>
      <c r="AZ35" s="426"/>
      <c r="BA35" s="426"/>
      <c r="BB35" s="426"/>
      <c r="BC35" s="426"/>
      <c r="BD35" s="214"/>
      <c r="BE35" s="427">
        <f t="shared" ref="BE35:BE43" si="1">IF(BG35="","",BE34+1)</f>
        <v>10</v>
      </c>
      <c r="BF35" s="427"/>
      <c r="BG35" s="426" t="str">
        <f>IF('各会計、関係団体の財政状況及び健全化判断比率'!B35="","",'各会計、関係団体の財政状況及び健全化判断比率'!B35)</f>
        <v>浄化槽整備事業特別会計</v>
      </c>
      <c r="BH35" s="426"/>
      <c r="BI35" s="426"/>
      <c r="BJ35" s="426"/>
      <c r="BK35" s="426"/>
      <c r="BL35" s="426"/>
      <c r="BM35" s="426"/>
      <c r="BN35" s="426"/>
      <c r="BO35" s="426"/>
      <c r="BP35" s="426"/>
      <c r="BQ35" s="426"/>
      <c r="BR35" s="426"/>
      <c r="BS35" s="426"/>
      <c r="BT35" s="426"/>
      <c r="BU35" s="426"/>
      <c r="BV35" s="214"/>
      <c r="BW35" s="427">
        <f t="shared" ref="BW35:BW43" si="2">IF(BY35="","",BW34+1)</f>
        <v>12</v>
      </c>
      <c r="BX35" s="427"/>
      <c r="BY35" s="426" t="str">
        <f>IF('各会計、関係団体の財政状況及び健全化判断比率'!B69="","",'各会計、関係団体の財政状況及び健全化判断比率'!B69)</f>
        <v>広島県後期高齢者医療広域連合（特別会計）</v>
      </c>
      <c r="BZ35" s="426"/>
      <c r="CA35" s="426"/>
      <c r="CB35" s="426"/>
      <c r="CC35" s="426"/>
      <c r="CD35" s="426"/>
      <c r="CE35" s="426"/>
      <c r="CF35" s="426"/>
      <c r="CG35" s="426"/>
      <c r="CH35" s="426"/>
      <c r="CI35" s="426"/>
      <c r="CJ35" s="426"/>
      <c r="CK35" s="426"/>
      <c r="CL35" s="426"/>
      <c r="CM35" s="426"/>
      <c r="CN35" s="214"/>
      <c r="CO35" s="427">
        <f t="shared" ref="CO35:CO43" si="3">IF(CQ35="","",CO34+1)</f>
        <v>16</v>
      </c>
      <c r="CP35" s="427"/>
      <c r="CQ35" s="426" t="str">
        <f>IF('各会計、関係団体の財政状況及び健全化判断比率'!BS8="","",'各会計、関係団体の財政状況及び健全化判断比率'!BS8)</f>
        <v>神楽門前湯治村</v>
      </c>
      <c r="CR35" s="426"/>
      <c r="CS35" s="426"/>
      <c r="CT35" s="426"/>
      <c r="CU35" s="426"/>
      <c r="CV35" s="426"/>
      <c r="CW35" s="426"/>
      <c r="CX35" s="426"/>
      <c r="CY35" s="426"/>
      <c r="CZ35" s="426"/>
      <c r="DA35" s="426"/>
      <c r="DB35" s="426"/>
      <c r="DC35" s="426"/>
      <c r="DD35" s="426"/>
      <c r="DE35" s="426"/>
      <c r="DF35" s="211"/>
      <c r="DG35" s="428" t="str">
        <f>IF('各会計、関係団体の財政状況及び健全化判断比率'!BR8="","",'各会計、関係団体の財政状況及び健全化判断比率'!BR8)</f>
        <v/>
      </c>
      <c r="DH35" s="428"/>
      <c r="DI35" s="218"/>
      <c r="DJ35" s="186"/>
      <c r="DK35" s="186"/>
      <c r="DL35" s="186"/>
      <c r="DM35" s="186"/>
      <c r="DN35" s="186"/>
      <c r="DO35" s="186"/>
    </row>
    <row r="36" spans="1:119" ht="32.25" customHeight="1" x14ac:dyDescent="0.15">
      <c r="A36" s="187"/>
      <c r="B36" s="213"/>
      <c r="C36" s="427" t="str">
        <f>IF(E36="","",C35+1)</f>
        <v/>
      </c>
      <c r="D36" s="427"/>
      <c r="E36" s="426" t="str">
        <f>IF('各会計、関係団体の財政状況及び健全化判断比率'!B9="","",'各会計、関係団体の財政状況及び健全化判断比率'!B9)</f>
        <v/>
      </c>
      <c r="F36" s="426"/>
      <c r="G36" s="426"/>
      <c r="H36" s="426"/>
      <c r="I36" s="426"/>
      <c r="J36" s="426"/>
      <c r="K36" s="426"/>
      <c r="L36" s="426"/>
      <c r="M36" s="426"/>
      <c r="N36" s="426"/>
      <c r="O36" s="426"/>
      <c r="P36" s="426"/>
      <c r="Q36" s="426"/>
      <c r="R36" s="426"/>
      <c r="S36" s="426"/>
      <c r="T36" s="214"/>
      <c r="U36" s="427">
        <f t="shared" ref="U36:U43" si="4">IF(W36="","",U35+1)</f>
        <v>5</v>
      </c>
      <c r="V36" s="427"/>
      <c r="W36" s="426" t="str">
        <f>IF('各会計、関係団体の財政状況及び健全化判断比率'!B30="","",'各会計、関係団体の財政状況及び健全化判断比率'!B30)</f>
        <v>介護保険特別会計</v>
      </c>
      <c r="X36" s="426"/>
      <c r="Y36" s="426"/>
      <c r="Z36" s="426"/>
      <c r="AA36" s="426"/>
      <c r="AB36" s="426"/>
      <c r="AC36" s="426"/>
      <c r="AD36" s="426"/>
      <c r="AE36" s="426"/>
      <c r="AF36" s="426"/>
      <c r="AG36" s="426"/>
      <c r="AH36" s="426"/>
      <c r="AI36" s="426"/>
      <c r="AJ36" s="426"/>
      <c r="AK36" s="426"/>
      <c r="AL36" s="214"/>
      <c r="AM36" s="427">
        <f t="shared" si="0"/>
        <v>8</v>
      </c>
      <c r="AN36" s="427"/>
      <c r="AO36" s="426" t="str">
        <f>IF('各会計、関係団体の財政状況及び健全化判断比率'!B33="","",'各会計、関係団体の財政状況及び健全化判断比率'!B33)</f>
        <v>下水道事業（特定環境保全公共下水道事業）会計</v>
      </c>
      <c r="AP36" s="426"/>
      <c r="AQ36" s="426"/>
      <c r="AR36" s="426"/>
      <c r="AS36" s="426"/>
      <c r="AT36" s="426"/>
      <c r="AU36" s="426"/>
      <c r="AV36" s="426"/>
      <c r="AW36" s="426"/>
      <c r="AX36" s="426"/>
      <c r="AY36" s="426"/>
      <c r="AZ36" s="426"/>
      <c r="BA36" s="426"/>
      <c r="BB36" s="426"/>
      <c r="BC36" s="426"/>
      <c r="BD36" s="214"/>
      <c r="BE36" s="427" t="str">
        <f t="shared" si="1"/>
        <v/>
      </c>
      <c r="BF36" s="427"/>
      <c r="BG36" s="426"/>
      <c r="BH36" s="426"/>
      <c r="BI36" s="426"/>
      <c r="BJ36" s="426"/>
      <c r="BK36" s="426"/>
      <c r="BL36" s="426"/>
      <c r="BM36" s="426"/>
      <c r="BN36" s="426"/>
      <c r="BO36" s="426"/>
      <c r="BP36" s="426"/>
      <c r="BQ36" s="426"/>
      <c r="BR36" s="426"/>
      <c r="BS36" s="426"/>
      <c r="BT36" s="426"/>
      <c r="BU36" s="426"/>
      <c r="BV36" s="214"/>
      <c r="BW36" s="427">
        <f t="shared" si="2"/>
        <v>13</v>
      </c>
      <c r="BX36" s="427"/>
      <c r="BY36" s="426" t="str">
        <f>IF('各会計、関係団体の財政状況及び健全化判断比率'!B70="","",'各会計、関係団体の財政状況及び健全化判断比率'!B70)</f>
        <v>広島県市町総合事務組合</v>
      </c>
      <c r="BZ36" s="426"/>
      <c r="CA36" s="426"/>
      <c r="CB36" s="426"/>
      <c r="CC36" s="426"/>
      <c r="CD36" s="426"/>
      <c r="CE36" s="426"/>
      <c r="CF36" s="426"/>
      <c r="CG36" s="426"/>
      <c r="CH36" s="426"/>
      <c r="CI36" s="426"/>
      <c r="CJ36" s="426"/>
      <c r="CK36" s="426"/>
      <c r="CL36" s="426"/>
      <c r="CM36" s="426"/>
      <c r="CN36" s="214"/>
      <c r="CO36" s="427">
        <f t="shared" si="3"/>
        <v>17</v>
      </c>
      <c r="CP36" s="427"/>
      <c r="CQ36" s="426" t="str">
        <f>IF('各会計、関係団体の財政状況及び健全化判断比率'!BS9="","",'各会計、関係団体の財政状況及び健全化判断比率'!BS9)</f>
        <v>こうだ二一</v>
      </c>
      <c r="CR36" s="426"/>
      <c r="CS36" s="426"/>
      <c r="CT36" s="426"/>
      <c r="CU36" s="426"/>
      <c r="CV36" s="426"/>
      <c r="CW36" s="426"/>
      <c r="CX36" s="426"/>
      <c r="CY36" s="426"/>
      <c r="CZ36" s="426"/>
      <c r="DA36" s="426"/>
      <c r="DB36" s="426"/>
      <c r="DC36" s="426"/>
      <c r="DD36" s="426"/>
      <c r="DE36" s="426"/>
      <c r="DF36" s="211"/>
      <c r="DG36" s="428" t="str">
        <f>IF('各会計、関係団体の財政状況及び健全化判断比率'!BR9="","",'各会計、関係団体の財政状況及び健全化判断比率'!BR9)</f>
        <v/>
      </c>
      <c r="DH36" s="428"/>
      <c r="DI36" s="218"/>
      <c r="DJ36" s="186"/>
      <c r="DK36" s="186"/>
      <c r="DL36" s="186"/>
      <c r="DM36" s="186"/>
      <c r="DN36" s="186"/>
      <c r="DO36" s="186"/>
    </row>
    <row r="37" spans="1:119" ht="32.25" customHeight="1" x14ac:dyDescent="0.15">
      <c r="A37" s="187"/>
      <c r="B37" s="213"/>
      <c r="C37" s="427" t="str">
        <f>IF(E37="","",C36+1)</f>
        <v/>
      </c>
      <c r="D37" s="427"/>
      <c r="E37" s="426" t="str">
        <f>IF('各会計、関係団体の財政状況及び健全化判断比率'!B10="","",'各会計、関係団体の財政状況及び健全化判断比率'!B10)</f>
        <v/>
      </c>
      <c r="F37" s="426"/>
      <c r="G37" s="426"/>
      <c r="H37" s="426"/>
      <c r="I37" s="426"/>
      <c r="J37" s="426"/>
      <c r="K37" s="426"/>
      <c r="L37" s="426"/>
      <c r="M37" s="426"/>
      <c r="N37" s="426"/>
      <c r="O37" s="426"/>
      <c r="P37" s="426"/>
      <c r="Q37" s="426"/>
      <c r="R37" s="426"/>
      <c r="S37" s="426"/>
      <c r="T37" s="214"/>
      <c r="U37" s="427" t="str">
        <f t="shared" si="4"/>
        <v/>
      </c>
      <c r="V37" s="427"/>
      <c r="W37" s="426"/>
      <c r="X37" s="426"/>
      <c r="Y37" s="426"/>
      <c r="Z37" s="426"/>
      <c r="AA37" s="426"/>
      <c r="AB37" s="426"/>
      <c r="AC37" s="426"/>
      <c r="AD37" s="426"/>
      <c r="AE37" s="426"/>
      <c r="AF37" s="426"/>
      <c r="AG37" s="426"/>
      <c r="AH37" s="426"/>
      <c r="AI37" s="426"/>
      <c r="AJ37" s="426"/>
      <c r="AK37" s="426"/>
      <c r="AL37" s="214"/>
      <c r="AM37" s="427" t="str">
        <f t="shared" si="0"/>
        <v/>
      </c>
      <c r="AN37" s="427"/>
      <c r="AO37" s="426"/>
      <c r="AP37" s="426"/>
      <c r="AQ37" s="426"/>
      <c r="AR37" s="426"/>
      <c r="AS37" s="426"/>
      <c r="AT37" s="426"/>
      <c r="AU37" s="426"/>
      <c r="AV37" s="426"/>
      <c r="AW37" s="426"/>
      <c r="AX37" s="426"/>
      <c r="AY37" s="426"/>
      <c r="AZ37" s="426"/>
      <c r="BA37" s="426"/>
      <c r="BB37" s="426"/>
      <c r="BC37" s="426"/>
      <c r="BD37" s="214"/>
      <c r="BE37" s="427" t="str">
        <f t="shared" si="1"/>
        <v/>
      </c>
      <c r="BF37" s="427"/>
      <c r="BG37" s="426"/>
      <c r="BH37" s="426"/>
      <c r="BI37" s="426"/>
      <c r="BJ37" s="426"/>
      <c r="BK37" s="426"/>
      <c r="BL37" s="426"/>
      <c r="BM37" s="426"/>
      <c r="BN37" s="426"/>
      <c r="BO37" s="426"/>
      <c r="BP37" s="426"/>
      <c r="BQ37" s="426"/>
      <c r="BR37" s="426"/>
      <c r="BS37" s="426"/>
      <c r="BT37" s="426"/>
      <c r="BU37" s="426"/>
      <c r="BV37" s="214"/>
      <c r="BW37" s="427">
        <f t="shared" si="2"/>
        <v>14</v>
      </c>
      <c r="BX37" s="427"/>
      <c r="BY37" s="426" t="str">
        <f>IF('各会計、関係団体の財政状況及び健全化判断比率'!B71="","",'各会計、関係団体の財政状況及び健全化判断比率'!B71)</f>
        <v>芸北広域環境施設組合</v>
      </c>
      <c r="BZ37" s="426"/>
      <c r="CA37" s="426"/>
      <c r="CB37" s="426"/>
      <c r="CC37" s="426"/>
      <c r="CD37" s="426"/>
      <c r="CE37" s="426"/>
      <c r="CF37" s="426"/>
      <c r="CG37" s="426"/>
      <c r="CH37" s="426"/>
      <c r="CI37" s="426"/>
      <c r="CJ37" s="426"/>
      <c r="CK37" s="426"/>
      <c r="CL37" s="426"/>
      <c r="CM37" s="426"/>
      <c r="CN37" s="214"/>
      <c r="CO37" s="427">
        <f t="shared" si="3"/>
        <v>18</v>
      </c>
      <c r="CP37" s="427"/>
      <c r="CQ37" s="426" t="str">
        <f>IF('各会計、関係団体の財政状況及び健全化判断比率'!BS10="","",'各会計、関係団体の財政状況及び健全化判断比率'!BS10)</f>
        <v>安芸高田アグリフーズ</v>
      </c>
      <c r="CR37" s="426"/>
      <c r="CS37" s="426"/>
      <c r="CT37" s="426"/>
      <c r="CU37" s="426"/>
      <c r="CV37" s="426"/>
      <c r="CW37" s="426"/>
      <c r="CX37" s="426"/>
      <c r="CY37" s="426"/>
      <c r="CZ37" s="426"/>
      <c r="DA37" s="426"/>
      <c r="DB37" s="426"/>
      <c r="DC37" s="426"/>
      <c r="DD37" s="426"/>
      <c r="DE37" s="426"/>
      <c r="DF37" s="211"/>
      <c r="DG37" s="428" t="str">
        <f>IF('各会計、関係団体の財政状況及び健全化判断比率'!BR10="","",'各会計、関係団体の財政状況及び健全化判断比率'!BR10)</f>
        <v/>
      </c>
      <c r="DH37" s="428"/>
      <c r="DI37" s="218"/>
      <c r="DJ37" s="186"/>
      <c r="DK37" s="186"/>
      <c r="DL37" s="186"/>
      <c r="DM37" s="186"/>
      <c r="DN37" s="186"/>
      <c r="DO37" s="186"/>
    </row>
    <row r="38" spans="1:119" ht="32.25" customHeight="1" x14ac:dyDescent="0.15">
      <c r="A38" s="187"/>
      <c r="B38" s="213"/>
      <c r="C38" s="427" t="str">
        <f t="shared" ref="C38:C43" si="5">IF(E38="","",C37+1)</f>
        <v/>
      </c>
      <c r="D38" s="427"/>
      <c r="E38" s="426" t="str">
        <f>IF('各会計、関係団体の財政状況及び健全化判断比率'!B11="","",'各会計、関係団体の財政状況及び健全化判断比率'!B11)</f>
        <v/>
      </c>
      <c r="F38" s="426"/>
      <c r="G38" s="426"/>
      <c r="H38" s="426"/>
      <c r="I38" s="426"/>
      <c r="J38" s="426"/>
      <c r="K38" s="426"/>
      <c r="L38" s="426"/>
      <c r="M38" s="426"/>
      <c r="N38" s="426"/>
      <c r="O38" s="426"/>
      <c r="P38" s="426"/>
      <c r="Q38" s="426"/>
      <c r="R38" s="426"/>
      <c r="S38" s="426"/>
      <c r="T38" s="214"/>
      <c r="U38" s="427" t="str">
        <f t="shared" si="4"/>
        <v/>
      </c>
      <c r="V38" s="427"/>
      <c r="W38" s="426"/>
      <c r="X38" s="426"/>
      <c r="Y38" s="426"/>
      <c r="Z38" s="426"/>
      <c r="AA38" s="426"/>
      <c r="AB38" s="426"/>
      <c r="AC38" s="426"/>
      <c r="AD38" s="426"/>
      <c r="AE38" s="426"/>
      <c r="AF38" s="426"/>
      <c r="AG38" s="426"/>
      <c r="AH38" s="426"/>
      <c r="AI38" s="426"/>
      <c r="AJ38" s="426"/>
      <c r="AK38" s="426"/>
      <c r="AL38" s="214"/>
      <c r="AM38" s="427" t="str">
        <f t="shared" si="0"/>
        <v/>
      </c>
      <c r="AN38" s="427"/>
      <c r="AO38" s="426"/>
      <c r="AP38" s="426"/>
      <c r="AQ38" s="426"/>
      <c r="AR38" s="426"/>
      <c r="AS38" s="426"/>
      <c r="AT38" s="426"/>
      <c r="AU38" s="426"/>
      <c r="AV38" s="426"/>
      <c r="AW38" s="426"/>
      <c r="AX38" s="426"/>
      <c r="AY38" s="426"/>
      <c r="AZ38" s="426"/>
      <c r="BA38" s="426"/>
      <c r="BB38" s="426"/>
      <c r="BC38" s="426"/>
      <c r="BD38" s="214"/>
      <c r="BE38" s="427" t="str">
        <f t="shared" si="1"/>
        <v/>
      </c>
      <c r="BF38" s="427"/>
      <c r="BG38" s="426"/>
      <c r="BH38" s="426"/>
      <c r="BI38" s="426"/>
      <c r="BJ38" s="426"/>
      <c r="BK38" s="426"/>
      <c r="BL38" s="426"/>
      <c r="BM38" s="426"/>
      <c r="BN38" s="426"/>
      <c r="BO38" s="426"/>
      <c r="BP38" s="426"/>
      <c r="BQ38" s="426"/>
      <c r="BR38" s="426"/>
      <c r="BS38" s="426"/>
      <c r="BT38" s="426"/>
      <c r="BU38" s="426"/>
      <c r="BV38" s="214"/>
      <c r="BW38" s="427" t="str">
        <f t="shared" si="2"/>
        <v/>
      </c>
      <c r="BX38" s="427"/>
      <c r="BY38" s="426" t="str">
        <f>IF('各会計、関係団体の財政状況及び健全化判断比率'!B72="","",'各会計、関係団体の財政状況及び健全化判断比率'!B72)</f>
        <v/>
      </c>
      <c r="BZ38" s="426"/>
      <c r="CA38" s="426"/>
      <c r="CB38" s="426"/>
      <c r="CC38" s="426"/>
      <c r="CD38" s="426"/>
      <c r="CE38" s="426"/>
      <c r="CF38" s="426"/>
      <c r="CG38" s="426"/>
      <c r="CH38" s="426"/>
      <c r="CI38" s="426"/>
      <c r="CJ38" s="426"/>
      <c r="CK38" s="426"/>
      <c r="CL38" s="426"/>
      <c r="CM38" s="426"/>
      <c r="CN38" s="214"/>
      <c r="CO38" s="427">
        <f t="shared" si="3"/>
        <v>19</v>
      </c>
      <c r="CP38" s="427"/>
      <c r="CQ38" s="426" t="str">
        <f>IF('各会計、関係団体の財政状況及び健全化判断比率'!BS11="","",'各会計、関係団体の財政状況及び健全化判断比率'!BS11)</f>
        <v>道の駅あきたかた</v>
      </c>
      <c r="CR38" s="426"/>
      <c r="CS38" s="426"/>
      <c r="CT38" s="426"/>
      <c r="CU38" s="426"/>
      <c r="CV38" s="426"/>
      <c r="CW38" s="426"/>
      <c r="CX38" s="426"/>
      <c r="CY38" s="426"/>
      <c r="CZ38" s="426"/>
      <c r="DA38" s="426"/>
      <c r="DB38" s="426"/>
      <c r="DC38" s="426"/>
      <c r="DD38" s="426"/>
      <c r="DE38" s="426"/>
      <c r="DF38" s="211"/>
      <c r="DG38" s="428" t="str">
        <f>IF('各会計、関係団体の財政状況及び健全化判断比率'!BR11="","",'各会計、関係団体の財政状況及び健全化判断比率'!BR11)</f>
        <v/>
      </c>
      <c r="DH38" s="428"/>
      <c r="DI38" s="218"/>
      <c r="DJ38" s="186"/>
      <c r="DK38" s="186"/>
      <c r="DL38" s="186"/>
      <c r="DM38" s="186"/>
      <c r="DN38" s="186"/>
      <c r="DO38" s="186"/>
    </row>
    <row r="39" spans="1:119" ht="32.25" customHeight="1" x14ac:dyDescent="0.15">
      <c r="A39" s="187"/>
      <c r="B39" s="213"/>
      <c r="C39" s="427" t="str">
        <f t="shared" si="5"/>
        <v/>
      </c>
      <c r="D39" s="427"/>
      <c r="E39" s="426" t="str">
        <f>IF('各会計、関係団体の財政状況及び健全化判断比率'!B12="","",'各会計、関係団体の財政状況及び健全化判断比率'!B12)</f>
        <v/>
      </c>
      <c r="F39" s="426"/>
      <c r="G39" s="426"/>
      <c r="H39" s="426"/>
      <c r="I39" s="426"/>
      <c r="J39" s="426"/>
      <c r="K39" s="426"/>
      <c r="L39" s="426"/>
      <c r="M39" s="426"/>
      <c r="N39" s="426"/>
      <c r="O39" s="426"/>
      <c r="P39" s="426"/>
      <c r="Q39" s="426"/>
      <c r="R39" s="426"/>
      <c r="S39" s="426"/>
      <c r="T39" s="214"/>
      <c r="U39" s="427" t="str">
        <f t="shared" si="4"/>
        <v/>
      </c>
      <c r="V39" s="427"/>
      <c r="W39" s="426"/>
      <c r="X39" s="426"/>
      <c r="Y39" s="426"/>
      <c r="Z39" s="426"/>
      <c r="AA39" s="426"/>
      <c r="AB39" s="426"/>
      <c r="AC39" s="426"/>
      <c r="AD39" s="426"/>
      <c r="AE39" s="426"/>
      <c r="AF39" s="426"/>
      <c r="AG39" s="426"/>
      <c r="AH39" s="426"/>
      <c r="AI39" s="426"/>
      <c r="AJ39" s="426"/>
      <c r="AK39" s="426"/>
      <c r="AL39" s="214"/>
      <c r="AM39" s="427" t="str">
        <f t="shared" si="0"/>
        <v/>
      </c>
      <c r="AN39" s="427"/>
      <c r="AO39" s="426"/>
      <c r="AP39" s="426"/>
      <c r="AQ39" s="426"/>
      <c r="AR39" s="426"/>
      <c r="AS39" s="426"/>
      <c r="AT39" s="426"/>
      <c r="AU39" s="426"/>
      <c r="AV39" s="426"/>
      <c r="AW39" s="426"/>
      <c r="AX39" s="426"/>
      <c r="AY39" s="426"/>
      <c r="AZ39" s="426"/>
      <c r="BA39" s="426"/>
      <c r="BB39" s="426"/>
      <c r="BC39" s="426"/>
      <c r="BD39" s="214"/>
      <c r="BE39" s="427" t="str">
        <f t="shared" si="1"/>
        <v/>
      </c>
      <c r="BF39" s="427"/>
      <c r="BG39" s="426"/>
      <c r="BH39" s="426"/>
      <c r="BI39" s="426"/>
      <c r="BJ39" s="426"/>
      <c r="BK39" s="426"/>
      <c r="BL39" s="426"/>
      <c r="BM39" s="426"/>
      <c r="BN39" s="426"/>
      <c r="BO39" s="426"/>
      <c r="BP39" s="426"/>
      <c r="BQ39" s="426"/>
      <c r="BR39" s="426"/>
      <c r="BS39" s="426"/>
      <c r="BT39" s="426"/>
      <c r="BU39" s="426"/>
      <c r="BV39" s="214"/>
      <c r="BW39" s="427" t="str">
        <f t="shared" si="2"/>
        <v/>
      </c>
      <c r="BX39" s="427"/>
      <c r="BY39" s="426" t="str">
        <f>IF('各会計、関係団体の財政状況及び健全化判断比率'!B73="","",'各会計、関係団体の財政状況及び健全化判断比率'!B73)</f>
        <v/>
      </c>
      <c r="BZ39" s="426"/>
      <c r="CA39" s="426"/>
      <c r="CB39" s="426"/>
      <c r="CC39" s="426"/>
      <c r="CD39" s="426"/>
      <c r="CE39" s="426"/>
      <c r="CF39" s="426"/>
      <c r="CG39" s="426"/>
      <c r="CH39" s="426"/>
      <c r="CI39" s="426"/>
      <c r="CJ39" s="426"/>
      <c r="CK39" s="426"/>
      <c r="CL39" s="426"/>
      <c r="CM39" s="426"/>
      <c r="CN39" s="214"/>
      <c r="CO39" s="427" t="str">
        <f t="shared" si="3"/>
        <v/>
      </c>
      <c r="CP39" s="427"/>
      <c r="CQ39" s="426" t="str">
        <f>IF('各会計、関係団体の財政状況及び健全化判断比率'!BS12="","",'各会計、関係団体の財政状況及び健全化判断比率'!BS12)</f>
        <v/>
      </c>
      <c r="CR39" s="426"/>
      <c r="CS39" s="426"/>
      <c r="CT39" s="426"/>
      <c r="CU39" s="426"/>
      <c r="CV39" s="426"/>
      <c r="CW39" s="426"/>
      <c r="CX39" s="426"/>
      <c r="CY39" s="426"/>
      <c r="CZ39" s="426"/>
      <c r="DA39" s="426"/>
      <c r="DB39" s="426"/>
      <c r="DC39" s="426"/>
      <c r="DD39" s="426"/>
      <c r="DE39" s="426"/>
      <c r="DF39" s="211"/>
      <c r="DG39" s="428" t="str">
        <f>IF('各会計、関係団体の財政状況及び健全化判断比率'!BR12="","",'各会計、関係団体の財政状況及び健全化判断比率'!BR12)</f>
        <v/>
      </c>
      <c r="DH39" s="428"/>
      <c r="DI39" s="218"/>
      <c r="DJ39" s="186"/>
      <c r="DK39" s="186"/>
      <c r="DL39" s="186"/>
      <c r="DM39" s="186"/>
      <c r="DN39" s="186"/>
      <c r="DO39" s="186"/>
    </row>
    <row r="40" spans="1:119" ht="32.25" customHeight="1" x14ac:dyDescent="0.15">
      <c r="A40" s="187"/>
      <c r="B40" s="213"/>
      <c r="C40" s="427" t="str">
        <f t="shared" si="5"/>
        <v/>
      </c>
      <c r="D40" s="427"/>
      <c r="E40" s="426" t="str">
        <f>IF('各会計、関係団体の財政状況及び健全化判断比率'!B13="","",'各会計、関係団体の財政状況及び健全化判断比率'!B13)</f>
        <v/>
      </c>
      <c r="F40" s="426"/>
      <c r="G40" s="426"/>
      <c r="H40" s="426"/>
      <c r="I40" s="426"/>
      <c r="J40" s="426"/>
      <c r="K40" s="426"/>
      <c r="L40" s="426"/>
      <c r="M40" s="426"/>
      <c r="N40" s="426"/>
      <c r="O40" s="426"/>
      <c r="P40" s="426"/>
      <c r="Q40" s="426"/>
      <c r="R40" s="426"/>
      <c r="S40" s="426"/>
      <c r="T40" s="214"/>
      <c r="U40" s="427" t="str">
        <f t="shared" si="4"/>
        <v/>
      </c>
      <c r="V40" s="427"/>
      <c r="W40" s="426"/>
      <c r="X40" s="426"/>
      <c r="Y40" s="426"/>
      <c r="Z40" s="426"/>
      <c r="AA40" s="426"/>
      <c r="AB40" s="426"/>
      <c r="AC40" s="426"/>
      <c r="AD40" s="426"/>
      <c r="AE40" s="426"/>
      <c r="AF40" s="426"/>
      <c r="AG40" s="426"/>
      <c r="AH40" s="426"/>
      <c r="AI40" s="426"/>
      <c r="AJ40" s="426"/>
      <c r="AK40" s="426"/>
      <c r="AL40" s="214"/>
      <c r="AM40" s="427" t="str">
        <f t="shared" si="0"/>
        <v/>
      </c>
      <c r="AN40" s="427"/>
      <c r="AO40" s="426"/>
      <c r="AP40" s="426"/>
      <c r="AQ40" s="426"/>
      <c r="AR40" s="426"/>
      <c r="AS40" s="426"/>
      <c r="AT40" s="426"/>
      <c r="AU40" s="426"/>
      <c r="AV40" s="426"/>
      <c r="AW40" s="426"/>
      <c r="AX40" s="426"/>
      <c r="AY40" s="426"/>
      <c r="AZ40" s="426"/>
      <c r="BA40" s="426"/>
      <c r="BB40" s="426"/>
      <c r="BC40" s="426"/>
      <c r="BD40" s="214"/>
      <c r="BE40" s="427" t="str">
        <f t="shared" si="1"/>
        <v/>
      </c>
      <c r="BF40" s="427"/>
      <c r="BG40" s="426"/>
      <c r="BH40" s="426"/>
      <c r="BI40" s="426"/>
      <c r="BJ40" s="426"/>
      <c r="BK40" s="426"/>
      <c r="BL40" s="426"/>
      <c r="BM40" s="426"/>
      <c r="BN40" s="426"/>
      <c r="BO40" s="426"/>
      <c r="BP40" s="426"/>
      <c r="BQ40" s="426"/>
      <c r="BR40" s="426"/>
      <c r="BS40" s="426"/>
      <c r="BT40" s="426"/>
      <c r="BU40" s="426"/>
      <c r="BV40" s="214"/>
      <c r="BW40" s="427" t="str">
        <f t="shared" si="2"/>
        <v/>
      </c>
      <c r="BX40" s="427"/>
      <c r="BY40" s="426" t="str">
        <f>IF('各会計、関係団体の財政状況及び健全化判断比率'!B74="","",'各会計、関係団体の財政状況及び健全化判断比率'!B74)</f>
        <v/>
      </c>
      <c r="BZ40" s="426"/>
      <c r="CA40" s="426"/>
      <c r="CB40" s="426"/>
      <c r="CC40" s="426"/>
      <c r="CD40" s="426"/>
      <c r="CE40" s="426"/>
      <c r="CF40" s="426"/>
      <c r="CG40" s="426"/>
      <c r="CH40" s="426"/>
      <c r="CI40" s="426"/>
      <c r="CJ40" s="426"/>
      <c r="CK40" s="426"/>
      <c r="CL40" s="426"/>
      <c r="CM40" s="426"/>
      <c r="CN40" s="214"/>
      <c r="CO40" s="427" t="str">
        <f t="shared" si="3"/>
        <v/>
      </c>
      <c r="CP40" s="427"/>
      <c r="CQ40" s="426" t="str">
        <f>IF('各会計、関係団体の財政状況及び健全化判断比率'!BS13="","",'各会計、関係団体の財政状況及び健全化判断比率'!BS13)</f>
        <v/>
      </c>
      <c r="CR40" s="426"/>
      <c r="CS40" s="426"/>
      <c r="CT40" s="426"/>
      <c r="CU40" s="426"/>
      <c r="CV40" s="426"/>
      <c r="CW40" s="426"/>
      <c r="CX40" s="426"/>
      <c r="CY40" s="426"/>
      <c r="CZ40" s="426"/>
      <c r="DA40" s="426"/>
      <c r="DB40" s="426"/>
      <c r="DC40" s="426"/>
      <c r="DD40" s="426"/>
      <c r="DE40" s="426"/>
      <c r="DF40" s="211"/>
      <c r="DG40" s="428" t="str">
        <f>IF('各会計、関係団体の財政状況及び健全化判断比率'!BR13="","",'各会計、関係団体の財政状況及び健全化判断比率'!BR13)</f>
        <v/>
      </c>
      <c r="DH40" s="428"/>
      <c r="DI40" s="218"/>
      <c r="DJ40" s="186"/>
      <c r="DK40" s="186"/>
      <c r="DL40" s="186"/>
      <c r="DM40" s="186"/>
      <c r="DN40" s="186"/>
      <c r="DO40" s="186"/>
    </row>
    <row r="41" spans="1:119" ht="32.25" customHeight="1" x14ac:dyDescent="0.15">
      <c r="A41" s="187"/>
      <c r="B41" s="213"/>
      <c r="C41" s="427" t="str">
        <f t="shared" si="5"/>
        <v/>
      </c>
      <c r="D41" s="427"/>
      <c r="E41" s="426" t="str">
        <f>IF('各会計、関係団体の財政状況及び健全化判断比率'!B14="","",'各会計、関係団体の財政状況及び健全化判断比率'!B14)</f>
        <v/>
      </c>
      <c r="F41" s="426"/>
      <c r="G41" s="426"/>
      <c r="H41" s="426"/>
      <c r="I41" s="426"/>
      <c r="J41" s="426"/>
      <c r="K41" s="426"/>
      <c r="L41" s="426"/>
      <c r="M41" s="426"/>
      <c r="N41" s="426"/>
      <c r="O41" s="426"/>
      <c r="P41" s="426"/>
      <c r="Q41" s="426"/>
      <c r="R41" s="426"/>
      <c r="S41" s="426"/>
      <c r="T41" s="214"/>
      <c r="U41" s="427" t="str">
        <f t="shared" si="4"/>
        <v/>
      </c>
      <c r="V41" s="427"/>
      <c r="W41" s="426"/>
      <c r="X41" s="426"/>
      <c r="Y41" s="426"/>
      <c r="Z41" s="426"/>
      <c r="AA41" s="426"/>
      <c r="AB41" s="426"/>
      <c r="AC41" s="426"/>
      <c r="AD41" s="426"/>
      <c r="AE41" s="426"/>
      <c r="AF41" s="426"/>
      <c r="AG41" s="426"/>
      <c r="AH41" s="426"/>
      <c r="AI41" s="426"/>
      <c r="AJ41" s="426"/>
      <c r="AK41" s="426"/>
      <c r="AL41" s="214"/>
      <c r="AM41" s="427" t="str">
        <f t="shared" si="0"/>
        <v/>
      </c>
      <c r="AN41" s="427"/>
      <c r="AO41" s="426"/>
      <c r="AP41" s="426"/>
      <c r="AQ41" s="426"/>
      <c r="AR41" s="426"/>
      <c r="AS41" s="426"/>
      <c r="AT41" s="426"/>
      <c r="AU41" s="426"/>
      <c r="AV41" s="426"/>
      <c r="AW41" s="426"/>
      <c r="AX41" s="426"/>
      <c r="AY41" s="426"/>
      <c r="AZ41" s="426"/>
      <c r="BA41" s="426"/>
      <c r="BB41" s="426"/>
      <c r="BC41" s="426"/>
      <c r="BD41" s="214"/>
      <c r="BE41" s="427" t="str">
        <f t="shared" si="1"/>
        <v/>
      </c>
      <c r="BF41" s="427"/>
      <c r="BG41" s="426"/>
      <c r="BH41" s="426"/>
      <c r="BI41" s="426"/>
      <c r="BJ41" s="426"/>
      <c r="BK41" s="426"/>
      <c r="BL41" s="426"/>
      <c r="BM41" s="426"/>
      <c r="BN41" s="426"/>
      <c r="BO41" s="426"/>
      <c r="BP41" s="426"/>
      <c r="BQ41" s="426"/>
      <c r="BR41" s="426"/>
      <c r="BS41" s="426"/>
      <c r="BT41" s="426"/>
      <c r="BU41" s="426"/>
      <c r="BV41" s="214"/>
      <c r="BW41" s="427" t="str">
        <f t="shared" si="2"/>
        <v/>
      </c>
      <c r="BX41" s="427"/>
      <c r="BY41" s="426" t="str">
        <f>IF('各会計、関係団体の財政状況及び健全化判断比率'!B75="","",'各会計、関係団体の財政状況及び健全化判断比率'!B75)</f>
        <v/>
      </c>
      <c r="BZ41" s="426"/>
      <c r="CA41" s="426"/>
      <c r="CB41" s="426"/>
      <c r="CC41" s="426"/>
      <c r="CD41" s="426"/>
      <c r="CE41" s="426"/>
      <c r="CF41" s="426"/>
      <c r="CG41" s="426"/>
      <c r="CH41" s="426"/>
      <c r="CI41" s="426"/>
      <c r="CJ41" s="426"/>
      <c r="CK41" s="426"/>
      <c r="CL41" s="426"/>
      <c r="CM41" s="426"/>
      <c r="CN41" s="214"/>
      <c r="CO41" s="427" t="str">
        <f t="shared" si="3"/>
        <v/>
      </c>
      <c r="CP41" s="427"/>
      <c r="CQ41" s="426" t="str">
        <f>IF('各会計、関係団体の財政状況及び健全化判断比率'!BS14="","",'各会計、関係団体の財政状況及び健全化判断比率'!BS14)</f>
        <v/>
      </c>
      <c r="CR41" s="426"/>
      <c r="CS41" s="426"/>
      <c r="CT41" s="426"/>
      <c r="CU41" s="426"/>
      <c r="CV41" s="426"/>
      <c r="CW41" s="426"/>
      <c r="CX41" s="426"/>
      <c r="CY41" s="426"/>
      <c r="CZ41" s="426"/>
      <c r="DA41" s="426"/>
      <c r="DB41" s="426"/>
      <c r="DC41" s="426"/>
      <c r="DD41" s="426"/>
      <c r="DE41" s="426"/>
      <c r="DF41" s="211"/>
      <c r="DG41" s="428" t="str">
        <f>IF('各会計、関係団体の財政状況及び健全化判断比率'!BR14="","",'各会計、関係団体の財政状況及び健全化判断比率'!BR14)</f>
        <v/>
      </c>
      <c r="DH41" s="428"/>
      <c r="DI41" s="218"/>
      <c r="DJ41" s="186"/>
      <c r="DK41" s="186"/>
      <c r="DL41" s="186"/>
      <c r="DM41" s="186"/>
      <c r="DN41" s="186"/>
      <c r="DO41" s="186"/>
    </row>
    <row r="42" spans="1:119" ht="32.25" customHeight="1" x14ac:dyDescent="0.15">
      <c r="A42" s="186"/>
      <c r="B42" s="213"/>
      <c r="C42" s="427" t="str">
        <f t="shared" si="5"/>
        <v/>
      </c>
      <c r="D42" s="427"/>
      <c r="E42" s="426" t="str">
        <f>IF('各会計、関係団体の財政状況及び健全化判断比率'!B15="","",'各会計、関係団体の財政状況及び健全化判断比率'!B15)</f>
        <v/>
      </c>
      <c r="F42" s="426"/>
      <c r="G42" s="426"/>
      <c r="H42" s="426"/>
      <c r="I42" s="426"/>
      <c r="J42" s="426"/>
      <c r="K42" s="426"/>
      <c r="L42" s="426"/>
      <c r="M42" s="426"/>
      <c r="N42" s="426"/>
      <c r="O42" s="426"/>
      <c r="P42" s="426"/>
      <c r="Q42" s="426"/>
      <c r="R42" s="426"/>
      <c r="S42" s="426"/>
      <c r="T42" s="214"/>
      <c r="U42" s="427" t="str">
        <f t="shared" si="4"/>
        <v/>
      </c>
      <c r="V42" s="427"/>
      <c r="W42" s="426"/>
      <c r="X42" s="426"/>
      <c r="Y42" s="426"/>
      <c r="Z42" s="426"/>
      <c r="AA42" s="426"/>
      <c r="AB42" s="426"/>
      <c r="AC42" s="426"/>
      <c r="AD42" s="426"/>
      <c r="AE42" s="426"/>
      <c r="AF42" s="426"/>
      <c r="AG42" s="426"/>
      <c r="AH42" s="426"/>
      <c r="AI42" s="426"/>
      <c r="AJ42" s="426"/>
      <c r="AK42" s="426"/>
      <c r="AL42" s="214"/>
      <c r="AM42" s="427" t="str">
        <f t="shared" si="0"/>
        <v/>
      </c>
      <c r="AN42" s="427"/>
      <c r="AO42" s="426"/>
      <c r="AP42" s="426"/>
      <c r="AQ42" s="426"/>
      <c r="AR42" s="426"/>
      <c r="AS42" s="426"/>
      <c r="AT42" s="426"/>
      <c r="AU42" s="426"/>
      <c r="AV42" s="426"/>
      <c r="AW42" s="426"/>
      <c r="AX42" s="426"/>
      <c r="AY42" s="426"/>
      <c r="AZ42" s="426"/>
      <c r="BA42" s="426"/>
      <c r="BB42" s="426"/>
      <c r="BC42" s="426"/>
      <c r="BD42" s="214"/>
      <c r="BE42" s="427" t="str">
        <f t="shared" si="1"/>
        <v/>
      </c>
      <c r="BF42" s="427"/>
      <c r="BG42" s="426"/>
      <c r="BH42" s="426"/>
      <c r="BI42" s="426"/>
      <c r="BJ42" s="426"/>
      <c r="BK42" s="426"/>
      <c r="BL42" s="426"/>
      <c r="BM42" s="426"/>
      <c r="BN42" s="426"/>
      <c r="BO42" s="426"/>
      <c r="BP42" s="426"/>
      <c r="BQ42" s="426"/>
      <c r="BR42" s="426"/>
      <c r="BS42" s="426"/>
      <c r="BT42" s="426"/>
      <c r="BU42" s="426"/>
      <c r="BV42" s="214"/>
      <c r="BW42" s="427" t="str">
        <f t="shared" si="2"/>
        <v/>
      </c>
      <c r="BX42" s="427"/>
      <c r="BY42" s="426" t="str">
        <f>IF('各会計、関係団体の財政状況及び健全化判断比率'!B76="","",'各会計、関係団体の財政状況及び健全化判断比率'!B76)</f>
        <v/>
      </c>
      <c r="BZ42" s="426"/>
      <c r="CA42" s="426"/>
      <c r="CB42" s="426"/>
      <c r="CC42" s="426"/>
      <c r="CD42" s="426"/>
      <c r="CE42" s="426"/>
      <c r="CF42" s="426"/>
      <c r="CG42" s="426"/>
      <c r="CH42" s="426"/>
      <c r="CI42" s="426"/>
      <c r="CJ42" s="426"/>
      <c r="CK42" s="426"/>
      <c r="CL42" s="426"/>
      <c r="CM42" s="426"/>
      <c r="CN42" s="214"/>
      <c r="CO42" s="427" t="str">
        <f t="shared" si="3"/>
        <v/>
      </c>
      <c r="CP42" s="427"/>
      <c r="CQ42" s="426" t="str">
        <f>IF('各会計、関係団体の財政状況及び健全化判断比率'!BS15="","",'各会計、関係団体の財政状況及び健全化判断比率'!BS15)</f>
        <v/>
      </c>
      <c r="CR42" s="426"/>
      <c r="CS42" s="426"/>
      <c r="CT42" s="426"/>
      <c r="CU42" s="426"/>
      <c r="CV42" s="426"/>
      <c r="CW42" s="426"/>
      <c r="CX42" s="426"/>
      <c r="CY42" s="426"/>
      <c r="CZ42" s="426"/>
      <c r="DA42" s="426"/>
      <c r="DB42" s="426"/>
      <c r="DC42" s="426"/>
      <c r="DD42" s="426"/>
      <c r="DE42" s="426"/>
      <c r="DF42" s="211"/>
      <c r="DG42" s="428" t="str">
        <f>IF('各会計、関係団体の財政状況及び健全化判断比率'!BR15="","",'各会計、関係団体の財政状況及び健全化判断比率'!BR15)</f>
        <v/>
      </c>
      <c r="DH42" s="428"/>
      <c r="DI42" s="218"/>
      <c r="DJ42" s="186"/>
      <c r="DK42" s="186"/>
      <c r="DL42" s="186"/>
      <c r="DM42" s="186"/>
      <c r="DN42" s="186"/>
      <c r="DO42" s="186"/>
    </row>
    <row r="43" spans="1:119" ht="32.25" customHeight="1" x14ac:dyDescent="0.15">
      <c r="A43" s="186"/>
      <c r="B43" s="213"/>
      <c r="C43" s="427" t="str">
        <f t="shared" si="5"/>
        <v/>
      </c>
      <c r="D43" s="427"/>
      <c r="E43" s="426" t="str">
        <f>IF('各会計、関係団体の財政状況及び健全化判断比率'!B16="","",'各会計、関係団体の財政状況及び健全化判断比率'!B16)</f>
        <v/>
      </c>
      <c r="F43" s="426"/>
      <c r="G43" s="426"/>
      <c r="H43" s="426"/>
      <c r="I43" s="426"/>
      <c r="J43" s="426"/>
      <c r="K43" s="426"/>
      <c r="L43" s="426"/>
      <c r="M43" s="426"/>
      <c r="N43" s="426"/>
      <c r="O43" s="426"/>
      <c r="P43" s="426"/>
      <c r="Q43" s="426"/>
      <c r="R43" s="426"/>
      <c r="S43" s="426"/>
      <c r="T43" s="214"/>
      <c r="U43" s="427" t="str">
        <f t="shared" si="4"/>
        <v/>
      </c>
      <c r="V43" s="427"/>
      <c r="W43" s="426"/>
      <c r="X43" s="426"/>
      <c r="Y43" s="426"/>
      <c r="Z43" s="426"/>
      <c r="AA43" s="426"/>
      <c r="AB43" s="426"/>
      <c r="AC43" s="426"/>
      <c r="AD43" s="426"/>
      <c r="AE43" s="426"/>
      <c r="AF43" s="426"/>
      <c r="AG43" s="426"/>
      <c r="AH43" s="426"/>
      <c r="AI43" s="426"/>
      <c r="AJ43" s="426"/>
      <c r="AK43" s="426"/>
      <c r="AL43" s="214"/>
      <c r="AM43" s="427" t="str">
        <f t="shared" si="0"/>
        <v/>
      </c>
      <c r="AN43" s="427"/>
      <c r="AO43" s="426"/>
      <c r="AP43" s="426"/>
      <c r="AQ43" s="426"/>
      <c r="AR43" s="426"/>
      <c r="AS43" s="426"/>
      <c r="AT43" s="426"/>
      <c r="AU43" s="426"/>
      <c r="AV43" s="426"/>
      <c r="AW43" s="426"/>
      <c r="AX43" s="426"/>
      <c r="AY43" s="426"/>
      <c r="AZ43" s="426"/>
      <c r="BA43" s="426"/>
      <c r="BB43" s="426"/>
      <c r="BC43" s="426"/>
      <c r="BD43" s="214"/>
      <c r="BE43" s="427" t="str">
        <f t="shared" si="1"/>
        <v/>
      </c>
      <c r="BF43" s="427"/>
      <c r="BG43" s="426"/>
      <c r="BH43" s="426"/>
      <c r="BI43" s="426"/>
      <c r="BJ43" s="426"/>
      <c r="BK43" s="426"/>
      <c r="BL43" s="426"/>
      <c r="BM43" s="426"/>
      <c r="BN43" s="426"/>
      <c r="BO43" s="426"/>
      <c r="BP43" s="426"/>
      <c r="BQ43" s="426"/>
      <c r="BR43" s="426"/>
      <c r="BS43" s="426"/>
      <c r="BT43" s="426"/>
      <c r="BU43" s="426"/>
      <c r="BV43" s="214"/>
      <c r="BW43" s="427" t="str">
        <f t="shared" si="2"/>
        <v/>
      </c>
      <c r="BX43" s="427"/>
      <c r="BY43" s="426" t="str">
        <f>IF('各会計、関係団体の財政状況及び健全化判断比率'!B77="","",'各会計、関係団体の財政状況及び健全化判断比率'!B77)</f>
        <v/>
      </c>
      <c r="BZ43" s="426"/>
      <c r="CA43" s="426"/>
      <c r="CB43" s="426"/>
      <c r="CC43" s="426"/>
      <c r="CD43" s="426"/>
      <c r="CE43" s="426"/>
      <c r="CF43" s="426"/>
      <c r="CG43" s="426"/>
      <c r="CH43" s="426"/>
      <c r="CI43" s="426"/>
      <c r="CJ43" s="426"/>
      <c r="CK43" s="426"/>
      <c r="CL43" s="426"/>
      <c r="CM43" s="426"/>
      <c r="CN43" s="214"/>
      <c r="CO43" s="427" t="str">
        <f t="shared" si="3"/>
        <v/>
      </c>
      <c r="CP43" s="427"/>
      <c r="CQ43" s="426" t="str">
        <f>IF('各会計、関係団体の財政状況及び健全化判断比率'!BS16="","",'各会計、関係団体の財政状況及び健全化判断比率'!BS16)</f>
        <v/>
      </c>
      <c r="CR43" s="426"/>
      <c r="CS43" s="426"/>
      <c r="CT43" s="426"/>
      <c r="CU43" s="426"/>
      <c r="CV43" s="426"/>
      <c r="CW43" s="426"/>
      <c r="CX43" s="426"/>
      <c r="CY43" s="426"/>
      <c r="CZ43" s="426"/>
      <c r="DA43" s="426"/>
      <c r="DB43" s="426"/>
      <c r="DC43" s="426"/>
      <c r="DD43" s="426"/>
      <c r="DE43" s="426"/>
      <c r="DF43" s="211"/>
      <c r="DG43" s="428" t="str">
        <f>IF('各会計、関係団体の財政状況及び健全化判断比率'!BR16="","",'各会計、関係団体の財政状況及び健全化判断比率'!BR16)</f>
        <v/>
      </c>
      <c r="DH43" s="428"/>
      <c r="DI43" s="218"/>
      <c r="DJ43" s="186"/>
      <c r="DK43" s="186"/>
      <c r="DL43" s="186"/>
      <c r="DM43" s="186"/>
      <c r="DN43" s="186"/>
      <c r="DO43" s="186"/>
    </row>
    <row r="44" spans="1:119" ht="13.5" customHeight="1" thickBot="1" x14ac:dyDescent="0.2">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x14ac:dyDescent="0.15">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x14ac:dyDescent="0.15">
      <c r="B46" s="186" t="s">
        <v>203</v>
      </c>
      <c r="C46" s="186"/>
      <c r="D46" s="186"/>
      <c r="E46" s="186" t="s">
        <v>204</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x14ac:dyDescent="0.15">
      <c r="B47" s="186"/>
      <c r="C47" s="186"/>
      <c r="D47" s="186"/>
      <c r="E47" s="186" t="s">
        <v>205</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x14ac:dyDescent="0.15">
      <c r="B48" s="186"/>
      <c r="C48" s="186"/>
      <c r="D48" s="186"/>
      <c r="E48" s="186" t="s">
        <v>206</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x14ac:dyDescent="0.15">
      <c r="E49" s="222" t="s">
        <v>207</v>
      </c>
    </row>
    <row r="50" spans="5:5" x14ac:dyDescent="0.15">
      <c r="E50" s="188" t="s">
        <v>208</v>
      </c>
    </row>
    <row r="51" spans="5:5" x14ac:dyDescent="0.15">
      <c r="E51" s="188" t="s">
        <v>209</v>
      </c>
    </row>
    <row r="52" spans="5:5" x14ac:dyDescent="0.15">
      <c r="E52" s="188" t="s">
        <v>210</v>
      </c>
    </row>
    <row r="53" spans="5:5" x14ac:dyDescent="0.15"/>
    <row r="54" spans="5:5" x14ac:dyDescent="0.15"/>
    <row r="55" spans="5:5" x14ac:dyDescent="0.15"/>
    <row r="56" spans="5:5" x14ac:dyDescent="0.15"/>
  </sheetData>
  <sheetProtection algorithmName="SHA-512" hashValue="mYwJQL8coqY+nBbwCm5PCDaixI58kXDyeeMPiTFSOA0eO4tqIS1OLttg+0F/Mkd2zT358jkIaNb2BvHdu5vZ+Q==" saltValue="p1yx/Pj3Yi6DVUlD9moeTw=="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6"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552</v>
      </c>
      <c r="G33" s="29" t="s">
        <v>553</v>
      </c>
      <c r="H33" s="29" t="s">
        <v>554</v>
      </c>
      <c r="I33" s="29" t="s">
        <v>555</v>
      </c>
      <c r="J33" s="30" t="s">
        <v>556</v>
      </c>
      <c r="K33" s="22"/>
      <c r="L33" s="22"/>
      <c r="M33" s="22"/>
      <c r="N33" s="22"/>
      <c r="O33" s="22"/>
      <c r="P33" s="22"/>
    </row>
    <row r="34" spans="1:16" ht="39" customHeight="1" x14ac:dyDescent="0.15">
      <c r="A34" s="22"/>
      <c r="B34" s="31"/>
      <c r="C34" s="1250" t="s">
        <v>562</v>
      </c>
      <c r="D34" s="1250"/>
      <c r="E34" s="1251"/>
      <c r="F34" s="32">
        <v>2.77</v>
      </c>
      <c r="G34" s="33">
        <v>3.17</v>
      </c>
      <c r="H34" s="33">
        <v>1.61</v>
      </c>
      <c r="I34" s="33">
        <v>2.0299999999999998</v>
      </c>
      <c r="J34" s="34">
        <v>4.26</v>
      </c>
      <c r="K34" s="22"/>
      <c r="L34" s="22"/>
      <c r="M34" s="22"/>
      <c r="N34" s="22"/>
      <c r="O34" s="22"/>
      <c r="P34" s="22"/>
    </row>
    <row r="35" spans="1:16" ht="39" customHeight="1" x14ac:dyDescent="0.15">
      <c r="A35" s="22"/>
      <c r="B35" s="35"/>
      <c r="C35" s="1244" t="s">
        <v>563</v>
      </c>
      <c r="D35" s="1245"/>
      <c r="E35" s="1246"/>
      <c r="F35" s="36">
        <v>1.91</v>
      </c>
      <c r="G35" s="37">
        <v>2.35</v>
      </c>
      <c r="H35" s="37">
        <v>3.08</v>
      </c>
      <c r="I35" s="37">
        <v>3.65</v>
      </c>
      <c r="J35" s="38">
        <v>3.63</v>
      </c>
      <c r="K35" s="22"/>
      <c r="L35" s="22"/>
      <c r="M35" s="22"/>
      <c r="N35" s="22"/>
      <c r="O35" s="22"/>
      <c r="P35" s="22"/>
    </row>
    <row r="36" spans="1:16" ht="39" customHeight="1" x14ac:dyDescent="0.15">
      <c r="A36" s="22"/>
      <c r="B36" s="35"/>
      <c r="C36" s="1244" t="s">
        <v>564</v>
      </c>
      <c r="D36" s="1245"/>
      <c r="E36" s="1246"/>
      <c r="F36" s="36">
        <v>0.73</v>
      </c>
      <c r="G36" s="37">
        <v>0.45</v>
      </c>
      <c r="H36" s="37">
        <v>0.81</v>
      </c>
      <c r="I36" s="37">
        <v>0.61</v>
      </c>
      <c r="J36" s="38">
        <v>1.25</v>
      </c>
      <c r="K36" s="22"/>
      <c r="L36" s="22"/>
      <c r="M36" s="22"/>
      <c r="N36" s="22"/>
      <c r="O36" s="22"/>
      <c r="P36" s="22"/>
    </row>
    <row r="37" spans="1:16" ht="39" customHeight="1" x14ac:dyDescent="0.15">
      <c r="A37" s="22"/>
      <c r="B37" s="35"/>
      <c r="C37" s="1244" t="s">
        <v>565</v>
      </c>
      <c r="D37" s="1245"/>
      <c r="E37" s="1246"/>
      <c r="F37" s="36">
        <v>2.76</v>
      </c>
      <c r="G37" s="37">
        <v>2.74</v>
      </c>
      <c r="H37" s="37">
        <v>0.63</v>
      </c>
      <c r="I37" s="37">
        <v>0.65</v>
      </c>
      <c r="J37" s="38">
        <v>0.71</v>
      </c>
      <c r="K37" s="22"/>
      <c r="L37" s="22"/>
      <c r="M37" s="22"/>
      <c r="N37" s="22"/>
      <c r="O37" s="22"/>
      <c r="P37" s="22"/>
    </row>
    <row r="38" spans="1:16" ht="39" customHeight="1" x14ac:dyDescent="0.15">
      <c r="A38" s="22"/>
      <c r="B38" s="35"/>
      <c r="C38" s="1244" t="s">
        <v>566</v>
      </c>
      <c r="D38" s="1245"/>
      <c r="E38" s="1246"/>
      <c r="F38" s="36" t="s">
        <v>511</v>
      </c>
      <c r="G38" s="37" t="s">
        <v>511</v>
      </c>
      <c r="H38" s="37" t="s">
        <v>511</v>
      </c>
      <c r="I38" s="37" t="s">
        <v>511</v>
      </c>
      <c r="J38" s="38">
        <v>0.62</v>
      </c>
      <c r="K38" s="22"/>
      <c r="L38" s="22"/>
      <c r="M38" s="22"/>
      <c r="N38" s="22"/>
      <c r="O38" s="22"/>
      <c r="P38" s="22"/>
    </row>
    <row r="39" spans="1:16" ht="39" customHeight="1" x14ac:dyDescent="0.15">
      <c r="A39" s="22"/>
      <c r="B39" s="35"/>
      <c r="C39" s="1244" t="s">
        <v>567</v>
      </c>
      <c r="D39" s="1245"/>
      <c r="E39" s="1246"/>
      <c r="F39" s="36">
        <v>0.06</v>
      </c>
      <c r="G39" s="37">
        <v>0.19</v>
      </c>
      <c r="H39" s="37">
        <v>0.08</v>
      </c>
      <c r="I39" s="37">
        <v>0.08</v>
      </c>
      <c r="J39" s="38">
        <v>0.08</v>
      </c>
      <c r="K39" s="22"/>
      <c r="L39" s="22"/>
      <c r="M39" s="22"/>
      <c r="N39" s="22"/>
      <c r="O39" s="22"/>
      <c r="P39" s="22"/>
    </row>
    <row r="40" spans="1:16" ht="39" customHeight="1" x14ac:dyDescent="0.15">
      <c r="A40" s="22"/>
      <c r="B40" s="35"/>
      <c r="C40" s="1244" t="s">
        <v>568</v>
      </c>
      <c r="D40" s="1245"/>
      <c r="E40" s="1246"/>
      <c r="F40" s="36" t="s">
        <v>511</v>
      </c>
      <c r="G40" s="37" t="s">
        <v>511</v>
      </c>
      <c r="H40" s="37" t="s">
        <v>511</v>
      </c>
      <c r="I40" s="37" t="s">
        <v>511</v>
      </c>
      <c r="J40" s="38">
        <v>0.05</v>
      </c>
      <c r="K40" s="22"/>
      <c r="L40" s="22"/>
      <c r="M40" s="22"/>
      <c r="N40" s="22"/>
      <c r="O40" s="22"/>
      <c r="P40" s="22"/>
    </row>
    <row r="41" spans="1:16" ht="39" customHeight="1" x14ac:dyDescent="0.15">
      <c r="A41" s="22"/>
      <c r="B41" s="35"/>
      <c r="C41" s="1244" t="s">
        <v>569</v>
      </c>
      <c r="D41" s="1245"/>
      <c r="E41" s="1246"/>
      <c r="F41" s="36">
        <v>0</v>
      </c>
      <c r="G41" s="37">
        <v>0</v>
      </c>
      <c r="H41" s="37">
        <v>0</v>
      </c>
      <c r="I41" s="37">
        <v>0</v>
      </c>
      <c r="J41" s="38">
        <v>0</v>
      </c>
      <c r="K41" s="22"/>
      <c r="L41" s="22"/>
      <c r="M41" s="22"/>
      <c r="N41" s="22"/>
      <c r="O41" s="22"/>
      <c r="P41" s="22"/>
    </row>
    <row r="42" spans="1:16" ht="39" customHeight="1" x14ac:dyDescent="0.15">
      <c r="A42" s="22"/>
      <c r="B42" s="39"/>
      <c r="C42" s="1244" t="s">
        <v>570</v>
      </c>
      <c r="D42" s="1245"/>
      <c r="E42" s="1246"/>
      <c r="F42" s="36" t="s">
        <v>511</v>
      </c>
      <c r="G42" s="37" t="s">
        <v>511</v>
      </c>
      <c r="H42" s="37" t="s">
        <v>511</v>
      </c>
      <c r="I42" s="37" t="s">
        <v>511</v>
      </c>
      <c r="J42" s="38" t="s">
        <v>511</v>
      </c>
      <c r="K42" s="22"/>
      <c r="L42" s="22"/>
      <c r="M42" s="22"/>
      <c r="N42" s="22"/>
      <c r="O42" s="22"/>
      <c r="P42" s="22"/>
    </row>
    <row r="43" spans="1:16" ht="39" customHeight="1" thickBot="1" x14ac:dyDescent="0.2">
      <c r="A43" s="22"/>
      <c r="B43" s="40"/>
      <c r="C43" s="1247" t="s">
        <v>571</v>
      </c>
      <c r="D43" s="1248"/>
      <c r="E43" s="1249"/>
      <c r="F43" s="41">
        <v>0.46</v>
      </c>
      <c r="G43" s="42">
        <v>0.01</v>
      </c>
      <c r="H43" s="42">
        <v>0</v>
      </c>
      <c r="I43" s="42">
        <v>0.34</v>
      </c>
      <c r="J43" s="43">
        <v>0</v>
      </c>
      <c r="K43" s="22"/>
      <c r="L43" s="22"/>
      <c r="M43" s="22"/>
      <c r="N43" s="22"/>
      <c r="O43" s="22"/>
      <c r="P43" s="22"/>
    </row>
    <row r="44" spans="1:16" ht="39" customHeight="1" x14ac:dyDescent="0.15">
      <c r="A44" s="22"/>
      <c r="B44" s="44" t="s">
        <v>7</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DwpH0COSYQqkrWvZLpn1DXKe2KLBt9Ggpli2NmATPvNH1QGpWEgv+CDRcGFRj7zRw8e6gt4vAZMs5M3R9k3bNg==" saltValue="sY/LcGeSVMwp6pdg8f+5y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x14ac:dyDescent="0.2">
      <c r="A44" s="48"/>
      <c r="B44" s="51" t="s">
        <v>9</v>
      </c>
      <c r="C44" s="52"/>
      <c r="D44" s="52"/>
      <c r="E44" s="53"/>
      <c r="F44" s="53"/>
      <c r="G44" s="53"/>
      <c r="H44" s="53"/>
      <c r="I44" s="53"/>
      <c r="J44" s="54" t="s">
        <v>2</v>
      </c>
      <c r="K44" s="55" t="s">
        <v>552</v>
      </c>
      <c r="L44" s="56" t="s">
        <v>553</v>
      </c>
      <c r="M44" s="56" t="s">
        <v>554</v>
      </c>
      <c r="N44" s="56" t="s">
        <v>555</v>
      </c>
      <c r="O44" s="57" t="s">
        <v>556</v>
      </c>
      <c r="P44" s="48"/>
      <c r="Q44" s="48"/>
      <c r="R44" s="48"/>
      <c r="S44" s="48"/>
      <c r="T44" s="48"/>
      <c r="U44" s="48"/>
    </row>
    <row r="45" spans="1:21" ht="30.75" customHeight="1" x14ac:dyDescent="0.15">
      <c r="A45" s="48"/>
      <c r="B45" s="1270" t="s">
        <v>10</v>
      </c>
      <c r="C45" s="1271"/>
      <c r="D45" s="58"/>
      <c r="E45" s="1276" t="s">
        <v>11</v>
      </c>
      <c r="F45" s="1276"/>
      <c r="G45" s="1276"/>
      <c r="H45" s="1276"/>
      <c r="I45" s="1276"/>
      <c r="J45" s="1277"/>
      <c r="K45" s="59">
        <v>3727</v>
      </c>
      <c r="L45" s="60">
        <v>3863</v>
      </c>
      <c r="M45" s="60">
        <v>3584</v>
      </c>
      <c r="N45" s="60">
        <v>3470</v>
      </c>
      <c r="O45" s="61">
        <v>3090</v>
      </c>
      <c r="P45" s="48"/>
      <c r="Q45" s="48"/>
      <c r="R45" s="48"/>
      <c r="S45" s="48"/>
      <c r="T45" s="48"/>
      <c r="U45" s="48"/>
    </row>
    <row r="46" spans="1:21" ht="30.75" customHeight="1" x14ac:dyDescent="0.15">
      <c r="A46" s="48"/>
      <c r="B46" s="1272"/>
      <c r="C46" s="1273"/>
      <c r="D46" s="62"/>
      <c r="E46" s="1254" t="s">
        <v>12</v>
      </c>
      <c r="F46" s="1254"/>
      <c r="G46" s="1254"/>
      <c r="H46" s="1254"/>
      <c r="I46" s="1254"/>
      <c r="J46" s="1255"/>
      <c r="K46" s="63" t="s">
        <v>511</v>
      </c>
      <c r="L46" s="64" t="s">
        <v>511</v>
      </c>
      <c r="M46" s="64" t="s">
        <v>511</v>
      </c>
      <c r="N46" s="64" t="s">
        <v>511</v>
      </c>
      <c r="O46" s="65" t="s">
        <v>511</v>
      </c>
      <c r="P46" s="48"/>
      <c r="Q46" s="48"/>
      <c r="R46" s="48"/>
      <c r="S46" s="48"/>
      <c r="T46" s="48"/>
      <c r="U46" s="48"/>
    </row>
    <row r="47" spans="1:21" ht="30.75" customHeight="1" x14ac:dyDescent="0.15">
      <c r="A47" s="48"/>
      <c r="B47" s="1272"/>
      <c r="C47" s="1273"/>
      <c r="D47" s="62"/>
      <c r="E47" s="1254" t="s">
        <v>13</v>
      </c>
      <c r="F47" s="1254"/>
      <c r="G47" s="1254"/>
      <c r="H47" s="1254"/>
      <c r="I47" s="1254"/>
      <c r="J47" s="1255"/>
      <c r="K47" s="63" t="s">
        <v>511</v>
      </c>
      <c r="L47" s="64" t="s">
        <v>511</v>
      </c>
      <c r="M47" s="64" t="s">
        <v>511</v>
      </c>
      <c r="N47" s="64" t="s">
        <v>511</v>
      </c>
      <c r="O47" s="65" t="s">
        <v>511</v>
      </c>
      <c r="P47" s="48"/>
      <c r="Q47" s="48"/>
      <c r="R47" s="48"/>
      <c r="S47" s="48"/>
      <c r="T47" s="48"/>
      <c r="U47" s="48"/>
    </row>
    <row r="48" spans="1:21" ht="30.75" customHeight="1" x14ac:dyDescent="0.15">
      <c r="A48" s="48"/>
      <c r="B48" s="1272"/>
      <c r="C48" s="1273"/>
      <c r="D48" s="62"/>
      <c r="E48" s="1254" t="s">
        <v>14</v>
      </c>
      <c r="F48" s="1254"/>
      <c r="G48" s="1254"/>
      <c r="H48" s="1254"/>
      <c r="I48" s="1254"/>
      <c r="J48" s="1255"/>
      <c r="K48" s="63">
        <v>760</v>
      </c>
      <c r="L48" s="64">
        <v>716</v>
      </c>
      <c r="M48" s="64">
        <v>754</v>
      </c>
      <c r="N48" s="64">
        <v>722</v>
      </c>
      <c r="O48" s="65">
        <v>752</v>
      </c>
      <c r="P48" s="48"/>
      <c r="Q48" s="48"/>
      <c r="R48" s="48"/>
      <c r="S48" s="48"/>
      <c r="T48" s="48"/>
      <c r="U48" s="48"/>
    </row>
    <row r="49" spans="1:21" ht="30.75" customHeight="1" x14ac:dyDescent="0.15">
      <c r="A49" s="48"/>
      <c r="B49" s="1272"/>
      <c r="C49" s="1273"/>
      <c r="D49" s="62"/>
      <c r="E49" s="1254" t="s">
        <v>15</v>
      </c>
      <c r="F49" s="1254"/>
      <c r="G49" s="1254"/>
      <c r="H49" s="1254"/>
      <c r="I49" s="1254"/>
      <c r="J49" s="1255"/>
      <c r="K49" s="63">
        <v>1</v>
      </c>
      <c r="L49" s="64" t="s">
        <v>511</v>
      </c>
      <c r="M49" s="64" t="s">
        <v>511</v>
      </c>
      <c r="N49" s="64" t="s">
        <v>511</v>
      </c>
      <c r="O49" s="65" t="s">
        <v>511</v>
      </c>
      <c r="P49" s="48"/>
      <c r="Q49" s="48"/>
      <c r="R49" s="48"/>
      <c r="S49" s="48"/>
      <c r="T49" s="48"/>
      <c r="U49" s="48"/>
    </row>
    <row r="50" spans="1:21" ht="30.75" customHeight="1" x14ac:dyDescent="0.15">
      <c r="A50" s="48"/>
      <c r="B50" s="1272"/>
      <c r="C50" s="1273"/>
      <c r="D50" s="62"/>
      <c r="E50" s="1254" t="s">
        <v>16</v>
      </c>
      <c r="F50" s="1254"/>
      <c r="G50" s="1254"/>
      <c r="H50" s="1254"/>
      <c r="I50" s="1254"/>
      <c r="J50" s="1255"/>
      <c r="K50" s="63">
        <v>2</v>
      </c>
      <c r="L50" s="64">
        <v>1</v>
      </c>
      <c r="M50" s="64">
        <v>1</v>
      </c>
      <c r="N50" s="64">
        <v>1</v>
      </c>
      <c r="O50" s="65">
        <v>0</v>
      </c>
      <c r="P50" s="48"/>
      <c r="Q50" s="48"/>
      <c r="R50" s="48"/>
      <c r="S50" s="48"/>
      <c r="T50" s="48"/>
      <c r="U50" s="48"/>
    </row>
    <row r="51" spans="1:21" ht="30.75" customHeight="1" x14ac:dyDescent="0.15">
      <c r="A51" s="48"/>
      <c r="B51" s="1274"/>
      <c r="C51" s="1275"/>
      <c r="D51" s="66"/>
      <c r="E51" s="1254" t="s">
        <v>17</v>
      </c>
      <c r="F51" s="1254"/>
      <c r="G51" s="1254"/>
      <c r="H51" s="1254"/>
      <c r="I51" s="1254"/>
      <c r="J51" s="1255"/>
      <c r="K51" s="63">
        <v>0</v>
      </c>
      <c r="L51" s="64">
        <v>0</v>
      </c>
      <c r="M51" s="64">
        <v>0</v>
      </c>
      <c r="N51" s="64">
        <v>0</v>
      </c>
      <c r="O51" s="65">
        <v>0</v>
      </c>
      <c r="P51" s="48"/>
      <c r="Q51" s="48"/>
      <c r="R51" s="48"/>
      <c r="S51" s="48"/>
      <c r="T51" s="48"/>
      <c r="U51" s="48"/>
    </row>
    <row r="52" spans="1:21" ht="30.75" customHeight="1" x14ac:dyDescent="0.15">
      <c r="A52" s="48"/>
      <c r="B52" s="1252" t="s">
        <v>18</v>
      </c>
      <c r="C52" s="1253"/>
      <c r="D52" s="66"/>
      <c r="E52" s="1254" t="s">
        <v>19</v>
      </c>
      <c r="F52" s="1254"/>
      <c r="G52" s="1254"/>
      <c r="H52" s="1254"/>
      <c r="I52" s="1254"/>
      <c r="J52" s="1255"/>
      <c r="K52" s="63">
        <v>3001</v>
      </c>
      <c r="L52" s="64">
        <v>3138</v>
      </c>
      <c r="M52" s="64">
        <v>3006</v>
      </c>
      <c r="N52" s="64">
        <v>2941</v>
      </c>
      <c r="O52" s="65">
        <v>2691</v>
      </c>
      <c r="P52" s="48"/>
      <c r="Q52" s="48"/>
      <c r="R52" s="48"/>
      <c r="S52" s="48"/>
      <c r="T52" s="48"/>
      <c r="U52" s="48"/>
    </row>
    <row r="53" spans="1:21" ht="30.75" customHeight="1" thickBot="1" x14ac:dyDescent="0.2">
      <c r="A53" s="48"/>
      <c r="B53" s="1256" t="s">
        <v>20</v>
      </c>
      <c r="C53" s="1257"/>
      <c r="D53" s="67"/>
      <c r="E53" s="1258" t="s">
        <v>21</v>
      </c>
      <c r="F53" s="1258"/>
      <c r="G53" s="1258"/>
      <c r="H53" s="1258"/>
      <c r="I53" s="1258"/>
      <c r="J53" s="1259"/>
      <c r="K53" s="68">
        <v>1489</v>
      </c>
      <c r="L53" s="69">
        <v>1442</v>
      </c>
      <c r="M53" s="69">
        <v>1333</v>
      </c>
      <c r="N53" s="69">
        <v>1252</v>
      </c>
      <c r="O53" s="70">
        <v>1151</v>
      </c>
      <c r="P53" s="48"/>
      <c r="Q53" s="48"/>
      <c r="R53" s="48"/>
      <c r="S53" s="48"/>
      <c r="T53" s="48"/>
      <c r="U53" s="48"/>
    </row>
    <row r="54" spans="1:21" ht="24" customHeight="1" x14ac:dyDescent="0.15">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23</v>
      </c>
      <c r="C55" s="73"/>
      <c r="D55" s="73"/>
      <c r="E55" s="73"/>
      <c r="F55" s="73"/>
      <c r="G55" s="73"/>
      <c r="H55" s="73"/>
      <c r="I55" s="73"/>
      <c r="J55" s="73"/>
      <c r="K55" s="74"/>
      <c r="L55" s="74"/>
      <c r="M55" s="74"/>
      <c r="N55" s="74"/>
      <c r="O55" s="75" t="s">
        <v>572</v>
      </c>
      <c r="P55" s="48"/>
      <c r="Q55" s="48"/>
      <c r="R55" s="48"/>
      <c r="S55" s="48"/>
      <c r="T55" s="48"/>
      <c r="U55" s="48"/>
    </row>
    <row r="56" spans="1:21" ht="31.5" customHeight="1" thickBot="1" x14ac:dyDescent="0.2">
      <c r="A56" s="48"/>
      <c r="B56" s="76"/>
      <c r="C56" s="77"/>
      <c r="D56" s="77"/>
      <c r="E56" s="78"/>
      <c r="F56" s="78"/>
      <c r="G56" s="78"/>
      <c r="H56" s="78"/>
      <c r="I56" s="78"/>
      <c r="J56" s="79" t="s">
        <v>2</v>
      </c>
      <c r="K56" s="80" t="s">
        <v>573</v>
      </c>
      <c r="L56" s="81" t="s">
        <v>574</v>
      </c>
      <c r="M56" s="81" t="s">
        <v>575</v>
      </c>
      <c r="N56" s="81" t="s">
        <v>576</v>
      </c>
      <c r="O56" s="82" t="s">
        <v>577</v>
      </c>
      <c r="P56" s="48"/>
      <c r="Q56" s="48"/>
      <c r="R56" s="48"/>
      <c r="S56" s="48"/>
      <c r="T56" s="48"/>
      <c r="U56" s="48"/>
    </row>
    <row r="57" spans="1:21" ht="31.5" customHeight="1" x14ac:dyDescent="0.15">
      <c r="B57" s="1260" t="s">
        <v>24</v>
      </c>
      <c r="C57" s="1261"/>
      <c r="D57" s="1264" t="s">
        <v>25</v>
      </c>
      <c r="E57" s="1265"/>
      <c r="F57" s="1265"/>
      <c r="G57" s="1265"/>
      <c r="H57" s="1265"/>
      <c r="I57" s="1265"/>
      <c r="J57" s="1266"/>
      <c r="K57" s="83"/>
      <c r="L57" s="84"/>
      <c r="M57" s="84"/>
      <c r="N57" s="84"/>
      <c r="O57" s="85"/>
    </row>
    <row r="58" spans="1:21" ht="31.5" customHeight="1" thickBot="1" x14ac:dyDescent="0.2">
      <c r="B58" s="1262"/>
      <c r="C58" s="1263"/>
      <c r="D58" s="1267" t="s">
        <v>26</v>
      </c>
      <c r="E58" s="1268"/>
      <c r="F58" s="1268"/>
      <c r="G58" s="1268"/>
      <c r="H58" s="1268"/>
      <c r="I58" s="1268"/>
      <c r="J58" s="1269"/>
      <c r="K58" s="86"/>
      <c r="L58" s="87"/>
      <c r="M58" s="87"/>
      <c r="N58" s="87"/>
      <c r="O58" s="88"/>
    </row>
    <row r="59" spans="1:21" ht="24" customHeight="1" x14ac:dyDescent="0.15">
      <c r="B59" s="89"/>
      <c r="C59" s="89"/>
      <c r="D59" s="90" t="s">
        <v>27</v>
      </c>
      <c r="E59" s="91"/>
      <c r="F59" s="91"/>
      <c r="G59" s="91"/>
      <c r="H59" s="91"/>
      <c r="I59" s="91"/>
      <c r="J59" s="91"/>
      <c r="K59" s="91"/>
      <c r="L59" s="91"/>
      <c r="M59" s="91"/>
      <c r="N59" s="91"/>
      <c r="O59" s="91"/>
    </row>
    <row r="60" spans="1:21" ht="24" customHeight="1" x14ac:dyDescent="0.15">
      <c r="B60" s="92"/>
      <c r="C60" s="92"/>
      <c r="D60" s="90" t="s">
        <v>28</v>
      </c>
      <c r="E60" s="91"/>
      <c r="F60" s="91"/>
      <c r="G60" s="91"/>
      <c r="H60" s="91"/>
      <c r="I60" s="91"/>
      <c r="J60" s="91"/>
      <c r="K60" s="91"/>
      <c r="L60" s="91"/>
      <c r="M60" s="91"/>
      <c r="N60" s="91"/>
      <c r="O60" s="91"/>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JiE3gQb2nuaghGzbOZ/06FCgzLjgMJJ/7WIM/U0jOys5p7HaAOwrTmSP+dKesYCkRSASTDu4h7z2Dx2JCHuAvQ==" saltValue="DUmDeAkvg+lx76S0S1pR8A=="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SheetLayoutView="100" workbookViewId="0"/>
  </sheetViews>
  <sheetFormatPr defaultColWidth="0" defaultRowHeight="13.5" customHeight="1" zeroHeight="1" x14ac:dyDescent="0.15"/>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4" t="s">
        <v>8</v>
      </c>
    </row>
    <row r="40" spans="2:13" ht="27.75" customHeight="1" thickBot="1" x14ac:dyDescent="0.2">
      <c r="B40" s="95" t="s">
        <v>9</v>
      </c>
      <c r="C40" s="96"/>
      <c r="D40" s="96"/>
      <c r="E40" s="97"/>
      <c r="F40" s="97"/>
      <c r="G40" s="97"/>
      <c r="H40" s="98" t="s">
        <v>2</v>
      </c>
      <c r="I40" s="99" t="s">
        <v>552</v>
      </c>
      <c r="J40" s="100" t="s">
        <v>553</v>
      </c>
      <c r="K40" s="100" t="s">
        <v>554</v>
      </c>
      <c r="L40" s="100" t="s">
        <v>555</v>
      </c>
      <c r="M40" s="101" t="s">
        <v>556</v>
      </c>
    </row>
    <row r="41" spans="2:13" ht="27.75" customHeight="1" x14ac:dyDescent="0.15">
      <c r="B41" s="1290" t="s">
        <v>29</v>
      </c>
      <c r="C41" s="1291"/>
      <c r="D41" s="102"/>
      <c r="E41" s="1292" t="s">
        <v>30</v>
      </c>
      <c r="F41" s="1292"/>
      <c r="G41" s="1292"/>
      <c r="H41" s="1293"/>
      <c r="I41" s="103">
        <v>30093</v>
      </c>
      <c r="J41" s="104">
        <v>28354</v>
      </c>
      <c r="K41" s="104">
        <v>27201</v>
      </c>
      <c r="L41" s="104">
        <v>26262</v>
      </c>
      <c r="M41" s="105">
        <v>24702</v>
      </c>
    </row>
    <row r="42" spans="2:13" ht="27.75" customHeight="1" x14ac:dyDescent="0.15">
      <c r="B42" s="1280"/>
      <c r="C42" s="1281"/>
      <c r="D42" s="106"/>
      <c r="E42" s="1284" t="s">
        <v>31</v>
      </c>
      <c r="F42" s="1284"/>
      <c r="G42" s="1284"/>
      <c r="H42" s="1285"/>
      <c r="I42" s="107" t="s">
        <v>511</v>
      </c>
      <c r="J42" s="108" t="s">
        <v>511</v>
      </c>
      <c r="K42" s="108" t="s">
        <v>511</v>
      </c>
      <c r="L42" s="108" t="s">
        <v>511</v>
      </c>
      <c r="M42" s="109" t="s">
        <v>511</v>
      </c>
    </row>
    <row r="43" spans="2:13" ht="27.75" customHeight="1" x14ac:dyDescent="0.15">
      <c r="B43" s="1280"/>
      <c r="C43" s="1281"/>
      <c r="D43" s="106"/>
      <c r="E43" s="1284" t="s">
        <v>32</v>
      </c>
      <c r="F43" s="1284"/>
      <c r="G43" s="1284"/>
      <c r="H43" s="1285"/>
      <c r="I43" s="107">
        <v>9682</v>
      </c>
      <c r="J43" s="108">
        <v>9432</v>
      </c>
      <c r="K43" s="108">
        <v>9224</v>
      </c>
      <c r="L43" s="108">
        <v>8783</v>
      </c>
      <c r="M43" s="109">
        <v>8072</v>
      </c>
    </row>
    <row r="44" spans="2:13" ht="27.75" customHeight="1" x14ac:dyDescent="0.15">
      <c r="B44" s="1280"/>
      <c r="C44" s="1281"/>
      <c r="D44" s="106"/>
      <c r="E44" s="1284" t="s">
        <v>33</v>
      </c>
      <c r="F44" s="1284"/>
      <c r="G44" s="1284"/>
      <c r="H44" s="1285"/>
      <c r="I44" s="107" t="s">
        <v>511</v>
      </c>
      <c r="J44" s="108" t="s">
        <v>511</v>
      </c>
      <c r="K44" s="108" t="s">
        <v>511</v>
      </c>
      <c r="L44" s="108" t="s">
        <v>511</v>
      </c>
      <c r="M44" s="109" t="s">
        <v>511</v>
      </c>
    </row>
    <row r="45" spans="2:13" ht="27.75" customHeight="1" x14ac:dyDescent="0.15">
      <c r="B45" s="1280"/>
      <c r="C45" s="1281"/>
      <c r="D45" s="106"/>
      <c r="E45" s="1284" t="s">
        <v>34</v>
      </c>
      <c r="F45" s="1284"/>
      <c r="G45" s="1284"/>
      <c r="H45" s="1285"/>
      <c r="I45" s="107">
        <v>3047</v>
      </c>
      <c r="J45" s="108">
        <v>2930</v>
      </c>
      <c r="K45" s="108">
        <v>2669</v>
      </c>
      <c r="L45" s="108">
        <v>2539</v>
      </c>
      <c r="M45" s="109">
        <v>2793</v>
      </c>
    </row>
    <row r="46" spans="2:13" ht="27.75" customHeight="1" x14ac:dyDescent="0.15">
      <c r="B46" s="1280"/>
      <c r="C46" s="1281"/>
      <c r="D46" s="110"/>
      <c r="E46" s="1284" t="s">
        <v>35</v>
      </c>
      <c r="F46" s="1284"/>
      <c r="G46" s="1284"/>
      <c r="H46" s="1285"/>
      <c r="I46" s="107">
        <v>19</v>
      </c>
      <c r="J46" s="108">
        <v>101</v>
      </c>
      <c r="K46" s="108">
        <v>67</v>
      </c>
      <c r="L46" s="108">
        <v>33</v>
      </c>
      <c r="M46" s="109" t="s">
        <v>511</v>
      </c>
    </row>
    <row r="47" spans="2:13" ht="27.75" customHeight="1" x14ac:dyDescent="0.15">
      <c r="B47" s="1280"/>
      <c r="C47" s="1281"/>
      <c r="D47" s="111"/>
      <c r="E47" s="1294" t="s">
        <v>36</v>
      </c>
      <c r="F47" s="1295"/>
      <c r="G47" s="1295"/>
      <c r="H47" s="1296"/>
      <c r="I47" s="107" t="s">
        <v>511</v>
      </c>
      <c r="J47" s="108" t="s">
        <v>511</v>
      </c>
      <c r="K47" s="108" t="s">
        <v>511</v>
      </c>
      <c r="L47" s="108" t="s">
        <v>511</v>
      </c>
      <c r="M47" s="109" t="s">
        <v>511</v>
      </c>
    </row>
    <row r="48" spans="2:13" ht="27.75" customHeight="1" x14ac:dyDescent="0.15">
      <c r="B48" s="1280"/>
      <c r="C48" s="1281"/>
      <c r="D48" s="106"/>
      <c r="E48" s="1284" t="s">
        <v>37</v>
      </c>
      <c r="F48" s="1284"/>
      <c r="G48" s="1284"/>
      <c r="H48" s="1285"/>
      <c r="I48" s="107" t="s">
        <v>511</v>
      </c>
      <c r="J48" s="108" t="s">
        <v>511</v>
      </c>
      <c r="K48" s="108" t="s">
        <v>511</v>
      </c>
      <c r="L48" s="108" t="s">
        <v>511</v>
      </c>
      <c r="M48" s="109" t="s">
        <v>511</v>
      </c>
    </row>
    <row r="49" spans="2:13" ht="27.75" customHeight="1" x14ac:dyDescent="0.15">
      <c r="B49" s="1282"/>
      <c r="C49" s="1283"/>
      <c r="D49" s="106"/>
      <c r="E49" s="1284" t="s">
        <v>38</v>
      </c>
      <c r="F49" s="1284"/>
      <c r="G49" s="1284"/>
      <c r="H49" s="1285"/>
      <c r="I49" s="107" t="s">
        <v>511</v>
      </c>
      <c r="J49" s="108" t="s">
        <v>511</v>
      </c>
      <c r="K49" s="108" t="s">
        <v>511</v>
      </c>
      <c r="L49" s="108" t="s">
        <v>511</v>
      </c>
      <c r="M49" s="109" t="s">
        <v>511</v>
      </c>
    </row>
    <row r="50" spans="2:13" ht="27.75" customHeight="1" x14ac:dyDescent="0.15">
      <c r="B50" s="1278" t="s">
        <v>39</v>
      </c>
      <c r="C50" s="1279"/>
      <c r="D50" s="112"/>
      <c r="E50" s="1284" t="s">
        <v>40</v>
      </c>
      <c r="F50" s="1284"/>
      <c r="G50" s="1284"/>
      <c r="H50" s="1285"/>
      <c r="I50" s="107">
        <v>5728</v>
      </c>
      <c r="J50" s="108">
        <v>5159</v>
      </c>
      <c r="K50" s="108">
        <v>4350</v>
      </c>
      <c r="L50" s="108">
        <v>3580</v>
      </c>
      <c r="M50" s="109">
        <v>2532</v>
      </c>
    </row>
    <row r="51" spans="2:13" ht="27.75" customHeight="1" x14ac:dyDescent="0.15">
      <c r="B51" s="1280"/>
      <c r="C51" s="1281"/>
      <c r="D51" s="106"/>
      <c r="E51" s="1284" t="s">
        <v>41</v>
      </c>
      <c r="F51" s="1284"/>
      <c r="G51" s="1284"/>
      <c r="H51" s="1285"/>
      <c r="I51" s="107">
        <v>199</v>
      </c>
      <c r="J51" s="108">
        <v>154</v>
      </c>
      <c r="K51" s="108">
        <v>79</v>
      </c>
      <c r="L51" s="108">
        <v>47</v>
      </c>
      <c r="M51" s="109">
        <v>22</v>
      </c>
    </row>
    <row r="52" spans="2:13" ht="27.75" customHeight="1" x14ac:dyDescent="0.15">
      <c r="B52" s="1282"/>
      <c r="C52" s="1283"/>
      <c r="D52" s="106"/>
      <c r="E52" s="1284" t="s">
        <v>42</v>
      </c>
      <c r="F52" s="1284"/>
      <c r="G52" s="1284"/>
      <c r="H52" s="1285"/>
      <c r="I52" s="107">
        <v>27895</v>
      </c>
      <c r="J52" s="108">
        <v>26822</v>
      </c>
      <c r="K52" s="108">
        <v>25837</v>
      </c>
      <c r="L52" s="108">
        <v>25092</v>
      </c>
      <c r="M52" s="109">
        <v>23704</v>
      </c>
    </row>
    <row r="53" spans="2:13" ht="27.75" customHeight="1" thickBot="1" x14ac:dyDescent="0.2">
      <c r="B53" s="1286" t="s">
        <v>43</v>
      </c>
      <c r="C53" s="1287"/>
      <c r="D53" s="113"/>
      <c r="E53" s="1288" t="s">
        <v>44</v>
      </c>
      <c r="F53" s="1288"/>
      <c r="G53" s="1288"/>
      <c r="H53" s="1289"/>
      <c r="I53" s="114">
        <v>9020</v>
      </c>
      <c r="J53" s="115">
        <v>8681</v>
      </c>
      <c r="K53" s="115">
        <v>8896</v>
      </c>
      <c r="L53" s="115">
        <v>8898</v>
      </c>
      <c r="M53" s="116">
        <v>9308</v>
      </c>
    </row>
    <row r="54" spans="2:13" ht="27.75" customHeight="1" x14ac:dyDescent="0.15">
      <c r="B54" s="117" t="s">
        <v>45</v>
      </c>
      <c r="C54" s="118"/>
      <c r="D54" s="118"/>
      <c r="E54" s="119"/>
      <c r="F54" s="119"/>
      <c r="G54" s="119"/>
      <c r="H54" s="119"/>
      <c r="I54" s="120"/>
      <c r="J54" s="120"/>
      <c r="K54" s="120"/>
      <c r="L54" s="120"/>
      <c r="M54" s="120"/>
    </row>
    <row r="55" spans="2:13" ht="12.75" customHeight="1" x14ac:dyDescent="0.15"/>
    <row r="56" spans="2:13" ht="12.75" hidden="1" customHeight="1" x14ac:dyDescent="0.15"/>
    <row r="57" spans="2:13" ht="12.75" hidden="1" customHeight="1" x14ac:dyDescent="0.15"/>
    <row r="58" spans="2:13" ht="12.75" hidden="1" customHeight="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jdSIo/MhvQ9A5RpsVCLpN9HVTpCqvkf5B28u9Po3LOSGR/+QrMGPKQaVKO0Hm52CKG6rMVQ7ztrl4YsyJMJYlA==" saltValue="ub8DK1xa3o6H/pQ1X2PrWg=="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70" zoomScaleNormal="70" zoomScaleSheetLayoutView="100" workbookViewId="0">
      <selection sqref="A1:XFD1"/>
    </sheetView>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1" t="s">
        <v>46</v>
      </c>
    </row>
    <row r="54" spans="2:8" ht="29.25" customHeight="1" thickBot="1" x14ac:dyDescent="0.25">
      <c r="B54" s="122" t="s">
        <v>1</v>
      </c>
      <c r="C54" s="123"/>
      <c r="D54" s="123"/>
      <c r="E54" s="124" t="s">
        <v>2</v>
      </c>
      <c r="F54" s="125" t="s">
        <v>554</v>
      </c>
      <c r="G54" s="125" t="s">
        <v>555</v>
      </c>
      <c r="H54" s="126" t="s">
        <v>556</v>
      </c>
    </row>
    <row r="55" spans="2:8" ht="52.5" customHeight="1" x14ac:dyDescent="0.15">
      <c r="B55" s="127"/>
      <c r="C55" s="1305" t="s">
        <v>47</v>
      </c>
      <c r="D55" s="1305"/>
      <c r="E55" s="1306"/>
      <c r="F55" s="128">
        <v>1220</v>
      </c>
      <c r="G55" s="128">
        <v>828</v>
      </c>
      <c r="H55" s="129">
        <v>604</v>
      </c>
    </row>
    <row r="56" spans="2:8" ht="52.5" customHeight="1" x14ac:dyDescent="0.15">
      <c r="B56" s="130"/>
      <c r="C56" s="1307" t="s">
        <v>48</v>
      </c>
      <c r="D56" s="1307"/>
      <c r="E56" s="1308"/>
      <c r="F56" s="131">
        <v>640</v>
      </c>
      <c r="G56" s="131">
        <v>311</v>
      </c>
      <c r="H56" s="132">
        <v>311</v>
      </c>
    </row>
    <row r="57" spans="2:8" ht="53.25" customHeight="1" x14ac:dyDescent="0.15">
      <c r="B57" s="130"/>
      <c r="C57" s="1309" t="s">
        <v>49</v>
      </c>
      <c r="D57" s="1309"/>
      <c r="E57" s="1310"/>
      <c r="F57" s="133">
        <v>5614</v>
      </c>
      <c r="G57" s="133">
        <v>5841</v>
      </c>
      <c r="H57" s="134">
        <v>5763</v>
      </c>
    </row>
    <row r="58" spans="2:8" ht="45.75" customHeight="1" x14ac:dyDescent="0.15">
      <c r="B58" s="135"/>
      <c r="C58" s="1297" t="s">
        <v>587</v>
      </c>
      <c r="D58" s="1298"/>
      <c r="E58" s="1299"/>
      <c r="F58" s="136">
        <v>3386</v>
      </c>
      <c r="G58" s="136">
        <v>3307</v>
      </c>
      <c r="H58" s="137">
        <v>3260</v>
      </c>
    </row>
    <row r="59" spans="2:8" ht="45.75" customHeight="1" x14ac:dyDescent="0.15">
      <c r="B59" s="135"/>
      <c r="C59" s="1297" t="s">
        <v>588</v>
      </c>
      <c r="D59" s="1298"/>
      <c r="E59" s="1299"/>
      <c r="F59" s="136">
        <v>1028</v>
      </c>
      <c r="G59" s="136">
        <v>895</v>
      </c>
      <c r="H59" s="137">
        <v>857</v>
      </c>
    </row>
    <row r="60" spans="2:8" ht="45.75" customHeight="1" x14ac:dyDescent="0.15">
      <c r="B60" s="135"/>
      <c r="C60" s="1297" t="s">
        <v>589</v>
      </c>
      <c r="D60" s="1298"/>
      <c r="E60" s="1299"/>
      <c r="F60" s="136">
        <v>231</v>
      </c>
      <c r="G60" s="136">
        <v>427</v>
      </c>
      <c r="H60" s="137">
        <v>425</v>
      </c>
    </row>
    <row r="61" spans="2:8" ht="45.75" customHeight="1" x14ac:dyDescent="0.15">
      <c r="B61" s="135"/>
      <c r="C61" s="1297" t="s">
        <v>591</v>
      </c>
      <c r="D61" s="1298"/>
      <c r="E61" s="1299"/>
      <c r="F61" s="136">
        <v>253</v>
      </c>
      <c r="G61" s="136">
        <v>292</v>
      </c>
      <c r="H61" s="137">
        <v>303</v>
      </c>
    </row>
    <row r="62" spans="2:8" ht="45.75" customHeight="1" thickBot="1" x14ac:dyDescent="0.2">
      <c r="B62" s="138"/>
      <c r="C62" s="1300" t="s">
        <v>590</v>
      </c>
      <c r="D62" s="1301"/>
      <c r="E62" s="1302"/>
      <c r="F62" s="139">
        <v>92</v>
      </c>
      <c r="G62" s="139">
        <v>294</v>
      </c>
      <c r="H62" s="140">
        <v>268</v>
      </c>
    </row>
    <row r="63" spans="2:8" ht="52.5" customHeight="1" thickBot="1" x14ac:dyDescent="0.2">
      <c r="B63" s="141"/>
      <c r="C63" s="1303" t="s">
        <v>50</v>
      </c>
      <c r="D63" s="1303"/>
      <c r="E63" s="1304"/>
      <c r="F63" s="142">
        <v>7475</v>
      </c>
      <c r="G63" s="142">
        <v>6981</v>
      </c>
      <c r="H63" s="143">
        <v>6678</v>
      </c>
    </row>
    <row r="64" spans="2:8" ht="15" customHeight="1" x14ac:dyDescent="0.15"/>
  </sheetData>
  <sheetProtection algorithmName="SHA-512" hashValue="vRi6qlEPXzh6TiJla296TZnQ4+DI2VQHhxqOyWto7fZ/RM4HKIaXrVJ3+oF64xO1LhyyTaaAvnqwDpkWt4CaiQ==" saltValue="kUpI1cftGal1At71yxf+g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60"/>
  <sheetViews>
    <sheetView showGridLines="0" zoomScale="85" zoomScaleNormal="85" zoomScaleSheetLayoutView="55" workbookViewId="0"/>
  </sheetViews>
  <sheetFormatPr defaultColWidth="0" defaultRowHeight="13.5" customHeight="1" zeroHeight="1" x14ac:dyDescent="0.15"/>
  <cols>
    <col min="1" max="1" width="6.375" style="390" customWidth="1"/>
    <col min="2" max="107" width="2.5" style="390" customWidth="1"/>
    <col min="108" max="108" width="6.125" style="398" customWidth="1"/>
    <col min="109" max="109" width="5.875" style="397" customWidth="1"/>
    <col min="110" max="110" width="19.125" style="390" hidden="1"/>
    <col min="111" max="115" width="12.625" style="390" hidden="1"/>
    <col min="116" max="349" width="8.625" style="390" hidden="1"/>
    <col min="350" max="355" width="14.875" style="390" hidden="1"/>
    <col min="356" max="357" width="15.875" style="390" hidden="1"/>
    <col min="358" max="363" width="16.125" style="390" hidden="1"/>
    <col min="364" max="364" width="6.125" style="390" hidden="1"/>
    <col min="365" max="365" width="3" style="390" hidden="1"/>
    <col min="366" max="605" width="8.625" style="390" hidden="1"/>
    <col min="606" max="611" width="14.875" style="390" hidden="1"/>
    <col min="612" max="613" width="15.875" style="390" hidden="1"/>
    <col min="614" max="619" width="16.125" style="390" hidden="1"/>
    <col min="620" max="620" width="6.125" style="390" hidden="1"/>
    <col min="621" max="621" width="3" style="390" hidden="1"/>
    <col min="622" max="861" width="8.625" style="390" hidden="1"/>
    <col min="862" max="867" width="14.875" style="390" hidden="1"/>
    <col min="868" max="869" width="15.875" style="390" hidden="1"/>
    <col min="870" max="875" width="16.125" style="390" hidden="1"/>
    <col min="876" max="876" width="6.125" style="390" hidden="1"/>
    <col min="877" max="877" width="3" style="390" hidden="1"/>
    <col min="878" max="1117" width="8.625" style="390" hidden="1"/>
    <col min="1118" max="1123" width="14.875" style="390" hidden="1"/>
    <col min="1124" max="1125" width="15.875" style="390" hidden="1"/>
    <col min="1126" max="1131" width="16.125" style="390" hidden="1"/>
    <col min="1132" max="1132" width="6.125" style="390" hidden="1"/>
    <col min="1133" max="1133" width="3" style="390" hidden="1"/>
    <col min="1134" max="1373" width="8.625" style="390" hidden="1"/>
    <col min="1374" max="1379" width="14.875" style="390" hidden="1"/>
    <col min="1380" max="1381" width="15.875" style="390" hidden="1"/>
    <col min="1382" max="1387" width="16.125" style="390" hidden="1"/>
    <col min="1388" max="1388" width="6.125" style="390" hidden="1"/>
    <col min="1389" max="1389" width="3" style="390" hidden="1"/>
    <col min="1390" max="1629" width="8.625" style="390" hidden="1"/>
    <col min="1630" max="1635" width="14.875" style="390" hidden="1"/>
    <col min="1636" max="1637" width="15.875" style="390" hidden="1"/>
    <col min="1638" max="1643" width="16.125" style="390" hidden="1"/>
    <col min="1644" max="1644" width="6.125" style="390" hidden="1"/>
    <col min="1645" max="1645" width="3" style="390" hidden="1"/>
    <col min="1646" max="1885" width="8.625" style="390" hidden="1"/>
    <col min="1886" max="1891" width="14.875" style="390" hidden="1"/>
    <col min="1892" max="1893" width="15.875" style="390" hidden="1"/>
    <col min="1894" max="1899" width="16.125" style="390" hidden="1"/>
    <col min="1900" max="1900" width="6.125" style="390" hidden="1"/>
    <col min="1901" max="1901" width="3" style="390" hidden="1"/>
    <col min="1902" max="2141" width="8.625" style="390" hidden="1"/>
    <col min="2142" max="2147" width="14.875" style="390" hidden="1"/>
    <col min="2148" max="2149" width="15.875" style="390" hidden="1"/>
    <col min="2150" max="2155" width="16.125" style="390" hidden="1"/>
    <col min="2156" max="2156" width="6.125" style="390" hidden="1"/>
    <col min="2157" max="2157" width="3" style="390" hidden="1"/>
    <col min="2158" max="2397" width="8.625" style="390" hidden="1"/>
    <col min="2398" max="2403" width="14.875" style="390" hidden="1"/>
    <col min="2404" max="2405" width="15.875" style="390" hidden="1"/>
    <col min="2406" max="2411" width="16.125" style="390" hidden="1"/>
    <col min="2412" max="2412" width="6.125" style="390" hidden="1"/>
    <col min="2413" max="2413" width="3" style="390" hidden="1"/>
    <col min="2414" max="2653" width="8.625" style="390" hidden="1"/>
    <col min="2654" max="2659" width="14.875" style="390" hidden="1"/>
    <col min="2660" max="2661" width="15.875" style="390" hidden="1"/>
    <col min="2662" max="2667" width="16.125" style="390" hidden="1"/>
    <col min="2668" max="2668" width="6.125" style="390" hidden="1"/>
    <col min="2669" max="2669" width="3" style="390" hidden="1"/>
    <col min="2670" max="2909" width="8.625" style="390" hidden="1"/>
    <col min="2910" max="2915" width="14.875" style="390" hidden="1"/>
    <col min="2916" max="2917" width="15.875" style="390" hidden="1"/>
    <col min="2918" max="2923" width="16.125" style="390" hidden="1"/>
    <col min="2924" max="2924" width="6.125" style="390" hidden="1"/>
    <col min="2925" max="2925" width="3" style="390" hidden="1"/>
    <col min="2926" max="3165" width="8.625" style="390" hidden="1"/>
    <col min="3166" max="3171" width="14.875" style="390" hidden="1"/>
    <col min="3172" max="3173" width="15.875" style="390" hidden="1"/>
    <col min="3174" max="3179" width="16.125" style="390" hidden="1"/>
    <col min="3180" max="3180" width="6.125" style="390" hidden="1"/>
    <col min="3181" max="3181" width="3" style="390" hidden="1"/>
    <col min="3182" max="3421" width="8.625" style="390" hidden="1"/>
    <col min="3422" max="3427" width="14.875" style="390" hidden="1"/>
    <col min="3428" max="3429" width="15.875" style="390" hidden="1"/>
    <col min="3430" max="3435" width="16.125" style="390" hidden="1"/>
    <col min="3436" max="3436" width="6.125" style="390" hidden="1"/>
    <col min="3437" max="3437" width="3" style="390" hidden="1"/>
    <col min="3438" max="3677" width="8.625" style="390" hidden="1"/>
    <col min="3678" max="3683" width="14.875" style="390" hidden="1"/>
    <col min="3684" max="3685" width="15.875" style="390" hidden="1"/>
    <col min="3686" max="3691" width="16.125" style="390" hidden="1"/>
    <col min="3692" max="3692" width="6.125" style="390" hidden="1"/>
    <col min="3693" max="3693" width="3" style="390" hidden="1"/>
    <col min="3694" max="3933" width="8.625" style="390" hidden="1"/>
    <col min="3934" max="3939" width="14.875" style="390" hidden="1"/>
    <col min="3940" max="3941" width="15.875" style="390" hidden="1"/>
    <col min="3942" max="3947" width="16.125" style="390" hidden="1"/>
    <col min="3948" max="3948" width="6.125" style="390" hidden="1"/>
    <col min="3949" max="3949" width="3" style="390" hidden="1"/>
    <col min="3950" max="4189" width="8.625" style="390" hidden="1"/>
    <col min="4190" max="4195" width="14.875" style="390" hidden="1"/>
    <col min="4196" max="4197" width="15.875" style="390" hidden="1"/>
    <col min="4198" max="4203" width="16.125" style="390" hidden="1"/>
    <col min="4204" max="4204" width="6.125" style="390" hidden="1"/>
    <col min="4205" max="4205" width="3" style="390" hidden="1"/>
    <col min="4206" max="4445" width="8.625" style="390" hidden="1"/>
    <col min="4446" max="4451" width="14.875" style="390" hidden="1"/>
    <col min="4452" max="4453" width="15.875" style="390" hidden="1"/>
    <col min="4454" max="4459" width="16.125" style="390" hidden="1"/>
    <col min="4460" max="4460" width="6.125" style="390" hidden="1"/>
    <col min="4461" max="4461" width="3" style="390" hidden="1"/>
    <col min="4462" max="4701" width="8.625" style="390" hidden="1"/>
    <col min="4702" max="4707" width="14.875" style="390" hidden="1"/>
    <col min="4708" max="4709" width="15.875" style="390" hidden="1"/>
    <col min="4710" max="4715" width="16.125" style="390" hidden="1"/>
    <col min="4716" max="4716" width="6.125" style="390" hidden="1"/>
    <col min="4717" max="4717" width="3" style="390" hidden="1"/>
    <col min="4718" max="4957" width="8.625" style="390" hidden="1"/>
    <col min="4958" max="4963" width="14.875" style="390" hidden="1"/>
    <col min="4964" max="4965" width="15.875" style="390" hidden="1"/>
    <col min="4966" max="4971" width="16.125" style="390" hidden="1"/>
    <col min="4972" max="4972" width="6.125" style="390" hidden="1"/>
    <col min="4973" max="4973" width="3" style="390" hidden="1"/>
    <col min="4974" max="5213" width="8.625" style="390" hidden="1"/>
    <col min="5214" max="5219" width="14.875" style="390" hidden="1"/>
    <col min="5220" max="5221" width="15.875" style="390" hidden="1"/>
    <col min="5222" max="5227" width="16.125" style="390" hidden="1"/>
    <col min="5228" max="5228" width="6.125" style="390" hidden="1"/>
    <col min="5229" max="5229" width="3" style="390" hidden="1"/>
    <col min="5230" max="5469" width="8.625" style="390" hidden="1"/>
    <col min="5470" max="5475" width="14.875" style="390" hidden="1"/>
    <col min="5476" max="5477" width="15.875" style="390" hidden="1"/>
    <col min="5478" max="5483" width="16.125" style="390" hidden="1"/>
    <col min="5484" max="5484" width="6.125" style="390" hidden="1"/>
    <col min="5485" max="5485" width="3" style="390" hidden="1"/>
    <col min="5486" max="5725" width="8.625" style="390" hidden="1"/>
    <col min="5726" max="5731" width="14.875" style="390" hidden="1"/>
    <col min="5732" max="5733" width="15.875" style="390" hidden="1"/>
    <col min="5734" max="5739" width="16.125" style="390" hidden="1"/>
    <col min="5740" max="5740" width="6.125" style="390" hidden="1"/>
    <col min="5741" max="5741" width="3" style="390" hidden="1"/>
    <col min="5742" max="5981" width="8.625" style="390" hidden="1"/>
    <col min="5982" max="5987" width="14.875" style="390" hidden="1"/>
    <col min="5988" max="5989" width="15.875" style="390" hidden="1"/>
    <col min="5990" max="5995" width="16.125" style="390" hidden="1"/>
    <col min="5996" max="5996" width="6.125" style="390" hidden="1"/>
    <col min="5997" max="5997" width="3" style="390" hidden="1"/>
    <col min="5998" max="6237" width="8.625" style="390" hidden="1"/>
    <col min="6238" max="6243" width="14.875" style="390" hidden="1"/>
    <col min="6244" max="6245" width="15.875" style="390" hidden="1"/>
    <col min="6246" max="6251" width="16.125" style="390" hidden="1"/>
    <col min="6252" max="6252" width="6.125" style="390" hidden="1"/>
    <col min="6253" max="6253" width="3" style="390" hidden="1"/>
    <col min="6254" max="6493" width="8.625" style="390" hidden="1"/>
    <col min="6494" max="6499" width="14.875" style="390" hidden="1"/>
    <col min="6500" max="6501" width="15.875" style="390" hidden="1"/>
    <col min="6502" max="6507" width="16.125" style="390" hidden="1"/>
    <col min="6508" max="6508" width="6.125" style="390" hidden="1"/>
    <col min="6509" max="6509" width="3" style="390" hidden="1"/>
    <col min="6510" max="6749" width="8.625" style="390" hidden="1"/>
    <col min="6750" max="6755" width="14.875" style="390" hidden="1"/>
    <col min="6756" max="6757" width="15.875" style="390" hidden="1"/>
    <col min="6758" max="6763" width="16.125" style="390" hidden="1"/>
    <col min="6764" max="6764" width="6.125" style="390" hidden="1"/>
    <col min="6765" max="6765" width="3" style="390" hidden="1"/>
    <col min="6766" max="7005" width="8.625" style="390" hidden="1"/>
    <col min="7006" max="7011" width="14.875" style="390" hidden="1"/>
    <col min="7012" max="7013" width="15.875" style="390" hidden="1"/>
    <col min="7014" max="7019" width="16.125" style="390" hidden="1"/>
    <col min="7020" max="7020" width="6.125" style="390" hidden="1"/>
    <col min="7021" max="7021" width="3" style="390" hidden="1"/>
    <col min="7022" max="7261" width="8.625" style="390" hidden="1"/>
    <col min="7262" max="7267" width="14.875" style="390" hidden="1"/>
    <col min="7268" max="7269" width="15.875" style="390" hidden="1"/>
    <col min="7270" max="7275" width="16.125" style="390" hidden="1"/>
    <col min="7276" max="7276" width="6.125" style="390" hidden="1"/>
    <col min="7277" max="7277" width="3" style="390" hidden="1"/>
    <col min="7278" max="7517" width="8.625" style="390" hidden="1"/>
    <col min="7518" max="7523" width="14.875" style="390" hidden="1"/>
    <col min="7524" max="7525" width="15.875" style="390" hidden="1"/>
    <col min="7526" max="7531" width="16.125" style="390" hidden="1"/>
    <col min="7532" max="7532" width="6.125" style="390" hidden="1"/>
    <col min="7533" max="7533" width="3" style="390" hidden="1"/>
    <col min="7534" max="7773" width="8.625" style="390" hidden="1"/>
    <col min="7774" max="7779" width="14.875" style="390" hidden="1"/>
    <col min="7780" max="7781" width="15.875" style="390" hidden="1"/>
    <col min="7782" max="7787" width="16.125" style="390" hidden="1"/>
    <col min="7788" max="7788" width="6.125" style="390" hidden="1"/>
    <col min="7789" max="7789" width="3" style="390" hidden="1"/>
    <col min="7790" max="8029" width="8.625" style="390" hidden="1"/>
    <col min="8030" max="8035" width="14.875" style="390" hidden="1"/>
    <col min="8036" max="8037" width="15.875" style="390" hidden="1"/>
    <col min="8038" max="8043" width="16.125" style="390" hidden="1"/>
    <col min="8044" max="8044" width="6.125" style="390" hidden="1"/>
    <col min="8045" max="8045" width="3" style="390" hidden="1"/>
    <col min="8046" max="8285" width="8.625" style="390" hidden="1"/>
    <col min="8286" max="8291" width="14.875" style="390" hidden="1"/>
    <col min="8292" max="8293" width="15.875" style="390" hidden="1"/>
    <col min="8294" max="8299" width="16.125" style="390" hidden="1"/>
    <col min="8300" max="8300" width="6.125" style="390" hidden="1"/>
    <col min="8301" max="8301" width="3" style="390" hidden="1"/>
    <col min="8302" max="8541" width="8.625" style="390" hidden="1"/>
    <col min="8542" max="8547" width="14.875" style="390" hidden="1"/>
    <col min="8548" max="8549" width="15.875" style="390" hidden="1"/>
    <col min="8550" max="8555" width="16.125" style="390" hidden="1"/>
    <col min="8556" max="8556" width="6.125" style="390" hidden="1"/>
    <col min="8557" max="8557" width="3" style="390" hidden="1"/>
    <col min="8558" max="8797" width="8.625" style="390" hidden="1"/>
    <col min="8798" max="8803" width="14.875" style="390" hidden="1"/>
    <col min="8804" max="8805" width="15.875" style="390" hidden="1"/>
    <col min="8806" max="8811" width="16.125" style="390" hidden="1"/>
    <col min="8812" max="8812" width="6.125" style="390" hidden="1"/>
    <col min="8813" max="8813" width="3" style="390" hidden="1"/>
    <col min="8814" max="9053" width="8.625" style="390" hidden="1"/>
    <col min="9054" max="9059" width="14.875" style="390" hidden="1"/>
    <col min="9060" max="9061" width="15.875" style="390" hidden="1"/>
    <col min="9062" max="9067" width="16.125" style="390" hidden="1"/>
    <col min="9068" max="9068" width="6.125" style="390" hidden="1"/>
    <col min="9069" max="9069" width="3" style="390" hidden="1"/>
    <col min="9070" max="9309" width="8.625" style="390" hidden="1"/>
    <col min="9310" max="9315" width="14.875" style="390" hidden="1"/>
    <col min="9316" max="9317" width="15.875" style="390" hidden="1"/>
    <col min="9318" max="9323" width="16.125" style="390" hidden="1"/>
    <col min="9324" max="9324" width="6.125" style="390" hidden="1"/>
    <col min="9325" max="9325" width="3" style="390" hidden="1"/>
    <col min="9326" max="9565" width="8.625" style="390" hidden="1"/>
    <col min="9566" max="9571" width="14.875" style="390" hidden="1"/>
    <col min="9572" max="9573" width="15.875" style="390" hidden="1"/>
    <col min="9574" max="9579" width="16.125" style="390" hidden="1"/>
    <col min="9580" max="9580" width="6.125" style="390" hidden="1"/>
    <col min="9581" max="9581" width="3" style="390" hidden="1"/>
    <col min="9582" max="9821" width="8.625" style="390" hidden="1"/>
    <col min="9822" max="9827" width="14.875" style="390" hidden="1"/>
    <col min="9828" max="9829" width="15.875" style="390" hidden="1"/>
    <col min="9830" max="9835" width="16.125" style="390" hidden="1"/>
    <col min="9836" max="9836" width="6.125" style="390" hidden="1"/>
    <col min="9837" max="9837" width="3" style="390" hidden="1"/>
    <col min="9838" max="10077" width="8.625" style="390" hidden="1"/>
    <col min="10078" max="10083" width="14.875" style="390" hidden="1"/>
    <col min="10084" max="10085" width="15.875" style="390" hidden="1"/>
    <col min="10086" max="10091" width="16.125" style="390" hidden="1"/>
    <col min="10092" max="10092" width="6.125" style="390" hidden="1"/>
    <col min="10093" max="10093" width="3" style="390" hidden="1"/>
    <col min="10094" max="10333" width="8.625" style="390" hidden="1"/>
    <col min="10334" max="10339" width="14.875" style="390" hidden="1"/>
    <col min="10340" max="10341" width="15.875" style="390" hidden="1"/>
    <col min="10342" max="10347" width="16.125" style="390" hidden="1"/>
    <col min="10348" max="10348" width="6.125" style="390" hidden="1"/>
    <col min="10349" max="10349" width="3" style="390" hidden="1"/>
    <col min="10350" max="10589" width="8.625" style="390" hidden="1"/>
    <col min="10590" max="10595" width="14.875" style="390" hidden="1"/>
    <col min="10596" max="10597" width="15.875" style="390" hidden="1"/>
    <col min="10598" max="10603" width="16.125" style="390" hidden="1"/>
    <col min="10604" max="10604" width="6.125" style="390" hidden="1"/>
    <col min="10605" max="10605" width="3" style="390" hidden="1"/>
    <col min="10606" max="10845" width="8.625" style="390" hidden="1"/>
    <col min="10846" max="10851" width="14.875" style="390" hidden="1"/>
    <col min="10852" max="10853" width="15.875" style="390" hidden="1"/>
    <col min="10854" max="10859" width="16.125" style="390" hidden="1"/>
    <col min="10860" max="10860" width="6.125" style="390" hidden="1"/>
    <col min="10861" max="10861" width="3" style="390" hidden="1"/>
    <col min="10862" max="11101" width="8.625" style="390" hidden="1"/>
    <col min="11102" max="11107" width="14.875" style="390" hidden="1"/>
    <col min="11108" max="11109" width="15.875" style="390" hidden="1"/>
    <col min="11110" max="11115" width="16.125" style="390" hidden="1"/>
    <col min="11116" max="11116" width="6.125" style="390" hidden="1"/>
    <col min="11117" max="11117" width="3" style="390" hidden="1"/>
    <col min="11118" max="11357" width="8.625" style="390" hidden="1"/>
    <col min="11358" max="11363" width="14.875" style="390" hidden="1"/>
    <col min="11364" max="11365" width="15.875" style="390" hidden="1"/>
    <col min="11366" max="11371" width="16.125" style="390" hidden="1"/>
    <col min="11372" max="11372" width="6.125" style="390" hidden="1"/>
    <col min="11373" max="11373" width="3" style="390" hidden="1"/>
    <col min="11374" max="11613" width="8.625" style="390" hidden="1"/>
    <col min="11614" max="11619" width="14.875" style="390" hidden="1"/>
    <col min="11620" max="11621" width="15.875" style="390" hidden="1"/>
    <col min="11622" max="11627" width="16.125" style="390" hidden="1"/>
    <col min="11628" max="11628" width="6.125" style="390" hidden="1"/>
    <col min="11629" max="11629" width="3" style="390" hidden="1"/>
    <col min="11630" max="11869" width="8.625" style="390" hidden="1"/>
    <col min="11870" max="11875" width="14.875" style="390" hidden="1"/>
    <col min="11876" max="11877" width="15.875" style="390" hidden="1"/>
    <col min="11878" max="11883" width="16.125" style="390" hidden="1"/>
    <col min="11884" max="11884" width="6.125" style="390" hidden="1"/>
    <col min="11885" max="11885" width="3" style="390" hidden="1"/>
    <col min="11886" max="12125" width="8.625" style="390" hidden="1"/>
    <col min="12126" max="12131" width="14.875" style="390" hidden="1"/>
    <col min="12132" max="12133" width="15.875" style="390" hidden="1"/>
    <col min="12134" max="12139" width="16.125" style="390" hidden="1"/>
    <col min="12140" max="12140" width="6.125" style="390" hidden="1"/>
    <col min="12141" max="12141" width="3" style="390" hidden="1"/>
    <col min="12142" max="12381" width="8.625" style="390" hidden="1"/>
    <col min="12382" max="12387" width="14.875" style="390" hidden="1"/>
    <col min="12388" max="12389" width="15.875" style="390" hidden="1"/>
    <col min="12390" max="12395" width="16.125" style="390" hidden="1"/>
    <col min="12396" max="12396" width="6.125" style="390" hidden="1"/>
    <col min="12397" max="12397" width="3" style="390" hidden="1"/>
    <col min="12398" max="12637" width="8.625" style="390" hidden="1"/>
    <col min="12638" max="12643" width="14.875" style="390" hidden="1"/>
    <col min="12644" max="12645" width="15.875" style="390" hidden="1"/>
    <col min="12646" max="12651" width="16.125" style="390" hidden="1"/>
    <col min="12652" max="12652" width="6.125" style="390" hidden="1"/>
    <col min="12653" max="12653" width="3" style="390" hidden="1"/>
    <col min="12654" max="12893" width="8.625" style="390" hidden="1"/>
    <col min="12894" max="12899" width="14.875" style="390" hidden="1"/>
    <col min="12900" max="12901" width="15.875" style="390" hidden="1"/>
    <col min="12902" max="12907" width="16.125" style="390" hidden="1"/>
    <col min="12908" max="12908" width="6.125" style="390" hidden="1"/>
    <col min="12909" max="12909" width="3" style="390" hidden="1"/>
    <col min="12910" max="13149" width="8.625" style="390" hidden="1"/>
    <col min="13150" max="13155" width="14.875" style="390" hidden="1"/>
    <col min="13156" max="13157" width="15.875" style="390" hidden="1"/>
    <col min="13158" max="13163" width="16.125" style="390" hidden="1"/>
    <col min="13164" max="13164" width="6.125" style="390" hidden="1"/>
    <col min="13165" max="13165" width="3" style="390" hidden="1"/>
    <col min="13166" max="13405" width="8.625" style="390" hidden="1"/>
    <col min="13406" max="13411" width="14.875" style="390" hidden="1"/>
    <col min="13412" max="13413" width="15.875" style="390" hidden="1"/>
    <col min="13414" max="13419" width="16.125" style="390" hidden="1"/>
    <col min="13420" max="13420" width="6.125" style="390" hidden="1"/>
    <col min="13421" max="13421" width="3" style="390" hidden="1"/>
    <col min="13422" max="13661" width="8.625" style="390" hidden="1"/>
    <col min="13662" max="13667" width="14.875" style="390" hidden="1"/>
    <col min="13668" max="13669" width="15.875" style="390" hidden="1"/>
    <col min="13670" max="13675" width="16.125" style="390" hidden="1"/>
    <col min="13676" max="13676" width="6.125" style="390" hidden="1"/>
    <col min="13677" max="13677" width="3" style="390" hidden="1"/>
    <col min="13678" max="13917" width="8.625" style="390" hidden="1"/>
    <col min="13918" max="13923" width="14.875" style="390" hidden="1"/>
    <col min="13924" max="13925" width="15.875" style="390" hidden="1"/>
    <col min="13926" max="13931" width="16.125" style="390" hidden="1"/>
    <col min="13932" max="13932" width="6.125" style="390" hidden="1"/>
    <col min="13933" max="13933" width="3" style="390" hidden="1"/>
    <col min="13934" max="14173" width="8.625" style="390" hidden="1"/>
    <col min="14174" max="14179" width="14.875" style="390" hidden="1"/>
    <col min="14180" max="14181" width="15.875" style="390" hidden="1"/>
    <col min="14182" max="14187" width="16.125" style="390" hidden="1"/>
    <col min="14188" max="14188" width="6.125" style="390" hidden="1"/>
    <col min="14189" max="14189" width="3" style="390" hidden="1"/>
    <col min="14190" max="14429" width="8.625" style="390" hidden="1"/>
    <col min="14430" max="14435" width="14.875" style="390" hidden="1"/>
    <col min="14436" max="14437" width="15.875" style="390" hidden="1"/>
    <col min="14438" max="14443" width="16.125" style="390" hidden="1"/>
    <col min="14444" max="14444" width="6.125" style="390" hidden="1"/>
    <col min="14445" max="14445" width="3" style="390" hidden="1"/>
    <col min="14446" max="14685" width="8.625" style="390" hidden="1"/>
    <col min="14686" max="14691" width="14.875" style="390" hidden="1"/>
    <col min="14692" max="14693" width="15.875" style="390" hidden="1"/>
    <col min="14694" max="14699" width="16.125" style="390" hidden="1"/>
    <col min="14700" max="14700" width="6.125" style="390" hidden="1"/>
    <col min="14701" max="14701" width="3" style="390" hidden="1"/>
    <col min="14702" max="14941" width="8.625" style="390" hidden="1"/>
    <col min="14942" max="14947" width="14.875" style="390" hidden="1"/>
    <col min="14948" max="14949" width="15.875" style="390" hidden="1"/>
    <col min="14950" max="14955" width="16.125" style="390" hidden="1"/>
    <col min="14956" max="14956" width="6.125" style="390" hidden="1"/>
    <col min="14957" max="14957" width="3" style="390" hidden="1"/>
    <col min="14958" max="15197" width="8.625" style="390" hidden="1"/>
    <col min="15198" max="15203" width="14.875" style="390" hidden="1"/>
    <col min="15204" max="15205" width="15.875" style="390" hidden="1"/>
    <col min="15206" max="15211" width="16.125" style="390" hidden="1"/>
    <col min="15212" max="15212" width="6.125" style="390" hidden="1"/>
    <col min="15213" max="15213" width="3" style="390" hidden="1"/>
    <col min="15214" max="15453" width="8.625" style="390" hidden="1"/>
    <col min="15454" max="15459" width="14.875" style="390" hidden="1"/>
    <col min="15460" max="15461" width="15.875" style="390" hidden="1"/>
    <col min="15462" max="15467" width="16.125" style="390" hidden="1"/>
    <col min="15468" max="15468" width="6.125" style="390" hidden="1"/>
    <col min="15469" max="15469" width="3" style="390" hidden="1"/>
    <col min="15470" max="15709" width="8.625" style="390" hidden="1"/>
    <col min="15710" max="15715" width="14.875" style="390" hidden="1"/>
    <col min="15716" max="15717" width="15.875" style="390" hidden="1"/>
    <col min="15718" max="15723" width="16.125" style="390" hidden="1"/>
    <col min="15724" max="15724" width="6.125" style="390" hidden="1"/>
    <col min="15725" max="15725" width="3" style="390" hidden="1"/>
    <col min="15726" max="15965" width="8.625" style="390" hidden="1"/>
    <col min="15966" max="15971" width="14.875" style="390" hidden="1"/>
    <col min="15972" max="15973" width="15.875" style="390" hidden="1"/>
    <col min="15974" max="15979" width="16.125" style="390" hidden="1"/>
    <col min="15980" max="15980" width="6.125" style="390" hidden="1"/>
    <col min="15981" max="15981" width="3" style="390" hidden="1"/>
    <col min="15982" max="16221" width="8.625" style="390" hidden="1"/>
    <col min="16222" max="16227" width="14.875" style="390" hidden="1"/>
    <col min="16228" max="16229" width="15.875" style="390" hidden="1"/>
    <col min="16230" max="16235" width="16.125" style="390" hidden="1"/>
    <col min="16236" max="16236" width="6.125" style="390" hidden="1"/>
    <col min="16237" max="16237" width="3" style="390" hidden="1"/>
    <col min="16238" max="16384" width="8.625" style="390" hidden="1"/>
  </cols>
  <sheetData>
    <row r="1" spans="1:143" ht="42.75" customHeight="1" x14ac:dyDescent="0.15">
      <c r="A1" s="388"/>
      <c r="B1" s="389"/>
      <c r="DD1" s="390"/>
      <c r="DE1" s="390"/>
    </row>
    <row r="2" spans="1:143" ht="25.5" customHeight="1" x14ac:dyDescent="0.15">
      <c r="A2" s="391"/>
      <c r="C2" s="391"/>
      <c r="O2" s="391"/>
      <c r="P2" s="391"/>
      <c r="Q2" s="391"/>
      <c r="R2" s="391"/>
      <c r="S2" s="391"/>
      <c r="T2" s="391"/>
      <c r="U2" s="391"/>
      <c r="V2" s="391"/>
      <c r="W2" s="391"/>
      <c r="X2" s="391"/>
      <c r="Y2" s="391"/>
      <c r="Z2" s="391"/>
      <c r="AA2" s="391"/>
      <c r="AB2" s="391"/>
      <c r="AC2" s="391"/>
      <c r="AD2" s="391"/>
      <c r="AE2" s="391"/>
      <c r="AF2" s="391"/>
      <c r="AG2" s="391"/>
      <c r="AH2" s="391"/>
      <c r="AI2" s="391"/>
      <c r="AU2" s="391"/>
      <c r="BG2" s="391"/>
      <c r="BS2" s="391"/>
      <c r="CE2" s="391"/>
      <c r="CQ2" s="391"/>
      <c r="DD2" s="390"/>
      <c r="DE2" s="390"/>
    </row>
    <row r="3" spans="1:143" ht="25.5" customHeight="1" x14ac:dyDescent="0.15">
      <c r="A3" s="391"/>
      <c r="C3" s="391"/>
      <c r="O3" s="391"/>
      <c r="P3" s="391"/>
      <c r="Q3" s="391"/>
      <c r="R3" s="391"/>
      <c r="S3" s="391"/>
      <c r="T3" s="391"/>
      <c r="U3" s="391"/>
      <c r="V3" s="391"/>
      <c r="W3" s="391"/>
      <c r="X3" s="391"/>
      <c r="Y3" s="391"/>
      <c r="Z3" s="391"/>
      <c r="AA3" s="391"/>
      <c r="AB3" s="391"/>
      <c r="AC3" s="391"/>
      <c r="AD3" s="391"/>
      <c r="AE3" s="391"/>
      <c r="AF3" s="391"/>
      <c r="AG3" s="391"/>
      <c r="AH3" s="391"/>
      <c r="AI3" s="391"/>
      <c r="AU3" s="391"/>
      <c r="BG3" s="391"/>
      <c r="BS3" s="391"/>
      <c r="CE3" s="391"/>
      <c r="CQ3" s="391"/>
      <c r="DD3" s="390"/>
      <c r="DE3" s="390"/>
    </row>
    <row r="4" spans="1:143" s="292" customFormat="1" x14ac:dyDescent="0.15">
      <c r="A4" s="391"/>
      <c r="B4" s="391"/>
      <c r="C4" s="391"/>
      <c r="D4" s="391"/>
      <c r="E4" s="391"/>
      <c r="F4" s="391"/>
      <c r="G4" s="391"/>
      <c r="H4" s="391"/>
      <c r="I4" s="391"/>
      <c r="J4" s="391"/>
      <c r="K4" s="391"/>
      <c r="L4" s="391"/>
      <c r="M4" s="391"/>
      <c r="N4" s="391"/>
      <c r="O4" s="391"/>
      <c r="P4" s="391"/>
      <c r="Q4" s="391"/>
      <c r="R4" s="391"/>
      <c r="S4" s="391"/>
      <c r="T4" s="391"/>
      <c r="U4" s="391"/>
      <c r="V4" s="391"/>
      <c r="W4" s="391"/>
      <c r="X4" s="391"/>
      <c r="Y4" s="391"/>
      <c r="Z4" s="391"/>
      <c r="AA4" s="391"/>
      <c r="AB4" s="391"/>
      <c r="AC4" s="391"/>
      <c r="AD4" s="391"/>
      <c r="AE4" s="391"/>
      <c r="AF4" s="391"/>
      <c r="AG4" s="391"/>
      <c r="AH4" s="391"/>
      <c r="AI4" s="391"/>
      <c r="AJ4" s="391"/>
      <c r="AK4" s="391"/>
      <c r="AL4" s="391"/>
      <c r="AM4" s="391"/>
      <c r="AN4" s="391"/>
      <c r="AO4" s="391"/>
      <c r="AP4" s="391"/>
      <c r="AQ4" s="391"/>
      <c r="AR4" s="391"/>
      <c r="AS4" s="391"/>
      <c r="AT4" s="391"/>
      <c r="AU4" s="391"/>
      <c r="AV4" s="391"/>
      <c r="AW4" s="391"/>
      <c r="AX4" s="391"/>
      <c r="AY4" s="391"/>
      <c r="AZ4" s="391"/>
      <c r="BA4" s="391"/>
      <c r="BB4" s="391"/>
      <c r="BC4" s="391"/>
      <c r="BD4" s="391"/>
      <c r="BE4" s="391"/>
      <c r="BF4" s="391"/>
      <c r="BG4" s="391"/>
      <c r="BH4" s="391"/>
      <c r="BI4" s="391"/>
      <c r="BJ4" s="391"/>
      <c r="BK4" s="391"/>
      <c r="BL4" s="391"/>
      <c r="BM4" s="391"/>
      <c r="BN4" s="391"/>
      <c r="BO4" s="391"/>
      <c r="BP4" s="391"/>
      <c r="BQ4" s="391"/>
      <c r="BR4" s="391"/>
      <c r="BS4" s="391"/>
      <c r="BT4" s="391"/>
      <c r="BU4" s="391"/>
      <c r="BV4" s="391"/>
      <c r="BW4" s="391"/>
      <c r="BX4" s="391"/>
      <c r="BY4" s="391"/>
      <c r="BZ4" s="391"/>
      <c r="CA4" s="391"/>
      <c r="CB4" s="391"/>
      <c r="CC4" s="391"/>
      <c r="CD4" s="391"/>
      <c r="CE4" s="391"/>
      <c r="CF4" s="391"/>
      <c r="CG4" s="391"/>
      <c r="CH4" s="391"/>
      <c r="CI4" s="391"/>
      <c r="CJ4" s="391"/>
      <c r="CK4" s="391"/>
      <c r="CL4" s="391"/>
      <c r="CM4" s="391"/>
      <c r="CN4" s="391"/>
      <c r="CO4" s="391"/>
      <c r="CP4" s="391"/>
      <c r="CQ4" s="391"/>
      <c r="CR4" s="391"/>
      <c r="CS4" s="391"/>
      <c r="CT4" s="391"/>
      <c r="CU4" s="391"/>
      <c r="CV4" s="391"/>
      <c r="CW4" s="391"/>
      <c r="CX4" s="391"/>
      <c r="CY4" s="391"/>
      <c r="CZ4" s="391"/>
      <c r="DA4" s="391"/>
      <c r="DB4" s="391"/>
      <c r="DC4" s="391"/>
      <c r="DD4" s="391"/>
      <c r="DE4" s="391"/>
      <c r="DF4" s="293"/>
      <c r="DG4" s="293"/>
      <c r="DH4" s="293"/>
      <c r="DI4" s="293"/>
      <c r="DJ4" s="293"/>
      <c r="DK4" s="293"/>
      <c r="DL4" s="293"/>
      <c r="DM4" s="293"/>
      <c r="DN4" s="293"/>
      <c r="DO4" s="293"/>
      <c r="DP4" s="293"/>
      <c r="DQ4" s="293"/>
      <c r="DR4" s="293"/>
      <c r="DS4" s="293"/>
      <c r="DT4" s="293"/>
      <c r="DU4" s="293"/>
      <c r="DV4" s="293"/>
      <c r="DW4" s="293"/>
    </row>
    <row r="5" spans="1:143" s="292" customFormat="1" x14ac:dyDescent="0.15">
      <c r="A5" s="391"/>
      <c r="B5" s="391"/>
      <c r="C5" s="391"/>
      <c r="D5" s="391"/>
      <c r="E5" s="391"/>
      <c r="F5" s="391"/>
      <c r="G5" s="391"/>
      <c r="H5" s="391"/>
      <c r="I5" s="391"/>
      <c r="J5" s="391"/>
      <c r="K5" s="391"/>
      <c r="L5" s="391"/>
      <c r="M5" s="391"/>
      <c r="N5" s="391"/>
      <c r="O5" s="391"/>
      <c r="P5" s="391"/>
      <c r="Q5" s="391"/>
      <c r="R5" s="391"/>
      <c r="S5" s="391"/>
      <c r="T5" s="391"/>
      <c r="U5" s="391"/>
      <c r="V5" s="391"/>
      <c r="W5" s="391"/>
      <c r="X5" s="391"/>
      <c r="Y5" s="391"/>
      <c r="Z5" s="391"/>
      <c r="AA5" s="391"/>
      <c r="AB5" s="391"/>
      <c r="AC5" s="391"/>
      <c r="AD5" s="391"/>
      <c r="AE5" s="391"/>
      <c r="AF5" s="391"/>
      <c r="AG5" s="391"/>
      <c r="AH5" s="391"/>
      <c r="AI5" s="391"/>
      <c r="AJ5" s="391"/>
      <c r="AK5" s="391"/>
      <c r="AL5" s="391"/>
      <c r="AM5" s="391"/>
      <c r="AN5" s="391"/>
      <c r="AO5" s="391"/>
      <c r="AP5" s="391"/>
      <c r="AQ5" s="391"/>
      <c r="AR5" s="391"/>
      <c r="AS5" s="391"/>
      <c r="AT5" s="391"/>
      <c r="AU5" s="391"/>
      <c r="AV5" s="391"/>
      <c r="AW5" s="391"/>
      <c r="AX5" s="391"/>
      <c r="AY5" s="391"/>
      <c r="AZ5" s="391"/>
      <c r="BA5" s="391"/>
      <c r="BB5" s="391"/>
      <c r="BC5" s="391"/>
      <c r="BD5" s="391"/>
      <c r="BE5" s="391"/>
      <c r="BF5" s="391"/>
      <c r="BG5" s="391"/>
      <c r="BH5" s="391"/>
      <c r="BI5" s="391"/>
      <c r="BJ5" s="391"/>
      <c r="BK5" s="391"/>
      <c r="BL5" s="391"/>
      <c r="BM5" s="391"/>
      <c r="BN5" s="391"/>
      <c r="BO5" s="391"/>
      <c r="BP5" s="391"/>
      <c r="BQ5" s="391"/>
      <c r="BR5" s="391"/>
      <c r="BS5" s="391"/>
      <c r="BT5" s="391"/>
      <c r="BU5" s="391"/>
      <c r="BV5" s="391"/>
      <c r="BW5" s="391"/>
      <c r="BX5" s="391"/>
      <c r="BY5" s="391"/>
      <c r="BZ5" s="391"/>
      <c r="CA5" s="391"/>
      <c r="CB5" s="391"/>
      <c r="CC5" s="391"/>
      <c r="CD5" s="391"/>
      <c r="CE5" s="391"/>
      <c r="CF5" s="391"/>
      <c r="CG5" s="391"/>
      <c r="CH5" s="391"/>
      <c r="CI5" s="391"/>
      <c r="CJ5" s="391"/>
      <c r="CK5" s="391"/>
      <c r="CL5" s="391"/>
      <c r="CM5" s="391"/>
      <c r="CN5" s="391"/>
      <c r="CO5" s="391"/>
      <c r="CP5" s="391"/>
      <c r="CQ5" s="391"/>
      <c r="CR5" s="391"/>
      <c r="CS5" s="391"/>
      <c r="CT5" s="391"/>
      <c r="CU5" s="391"/>
      <c r="CV5" s="391"/>
      <c r="CW5" s="391"/>
      <c r="CX5" s="391"/>
      <c r="CY5" s="391"/>
      <c r="CZ5" s="391"/>
      <c r="DA5" s="391"/>
      <c r="DB5" s="391"/>
      <c r="DC5" s="391"/>
      <c r="DD5" s="391"/>
      <c r="DE5" s="391"/>
      <c r="DF5" s="293"/>
      <c r="DG5" s="293"/>
      <c r="DH5" s="293"/>
      <c r="DI5" s="293"/>
      <c r="DJ5" s="293"/>
      <c r="DK5" s="293"/>
      <c r="DL5" s="293"/>
      <c r="DM5" s="293"/>
      <c r="DN5" s="293"/>
      <c r="DO5" s="293"/>
      <c r="DP5" s="293"/>
      <c r="DQ5" s="293"/>
      <c r="DR5" s="293"/>
      <c r="DS5" s="293"/>
      <c r="DT5" s="293"/>
      <c r="DU5" s="293"/>
      <c r="DV5" s="293"/>
      <c r="DW5" s="293"/>
    </row>
    <row r="6" spans="1:143" s="292" customFormat="1" x14ac:dyDescent="0.15">
      <c r="A6" s="391"/>
      <c r="B6" s="391"/>
      <c r="C6" s="391"/>
      <c r="D6" s="391"/>
      <c r="E6" s="391"/>
      <c r="F6" s="391"/>
      <c r="G6" s="391"/>
      <c r="H6" s="391"/>
      <c r="I6" s="391"/>
      <c r="J6" s="391"/>
      <c r="K6" s="391"/>
      <c r="L6" s="391"/>
      <c r="M6" s="391"/>
      <c r="N6" s="391"/>
      <c r="O6" s="391"/>
      <c r="P6" s="391"/>
      <c r="Q6" s="391"/>
      <c r="R6" s="391"/>
      <c r="S6" s="391"/>
      <c r="T6" s="391"/>
      <c r="U6" s="391"/>
      <c r="V6" s="391"/>
      <c r="W6" s="391"/>
      <c r="X6" s="391"/>
      <c r="Y6" s="391"/>
      <c r="Z6" s="391"/>
      <c r="AA6" s="391"/>
      <c r="AB6" s="391"/>
      <c r="AC6" s="391"/>
      <c r="AD6" s="391"/>
      <c r="AE6" s="391"/>
      <c r="AF6" s="391"/>
      <c r="AG6" s="391"/>
      <c r="AH6" s="391"/>
      <c r="AI6" s="391"/>
      <c r="AJ6" s="391"/>
      <c r="AK6" s="391"/>
      <c r="AL6" s="391"/>
      <c r="AM6" s="391"/>
      <c r="AN6" s="391"/>
      <c r="AO6" s="391"/>
      <c r="AP6" s="391"/>
      <c r="AQ6" s="391"/>
      <c r="AR6" s="391"/>
      <c r="AS6" s="391"/>
      <c r="AT6" s="391"/>
      <c r="AU6" s="391"/>
      <c r="AV6" s="391"/>
      <c r="AW6" s="391"/>
      <c r="AX6" s="391"/>
      <c r="AY6" s="391"/>
      <c r="AZ6" s="391"/>
      <c r="BA6" s="391"/>
      <c r="BB6" s="391"/>
      <c r="BC6" s="391"/>
      <c r="BD6" s="391"/>
      <c r="BE6" s="391"/>
      <c r="BF6" s="391"/>
      <c r="BG6" s="391"/>
      <c r="BH6" s="391"/>
      <c r="BI6" s="391"/>
      <c r="BJ6" s="391"/>
      <c r="BK6" s="391"/>
      <c r="BL6" s="391"/>
      <c r="BM6" s="391"/>
      <c r="BN6" s="391"/>
      <c r="BO6" s="391"/>
      <c r="BP6" s="391"/>
      <c r="BQ6" s="391"/>
      <c r="BR6" s="391"/>
      <c r="BS6" s="391"/>
      <c r="BT6" s="391"/>
      <c r="BU6" s="391"/>
      <c r="BV6" s="391"/>
      <c r="BW6" s="391"/>
      <c r="BX6" s="391"/>
      <c r="BY6" s="391"/>
      <c r="BZ6" s="391"/>
      <c r="CA6" s="391"/>
      <c r="CB6" s="391"/>
      <c r="CC6" s="391"/>
      <c r="CD6" s="391"/>
      <c r="CE6" s="391"/>
      <c r="CF6" s="391"/>
      <c r="CG6" s="391"/>
      <c r="CH6" s="391"/>
      <c r="CI6" s="391"/>
      <c r="CJ6" s="391"/>
      <c r="CK6" s="391"/>
      <c r="CL6" s="391"/>
      <c r="CM6" s="391"/>
      <c r="CN6" s="391"/>
      <c r="CO6" s="391"/>
      <c r="CP6" s="391"/>
      <c r="CQ6" s="391"/>
      <c r="CR6" s="391"/>
      <c r="CS6" s="391"/>
      <c r="CT6" s="391"/>
      <c r="CU6" s="391"/>
      <c r="CV6" s="391"/>
      <c r="CW6" s="391"/>
      <c r="CX6" s="391"/>
      <c r="CY6" s="391"/>
      <c r="CZ6" s="391"/>
      <c r="DA6" s="391"/>
      <c r="DB6" s="391"/>
      <c r="DC6" s="391"/>
      <c r="DD6" s="391"/>
      <c r="DE6" s="391"/>
      <c r="DF6" s="293"/>
      <c r="DG6" s="293"/>
      <c r="DH6" s="293"/>
      <c r="DI6" s="293"/>
      <c r="DJ6" s="293"/>
      <c r="DK6" s="293"/>
      <c r="DL6" s="293"/>
      <c r="DM6" s="293"/>
      <c r="DN6" s="293"/>
      <c r="DO6" s="293"/>
      <c r="DP6" s="293"/>
      <c r="DQ6" s="293"/>
      <c r="DR6" s="293"/>
      <c r="DS6" s="293"/>
      <c r="DT6" s="293"/>
      <c r="DU6" s="293"/>
      <c r="DV6" s="293"/>
      <c r="DW6" s="293"/>
    </row>
    <row r="7" spans="1:143" s="292" customFormat="1" x14ac:dyDescent="0.15">
      <c r="A7" s="391"/>
      <c r="B7" s="391"/>
      <c r="C7" s="391"/>
      <c r="D7" s="391"/>
      <c r="E7" s="391"/>
      <c r="F7" s="391"/>
      <c r="G7" s="391"/>
      <c r="H7" s="391"/>
      <c r="I7" s="391"/>
      <c r="J7" s="391"/>
      <c r="K7" s="391"/>
      <c r="L7" s="391"/>
      <c r="M7" s="391"/>
      <c r="N7" s="391"/>
      <c r="O7" s="391"/>
      <c r="P7" s="391"/>
      <c r="Q7" s="391"/>
      <c r="R7" s="391"/>
      <c r="S7" s="391"/>
      <c r="T7" s="391"/>
      <c r="U7" s="391"/>
      <c r="V7" s="391"/>
      <c r="W7" s="391"/>
      <c r="X7" s="391"/>
      <c r="Y7" s="391"/>
      <c r="Z7" s="391"/>
      <c r="AA7" s="391"/>
      <c r="AB7" s="391"/>
      <c r="AC7" s="391"/>
      <c r="AD7" s="391"/>
      <c r="AE7" s="391"/>
      <c r="AF7" s="391"/>
      <c r="AG7" s="391"/>
      <c r="AH7" s="391"/>
      <c r="AI7" s="391"/>
      <c r="AJ7" s="391"/>
      <c r="AK7" s="391"/>
      <c r="AL7" s="391"/>
      <c r="AM7" s="391"/>
      <c r="AN7" s="391"/>
      <c r="AO7" s="391"/>
      <c r="AP7" s="391"/>
      <c r="AQ7" s="391"/>
      <c r="AR7" s="391"/>
      <c r="AS7" s="391"/>
      <c r="AT7" s="391"/>
      <c r="AU7" s="391"/>
      <c r="AV7" s="391"/>
      <c r="AW7" s="391"/>
      <c r="AX7" s="391"/>
      <c r="AY7" s="391"/>
      <c r="AZ7" s="391"/>
      <c r="BA7" s="391"/>
      <c r="BB7" s="391"/>
      <c r="BC7" s="391"/>
      <c r="BD7" s="391"/>
      <c r="BE7" s="391"/>
      <c r="BF7" s="391"/>
      <c r="BG7" s="391"/>
      <c r="BH7" s="391"/>
      <c r="BI7" s="391"/>
      <c r="BJ7" s="391"/>
      <c r="BK7" s="391"/>
      <c r="BL7" s="391"/>
      <c r="BM7" s="391"/>
      <c r="BN7" s="391"/>
      <c r="BO7" s="391"/>
      <c r="BP7" s="391"/>
      <c r="BQ7" s="391"/>
      <c r="BR7" s="391"/>
      <c r="BS7" s="391"/>
      <c r="BT7" s="391"/>
      <c r="BU7" s="391"/>
      <c r="BV7" s="391"/>
      <c r="BW7" s="391"/>
      <c r="BX7" s="391"/>
      <c r="BY7" s="391"/>
      <c r="BZ7" s="391"/>
      <c r="CA7" s="391"/>
      <c r="CB7" s="391"/>
      <c r="CC7" s="391"/>
      <c r="CD7" s="391"/>
      <c r="CE7" s="391"/>
      <c r="CF7" s="391"/>
      <c r="CG7" s="391"/>
      <c r="CH7" s="391"/>
      <c r="CI7" s="391"/>
      <c r="CJ7" s="391"/>
      <c r="CK7" s="391"/>
      <c r="CL7" s="391"/>
      <c r="CM7" s="391"/>
      <c r="CN7" s="391"/>
      <c r="CO7" s="391"/>
      <c r="CP7" s="391"/>
      <c r="CQ7" s="391"/>
      <c r="CR7" s="391"/>
      <c r="CS7" s="391"/>
      <c r="CT7" s="391"/>
      <c r="CU7" s="391"/>
      <c r="CV7" s="391"/>
      <c r="CW7" s="391"/>
      <c r="CX7" s="391"/>
      <c r="CY7" s="391"/>
      <c r="CZ7" s="391"/>
      <c r="DA7" s="391"/>
      <c r="DB7" s="391"/>
      <c r="DC7" s="391"/>
      <c r="DD7" s="391"/>
      <c r="DE7" s="391"/>
      <c r="DF7" s="293"/>
      <c r="DG7" s="293"/>
      <c r="DH7" s="293"/>
      <c r="DI7" s="293"/>
      <c r="DJ7" s="293"/>
      <c r="DK7" s="293"/>
      <c r="DL7" s="293"/>
      <c r="DM7" s="293"/>
      <c r="DN7" s="293"/>
      <c r="DO7" s="293"/>
      <c r="DP7" s="293"/>
      <c r="DQ7" s="293"/>
      <c r="DR7" s="293"/>
      <c r="DS7" s="293"/>
      <c r="DT7" s="293"/>
      <c r="DU7" s="293"/>
      <c r="DV7" s="293"/>
      <c r="DW7" s="293"/>
    </row>
    <row r="8" spans="1:143" s="292" customFormat="1" x14ac:dyDescent="0.15">
      <c r="A8" s="391"/>
      <c r="B8" s="391"/>
      <c r="C8" s="391"/>
      <c r="D8" s="391"/>
      <c r="E8" s="391"/>
      <c r="F8" s="391"/>
      <c r="G8" s="391"/>
      <c r="H8" s="391"/>
      <c r="I8" s="391"/>
      <c r="J8" s="391"/>
      <c r="K8" s="391"/>
      <c r="L8" s="391"/>
      <c r="M8" s="391"/>
      <c r="N8" s="391"/>
      <c r="O8" s="391"/>
      <c r="P8" s="391"/>
      <c r="Q8" s="391"/>
      <c r="R8" s="391"/>
      <c r="S8" s="391"/>
      <c r="T8" s="391"/>
      <c r="U8" s="391"/>
      <c r="V8" s="391"/>
      <c r="W8" s="391"/>
      <c r="X8" s="391"/>
      <c r="Y8" s="391"/>
      <c r="Z8" s="391"/>
      <c r="AA8" s="391"/>
      <c r="AB8" s="391"/>
      <c r="AC8" s="391"/>
      <c r="AD8" s="391"/>
      <c r="AE8" s="391"/>
      <c r="AF8" s="391"/>
      <c r="AG8" s="391"/>
      <c r="AH8" s="391"/>
      <c r="AI8" s="391"/>
      <c r="AJ8" s="391"/>
      <c r="AK8" s="391"/>
      <c r="AL8" s="391"/>
      <c r="AM8" s="391"/>
      <c r="AN8" s="391"/>
      <c r="AO8" s="391"/>
      <c r="AP8" s="391"/>
      <c r="AQ8" s="391"/>
      <c r="AR8" s="391"/>
      <c r="AS8" s="391"/>
      <c r="AT8" s="391"/>
      <c r="AU8" s="391"/>
      <c r="AV8" s="391"/>
      <c r="AW8" s="391"/>
      <c r="AX8" s="391"/>
      <c r="AY8" s="391"/>
      <c r="AZ8" s="391"/>
      <c r="BA8" s="391"/>
      <c r="BB8" s="391"/>
      <c r="BC8" s="391"/>
      <c r="BD8" s="391"/>
      <c r="BE8" s="391"/>
      <c r="BF8" s="391"/>
      <c r="BG8" s="391"/>
      <c r="BH8" s="391"/>
      <c r="BI8" s="391"/>
      <c r="BJ8" s="391"/>
      <c r="BK8" s="391"/>
      <c r="BL8" s="391"/>
      <c r="BM8" s="391"/>
      <c r="BN8" s="391"/>
      <c r="BO8" s="391"/>
      <c r="BP8" s="391"/>
      <c r="BQ8" s="391"/>
      <c r="BR8" s="391"/>
      <c r="BS8" s="391"/>
      <c r="BT8" s="391"/>
      <c r="BU8" s="391"/>
      <c r="BV8" s="391"/>
      <c r="BW8" s="391"/>
      <c r="BX8" s="391"/>
      <c r="BY8" s="391"/>
      <c r="BZ8" s="391"/>
      <c r="CA8" s="391"/>
      <c r="CB8" s="391"/>
      <c r="CC8" s="391"/>
      <c r="CD8" s="391"/>
      <c r="CE8" s="391"/>
      <c r="CF8" s="391"/>
      <c r="CG8" s="391"/>
      <c r="CH8" s="391"/>
      <c r="CI8" s="391"/>
      <c r="CJ8" s="391"/>
      <c r="CK8" s="391"/>
      <c r="CL8" s="391"/>
      <c r="CM8" s="391"/>
      <c r="CN8" s="391"/>
      <c r="CO8" s="391"/>
      <c r="CP8" s="391"/>
      <c r="CQ8" s="391"/>
      <c r="CR8" s="391"/>
      <c r="CS8" s="391"/>
      <c r="CT8" s="391"/>
      <c r="CU8" s="391"/>
      <c r="CV8" s="391"/>
      <c r="CW8" s="391"/>
      <c r="CX8" s="391"/>
      <c r="CY8" s="391"/>
      <c r="CZ8" s="391"/>
      <c r="DA8" s="391"/>
      <c r="DB8" s="391"/>
      <c r="DC8" s="391"/>
      <c r="DD8" s="391"/>
      <c r="DE8" s="391"/>
      <c r="DF8" s="293"/>
      <c r="DG8" s="293"/>
      <c r="DH8" s="293"/>
      <c r="DI8" s="293"/>
      <c r="DJ8" s="293"/>
      <c r="DK8" s="293"/>
      <c r="DL8" s="293"/>
      <c r="DM8" s="293"/>
      <c r="DN8" s="293"/>
      <c r="DO8" s="293"/>
      <c r="DP8" s="293"/>
      <c r="DQ8" s="293"/>
      <c r="DR8" s="293"/>
      <c r="DS8" s="293"/>
      <c r="DT8" s="293"/>
      <c r="DU8" s="293"/>
      <c r="DV8" s="293"/>
      <c r="DW8" s="293"/>
    </row>
    <row r="9" spans="1:143" s="292" customFormat="1" x14ac:dyDescent="0.15">
      <c r="A9" s="391"/>
      <c r="B9" s="391"/>
      <c r="C9" s="391"/>
      <c r="D9" s="391"/>
      <c r="E9" s="391"/>
      <c r="F9" s="391"/>
      <c r="G9" s="391"/>
      <c r="H9" s="391"/>
      <c r="I9" s="391"/>
      <c r="J9" s="391"/>
      <c r="K9" s="391"/>
      <c r="L9" s="391"/>
      <c r="M9" s="391"/>
      <c r="N9" s="391"/>
      <c r="O9" s="391"/>
      <c r="P9" s="391"/>
      <c r="Q9" s="391"/>
      <c r="R9" s="391"/>
      <c r="S9" s="391"/>
      <c r="T9" s="391"/>
      <c r="U9" s="391"/>
      <c r="V9" s="391"/>
      <c r="W9" s="391"/>
      <c r="X9" s="391"/>
      <c r="Y9" s="391"/>
      <c r="Z9" s="391"/>
      <c r="AA9" s="391"/>
      <c r="AB9" s="391"/>
      <c r="AC9" s="391"/>
      <c r="AD9" s="391"/>
      <c r="AE9" s="391"/>
      <c r="AF9" s="391"/>
      <c r="AG9" s="391"/>
      <c r="AH9" s="391"/>
      <c r="AI9" s="391"/>
      <c r="AJ9" s="391"/>
      <c r="AK9" s="391"/>
      <c r="AL9" s="391"/>
      <c r="AM9" s="391"/>
      <c r="AN9" s="391"/>
      <c r="AO9" s="391"/>
      <c r="AP9" s="391"/>
      <c r="AQ9" s="391"/>
      <c r="AR9" s="391"/>
      <c r="AS9" s="391"/>
      <c r="AT9" s="391"/>
      <c r="AU9" s="391"/>
      <c r="AV9" s="391"/>
      <c r="AW9" s="391"/>
      <c r="AX9" s="391"/>
      <c r="AY9" s="391"/>
      <c r="AZ9" s="391"/>
      <c r="BA9" s="391"/>
      <c r="BB9" s="391"/>
      <c r="BC9" s="391"/>
      <c r="BD9" s="391"/>
      <c r="BE9" s="391"/>
      <c r="BF9" s="391"/>
      <c r="BG9" s="391"/>
      <c r="BH9" s="391"/>
      <c r="BI9" s="391"/>
      <c r="BJ9" s="391"/>
      <c r="BK9" s="391"/>
      <c r="BL9" s="391"/>
      <c r="BM9" s="391"/>
      <c r="BN9" s="391"/>
      <c r="BO9" s="391"/>
      <c r="BP9" s="391"/>
      <c r="BQ9" s="391"/>
      <c r="BR9" s="391"/>
      <c r="BS9" s="391"/>
      <c r="BT9" s="391"/>
      <c r="BU9" s="391"/>
      <c r="BV9" s="391"/>
      <c r="BW9" s="391"/>
      <c r="BX9" s="391"/>
      <c r="BY9" s="391"/>
      <c r="BZ9" s="391"/>
      <c r="CA9" s="391"/>
      <c r="CB9" s="391"/>
      <c r="CC9" s="391"/>
      <c r="CD9" s="391"/>
      <c r="CE9" s="391"/>
      <c r="CF9" s="391"/>
      <c r="CG9" s="391"/>
      <c r="CH9" s="391"/>
      <c r="CI9" s="391"/>
      <c r="CJ9" s="391"/>
      <c r="CK9" s="391"/>
      <c r="CL9" s="391"/>
      <c r="CM9" s="391"/>
      <c r="CN9" s="391"/>
      <c r="CO9" s="391"/>
      <c r="CP9" s="391"/>
      <c r="CQ9" s="391"/>
      <c r="CR9" s="391"/>
      <c r="CS9" s="391"/>
      <c r="CT9" s="391"/>
      <c r="CU9" s="391"/>
      <c r="CV9" s="391"/>
      <c r="CW9" s="391"/>
      <c r="CX9" s="391"/>
      <c r="CY9" s="391"/>
      <c r="CZ9" s="391"/>
      <c r="DA9" s="391"/>
      <c r="DB9" s="391"/>
      <c r="DC9" s="391"/>
      <c r="DD9" s="391"/>
      <c r="DE9" s="391"/>
      <c r="DF9" s="293"/>
      <c r="DG9" s="293"/>
      <c r="DH9" s="293"/>
      <c r="DI9" s="293"/>
      <c r="DJ9" s="293"/>
      <c r="DK9" s="293"/>
      <c r="DL9" s="293"/>
      <c r="DM9" s="293"/>
      <c r="DN9" s="293"/>
      <c r="DO9" s="293"/>
      <c r="DP9" s="293"/>
      <c r="DQ9" s="293"/>
      <c r="DR9" s="293"/>
      <c r="DS9" s="293"/>
      <c r="DT9" s="293"/>
      <c r="DU9" s="293"/>
      <c r="DV9" s="293"/>
      <c r="DW9" s="293"/>
    </row>
    <row r="10" spans="1:143" s="292" customFormat="1" x14ac:dyDescent="0.15">
      <c r="A10" s="391"/>
      <c r="B10" s="391"/>
      <c r="C10" s="391"/>
      <c r="D10" s="391"/>
      <c r="E10" s="391"/>
      <c r="F10" s="391"/>
      <c r="G10" s="391"/>
      <c r="H10" s="391"/>
      <c r="I10" s="391"/>
      <c r="J10" s="391"/>
      <c r="K10" s="391"/>
      <c r="L10" s="391"/>
      <c r="M10" s="391"/>
      <c r="N10" s="391"/>
      <c r="O10" s="391"/>
      <c r="P10" s="391"/>
      <c r="Q10" s="391"/>
      <c r="R10" s="391"/>
      <c r="S10" s="391"/>
      <c r="T10" s="391"/>
      <c r="U10" s="391"/>
      <c r="V10" s="391"/>
      <c r="W10" s="391"/>
      <c r="X10" s="391"/>
      <c r="Y10" s="391"/>
      <c r="Z10" s="391"/>
      <c r="AA10" s="391"/>
      <c r="AB10" s="391"/>
      <c r="AC10" s="391"/>
      <c r="AD10" s="391"/>
      <c r="AE10" s="391"/>
      <c r="AF10" s="391"/>
      <c r="AG10" s="391"/>
      <c r="AH10" s="391"/>
      <c r="AI10" s="391"/>
      <c r="AJ10" s="391"/>
      <c r="AK10" s="391"/>
      <c r="AL10" s="391"/>
      <c r="AM10" s="391"/>
      <c r="AN10" s="391"/>
      <c r="AO10" s="391"/>
      <c r="AP10" s="391"/>
      <c r="AQ10" s="391"/>
      <c r="AR10" s="391"/>
      <c r="AS10" s="391"/>
      <c r="AT10" s="391"/>
      <c r="AU10" s="391"/>
      <c r="AV10" s="391"/>
      <c r="AW10" s="391"/>
      <c r="AX10" s="391"/>
      <c r="AY10" s="391"/>
      <c r="AZ10" s="391"/>
      <c r="BA10" s="391"/>
      <c r="BB10" s="391"/>
      <c r="BC10" s="391"/>
      <c r="BD10" s="391"/>
      <c r="BE10" s="391"/>
      <c r="BF10" s="391"/>
      <c r="BG10" s="391"/>
      <c r="BH10" s="391"/>
      <c r="BI10" s="391"/>
      <c r="BJ10" s="391"/>
      <c r="BK10" s="391"/>
      <c r="BL10" s="391"/>
      <c r="BM10" s="391"/>
      <c r="BN10" s="391"/>
      <c r="BO10" s="391"/>
      <c r="BP10" s="391"/>
      <c r="BQ10" s="391"/>
      <c r="BR10" s="391"/>
      <c r="BS10" s="391"/>
      <c r="BT10" s="391"/>
      <c r="BU10" s="391"/>
      <c r="BV10" s="391"/>
      <c r="BW10" s="391"/>
      <c r="BX10" s="391"/>
      <c r="BY10" s="391"/>
      <c r="BZ10" s="391"/>
      <c r="CA10" s="391"/>
      <c r="CB10" s="391"/>
      <c r="CC10" s="391"/>
      <c r="CD10" s="391"/>
      <c r="CE10" s="391"/>
      <c r="CF10" s="391"/>
      <c r="CG10" s="391"/>
      <c r="CH10" s="391"/>
      <c r="CI10" s="391"/>
      <c r="CJ10" s="391"/>
      <c r="CK10" s="391"/>
      <c r="CL10" s="391"/>
      <c r="CM10" s="391"/>
      <c r="CN10" s="391"/>
      <c r="CO10" s="391"/>
      <c r="CP10" s="391"/>
      <c r="CQ10" s="391"/>
      <c r="CR10" s="391"/>
      <c r="CS10" s="391"/>
      <c r="CT10" s="391"/>
      <c r="CU10" s="391"/>
      <c r="CV10" s="391"/>
      <c r="CW10" s="391"/>
      <c r="CX10" s="391"/>
      <c r="CY10" s="391"/>
      <c r="CZ10" s="391"/>
      <c r="DA10" s="391"/>
      <c r="DB10" s="391"/>
      <c r="DC10" s="391"/>
      <c r="DD10" s="391"/>
      <c r="DE10" s="391"/>
      <c r="DF10" s="293"/>
      <c r="DG10" s="293"/>
      <c r="DH10" s="293"/>
      <c r="DI10" s="293"/>
      <c r="DJ10" s="293"/>
      <c r="DK10" s="293"/>
      <c r="DL10" s="293"/>
      <c r="DM10" s="293"/>
      <c r="DN10" s="293"/>
      <c r="DO10" s="293"/>
      <c r="DP10" s="293"/>
      <c r="DQ10" s="293"/>
      <c r="DR10" s="293"/>
      <c r="DS10" s="293"/>
      <c r="DT10" s="293"/>
      <c r="DU10" s="293"/>
      <c r="DV10" s="293"/>
      <c r="DW10" s="293"/>
      <c r="EM10" s="292" t="s">
        <v>592</v>
      </c>
    </row>
    <row r="11" spans="1:143" s="292" customFormat="1" x14ac:dyDescent="0.15">
      <c r="A11" s="391"/>
      <c r="B11" s="391"/>
      <c r="C11" s="391"/>
      <c r="D11" s="391"/>
      <c r="E11" s="391"/>
      <c r="F11" s="391"/>
      <c r="G11" s="391"/>
      <c r="H11" s="391"/>
      <c r="I11" s="391"/>
      <c r="J11" s="391"/>
      <c r="K11" s="391"/>
      <c r="L11" s="391"/>
      <c r="M11" s="391"/>
      <c r="N11" s="391"/>
      <c r="O11" s="391"/>
      <c r="P11" s="391"/>
      <c r="Q11" s="391"/>
      <c r="R11" s="391"/>
      <c r="S11" s="391"/>
      <c r="T11" s="391"/>
      <c r="U11" s="391"/>
      <c r="V11" s="391"/>
      <c r="W11" s="391"/>
      <c r="X11" s="391"/>
      <c r="Y11" s="391"/>
      <c r="Z11" s="391"/>
      <c r="AA11" s="391"/>
      <c r="AB11" s="391"/>
      <c r="AC11" s="391"/>
      <c r="AD11" s="391"/>
      <c r="AE11" s="391"/>
      <c r="AF11" s="391"/>
      <c r="AG11" s="391"/>
      <c r="AH11" s="391"/>
      <c r="AI11" s="391"/>
      <c r="AJ11" s="391"/>
      <c r="AK11" s="391"/>
      <c r="AL11" s="391"/>
      <c r="AM11" s="391"/>
      <c r="AN11" s="391"/>
      <c r="AO11" s="391"/>
      <c r="AP11" s="391"/>
      <c r="AQ11" s="391"/>
      <c r="AR11" s="391"/>
      <c r="AS11" s="391"/>
      <c r="AT11" s="391"/>
      <c r="AU11" s="391"/>
      <c r="AV11" s="391"/>
      <c r="AW11" s="391"/>
      <c r="AX11" s="391"/>
      <c r="AY11" s="391"/>
      <c r="AZ11" s="391"/>
      <c r="BA11" s="391"/>
      <c r="BB11" s="391"/>
      <c r="BC11" s="391"/>
      <c r="BD11" s="391"/>
      <c r="BE11" s="391"/>
      <c r="BF11" s="391"/>
      <c r="BG11" s="391"/>
      <c r="BH11" s="391"/>
      <c r="BI11" s="391"/>
      <c r="BJ11" s="391"/>
      <c r="BK11" s="391"/>
      <c r="BL11" s="391"/>
      <c r="BM11" s="391"/>
      <c r="BN11" s="391"/>
      <c r="BO11" s="391"/>
      <c r="BP11" s="391"/>
      <c r="BQ11" s="391"/>
      <c r="BR11" s="391"/>
      <c r="BS11" s="391"/>
      <c r="BT11" s="391"/>
      <c r="BU11" s="391"/>
      <c r="BV11" s="391"/>
      <c r="BW11" s="391"/>
      <c r="BX11" s="391"/>
      <c r="BY11" s="391"/>
      <c r="BZ11" s="391"/>
      <c r="CA11" s="391"/>
      <c r="CB11" s="391"/>
      <c r="CC11" s="391"/>
      <c r="CD11" s="391"/>
      <c r="CE11" s="391"/>
      <c r="CF11" s="391"/>
      <c r="CG11" s="391"/>
      <c r="CH11" s="391"/>
      <c r="CI11" s="391"/>
      <c r="CJ11" s="391"/>
      <c r="CK11" s="391"/>
      <c r="CL11" s="391"/>
      <c r="CM11" s="391"/>
      <c r="CN11" s="391"/>
      <c r="CO11" s="391"/>
      <c r="CP11" s="391"/>
      <c r="CQ11" s="391"/>
      <c r="CR11" s="391"/>
      <c r="CS11" s="391"/>
      <c r="CT11" s="391"/>
      <c r="CU11" s="391"/>
      <c r="CV11" s="391"/>
      <c r="CW11" s="391"/>
      <c r="CX11" s="391"/>
      <c r="CY11" s="391"/>
      <c r="CZ11" s="391"/>
      <c r="DA11" s="391"/>
      <c r="DB11" s="391"/>
      <c r="DC11" s="391"/>
      <c r="DD11" s="391"/>
      <c r="DE11" s="391"/>
      <c r="DF11" s="293"/>
      <c r="DG11" s="293"/>
      <c r="DH11" s="293"/>
      <c r="DI11" s="293"/>
      <c r="DJ11" s="293"/>
      <c r="DK11" s="293"/>
      <c r="DL11" s="293"/>
      <c r="DM11" s="293"/>
      <c r="DN11" s="293"/>
      <c r="DO11" s="293"/>
      <c r="DP11" s="293"/>
      <c r="DQ11" s="293"/>
      <c r="DR11" s="293"/>
      <c r="DS11" s="293"/>
      <c r="DT11" s="293"/>
      <c r="DU11" s="293"/>
      <c r="DV11" s="293"/>
      <c r="DW11" s="293"/>
    </row>
    <row r="12" spans="1:143" s="292" customFormat="1" x14ac:dyDescent="0.15">
      <c r="A12" s="391"/>
      <c r="B12" s="391"/>
      <c r="C12" s="391"/>
      <c r="D12" s="391"/>
      <c r="E12" s="391"/>
      <c r="F12" s="391"/>
      <c r="G12" s="391"/>
      <c r="H12" s="391"/>
      <c r="I12" s="391"/>
      <c r="J12" s="391"/>
      <c r="K12" s="391"/>
      <c r="L12" s="391"/>
      <c r="M12" s="391"/>
      <c r="N12" s="391"/>
      <c r="O12" s="391"/>
      <c r="P12" s="391"/>
      <c r="Q12" s="391"/>
      <c r="R12" s="391"/>
      <c r="S12" s="391"/>
      <c r="T12" s="391"/>
      <c r="U12" s="391"/>
      <c r="V12" s="391"/>
      <c r="W12" s="391"/>
      <c r="X12" s="391"/>
      <c r="Y12" s="391"/>
      <c r="Z12" s="391"/>
      <c r="AA12" s="391"/>
      <c r="AB12" s="391"/>
      <c r="AC12" s="391"/>
      <c r="AD12" s="391"/>
      <c r="AE12" s="391"/>
      <c r="AF12" s="391"/>
      <c r="AG12" s="391"/>
      <c r="AH12" s="391"/>
      <c r="AI12" s="391"/>
      <c r="AJ12" s="391"/>
      <c r="AK12" s="391"/>
      <c r="AL12" s="391"/>
      <c r="AM12" s="391"/>
      <c r="AN12" s="391"/>
      <c r="AO12" s="391"/>
      <c r="AP12" s="391"/>
      <c r="AQ12" s="391"/>
      <c r="AR12" s="391"/>
      <c r="AS12" s="391"/>
      <c r="AT12" s="391"/>
      <c r="AU12" s="391"/>
      <c r="AV12" s="391"/>
      <c r="AW12" s="391"/>
      <c r="AX12" s="391"/>
      <c r="AY12" s="391"/>
      <c r="AZ12" s="391"/>
      <c r="BA12" s="391"/>
      <c r="BB12" s="391"/>
      <c r="BC12" s="391"/>
      <c r="BD12" s="391"/>
      <c r="BE12" s="391"/>
      <c r="BF12" s="391"/>
      <c r="BG12" s="391"/>
      <c r="BH12" s="391"/>
      <c r="BI12" s="391"/>
      <c r="BJ12" s="391"/>
      <c r="BK12" s="391"/>
      <c r="BL12" s="391"/>
      <c r="BM12" s="391"/>
      <c r="BN12" s="391"/>
      <c r="BO12" s="391"/>
      <c r="BP12" s="391"/>
      <c r="BQ12" s="391"/>
      <c r="BR12" s="391"/>
      <c r="BS12" s="391"/>
      <c r="BT12" s="391"/>
      <c r="BU12" s="391"/>
      <c r="BV12" s="391"/>
      <c r="BW12" s="391"/>
      <c r="BX12" s="391"/>
      <c r="BY12" s="391"/>
      <c r="BZ12" s="391"/>
      <c r="CA12" s="391"/>
      <c r="CB12" s="391"/>
      <c r="CC12" s="391"/>
      <c r="CD12" s="391"/>
      <c r="CE12" s="391"/>
      <c r="CF12" s="391"/>
      <c r="CG12" s="391"/>
      <c r="CH12" s="391"/>
      <c r="CI12" s="391"/>
      <c r="CJ12" s="391"/>
      <c r="CK12" s="391"/>
      <c r="CL12" s="391"/>
      <c r="CM12" s="391"/>
      <c r="CN12" s="391"/>
      <c r="CO12" s="391"/>
      <c r="CP12" s="391"/>
      <c r="CQ12" s="391"/>
      <c r="CR12" s="391"/>
      <c r="CS12" s="391"/>
      <c r="CT12" s="391"/>
      <c r="CU12" s="391"/>
      <c r="CV12" s="391"/>
      <c r="CW12" s="391"/>
      <c r="CX12" s="391"/>
      <c r="CY12" s="391"/>
      <c r="CZ12" s="391"/>
      <c r="DA12" s="391"/>
      <c r="DB12" s="391"/>
      <c r="DC12" s="391"/>
      <c r="DD12" s="391"/>
      <c r="DE12" s="391"/>
      <c r="DF12" s="293"/>
      <c r="DG12" s="293"/>
      <c r="DH12" s="293"/>
      <c r="DI12" s="293"/>
      <c r="DJ12" s="293"/>
      <c r="DK12" s="293"/>
      <c r="DL12" s="293"/>
      <c r="DM12" s="293"/>
      <c r="DN12" s="293"/>
      <c r="DO12" s="293"/>
      <c r="DP12" s="293"/>
      <c r="DQ12" s="293"/>
      <c r="DR12" s="293"/>
      <c r="DS12" s="293"/>
      <c r="DT12" s="293"/>
      <c r="DU12" s="293"/>
      <c r="DV12" s="293"/>
      <c r="DW12" s="293"/>
      <c r="EM12" s="292" t="s">
        <v>592</v>
      </c>
    </row>
    <row r="13" spans="1:143" s="292" customFormat="1" x14ac:dyDescent="0.15">
      <c r="A13" s="391"/>
      <c r="B13" s="391"/>
      <c r="C13" s="391"/>
      <c r="D13" s="391"/>
      <c r="E13" s="391"/>
      <c r="F13" s="391"/>
      <c r="G13" s="391"/>
      <c r="H13" s="391"/>
      <c r="I13" s="391"/>
      <c r="J13" s="391"/>
      <c r="K13" s="391"/>
      <c r="L13" s="391"/>
      <c r="M13" s="391"/>
      <c r="N13" s="391"/>
      <c r="O13" s="391"/>
      <c r="P13" s="391"/>
      <c r="Q13" s="391"/>
      <c r="R13" s="391"/>
      <c r="S13" s="391"/>
      <c r="T13" s="391"/>
      <c r="U13" s="391"/>
      <c r="V13" s="391"/>
      <c r="W13" s="391"/>
      <c r="X13" s="391"/>
      <c r="Y13" s="391"/>
      <c r="Z13" s="391"/>
      <c r="AA13" s="391"/>
      <c r="AB13" s="391"/>
      <c r="AC13" s="391"/>
      <c r="AD13" s="391"/>
      <c r="AE13" s="391"/>
      <c r="AF13" s="391"/>
      <c r="AG13" s="391"/>
      <c r="AH13" s="391"/>
      <c r="AI13" s="391"/>
      <c r="AJ13" s="391"/>
      <c r="AK13" s="391"/>
      <c r="AL13" s="391"/>
      <c r="AM13" s="391"/>
      <c r="AN13" s="391"/>
      <c r="AO13" s="391"/>
      <c r="AP13" s="391"/>
      <c r="AQ13" s="391"/>
      <c r="AR13" s="391"/>
      <c r="AS13" s="391"/>
      <c r="AT13" s="391"/>
      <c r="AU13" s="391"/>
      <c r="AV13" s="391"/>
      <c r="AW13" s="391"/>
      <c r="AX13" s="391"/>
      <c r="AY13" s="391"/>
      <c r="AZ13" s="391"/>
      <c r="BA13" s="391"/>
      <c r="BB13" s="391"/>
      <c r="BC13" s="391"/>
      <c r="BD13" s="391"/>
      <c r="BE13" s="391"/>
      <c r="BF13" s="391"/>
      <c r="BG13" s="391"/>
      <c r="BH13" s="391"/>
      <c r="BI13" s="391"/>
      <c r="BJ13" s="391"/>
      <c r="BK13" s="391"/>
      <c r="BL13" s="391"/>
      <c r="BM13" s="391"/>
      <c r="BN13" s="391"/>
      <c r="BO13" s="391"/>
      <c r="BP13" s="391"/>
      <c r="BQ13" s="391"/>
      <c r="BR13" s="391"/>
      <c r="BS13" s="391"/>
      <c r="BT13" s="391"/>
      <c r="BU13" s="391"/>
      <c r="BV13" s="391"/>
      <c r="BW13" s="391"/>
      <c r="BX13" s="391"/>
      <c r="BY13" s="391"/>
      <c r="BZ13" s="391"/>
      <c r="CA13" s="391"/>
      <c r="CB13" s="391"/>
      <c r="CC13" s="391"/>
      <c r="CD13" s="391"/>
      <c r="CE13" s="391"/>
      <c r="CF13" s="391"/>
      <c r="CG13" s="391"/>
      <c r="CH13" s="391"/>
      <c r="CI13" s="391"/>
      <c r="CJ13" s="391"/>
      <c r="CK13" s="391"/>
      <c r="CL13" s="391"/>
      <c r="CM13" s="391"/>
      <c r="CN13" s="391"/>
      <c r="CO13" s="391"/>
      <c r="CP13" s="391"/>
      <c r="CQ13" s="391"/>
      <c r="CR13" s="391"/>
      <c r="CS13" s="391"/>
      <c r="CT13" s="391"/>
      <c r="CU13" s="391"/>
      <c r="CV13" s="391"/>
      <c r="CW13" s="391"/>
      <c r="CX13" s="391"/>
      <c r="CY13" s="391"/>
      <c r="CZ13" s="391"/>
      <c r="DA13" s="391"/>
      <c r="DB13" s="391"/>
      <c r="DC13" s="391"/>
      <c r="DD13" s="391"/>
      <c r="DE13" s="391"/>
      <c r="DF13" s="293"/>
      <c r="DG13" s="293"/>
      <c r="DH13" s="293"/>
      <c r="DI13" s="293"/>
      <c r="DJ13" s="293"/>
      <c r="DK13" s="293"/>
      <c r="DL13" s="293"/>
      <c r="DM13" s="293"/>
      <c r="DN13" s="293"/>
      <c r="DO13" s="293"/>
      <c r="DP13" s="293"/>
      <c r="DQ13" s="293"/>
      <c r="DR13" s="293"/>
      <c r="DS13" s="293"/>
      <c r="DT13" s="293"/>
      <c r="DU13" s="293"/>
      <c r="DV13" s="293"/>
      <c r="DW13" s="293"/>
    </row>
    <row r="14" spans="1:143" s="292" customFormat="1" x14ac:dyDescent="0.15">
      <c r="A14" s="391"/>
      <c r="B14" s="391"/>
      <c r="C14" s="391"/>
      <c r="D14" s="391"/>
      <c r="E14" s="391"/>
      <c r="F14" s="391"/>
      <c r="G14" s="391"/>
      <c r="H14" s="391"/>
      <c r="I14" s="391"/>
      <c r="J14" s="391"/>
      <c r="K14" s="391"/>
      <c r="L14" s="391"/>
      <c r="M14" s="391"/>
      <c r="N14" s="391"/>
      <c r="O14" s="391"/>
      <c r="P14" s="391"/>
      <c r="Q14" s="391"/>
      <c r="R14" s="391"/>
      <c r="S14" s="391"/>
      <c r="T14" s="391"/>
      <c r="U14" s="391"/>
      <c r="V14" s="391"/>
      <c r="W14" s="391"/>
      <c r="X14" s="391"/>
      <c r="Y14" s="391"/>
      <c r="Z14" s="391"/>
      <c r="AA14" s="391"/>
      <c r="AB14" s="391"/>
      <c r="AC14" s="391"/>
      <c r="AD14" s="391"/>
      <c r="AE14" s="391"/>
      <c r="AF14" s="391"/>
      <c r="AG14" s="391"/>
      <c r="AH14" s="391"/>
      <c r="AI14" s="391"/>
      <c r="AJ14" s="391"/>
      <c r="AK14" s="391"/>
      <c r="AL14" s="391"/>
      <c r="AM14" s="391"/>
      <c r="AN14" s="391"/>
      <c r="AO14" s="391"/>
      <c r="AP14" s="391"/>
      <c r="AQ14" s="391"/>
      <c r="AR14" s="391"/>
      <c r="AS14" s="391"/>
      <c r="AT14" s="391"/>
      <c r="AU14" s="391"/>
      <c r="AV14" s="391"/>
      <c r="AW14" s="391"/>
      <c r="AX14" s="391"/>
      <c r="AY14" s="391"/>
      <c r="AZ14" s="391"/>
      <c r="BA14" s="391"/>
      <c r="BB14" s="391"/>
      <c r="BC14" s="391"/>
      <c r="BD14" s="391"/>
      <c r="BE14" s="391"/>
      <c r="BF14" s="391"/>
      <c r="BG14" s="391"/>
      <c r="BH14" s="391"/>
      <c r="BI14" s="391"/>
      <c r="BJ14" s="391"/>
      <c r="BK14" s="391"/>
      <c r="BL14" s="391"/>
      <c r="BM14" s="391"/>
      <c r="BN14" s="391"/>
      <c r="BO14" s="391"/>
      <c r="BP14" s="391"/>
      <c r="BQ14" s="391"/>
      <c r="BR14" s="391"/>
      <c r="BS14" s="391"/>
      <c r="BT14" s="391"/>
      <c r="BU14" s="391"/>
      <c r="BV14" s="391"/>
      <c r="BW14" s="391"/>
      <c r="BX14" s="391"/>
      <c r="BY14" s="391"/>
      <c r="BZ14" s="391"/>
      <c r="CA14" s="391"/>
      <c r="CB14" s="391"/>
      <c r="CC14" s="391"/>
      <c r="CD14" s="391"/>
      <c r="CE14" s="391"/>
      <c r="CF14" s="391"/>
      <c r="CG14" s="391"/>
      <c r="CH14" s="391"/>
      <c r="CI14" s="391"/>
      <c r="CJ14" s="391"/>
      <c r="CK14" s="391"/>
      <c r="CL14" s="391"/>
      <c r="CM14" s="391"/>
      <c r="CN14" s="391"/>
      <c r="CO14" s="391"/>
      <c r="CP14" s="391"/>
      <c r="CQ14" s="391"/>
      <c r="CR14" s="391"/>
      <c r="CS14" s="391"/>
      <c r="CT14" s="391"/>
      <c r="CU14" s="391"/>
      <c r="CV14" s="391"/>
      <c r="CW14" s="391"/>
      <c r="CX14" s="391"/>
      <c r="CY14" s="391"/>
      <c r="CZ14" s="391"/>
      <c r="DA14" s="391"/>
      <c r="DB14" s="391"/>
      <c r="DC14" s="391"/>
      <c r="DD14" s="391"/>
      <c r="DE14" s="391"/>
      <c r="DF14" s="293"/>
      <c r="DG14" s="293"/>
      <c r="DH14" s="293"/>
      <c r="DI14" s="293"/>
      <c r="DJ14" s="293"/>
      <c r="DK14" s="293"/>
      <c r="DL14" s="293"/>
      <c r="DM14" s="293"/>
      <c r="DN14" s="293"/>
      <c r="DO14" s="293"/>
      <c r="DP14" s="293"/>
      <c r="DQ14" s="293"/>
      <c r="DR14" s="293"/>
      <c r="DS14" s="293"/>
      <c r="DT14" s="293"/>
      <c r="DU14" s="293"/>
      <c r="DV14" s="293"/>
      <c r="DW14" s="293"/>
    </row>
    <row r="15" spans="1:143" s="292" customFormat="1" x14ac:dyDescent="0.15">
      <c r="A15" s="390"/>
      <c r="B15" s="391"/>
      <c r="C15" s="391"/>
      <c r="D15" s="391"/>
      <c r="E15" s="391"/>
      <c r="F15" s="391"/>
      <c r="G15" s="391"/>
      <c r="H15" s="391"/>
      <c r="I15" s="391"/>
      <c r="J15" s="391"/>
      <c r="K15" s="391"/>
      <c r="L15" s="391"/>
      <c r="M15" s="391"/>
      <c r="N15" s="391"/>
      <c r="O15" s="391"/>
      <c r="P15" s="391"/>
      <c r="Q15" s="391"/>
      <c r="R15" s="391"/>
      <c r="S15" s="391"/>
      <c r="T15" s="391"/>
      <c r="U15" s="391"/>
      <c r="V15" s="391"/>
      <c r="W15" s="391"/>
      <c r="X15" s="391"/>
      <c r="Y15" s="391"/>
      <c r="Z15" s="391"/>
      <c r="AA15" s="391"/>
      <c r="AB15" s="391"/>
      <c r="AC15" s="391"/>
      <c r="AD15" s="391"/>
      <c r="AE15" s="391"/>
      <c r="AF15" s="391"/>
      <c r="AG15" s="391"/>
      <c r="AH15" s="391"/>
      <c r="AI15" s="391"/>
      <c r="AJ15" s="391"/>
      <c r="AK15" s="391"/>
      <c r="AL15" s="391"/>
      <c r="AM15" s="391"/>
      <c r="AN15" s="391"/>
      <c r="AO15" s="391"/>
      <c r="AP15" s="391"/>
      <c r="AQ15" s="391"/>
      <c r="AR15" s="391"/>
      <c r="AS15" s="391"/>
      <c r="AT15" s="391"/>
      <c r="AU15" s="391"/>
      <c r="AV15" s="391"/>
      <c r="AW15" s="391"/>
      <c r="AX15" s="391"/>
      <c r="AY15" s="391"/>
      <c r="AZ15" s="391"/>
      <c r="BA15" s="391"/>
      <c r="BB15" s="391"/>
      <c r="BC15" s="391"/>
      <c r="BD15" s="391"/>
      <c r="BE15" s="391"/>
      <c r="BF15" s="391"/>
      <c r="BG15" s="391"/>
      <c r="BH15" s="391"/>
      <c r="BI15" s="391"/>
      <c r="BJ15" s="391"/>
      <c r="BK15" s="391"/>
      <c r="BL15" s="391"/>
      <c r="BM15" s="391"/>
      <c r="BN15" s="391"/>
      <c r="BO15" s="391"/>
      <c r="BP15" s="391"/>
      <c r="BQ15" s="391"/>
      <c r="BR15" s="391"/>
      <c r="BS15" s="391"/>
      <c r="BT15" s="391"/>
      <c r="BU15" s="391"/>
      <c r="BV15" s="391"/>
      <c r="BW15" s="391"/>
      <c r="BX15" s="391"/>
      <c r="BY15" s="391"/>
      <c r="BZ15" s="391"/>
      <c r="CA15" s="391"/>
      <c r="CB15" s="391"/>
      <c r="CC15" s="391"/>
      <c r="CD15" s="391"/>
      <c r="CE15" s="391"/>
      <c r="CF15" s="391"/>
      <c r="CG15" s="391"/>
      <c r="CH15" s="391"/>
      <c r="CI15" s="391"/>
      <c r="CJ15" s="391"/>
      <c r="CK15" s="391"/>
      <c r="CL15" s="391"/>
      <c r="CM15" s="391"/>
      <c r="CN15" s="391"/>
      <c r="CO15" s="391"/>
      <c r="CP15" s="391"/>
      <c r="CQ15" s="391"/>
      <c r="CR15" s="391"/>
      <c r="CS15" s="391"/>
      <c r="CT15" s="391"/>
      <c r="CU15" s="391"/>
      <c r="CV15" s="391"/>
      <c r="CW15" s="391"/>
      <c r="CX15" s="391"/>
      <c r="CY15" s="391"/>
      <c r="CZ15" s="391"/>
      <c r="DA15" s="391"/>
      <c r="DB15" s="391"/>
      <c r="DC15" s="391"/>
      <c r="DD15" s="391"/>
      <c r="DE15" s="391"/>
      <c r="DF15" s="293"/>
      <c r="DG15" s="293"/>
      <c r="DH15" s="293"/>
      <c r="DI15" s="293"/>
      <c r="DJ15" s="293"/>
      <c r="DK15" s="293"/>
      <c r="DL15" s="293"/>
      <c r="DM15" s="293"/>
      <c r="DN15" s="293"/>
      <c r="DO15" s="293"/>
      <c r="DP15" s="293"/>
      <c r="DQ15" s="293"/>
      <c r="DR15" s="293"/>
      <c r="DS15" s="293"/>
      <c r="DT15" s="293"/>
      <c r="DU15" s="293"/>
      <c r="DV15" s="293"/>
      <c r="DW15" s="293"/>
    </row>
    <row r="16" spans="1:143" s="292" customFormat="1" x14ac:dyDescent="0.15">
      <c r="A16" s="390"/>
      <c r="B16" s="391"/>
      <c r="C16" s="391"/>
      <c r="D16" s="391"/>
      <c r="E16" s="391"/>
      <c r="F16" s="391"/>
      <c r="G16" s="391"/>
      <c r="H16" s="391"/>
      <c r="I16" s="391"/>
      <c r="J16" s="391"/>
      <c r="K16" s="391"/>
      <c r="L16" s="391"/>
      <c r="M16" s="391"/>
      <c r="N16" s="391"/>
      <c r="O16" s="391"/>
      <c r="P16" s="391"/>
      <c r="Q16" s="391"/>
      <c r="R16" s="391"/>
      <c r="S16" s="391"/>
      <c r="T16" s="391"/>
      <c r="U16" s="391"/>
      <c r="V16" s="391"/>
      <c r="W16" s="391"/>
      <c r="X16" s="391"/>
      <c r="Y16" s="391"/>
      <c r="Z16" s="391"/>
      <c r="AA16" s="391"/>
      <c r="AB16" s="391"/>
      <c r="AC16" s="391"/>
      <c r="AD16" s="391"/>
      <c r="AE16" s="391"/>
      <c r="AF16" s="391"/>
      <c r="AG16" s="391"/>
      <c r="AH16" s="391"/>
      <c r="AI16" s="391"/>
      <c r="AJ16" s="391"/>
      <c r="AK16" s="391"/>
      <c r="AL16" s="391"/>
      <c r="AM16" s="391"/>
      <c r="AN16" s="391"/>
      <c r="AO16" s="391"/>
      <c r="AP16" s="391"/>
      <c r="AQ16" s="391"/>
      <c r="AR16" s="391"/>
      <c r="AS16" s="391"/>
      <c r="AT16" s="391"/>
      <c r="AU16" s="391"/>
      <c r="AV16" s="391"/>
      <c r="AW16" s="391"/>
      <c r="AX16" s="391"/>
      <c r="AY16" s="391"/>
      <c r="AZ16" s="391"/>
      <c r="BA16" s="391"/>
      <c r="BB16" s="391"/>
      <c r="BC16" s="391"/>
      <c r="BD16" s="391"/>
      <c r="BE16" s="391"/>
      <c r="BF16" s="391"/>
      <c r="BG16" s="391"/>
      <c r="BH16" s="391"/>
      <c r="BI16" s="391"/>
      <c r="BJ16" s="391"/>
      <c r="BK16" s="391"/>
      <c r="BL16" s="391"/>
      <c r="BM16" s="391"/>
      <c r="BN16" s="391"/>
      <c r="BO16" s="391"/>
      <c r="BP16" s="391"/>
      <c r="BQ16" s="391"/>
      <c r="BR16" s="391"/>
      <c r="BS16" s="391"/>
      <c r="BT16" s="391"/>
      <c r="BU16" s="391"/>
      <c r="BV16" s="391"/>
      <c r="BW16" s="391"/>
      <c r="BX16" s="391"/>
      <c r="BY16" s="391"/>
      <c r="BZ16" s="391"/>
      <c r="CA16" s="391"/>
      <c r="CB16" s="391"/>
      <c r="CC16" s="391"/>
      <c r="CD16" s="391"/>
      <c r="CE16" s="391"/>
      <c r="CF16" s="391"/>
      <c r="CG16" s="391"/>
      <c r="CH16" s="391"/>
      <c r="CI16" s="391"/>
      <c r="CJ16" s="391"/>
      <c r="CK16" s="391"/>
      <c r="CL16" s="391"/>
      <c r="CM16" s="391"/>
      <c r="CN16" s="391"/>
      <c r="CO16" s="391"/>
      <c r="CP16" s="391"/>
      <c r="CQ16" s="391"/>
      <c r="CR16" s="391"/>
      <c r="CS16" s="391"/>
      <c r="CT16" s="391"/>
      <c r="CU16" s="391"/>
      <c r="CV16" s="391"/>
      <c r="CW16" s="391"/>
      <c r="CX16" s="391"/>
      <c r="CY16" s="391"/>
      <c r="CZ16" s="391"/>
      <c r="DA16" s="391"/>
      <c r="DB16" s="391"/>
      <c r="DC16" s="391"/>
      <c r="DD16" s="391"/>
      <c r="DE16" s="391"/>
      <c r="DF16" s="293"/>
      <c r="DG16" s="293"/>
      <c r="DH16" s="293"/>
      <c r="DI16" s="293"/>
      <c r="DJ16" s="293"/>
      <c r="DK16" s="293"/>
      <c r="DL16" s="293"/>
      <c r="DM16" s="293"/>
      <c r="DN16" s="293"/>
      <c r="DO16" s="293"/>
      <c r="DP16" s="293"/>
      <c r="DQ16" s="293"/>
      <c r="DR16" s="293"/>
      <c r="DS16" s="293"/>
      <c r="DT16" s="293"/>
      <c r="DU16" s="293"/>
      <c r="DV16" s="293"/>
      <c r="DW16" s="293"/>
    </row>
    <row r="17" spans="1:351" s="292" customFormat="1" x14ac:dyDescent="0.15">
      <c r="A17" s="390"/>
      <c r="B17" s="391"/>
      <c r="C17" s="391"/>
      <c r="D17" s="391"/>
      <c r="E17" s="391"/>
      <c r="F17" s="391"/>
      <c r="G17" s="391"/>
      <c r="H17" s="391"/>
      <c r="I17" s="391"/>
      <c r="J17" s="391"/>
      <c r="K17" s="391"/>
      <c r="L17" s="391"/>
      <c r="M17" s="391"/>
      <c r="N17" s="391"/>
      <c r="O17" s="391"/>
      <c r="P17" s="391"/>
      <c r="Q17" s="391"/>
      <c r="R17" s="391"/>
      <c r="S17" s="391"/>
      <c r="T17" s="391"/>
      <c r="U17" s="391"/>
      <c r="V17" s="391"/>
      <c r="W17" s="391"/>
      <c r="X17" s="391"/>
      <c r="Y17" s="391"/>
      <c r="Z17" s="391"/>
      <c r="AA17" s="391"/>
      <c r="AB17" s="391"/>
      <c r="AC17" s="391"/>
      <c r="AD17" s="391"/>
      <c r="AE17" s="391"/>
      <c r="AF17" s="391"/>
      <c r="AG17" s="391"/>
      <c r="AH17" s="391"/>
      <c r="AI17" s="391"/>
      <c r="AJ17" s="391"/>
      <c r="AK17" s="391"/>
      <c r="AL17" s="391"/>
      <c r="AM17" s="391"/>
      <c r="AN17" s="391"/>
      <c r="AO17" s="391"/>
      <c r="AP17" s="391"/>
      <c r="AQ17" s="391"/>
      <c r="AR17" s="391"/>
      <c r="AS17" s="391"/>
      <c r="AT17" s="391"/>
      <c r="AU17" s="391"/>
      <c r="AV17" s="391"/>
      <c r="AW17" s="391"/>
      <c r="AX17" s="391"/>
      <c r="AY17" s="391"/>
      <c r="AZ17" s="391"/>
      <c r="BA17" s="391"/>
      <c r="BB17" s="391"/>
      <c r="BC17" s="391"/>
      <c r="BD17" s="391"/>
      <c r="BE17" s="391"/>
      <c r="BF17" s="391"/>
      <c r="BG17" s="391"/>
      <c r="BH17" s="391"/>
      <c r="BI17" s="391"/>
      <c r="BJ17" s="391"/>
      <c r="BK17" s="391"/>
      <c r="BL17" s="391"/>
      <c r="BM17" s="391"/>
      <c r="BN17" s="391"/>
      <c r="BO17" s="391"/>
      <c r="BP17" s="391"/>
      <c r="BQ17" s="391"/>
      <c r="BR17" s="391"/>
      <c r="BS17" s="391"/>
      <c r="BT17" s="391"/>
      <c r="BU17" s="391"/>
      <c r="BV17" s="391"/>
      <c r="BW17" s="391"/>
      <c r="BX17" s="391"/>
      <c r="BY17" s="391"/>
      <c r="BZ17" s="391"/>
      <c r="CA17" s="391"/>
      <c r="CB17" s="391"/>
      <c r="CC17" s="391"/>
      <c r="CD17" s="391"/>
      <c r="CE17" s="391"/>
      <c r="CF17" s="391"/>
      <c r="CG17" s="391"/>
      <c r="CH17" s="391"/>
      <c r="CI17" s="391"/>
      <c r="CJ17" s="391"/>
      <c r="CK17" s="391"/>
      <c r="CL17" s="391"/>
      <c r="CM17" s="391"/>
      <c r="CN17" s="391"/>
      <c r="CO17" s="391"/>
      <c r="CP17" s="391"/>
      <c r="CQ17" s="391"/>
      <c r="CR17" s="391"/>
      <c r="CS17" s="391"/>
      <c r="CT17" s="391"/>
      <c r="CU17" s="391"/>
      <c r="CV17" s="391"/>
      <c r="CW17" s="391"/>
      <c r="CX17" s="391"/>
      <c r="CY17" s="391"/>
      <c r="CZ17" s="391"/>
      <c r="DA17" s="391"/>
      <c r="DB17" s="391"/>
      <c r="DC17" s="391"/>
      <c r="DD17" s="391"/>
      <c r="DE17" s="391"/>
      <c r="DF17" s="293"/>
      <c r="DG17" s="293"/>
      <c r="DH17" s="293"/>
      <c r="DI17" s="293"/>
      <c r="DJ17" s="293"/>
      <c r="DK17" s="293"/>
      <c r="DL17" s="293"/>
      <c r="DM17" s="293"/>
      <c r="DN17" s="293"/>
      <c r="DO17" s="293"/>
      <c r="DP17" s="293"/>
      <c r="DQ17" s="293"/>
      <c r="DR17" s="293"/>
      <c r="DS17" s="293"/>
      <c r="DT17" s="293"/>
      <c r="DU17" s="293"/>
      <c r="DV17" s="293"/>
      <c r="DW17" s="293"/>
    </row>
    <row r="18" spans="1:351" s="292" customFormat="1" x14ac:dyDescent="0.15">
      <c r="A18" s="390"/>
      <c r="B18" s="391"/>
      <c r="C18" s="391"/>
      <c r="D18" s="391"/>
      <c r="E18" s="391"/>
      <c r="F18" s="391"/>
      <c r="G18" s="391"/>
      <c r="H18" s="391"/>
      <c r="I18" s="391"/>
      <c r="J18" s="391"/>
      <c r="K18" s="391"/>
      <c r="L18" s="391"/>
      <c r="M18" s="391"/>
      <c r="N18" s="391"/>
      <c r="O18" s="391"/>
      <c r="P18" s="391"/>
      <c r="Q18" s="391"/>
      <c r="R18" s="391"/>
      <c r="S18" s="391"/>
      <c r="T18" s="391"/>
      <c r="U18" s="391"/>
      <c r="V18" s="391"/>
      <c r="W18" s="391"/>
      <c r="X18" s="391"/>
      <c r="Y18" s="391"/>
      <c r="Z18" s="391"/>
      <c r="AA18" s="391"/>
      <c r="AB18" s="391"/>
      <c r="AC18" s="391"/>
      <c r="AD18" s="391"/>
      <c r="AE18" s="391"/>
      <c r="AF18" s="391"/>
      <c r="AG18" s="391"/>
      <c r="AH18" s="391"/>
      <c r="AI18" s="391"/>
      <c r="AJ18" s="391"/>
      <c r="AK18" s="391"/>
      <c r="AL18" s="391"/>
      <c r="AM18" s="391"/>
      <c r="AN18" s="391"/>
      <c r="AO18" s="391"/>
      <c r="AP18" s="391"/>
      <c r="AQ18" s="391"/>
      <c r="AR18" s="391"/>
      <c r="AS18" s="391"/>
      <c r="AT18" s="391"/>
      <c r="AU18" s="391"/>
      <c r="AV18" s="391"/>
      <c r="AW18" s="391"/>
      <c r="AX18" s="391"/>
      <c r="AY18" s="391"/>
      <c r="AZ18" s="391"/>
      <c r="BA18" s="391"/>
      <c r="BB18" s="391"/>
      <c r="BC18" s="391"/>
      <c r="BD18" s="391"/>
      <c r="BE18" s="391"/>
      <c r="BF18" s="391"/>
      <c r="BG18" s="391"/>
      <c r="BH18" s="391"/>
      <c r="BI18" s="391"/>
      <c r="BJ18" s="391"/>
      <c r="BK18" s="391"/>
      <c r="BL18" s="391"/>
      <c r="BM18" s="391"/>
      <c r="BN18" s="391"/>
      <c r="BO18" s="391"/>
      <c r="BP18" s="391"/>
      <c r="BQ18" s="391"/>
      <c r="BR18" s="391"/>
      <c r="BS18" s="391"/>
      <c r="BT18" s="391"/>
      <c r="BU18" s="391"/>
      <c r="BV18" s="391"/>
      <c r="BW18" s="391"/>
      <c r="BX18" s="391"/>
      <c r="BY18" s="391"/>
      <c r="BZ18" s="391"/>
      <c r="CA18" s="391"/>
      <c r="CB18" s="391"/>
      <c r="CC18" s="391"/>
      <c r="CD18" s="391"/>
      <c r="CE18" s="391"/>
      <c r="CF18" s="391"/>
      <c r="CG18" s="391"/>
      <c r="CH18" s="391"/>
      <c r="CI18" s="391"/>
      <c r="CJ18" s="391"/>
      <c r="CK18" s="391"/>
      <c r="CL18" s="391"/>
      <c r="CM18" s="391"/>
      <c r="CN18" s="391"/>
      <c r="CO18" s="391"/>
      <c r="CP18" s="391"/>
      <c r="CQ18" s="391"/>
      <c r="CR18" s="391"/>
      <c r="CS18" s="391"/>
      <c r="CT18" s="391"/>
      <c r="CU18" s="391"/>
      <c r="CV18" s="391"/>
      <c r="CW18" s="391"/>
      <c r="CX18" s="391"/>
      <c r="CY18" s="391"/>
      <c r="CZ18" s="391"/>
      <c r="DA18" s="391"/>
      <c r="DB18" s="391"/>
      <c r="DC18" s="391"/>
      <c r="DD18" s="391"/>
      <c r="DE18" s="391"/>
      <c r="DF18" s="293"/>
      <c r="DG18" s="293"/>
      <c r="DH18" s="293"/>
      <c r="DI18" s="293"/>
      <c r="DJ18" s="293"/>
      <c r="DK18" s="293"/>
      <c r="DL18" s="293"/>
      <c r="DM18" s="293"/>
      <c r="DN18" s="293"/>
      <c r="DO18" s="293"/>
      <c r="DP18" s="293"/>
      <c r="DQ18" s="293"/>
      <c r="DR18" s="293"/>
      <c r="DS18" s="293"/>
      <c r="DT18" s="293"/>
      <c r="DU18" s="293"/>
      <c r="DV18" s="293"/>
      <c r="DW18" s="293"/>
    </row>
    <row r="19" spans="1:351" x14ac:dyDescent="0.15">
      <c r="DD19" s="390"/>
      <c r="DE19" s="390"/>
    </row>
    <row r="20" spans="1:351" x14ac:dyDescent="0.15">
      <c r="DD20" s="390"/>
      <c r="DE20" s="390"/>
    </row>
    <row r="21" spans="1:351" ht="17.25" x14ac:dyDescent="0.15">
      <c r="B21" s="392"/>
      <c r="C21" s="393"/>
      <c r="D21" s="393"/>
      <c r="E21" s="393"/>
      <c r="F21" s="393"/>
      <c r="G21" s="393"/>
      <c r="H21" s="393"/>
      <c r="I21" s="393"/>
      <c r="J21" s="393"/>
      <c r="K21" s="393"/>
      <c r="L21" s="393"/>
      <c r="M21" s="393"/>
      <c r="N21" s="394"/>
      <c r="O21" s="393"/>
      <c r="P21" s="393"/>
      <c r="Q21" s="393"/>
      <c r="R21" s="393"/>
      <c r="S21" s="393"/>
      <c r="T21" s="393"/>
      <c r="U21" s="393"/>
      <c r="V21" s="393"/>
      <c r="W21" s="393"/>
      <c r="X21" s="393"/>
      <c r="Y21" s="393"/>
      <c r="Z21" s="393"/>
      <c r="AA21" s="393"/>
      <c r="AB21" s="393"/>
      <c r="AC21" s="393"/>
      <c r="AD21" s="393"/>
      <c r="AE21" s="393"/>
      <c r="AF21" s="393"/>
      <c r="AG21" s="393"/>
      <c r="AH21" s="393"/>
      <c r="AI21" s="393"/>
      <c r="AJ21" s="393"/>
      <c r="AK21" s="393"/>
      <c r="AL21" s="393"/>
      <c r="AM21" s="393"/>
      <c r="AN21" s="393"/>
      <c r="AO21" s="393"/>
      <c r="AP21" s="393"/>
      <c r="AQ21" s="393"/>
      <c r="AR21" s="393"/>
      <c r="AS21" s="393"/>
      <c r="AT21" s="394"/>
      <c r="AU21" s="393"/>
      <c r="AV21" s="393"/>
      <c r="AW21" s="393"/>
      <c r="AX21" s="393"/>
      <c r="AY21" s="393"/>
      <c r="AZ21" s="393"/>
      <c r="BA21" s="393"/>
      <c r="BB21" s="393"/>
      <c r="BC21" s="393"/>
      <c r="BD21" s="393"/>
      <c r="BE21" s="393"/>
      <c r="BF21" s="394"/>
      <c r="BG21" s="393"/>
      <c r="BH21" s="393"/>
      <c r="BI21" s="393"/>
      <c r="BJ21" s="393"/>
      <c r="BK21" s="393"/>
      <c r="BL21" s="393"/>
      <c r="BM21" s="393"/>
      <c r="BN21" s="393"/>
      <c r="BO21" s="393"/>
      <c r="BP21" s="393"/>
      <c r="BQ21" s="393"/>
      <c r="BR21" s="394"/>
      <c r="BS21" s="393"/>
      <c r="BT21" s="393"/>
      <c r="BU21" s="393"/>
      <c r="BV21" s="393"/>
      <c r="BW21" s="393"/>
      <c r="BX21" s="393"/>
      <c r="BY21" s="393"/>
      <c r="BZ21" s="393"/>
      <c r="CA21" s="393"/>
      <c r="CB21" s="393"/>
      <c r="CC21" s="393"/>
      <c r="CD21" s="394"/>
      <c r="CE21" s="393"/>
      <c r="CF21" s="393"/>
      <c r="CG21" s="393"/>
      <c r="CH21" s="393"/>
      <c r="CI21" s="393"/>
      <c r="CJ21" s="393"/>
      <c r="CK21" s="393"/>
      <c r="CL21" s="393"/>
      <c r="CM21" s="393"/>
      <c r="CN21" s="393"/>
      <c r="CO21" s="393"/>
      <c r="CP21" s="394"/>
      <c r="CQ21" s="393"/>
      <c r="CR21" s="393"/>
      <c r="CS21" s="393"/>
      <c r="CT21" s="393"/>
      <c r="CU21" s="393"/>
      <c r="CV21" s="393"/>
      <c r="CW21" s="393"/>
      <c r="CX21" s="393"/>
      <c r="CY21" s="393"/>
      <c r="CZ21" s="393"/>
      <c r="DA21" s="393"/>
      <c r="DB21" s="394"/>
      <c r="DC21" s="393"/>
      <c r="DD21" s="395"/>
      <c r="DE21" s="390"/>
      <c r="MM21" s="396"/>
    </row>
    <row r="22" spans="1:351" ht="17.25" x14ac:dyDescent="0.15">
      <c r="B22" s="397"/>
      <c r="MM22" s="396"/>
    </row>
    <row r="23" spans="1:351" x14ac:dyDescent="0.15">
      <c r="B23" s="397"/>
    </row>
    <row r="24" spans="1:351" x14ac:dyDescent="0.15">
      <c r="B24" s="397"/>
    </row>
    <row r="25" spans="1:351" x14ac:dyDescent="0.15">
      <c r="B25" s="397"/>
    </row>
    <row r="26" spans="1:351" x14ac:dyDescent="0.15">
      <c r="B26" s="397"/>
    </row>
    <row r="27" spans="1:351" x14ac:dyDescent="0.15">
      <c r="B27" s="397"/>
    </row>
    <row r="28" spans="1:351" x14ac:dyDescent="0.15">
      <c r="B28" s="397"/>
    </row>
    <row r="29" spans="1:351" x14ac:dyDescent="0.15">
      <c r="B29" s="397"/>
    </row>
    <row r="30" spans="1:351" x14ac:dyDescent="0.15">
      <c r="B30" s="397"/>
    </row>
    <row r="31" spans="1:351" x14ac:dyDescent="0.15">
      <c r="B31" s="397"/>
    </row>
    <row r="32" spans="1:351" x14ac:dyDescent="0.15">
      <c r="B32" s="397"/>
    </row>
    <row r="33" spans="2:109" x14ac:dyDescent="0.15">
      <c r="B33" s="397"/>
    </row>
    <row r="34" spans="2:109" x14ac:dyDescent="0.15">
      <c r="B34" s="397"/>
    </row>
    <row r="35" spans="2:109" x14ac:dyDescent="0.15">
      <c r="B35" s="397"/>
    </row>
    <row r="36" spans="2:109" x14ac:dyDescent="0.15">
      <c r="B36" s="397"/>
    </row>
    <row r="37" spans="2:109" x14ac:dyDescent="0.15">
      <c r="B37" s="397"/>
    </row>
    <row r="38" spans="2:109" x14ac:dyDescent="0.15">
      <c r="B38" s="397"/>
    </row>
    <row r="39" spans="2:109" x14ac:dyDescent="0.15">
      <c r="B39" s="399"/>
      <c r="C39" s="400"/>
      <c r="D39" s="400"/>
      <c r="E39" s="400"/>
      <c r="F39" s="400"/>
      <c r="G39" s="400"/>
      <c r="H39" s="400"/>
      <c r="I39" s="400"/>
      <c r="J39" s="400"/>
      <c r="K39" s="400"/>
      <c r="L39" s="400"/>
      <c r="M39" s="400"/>
      <c r="N39" s="400"/>
      <c r="O39" s="400"/>
      <c r="P39" s="400"/>
      <c r="Q39" s="400"/>
      <c r="R39" s="400"/>
      <c r="S39" s="400"/>
      <c r="T39" s="400"/>
      <c r="U39" s="400"/>
      <c r="V39" s="400"/>
      <c r="W39" s="400"/>
      <c r="X39" s="400"/>
      <c r="Y39" s="400"/>
      <c r="Z39" s="400"/>
      <c r="AA39" s="400"/>
      <c r="AB39" s="400"/>
      <c r="AC39" s="400"/>
      <c r="AD39" s="400"/>
      <c r="AE39" s="400"/>
      <c r="AF39" s="400"/>
      <c r="AG39" s="400"/>
      <c r="AH39" s="400"/>
      <c r="AI39" s="400"/>
      <c r="AJ39" s="400"/>
      <c r="AK39" s="400"/>
      <c r="AL39" s="400"/>
      <c r="AM39" s="400"/>
      <c r="AN39" s="400"/>
      <c r="AO39" s="400"/>
      <c r="AP39" s="400"/>
      <c r="AQ39" s="400"/>
      <c r="AR39" s="400"/>
      <c r="AS39" s="400"/>
      <c r="AT39" s="400"/>
      <c r="AU39" s="400"/>
      <c r="AV39" s="400"/>
      <c r="AW39" s="400"/>
      <c r="AX39" s="400"/>
      <c r="AY39" s="400"/>
      <c r="AZ39" s="400"/>
      <c r="BA39" s="400"/>
      <c r="BB39" s="400"/>
      <c r="BC39" s="400"/>
      <c r="BD39" s="400"/>
      <c r="BE39" s="400"/>
      <c r="BF39" s="400"/>
      <c r="BG39" s="400"/>
      <c r="BH39" s="400"/>
      <c r="BI39" s="400"/>
      <c r="BJ39" s="400"/>
      <c r="BK39" s="400"/>
      <c r="BL39" s="400"/>
      <c r="BM39" s="400"/>
      <c r="BN39" s="400"/>
      <c r="BO39" s="400"/>
      <c r="BP39" s="400"/>
      <c r="BQ39" s="400"/>
      <c r="BR39" s="400"/>
      <c r="BS39" s="400"/>
      <c r="BT39" s="400"/>
      <c r="BU39" s="400"/>
      <c r="BV39" s="400"/>
      <c r="BW39" s="400"/>
      <c r="BX39" s="400"/>
      <c r="BY39" s="400"/>
      <c r="BZ39" s="400"/>
      <c r="CA39" s="400"/>
      <c r="CB39" s="400"/>
      <c r="CC39" s="400"/>
      <c r="CD39" s="400"/>
      <c r="CE39" s="400"/>
      <c r="CF39" s="400"/>
      <c r="CG39" s="400"/>
      <c r="CH39" s="400"/>
      <c r="CI39" s="400"/>
      <c r="CJ39" s="400"/>
      <c r="CK39" s="400"/>
      <c r="CL39" s="400"/>
      <c r="CM39" s="400"/>
      <c r="CN39" s="400"/>
      <c r="CO39" s="400"/>
      <c r="CP39" s="400"/>
      <c r="CQ39" s="400"/>
      <c r="CR39" s="400"/>
      <c r="CS39" s="400"/>
      <c r="CT39" s="400"/>
      <c r="CU39" s="400"/>
      <c r="CV39" s="400"/>
      <c r="CW39" s="400"/>
      <c r="CX39" s="400"/>
      <c r="CY39" s="400"/>
      <c r="CZ39" s="400"/>
      <c r="DA39" s="400"/>
      <c r="DB39" s="400"/>
      <c r="DC39" s="400"/>
      <c r="DD39" s="401"/>
    </row>
    <row r="40" spans="2:109" x14ac:dyDescent="0.15">
      <c r="B40" s="402"/>
      <c r="DD40" s="402"/>
      <c r="DE40" s="390"/>
    </row>
    <row r="41" spans="2:109" ht="17.25" x14ac:dyDescent="0.15">
      <c r="B41" s="403" t="s">
        <v>593</v>
      </c>
      <c r="C41" s="393"/>
      <c r="D41" s="393"/>
      <c r="E41" s="393"/>
      <c r="F41" s="393"/>
      <c r="G41" s="393"/>
      <c r="H41" s="393"/>
      <c r="I41" s="393"/>
      <c r="J41" s="393"/>
      <c r="K41" s="393"/>
      <c r="L41" s="393"/>
      <c r="M41" s="393"/>
      <c r="N41" s="393"/>
      <c r="O41" s="393"/>
      <c r="P41" s="393"/>
      <c r="Q41" s="393"/>
      <c r="R41" s="393"/>
      <c r="S41" s="393"/>
      <c r="T41" s="393"/>
      <c r="U41" s="393"/>
      <c r="V41" s="393"/>
      <c r="W41" s="393"/>
      <c r="X41" s="393"/>
      <c r="Y41" s="393"/>
      <c r="Z41" s="393"/>
      <c r="AA41" s="393"/>
      <c r="AB41" s="393"/>
      <c r="AC41" s="393"/>
      <c r="AD41" s="393"/>
      <c r="AE41" s="393"/>
      <c r="AF41" s="393"/>
      <c r="AG41" s="393"/>
      <c r="AH41" s="393"/>
      <c r="AI41" s="393"/>
      <c r="AJ41" s="393"/>
      <c r="AK41" s="393"/>
      <c r="AL41" s="393"/>
      <c r="AM41" s="393"/>
      <c r="AN41" s="393"/>
      <c r="AO41" s="393"/>
      <c r="AP41" s="393"/>
      <c r="AQ41" s="393"/>
      <c r="AR41" s="393"/>
      <c r="AS41" s="393"/>
      <c r="AT41" s="393"/>
      <c r="AU41" s="393"/>
      <c r="AV41" s="393"/>
      <c r="AW41" s="393"/>
      <c r="AX41" s="393"/>
      <c r="AY41" s="393"/>
      <c r="AZ41" s="393"/>
      <c r="BA41" s="393"/>
      <c r="BB41" s="393"/>
      <c r="BC41" s="393"/>
      <c r="BD41" s="393"/>
      <c r="BE41" s="393"/>
      <c r="BF41" s="393"/>
      <c r="BG41" s="393"/>
      <c r="BH41" s="393"/>
      <c r="BI41" s="393"/>
      <c r="BJ41" s="393"/>
      <c r="BK41" s="393"/>
      <c r="BL41" s="393"/>
      <c r="BM41" s="393"/>
      <c r="BN41" s="393"/>
      <c r="BO41" s="393"/>
      <c r="BP41" s="393"/>
      <c r="BQ41" s="393"/>
      <c r="BR41" s="393"/>
      <c r="BS41" s="393"/>
      <c r="BT41" s="393"/>
      <c r="BU41" s="393"/>
      <c r="BV41" s="393"/>
      <c r="BW41" s="393"/>
      <c r="BX41" s="393"/>
      <c r="BY41" s="393"/>
      <c r="BZ41" s="393"/>
      <c r="CA41" s="393"/>
      <c r="CB41" s="393"/>
      <c r="CC41" s="393"/>
      <c r="CD41" s="393"/>
      <c r="CE41" s="393"/>
      <c r="CF41" s="393"/>
      <c r="CG41" s="393"/>
      <c r="CH41" s="393"/>
      <c r="CI41" s="393"/>
      <c r="CJ41" s="393"/>
      <c r="CK41" s="393"/>
      <c r="CL41" s="393"/>
      <c r="CM41" s="393"/>
      <c r="CN41" s="393"/>
      <c r="CO41" s="393"/>
      <c r="CP41" s="393"/>
      <c r="CQ41" s="393"/>
      <c r="CR41" s="393"/>
      <c r="CS41" s="393"/>
      <c r="CT41" s="393"/>
      <c r="CU41" s="393"/>
      <c r="CV41" s="393"/>
      <c r="CW41" s="393"/>
      <c r="CX41" s="393"/>
      <c r="CY41" s="393"/>
      <c r="CZ41" s="393"/>
      <c r="DA41" s="393"/>
      <c r="DB41" s="393"/>
      <c r="DC41" s="393"/>
      <c r="DD41" s="395"/>
    </row>
    <row r="42" spans="2:109" x14ac:dyDescent="0.15">
      <c r="B42" s="397"/>
      <c r="G42" s="404"/>
      <c r="I42" s="405"/>
      <c r="J42" s="405"/>
      <c r="K42" s="405"/>
      <c r="AM42" s="404"/>
      <c r="AN42" s="404" t="s">
        <v>594</v>
      </c>
      <c r="AP42" s="405"/>
      <c r="AQ42" s="405"/>
      <c r="AR42" s="405"/>
      <c r="AY42" s="404"/>
      <c r="BA42" s="405"/>
      <c r="BB42" s="405"/>
      <c r="BC42" s="405"/>
      <c r="BK42" s="404"/>
      <c r="BM42" s="405"/>
      <c r="BN42" s="405"/>
      <c r="BO42" s="405"/>
      <c r="BW42" s="404"/>
      <c r="BY42" s="405"/>
      <c r="BZ42" s="405"/>
      <c r="CA42" s="405"/>
      <c r="CI42" s="404"/>
      <c r="CK42" s="405"/>
      <c r="CL42" s="405"/>
      <c r="CM42" s="405"/>
      <c r="CU42" s="404"/>
      <c r="CW42" s="405"/>
      <c r="CX42" s="405"/>
      <c r="CY42" s="405"/>
    </row>
    <row r="43" spans="2:109" ht="13.5" customHeight="1" x14ac:dyDescent="0.15">
      <c r="B43" s="397"/>
      <c r="AN43" s="1311" t="s">
        <v>602</v>
      </c>
      <c r="AO43" s="1312"/>
      <c r="AP43" s="1312"/>
      <c r="AQ43" s="1312"/>
      <c r="AR43" s="1312"/>
      <c r="AS43" s="1312"/>
      <c r="AT43" s="1312"/>
      <c r="AU43" s="1312"/>
      <c r="AV43" s="1312"/>
      <c r="AW43" s="1312"/>
      <c r="AX43" s="1312"/>
      <c r="AY43" s="1312"/>
      <c r="AZ43" s="1312"/>
      <c r="BA43" s="1312"/>
      <c r="BB43" s="1312"/>
      <c r="BC43" s="1312"/>
      <c r="BD43" s="1312"/>
      <c r="BE43" s="1312"/>
      <c r="BF43" s="1312"/>
      <c r="BG43" s="1312"/>
      <c r="BH43" s="1312"/>
      <c r="BI43" s="1312"/>
      <c r="BJ43" s="1312"/>
      <c r="BK43" s="1312"/>
      <c r="BL43" s="1312"/>
      <c r="BM43" s="1312"/>
      <c r="BN43" s="1312"/>
      <c r="BO43" s="1312"/>
      <c r="BP43" s="1312"/>
      <c r="BQ43" s="1312"/>
      <c r="BR43" s="1312"/>
      <c r="BS43" s="1312"/>
      <c r="BT43" s="1312"/>
      <c r="BU43" s="1312"/>
      <c r="BV43" s="1312"/>
      <c r="BW43" s="1312"/>
      <c r="BX43" s="1312"/>
      <c r="BY43" s="1312"/>
      <c r="BZ43" s="1312"/>
      <c r="CA43" s="1312"/>
      <c r="CB43" s="1312"/>
      <c r="CC43" s="1312"/>
      <c r="CD43" s="1312"/>
      <c r="CE43" s="1312"/>
      <c r="CF43" s="1312"/>
      <c r="CG43" s="1312"/>
      <c r="CH43" s="1312"/>
      <c r="CI43" s="1312"/>
      <c r="CJ43" s="1312"/>
      <c r="CK43" s="1312"/>
      <c r="CL43" s="1312"/>
      <c r="CM43" s="1312"/>
      <c r="CN43" s="1312"/>
      <c r="CO43" s="1312"/>
      <c r="CP43" s="1312"/>
      <c r="CQ43" s="1312"/>
      <c r="CR43" s="1312"/>
      <c r="CS43" s="1312"/>
      <c r="CT43" s="1312"/>
      <c r="CU43" s="1312"/>
      <c r="CV43" s="1312"/>
      <c r="CW43" s="1312"/>
      <c r="CX43" s="1312"/>
      <c r="CY43" s="1312"/>
      <c r="CZ43" s="1312"/>
      <c r="DA43" s="1312"/>
      <c r="DB43" s="1312"/>
      <c r="DC43" s="1313"/>
    </row>
    <row r="44" spans="2:109" x14ac:dyDescent="0.15">
      <c r="B44" s="397"/>
      <c r="AN44" s="1314"/>
      <c r="AO44" s="1315"/>
      <c r="AP44" s="1315"/>
      <c r="AQ44" s="1315"/>
      <c r="AR44" s="1315"/>
      <c r="AS44" s="1315"/>
      <c r="AT44" s="1315"/>
      <c r="AU44" s="1315"/>
      <c r="AV44" s="1315"/>
      <c r="AW44" s="1315"/>
      <c r="AX44" s="1315"/>
      <c r="AY44" s="1315"/>
      <c r="AZ44" s="1315"/>
      <c r="BA44" s="1315"/>
      <c r="BB44" s="1315"/>
      <c r="BC44" s="1315"/>
      <c r="BD44" s="1315"/>
      <c r="BE44" s="1315"/>
      <c r="BF44" s="1315"/>
      <c r="BG44" s="1315"/>
      <c r="BH44" s="1315"/>
      <c r="BI44" s="1315"/>
      <c r="BJ44" s="1315"/>
      <c r="BK44" s="1315"/>
      <c r="BL44" s="1315"/>
      <c r="BM44" s="1315"/>
      <c r="BN44" s="1315"/>
      <c r="BO44" s="1315"/>
      <c r="BP44" s="1315"/>
      <c r="BQ44" s="1315"/>
      <c r="BR44" s="1315"/>
      <c r="BS44" s="1315"/>
      <c r="BT44" s="1315"/>
      <c r="BU44" s="1315"/>
      <c r="BV44" s="1315"/>
      <c r="BW44" s="1315"/>
      <c r="BX44" s="1315"/>
      <c r="BY44" s="1315"/>
      <c r="BZ44" s="1315"/>
      <c r="CA44" s="1315"/>
      <c r="CB44" s="1315"/>
      <c r="CC44" s="1315"/>
      <c r="CD44" s="1315"/>
      <c r="CE44" s="1315"/>
      <c r="CF44" s="1315"/>
      <c r="CG44" s="1315"/>
      <c r="CH44" s="1315"/>
      <c r="CI44" s="1315"/>
      <c r="CJ44" s="1315"/>
      <c r="CK44" s="1315"/>
      <c r="CL44" s="1315"/>
      <c r="CM44" s="1315"/>
      <c r="CN44" s="1315"/>
      <c r="CO44" s="1315"/>
      <c r="CP44" s="1315"/>
      <c r="CQ44" s="1315"/>
      <c r="CR44" s="1315"/>
      <c r="CS44" s="1315"/>
      <c r="CT44" s="1315"/>
      <c r="CU44" s="1315"/>
      <c r="CV44" s="1315"/>
      <c r="CW44" s="1315"/>
      <c r="CX44" s="1315"/>
      <c r="CY44" s="1315"/>
      <c r="CZ44" s="1315"/>
      <c r="DA44" s="1315"/>
      <c r="DB44" s="1315"/>
      <c r="DC44" s="1316"/>
    </row>
    <row r="45" spans="2:109" x14ac:dyDescent="0.15">
      <c r="B45" s="397"/>
      <c r="AN45" s="1314"/>
      <c r="AO45" s="1315"/>
      <c r="AP45" s="1315"/>
      <c r="AQ45" s="1315"/>
      <c r="AR45" s="1315"/>
      <c r="AS45" s="1315"/>
      <c r="AT45" s="1315"/>
      <c r="AU45" s="1315"/>
      <c r="AV45" s="1315"/>
      <c r="AW45" s="1315"/>
      <c r="AX45" s="1315"/>
      <c r="AY45" s="1315"/>
      <c r="AZ45" s="1315"/>
      <c r="BA45" s="1315"/>
      <c r="BB45" s="1315"/>
      <c r="BC45" s="1315"/>
      <c r="BD45" s="1315"/>
      <c r="BE45" s="1315"/>
      <c r="BF45" s="1315"/>
      <c r="BG45" s="1315"/>
      <c r="BH45" s="1315"/>
      <c r="BI45" s="1315"/>
      <c r="BJ45" s="1315"/>
      <c r="BK45" s="1315"/>
      <c r="BL45" s="1315"/>
      <c r="BM45" s="1315"/>
      <c r="BN45" s="1315"/>
      <c r="BO45" s="1315"/>
      <c r="BP45" s="1315"/>
      <c r="BQ45" s="1315"/>
      <c r="BR45" s="1315"/>
      <c r="BS45" s="1315"/>
      <c r="BT45" s="1315"/>
      <c r="BU45" s="1315"/>
      <c r="BV45" s="1315"/>
      <c r="BW45" s="1315"/>
      <c r="BX45" s="1315"/>
      <c r="BY45" s="1315"/>
      <c r="BZ45" s="1315"/>
      <c r="CA45" s="1315"/>
      <c r="CB45" s="1315"/>
      <c r="CC45" s="1315"/>
      <c r="CD45" s="1315"/>
      <c r="CE45" s="1315"/>
      <c r="CF45" s="1315"/>
      <c r="CG45" s="1315"/>
      <c r="CH45" s="1315"/>
      <c r="CI45" s="1315"/>
      <c r="CJ45" s="1315"/>
      <c r="CK45" s="1315"/>
      <c r="CL45" s="1315"/>
      <c r="CM45" s="1315"/>
      <c r="CN45" s="1315"/>
      <c r="CO45" s="1315"/>
      <c r="CP45" s="1315"/>
      <c r="CQ45" s="1315"/>
      <c r="CR45" s="1315"/>
      <c r="CS45" s="1315"/>
      <c r="CT45" s="1315"/>
      <c r="CU45" s="1315"/>
      <c r="CV45" s="1315"/>
      <c r="CW45" s="1315"/>
      <c r="CX45" s="1315"/>
      <c r="CY45" s="1315"/>
      <c r="CZ45" s="1315"/>
      <c r="DA45" s="1315"/>
      <c r="DB45" s="1315"/>
      <c r="DC45" s="1316"/>
    </row>
    <row r="46" spans="2:109" x14ac:dyDescent="0.15">
      <c r="B46" s="397"/>
      <c r="AN46" s="1314"/>
      <c r="AO46" s="1315"/>
      <c r="AP46" s="1315"/>
      <c r="AQ46" s="1315"/>
      <c r="AR46" s="1315"/>
      <c r="AS46" s="1315"/>
      <c r="AT46" s="1315"/>
      <c r="AU46" s="1315"/>
      <c r="AV46" s="1315"/>
      <c r="AW46" s="1315"/>
      <c r="AX46" s="1315"/>
      <c r="AY46" s="1315"/>
      <c r="AZ46" s="1315"/>
      <c r="BA46" s="1315"/>
      <c r="BB46" s="1315"/>
      <c r="BC46" s="1315"/>
      <c r="BD46" s="1315"/>
      <c r="BE46" s="1315"/>
      <c r="BF46" s="1315"/>
      <c r="BG46" s="1315"/>
      <c r="BH46" s="1315"/>
      <c r="BI46" s="1315"/>
      <c r="BJ46" s="1315"/>
      <c r="BK46" s="1315"/>
      <c r="BL46" s="1315"/>
      <c r="BM46" s="1315"/>
      <c r="BN46" s="1315"/>
      <c r="BO46" s="1315"/>
      <c r="BP46" s="1315"/>
      <c r="BQ46" s="1315"/>
      <c r="BR46" s="1315"/>
      <c r="BS46" s="1315"/>
      <c r="BT46" s="1315"/>
      <c r="BU46" s="1315"/>
      <c r="BV46" s="1315"/>
      <c r="BW46" s="1315"/>
      <c r="BX46" s="1315"/>
      <c r="BY46" s="1315"/>
      <c r="BZ46" s="1315"/>
      <c r="CA46" s="1315"/>
      <c r="CB46" s="1315"/>
      <c r="CC46" s="1315"/>
      <c r="CD46" s="1315"/>
      <c r="CE46" s="1315"/>
      <c r="CF46" s="1315"/>
      <c r="CG46" s="1315"/>
      <c r="CH46" s="1315"/>
      <c r="CI46" s="1315"/>
      <c r="CJ46" s="1315"/>
      <c r="CK46" s="1315"/>
      <c r="CL46" s="1315"/>
      <c r="CM46" s="1315"/>
      <c r="CN46" s="1315"/>
      <c r="CO46" s="1315"/>
      <c r="CP46" s="1315"/>
      <c r="CQ46" s="1315"/>
      <c r="CR46" s="1315"/>
      <c r="CS46" s="1315"/>
      <c r="CT46" s="1315"/>
      <c r="CU46" s="1315"/>
      <c r="CV46" s="1315"/>
      <c r="CW46" s="1315"/>
      <c r="CX46" s="1315"/>
      <c r="CY46" s="1315"/>
      <c r="CZ46" s="1315"/>
      <c r="DA46" s="1315"/>
      <c r="DB46" s="1315"/>
      <c r="DC46" s="1316"/>
    </row>
    <row r="47" spans="2:109" x14ac:dyDescent="0.15">
      <c r="B47" s="397"/>
      <c r="AN47" s="1317"/>
      <c r="AO47" s="1318"/>
      <c r="AP47" s="1318"/>
      <c r="AQ47" s="1318"/>
      <c r="AR47" s="1318"/>
      <c r="AS47" s="1318"/>
      <c r="AT47" s="1318"/>
      <c r="AU47" s="1318"/>
      <c r="AV47" s="1318"/>
      <c r="AW47" s="1318"/>
      <c r="AX47" s="1318"/>
      <c r="AY47" s="1318"/>
      <c r="AZ47" s="1318"/>
      <c r="BA47" s="1318"/>
      <c r="BB47" s="1318"/>
      <c r="BC47" s="1318"/>
      <c r="BD47" s="1318"/>
      <c r="BE47" s="1318"/>
      <c r="BF47" s="1318"/>
      <c r="BG47" s="1318"/>
      <c r="BH47" s="1318"/>
      <c r="BI47" s="1318"/>
      <c r="BJ47" s="1318"/>
      <c r="BK47" s="1318"/>
      <c r="BL47" s="1318"/>
      <c r="BM47" s="1318"/>
      <c r="BN47" s="1318"/>
      <c r="BO47" s="1318"/>
      <c r="BP47" s="1318"/>
      <c r="BQ47" s="1318"/>
      <c r="BR47" s="1318"/>
      <c r="BS47" s="1318"/>
      <c r="BT47" s="1318"/>
      <c r="BU47" s="1318"/>
      <c r="BV47" s="1318"/>
      <c r="BW47" s="1318"/>
      <c r="BX47" s="1318"/>
      <c r="BY47" s="1318"/>
      <c r="BZ47" s="1318"/>
      <c r="CA47" s="1318"/>
      <c r="CB47" s="1318"/>
      <c r="CC47" s="1318"/>
      <c r="CD47" s="1318"/>
      <c r="CE47" s="1318"/>
      <c r="CF47" s="1318"/>
      <c r="CG47" s="1318"/>
      <c r="CH47" s="1318"/>
      <c r="CI47" s="1318"/>
      <c r="CJ47" s="1318"/>
      <c r="CK47" s="1318"/>
      <c r="CL47" s="1318"/>
      <c r="CM47" s="1318"/>
      <c r="CN47" s="1318"/>
      <c r="CO47" s="1318"/>
      <c r="CP47" s="1318"/>
      <c r="CQ47" s="1318"/>
      <c r="CR47" s="1318"/>
      <c r="CS47" s="1318"/>
      <c r="CT47" s="1318"/>
      <c r="CU47" s="1318"/>
      <c r="CV47" s="1318"/>
      <c r="CW47" s="1318"/>
      <c r="CX47" s="1318"/>
      <c r="CY47" s="1318"/>
      <c r="CZ47" s="1318"/>
      <c r="DA47" s="1318"/>
      <c r="DB47" s="1318"/>
      <c r="DC47" s="1319"/>
    </row>
    <row r="48" spans="2:109" x14ac:dyDescent="0.15">
      <c r="B48" s="397"/>
      <c r="H48" s="406"/>
      <c r="I48" s="406"/>
      <c r="J48" s="406"/>
      <c r="AN48" s="406"/>
      <c r="AO48" s="406"/>
      <c r="AP48" s="406"/>
      <c r="AZ48" s="406"/>
      <c r="BA48" s="406"/>
      <c r="BB48" s="406"/>
      <c r="BL48" s="406"/>
      <c r="BM48" s="406"/>
      <c r="BN48" s="406"/>
      <c r="BX48" s="406"/>
      <c r="BY48" s="406"/>
      <c r="BZ48" s="406"/>
      <c r="CJ48" s="406"/>
      <c r="CK48" s="406"/>
      <c r="CL48" s="406"/>
      <c r="CV48" s="406"/>
      <c r="CW48" s="406"/>
      <c r="CX48" s="406"/>
    </row>
    <row r="49" spans="1:109" x14ac:dyDescent="0.15">
      <c r="B49" s="397"/>
      <c r="AN49" s="390" t="s">
        <v>595</v>
      </c>
    </row>
    <row r="50" spans="1:109" x14ac:dyDescent="0.15">
      <c r="B50" s="397"/>
      <c r="G50" s="1320"/>
      <c r="H50" s="1320"/>
      <c r="I50" s="1320"/>
      <c r="J50" s="1320"/>
      <c r="K50" s="407"/>
      <c r="L50" s="407"/>
      <c r="M50" s="408"/>
      <c r="N50" s="408"/>
      <c r="AN50" s="1321"/>
      <c r="AO50" s="1322"/>
      <c r="AP50" s="1322"/>
      <c r="AQ50" s="1322"/>
      <c r="AR50" s="1322"/>
      <c r="AS50" s="1322"/>
      <c r="AT50" s="1322"/>
      <c r="AU50" s="1322"/>
      <c r="AV50" s="1322"/>
      <c r="AW50" s="1322"/>
      <c r="AX50" s="1322"/>
      <c r="AY50" s="1322"/>
      <c r="AZ50" s="1322"/>
      <c r="BA50" s="1322"/>
      <c r="BB50" s="1322"/>
      <c r="BC50" s="1322"/>
      <c r="BD50" s="1322"/>
      <c r="BE50" s="1322"/>
      <c r="BF50" s="1322"/>
      <c r="BG50" s="1322"/>
      <c r="BH50" s="1322"/>
      <c r="BI50" s="1322"/>
      <c r="BJ50" s="1322"/>
      <c r="BK50" s="1322"/>
      <c r="BL50" s="1322"/>
      <c r="BM50" s="1322"/>
      <c r="BN50" s="1322"/>
      <c r="BO50" s="1323"/>
      <c r="BP50" s="1324" t="s">
        <v>552</v>
      </c>
      <c r="BQ50" s="1324"/>
      <c r="BR50" s="1324"/>
      <c r="BS50" s="1324"/>
      <c r="BT50" s="1324"/>
      <c r="BU50" s="1324"/>
      <c r="BV50" s="1324"/>
      <c r="BW50" s="1324"/>
      <c r="BX50" s="1324" t="s">
        <v>553</v>
      </c>
      <c r="BY50" s="1324"/>
      <c r="BZ50" s="1324"/>
      <c r="CA50" s="1324"/>
      <c r="CB50" s="1324"/>
      <c r="CC50" s="1324"/>
      <c r="CD50" s="1324"/>
      <c r="CE50" s="1324"/>
      <c r="CF50" s="1324" t="s">
        <v>554</v>
      </c>
      <c r="CG50" s="1324"/>
      <c r="CH50" s="1324"/>
      <c r="CI50" s="1324"/>
      <c r="CJ50" s="1324"/>
      <c r="CK50" s="1324"/>
      <c r="CL50" s="1324"/>
      <c r="CM50" s="1324"/>
      <c r="CN50" s="1324" t="s">
        <v>555</v>
      </c>
      <c r="CO50" s="1324"/>
      <c r="CP50" s="1324"/>
      <c r="CQ50" s="1324"/>
      <c r="CR50" s="1324"/>
      <c r="CS50" s="1324"/>
      <c r="CT50" s="1324"/>
      <c r="CU50" s="1324"/>
      <c r="CV50" s="1324" t="s">
        <v>556</v>
      </c>
      <c r="CW50" s="1324"/>
      <c r="CX50" s="1324"/>
      <c r="CY50" s="1324"/>
      <c r="CZ50" s="1324"/>
      <c r="DA50" s="1324"/>
      <c r="DB50" s="1324"/>
      <c r="DC50" s="1324"/>
    </row>
    <row r="51" spans="1:109" ht="13.5" customHeight="1" x14ac:dyDescent="0.15">
      <c r="B51" s="397"/>
      <c r="G51" s="1330"/>
      <c r="H51" s="1330"/>
      <c r="I51" s="1328"/>
      <c r="J51" s="1328"/>
      <c r="K51" s="1326"/>
      <c r="L51" s="1326"/>
      <c r="M51" s="1326"/>
      <c r="N51" s="1326"/>
      <c r="AM51" s="406"/>
      <c r="AN51" s="1327" t="s">
        <v>596</v>
      </c>
      <c r="AO51" s="1327"/>
      <c r="AP51" s="1327"/>
      <c r="AQ51" s="1327"/>
      <c r="AR51" s="1327"/>
      <c r="AS51" s="1327"/>
      <c r="AT51" s="1327"/>
      <c r="AU51" s="1327"/>
      <c r="AV51" s="1327"/>
      <c r="AW51" s="1327"/>
      <c r="AX51" s="1327"/>
      <c r="AY51" s="1327"/>
      <c r="AZ51" s="1327"/>
      <c r="BA51" s="1327"/>
      <c r="BB51" s="1327" t="s">
        <v>597</v>
      </c>
      <c r="BC51" s="1327"/>
      <c r="BD51" s="1327"/>
      <c r="BE51" s="1327"/>
      <c r="BF51" s="1327"/>
      <c r="BG51" s="1327"/>
      <c r="BH51" s="1327"/>
      <c r="BI51" s="1327"/>
      <c r="BJ51" s="1327"/>
      <c r="BK51" s="1327"/>
      <c r="BL51" s="1327"/>
      <c r="BM51" s="1327"/>
      <c r="BN51" s="1327"/>
      <c r="BO51" s="1327"/>
      <c r="BP51" s="1325">
        <v>87.3</v>
      </c>
      <c r="BQ51" s="1325"/>
      <c r="BR51" s="1325"/>
      <c r="BS51" s="1325"/>
      <c r="BT51" s="1325"/>
      <c r="BU51" s="1325"/>
      <c r="BV51" s="1325"/>
      <c r="BW51" s="1325"/>
      <c r="BX51" s="1325">
        <v>88.1</v>
      </c>
      <c r="BY51" s="1325"/>
      <c r="BZ51" s="1325"/>
      <c r="CA51" s="1325"/>
      <c r="CB51" s="1325"/>
      <c r="CC51" s="1325"/>
      <c r="CD51" s="1325"/>
      <c r="CE51" s="1325"/>
      <c r="CF51" s="1325">
        <v>92</v>
      </c>
      <c r="CG51" s="1325"/>
      <c r="CH51" s="1325"/>
      <c r="CI51" s="1325"/>
      <c r="CJ51" s="1325"/>
      <c r="CK51" s="1325"/>
      <c r="CL51" s="1325"/>
      <c r="CM51" s="1325"/>
      <c r="CN51" s="1325">
        <v>94.1</v>
      </c>
      <c r="CO51" s="1325"/>
      <c r="CP51" s="1325"/>
      <c r="CQ51" s="1325"/>
      <c r="CR51" s="1325"/>
      <c r="CS51" s="1325"/>
      <c r="CT51" s="1325"/>
      <c r="CU51" s="1325"/>
      <c r="CV51" s="1325">
        <v>94.7</v>
      </c>
      <c r="CW51" s="1325"/>
      <c r="CX51" s="1325"/>
      <c r="CY51" s="1325"/>
      <c r="CZ51" s="1325"/>
      <c r="DA51" s="1325"/>
      <c r="DB51" s="1325"/>
      <c r="DC51" s="1325"/>
    </row>
    <row r="52" spans="1:109" x14ac:dyDescent="0.15">
      <c r="B52" s="397"/>
      <c r="G52" s="1330"/>
      <c r="H52" s="1330"/>
      <c r="I52" s="1328"/>
      <c r="J52" s="1328"/>
      <c r="K52" s="1326"/>
      <c r="L52" s="1326"/>
      <c r="M52" s="1326"/>
      <c r="N52" s="1326"/>
      <c r="AM52" s="406"/>
      <c r="AN52" s="1327"/>
      <c r="AO52" s="1327"/>
      <c r="AP52" s="1327"/>
      <c r="AQ52" s="1327"/>
      <c r="AR52" s="1327"/>
      <c r="AS52" s="1327"/>
      <c r="AT52" s="1327"/>
      <c r="AU52" s="1327"/>
      <c r="AV52" s="1327"/>
      <c r="AW52" s="1327"/>
      <c r="AX52" s="1327"/>
      <c r="AY52" s="1327"/>
      <c r="AZ52" s="1327"/>
      <c r="BA52" s="1327"/>
      <c r="BB52" s="1327"/>
      <c r="BC52" s="1327"/>
      <c r="BD52" s="1327"/>
      <c r="BE52" s="1327"/>
      <c r="BF52" s="1327"/>
      <c r="BG52" s="1327"/>
      <c r="BH52" s="1327"/>
      <c r="BI52" s="1327"/>
      <c r="BJ52" s="1327"/>
      <c r="BK52" s="1327"/>
      <c r="BL52" s="1327"/>
      <c r="BM52" s="1327"/>
      <c r="BN52" s="1327"/>
      <c r="BO52" s="1327"/>
      <c r="BP52" s="1325"/>
      <c r="BQ52" s="1325"/>
      <c r="BR52" s="1325"/>
      <c r="BS52" s="1325"/>
      <c r="BT52" s="1325"/>
      <c r="BU52" s="1325"/>
      <c r="BV52" s="1325"/>
      <c r="BW52" s="1325"/>
      <c r="BX52" s="1325"/>
      <c r="BY52" s="1325"/>
      <c r="BZ52" s="1325"/>
      <c r="CA52" s="1325"/>
      <c r="CB52" s="1325"/>
      <c r="CC52" s="1325"/>
      <c r="CD52" s="1325"/>
      <c r="CE52" s="1325"/>
      <c r="CF52" s="1325"/>
      <c r="CG52" s="1325"/>
      <c r="CH52" s="1325"/>
      <c r="CI52" s="1325"/>
      <c r="CJ52" s="1325"/>
      <c r="CK52" s="1325"/>
      <c r="CL52" s="1325"/>
      <c r="CM52" s="1325"/>
      <c r="CN52" s="1325"/>
      <c r="CO52" s="1325"/>
      <c r="CP52" s="1325"/>
      <c r="CQ52" s="1325"/>
      <c r="CR52" s="1325"/>
      <c r="CS52" s="1325"/>
      <c r="CT52" s="1325"/>
      <c r="CU52" s="1325"/>
      <c r="CV52" s="1325"/>
      <c r="CW52" s="1325"/>
      <c r="CX52" s="1325"/>
      <c r="CY52" s="1325"/>
      <c r="CZ52" s="1325"/>
      <c r="DA52" s="1325"/>
      <c r="DB52" s="1325"/>
      <c r="DC52" s="1325"/>
    </row>
    <row r="53" spans="1:109" x14ac:dyDescent="0.15">
      <c r="A53" s="405"/>
      <c r="B53" s="397"/>
      <c r="G53" s="1330"/>
      <c r="H53" s="1330"/>
      <c r="I53" s="1320"/>
      <c r="J53" s="1320"/>
      <c r="K53" s="1326"/>
      <c r="L53" s="1326"/>
      <c r="M53" s="1326"/>
      <c r="N53" s="1326"/>
      <c r="AM53" s="406"/>
      <c r="AN53" s="1327"/>
      <c r="AO53" s="1327"/>
      <c r="AP53" s="1327"/>
      <c r="AQ53" s="1327"/>
      <c r="AR53" s="1327"/>
      <c r="AS53" s="1327"/>
      <c r="AT53" s="1327"/>
      <c r="AU53" s="1327"/>
      <c r="AV53" s="1327"/>
      <c r="AW53" s="1327"/>
      <c r="AX53" s="1327"/>
      <c r="AY53" s="1327"/>
      <c r="AZ53" s="1327"/>
      <c r="BA53" s="1327"/>
      <c r="BB53" s="1327" t="s">
        <v>598</v>
      </c>
      <c r="BC53" s="1327"/>
      <c r="BD53" s="1327"/>
      <c r="BE53" s="1327"/>
      <c r="BF53" s="1327"/>
      <c r="BG53" s="1327"/>
      <c r="BH53" s="1327"/>
      <c r="BI53" s="1327"/>
      <c r="BJ53" s="1327"/>
      <c r="BK53" s="1327"/>
      <c r="BL53" s="1327"/>
      <c r="BM53" s="1327"/>
      <c r="BN53" s="1327"/>
      <c r="BO53" s="1327"/>
      <c r="BP53" s="1325">
        <v>56.4</v>
      </c>
      <c r="BQ53" s="1325"/>
      <c r="BR53" s="1325"/>
      <c r="BS53" s="1325"/>
      <c r="BT53" s="1325"/>
      <c r="BU53" s="1325"/>
      <c r="BV53" s="1325"/>
      <c r="BW53" s="1325"/>
      <c r="BX53" s="1325">
        <v>58</v>
      </c>
      <c r="BY53" s="1325"/>
      <c r="BZ53" s="1325"/>
      <c r="CA53" s="1325"/>
      <c r="CB53" s="1325"/>
      <c r="CC53" s="1325"/>
      <c r="CD53" s="1325"/>
      <c r="CE53" s="1325"/>
      <c r="CF53" s="1325">
        <v>59.4</v>
      </c>
      <c r="CG53" s="1325"/>
      <c r="CH53" s="1325"/>
      <c r="CI53" s="1325"/>
      <c r="CJ53" s="1325"/>
      <c r="CK53" s="1325"/>
      <c r="CL53" s="1325"/>
      <c r="CM53" s="1325"/>
      <c r="CN53" s="1325">
        <v>60.7</v>
      </c>
      <c r="CO53" s="1325"/>
      <c r="CP53" s="1325"/>
      <c r="CQ53" s="1325"/>
      <c r="CR53" s="1325"/>
      <c r="CS53" s="1325"/>
      <c r="CT53" s="1325"/>
      <c r="CU53" s="1325"/>
      <c r="CV53" s="1325">
        <v>62.3</v>
      </c>
      <c r="CW53" s="1325"/>
      <c r="CX53" s="1325"/>
      <c r="CY53" s="1325"/>
      <c r="CZ53" s="1325"/>
      <c r="DA53" s="1325"/>
      <c r="DB53" s="1325"/>
      <c r="DC53" s="1325"/>
    </row>
    <row r="54" spans="1:109" x14ac:dyDescent="0.15">
      <c r="A54" s="405"/>
      <c r="B54" s="397"/>
      <c r="G54" s="1330"/>
      <c r="H54" s="1330"/>
      <c r="I54" s="1320"/>
      <c r="J54" s="1320"/>
      <c r="K54" s="1326"/>
      <c r="L54" s="1326"/>
      <c r="M54" s="1326"/>
      <c r="N54" s="1326"/>
      <c r="AM54" s="406"/>
      <c r="AN54" s="1327"/>
      <c r="AO54" s="1327"/>
      <c r="AP54" s="1327"/>
      <c r="AQ54" s="1327"/>
      <c r="AR54" s="1327"/>
      <c r="AS54" s="1327"/>
      <c r="AT54" s="1327"/>
      <c r="AU54" s="1327"/>
      <c r="AV54" s="1327"/>
      <c r="AW54" s="1327"/>
      <c r="AX54" s="1327"/>
      <c r="AY54" s="1327"/>
      <c r="AZ54" s="1327"/>
      <c r="BA54" s="1327"/>
      <c r="BB54" s="1327"/>
      <c r="BC54" s="1327"/>
      <c r="BD54" s="1327"/>
      <c r="BE54" s="1327"/>
      <c r="BF54" s="1327"/>
      <c r="BG54" s="1327"/>
      <c r="BH54" s="1327"/>
      <c r="BI54" s="1327"/>
      <c r="BJ54" s="1327"/>
      <c r="BK54" s="1327"/>
      <c r="BL54" s="1327"/>
      <c r="BM54" s="1327"/>
      <c r="BN54" s="1327"/>
      <c r="BO54" s="1327"/>
      <c r="BP54" s="1325"/>
      <c r="BQ54" s="1325"/>
      <c r="BR54" s="1325"/>
      <c r="BS54" s="1325"/>
      <c r="BT54" s="1325"/>
      <c r="BU54" s="1325"/>
      <c r="BV54" s="1325"/>
      <c r="BW54" s="1325"/>
      <c r="BX54" s="1325"/>
      <c r="BY54" s="1325"/>
      <c r="BZ54" s="1325"/>
      <c r="CA54" s="1325"/>
      <c r="CB54" s="1325"/>
      <c r="CC54" s="1325"/>
      <c r="CD54" s="1325"/>
      <c r="CE54" s="1325"/>
      <c r="CF54" s="1325"/>
      <c r="CG54" s="1325"/>
      <c r="CH54" s="1325"/>
      <c r="CI54" s="1325"/>
      <c r="CJ54" s="1325"/>
      <c r="CK54" s="1325"/>
      <c r="CL54" s="1325"/>
      <c r="CM54" s="1325"/>
      <c r="CN54" s="1325"/>
      <c r="CO54" s="1325"/>
      <c r="CP54" s="1325"/>
      <c r="CQ54" s="1325"/>
      <c r="CR54" s="1325"/>
      <c r="CS54" s="1325"/>
      <c r="CT54" s="1325"/>
      <c r="CU54" s="1325"/>
      <c r="CV54" s="1325"/>
      <c r="CW54" s="1325"/>
      <c r="CX54" s="1325"/>
      <c r="CY54" s="1325"/>
      <c r="CZ54" s="1325"/>
      <c r="DA54" s="1325"/>
      <c r="DB54" s="1325"/>
      <c r="DC54" s="1325"/>
    </row>
    <row r="55" spans="1:109" x14ac:dyDescent="0.15">
      <c r="A55" s="405"/>
      <c r="B55" s="397"/>
      <c r="G55" s="1320"/>
      <c r="H55" s="1320"/>
      <c r="I55" s="1320"/>
      <c r="J55" s="1320"/>
      <c r="K55" s="1326"/>
      <c r="L55" s="1326"/>
      <c r="M55" s="1326"/>
      <c r="N55" s="1326"/>
      <c r="AN55" s="1324" t="s">
        <v>599</v>
      </c>
      <c r="AO55" s="1324"/>
      <c r="AP55" s="1324"/>
      <c r="AQ55" s="1324"/>
      <c r="AR55" s="1324"/>
      <c r="AS55" s="1324"/>
      <c r="AT55" s="1324"/>
      <c r="AU55" s="1324"/>
      <c r="AV55" s="1324"/>
      <c r="AW55" s="1324"/>
      <c r="AX55" s="1324"/>
      <c r="AY55" s="1324"/>
      <c r="AZ55" s="1324"/>
      <c r="BA55" s="1324"/>
      <c r="BB55" s="1327" t="s">
        <v>597</v>
      </c>
      <c r="BC55" s="1327"/>
      <c r="BD55" s="1327"/>
      <c r="BE55" s="1327"/>
      <c r="BF55" s="1327"/>
      <c r="BG55" s="1327"/>
      <c r="BH55" s="1327"/>
      <c r="BI55" s="1327"/>
      <c r="BJ55" s="1327"/>
      <c r="BK55" s="1327"/>
      <c r="BL55" s="1327"/>
      <c r="BM55" s="1327"/>
      <c r="BN55" s="1327"/>
      <c r="BO55" s="1327"/>
      <c r="BP55" s="1325">
        <v>54.6</v>
      </c>
      <c r="BQ55" s="1325"/>
      <c r="BR55" s="1325"/>
      <c r="BS55" s="1325"/>
      <c r="BT55" s="1325"/>
      <c r="BU55" s="1325"/>
      <c r="BV55" s="1325"/>
      <c r="BW55" s="1325"/>
      <c r="BX55" s="1325">
        <v>53.2</v>
      </c>
      <c r="BY55" s="1325"/>
      <c r="BZ55" s="1325"/>
      <c r="CA55" s="1325"/>
      <c r="CB55" s="1325"/>
      <c r="CC55" s="1325"/>
      <c r="CD55" s="1325"/>
      <c r="CE55" s="1325"/>
      <c r="CF55" s="1325">
        <v>47.9</v>
      </c>
      <c r="CG55" s="1325"/>
      <c r="CH55" s="1325"/>
      <c r="CI55" s="1325"/>
      <c r="CJ55" s="1325"/>
      <c r="CK55" s="1325"/>
      <c r="CL55" s="1325"/>
      <c r="CM55" s="1325"/>
      <c r="CN55" s="1325">
        <v>49</v>
      </c>
      <c r="CO55" s="1325"/>
      <c r="CP55" s="1325"/>
      <c r="CQ55" s="1325"/>
      <c r="CR55" s="1325"/>
      <c r="CS55" s="1325"/>
      <c r="CT55" s="1325"/>
      <c r="CU55" s="1325"/>
      <c r="CV55" s="1325">
        <v>41.3</v>
      </c>
      <c r="CW55" s="1325"/>
      <c r="CX55" s="1325"/>
      <c r="CY55" s="1325"/>
      <c r="CZ55" s="1325"/>
      <c r="DA55" s="1325"/>
      <c r="DB55" s="1325"/>
      <c r="DC55" s="1325"/>
    </row>
    <row r="56" spans="1:109" x14ac:dyDescent="0.15">
      <c r="A56" s="405"/>
      <c r="B56" s="397"/>
      <c r="G56" s="1320"/>
      <c r="H56" s="1320"/>
      <c r="I56" s="1320"/>
      <c r="J56" s="1320"/>
      <c r="K56" s="1326"/>
      <c r="L56" s="1326"/>
      <c r="M56" s="1326"/>
      <c r="N56" s="1326"/>
      <c r="AN56" s="1324"/>
      <c r="AO56" s="1324"/>
      <c r="AP56" s="1324"/>
      <c r="AQ56" s="1324"/>
      <c r="AR56" s="1324"/>
      <c r="AS56" s="1324"/>
      <c r="AT56" s="1324"/>
      <c r="AU56" s="1324"/>
      <c r="AV56" s="1324"/>
      <c r="AW56" s="1324"/>
      <c r="AX56" s="1324"/>
      <c r="AY56" s="1324"/>
      <c r="AZ56" s="1324"/>
      <c r="BA56" s="1324"/>
      <c r="BB56" s="1327"/>
      <c r="BC56" s="1327"/>
      <c r="BD56" s="1327"/>
      <c r="BE56" s="1327"/>
      <c r="BF56" s="1327"/>
      <c r="BG56" s="1327"/>
      <c r="BH56" s="1327"/>
      <c r="BI56" s="1327"/>
      <c r="BJ56" s="1327"/>
      <c r="BK56" s="1327"/>
      <c r="BL56" s="1327"/>
      <c r="BM56" s="1327"/>
      <c r="BN56" s="1327"/>
      <c r="BO56" s="1327"/>
      <c r="BP56" s="1325"/>
      <c r="BQ56" s="1325"/>
      <c r="BR56" s="1325"/>
      <c r="BS56" s="1325"/>
      <c r="BT56" s="1325"/>
      <c r="BU56" s="1325"/>
      <c r="BV56" s="1325"/>
      <c r="BW56" s="1325"/>
      <c r="BX56" s="1325"/>
      <c r="BY56" s="1325"/>
      <c r="BZ56" s="1325"/>
      <c r="CA56" s="1325"/>
      <c r="CB56" s="1325"/>
      <c r="CC56" s="1325"/>
      <c r="CD56" s="1325"/>
      <c r="CE56" s="1325"/>
      <c r="CF56" s="1325"/>
      <c r="CG56" s="1325"/>
      <c r="CH56" s="1325"/>
      <c r="CI56" s="1325"/>
      <c r="CJ56" s="1325"/>
      <c r="CK56" s="1325"/>
      <c r="CL56" s="1325"/>
      <c r="CM56" s="1325"/>
      <c r="CN56" s="1325"/>
      <c r="CO56" s="1325"/>
      <c r="CP56" s="1325"/>
      <c r="CQ56" s="1325"/>
      <c r="CR56" s="1325"/>
      <c r="CS56" s="1325"/>
      <c r="CT56" s="1325"/>
      <c r="CU56" s="1325"/>
      <c r="CV56" s="1325"/>
      <c r="CW56" s="1325"/>
      <c r="CX56" s="1325"/>
      <c r="CY56" s="1325"/>
      <c r="CZ56" s="1325"/>
      <c r="DA56" s="1325"/>
      <c r="DB56" s="1325"/>
      <c r="DC56" s="1325"/>
    </row>
    <row r="57" spans="1:109" s="405" customFormat="1" x14ac:dyDescent="0.15">
      <c r="B57" s="409"/>
      <c r="G57" s="1320"/>
      <c r="H57" s="1320"/>
      <c r="I57" s="1329"/>
      <c r="J57" s="1329"/>
      <c r="K57" s="1326"/>
      <c r="L57" s="1326"/>
      <c r="M57" s="1326"/>
      <c r="N57" s="1326"/>
      <c r="AM57" s="390"/>
      <c r="AN57" s="1324"/>
      <c r="AO57" s="1324"/>
      <c r="AP57" s="1324"/>
      <c r="AQ57" s="1324"/>
      <c r="AR57" s="1324"/>
      <c r="AS57" s="1324"/>
      <c r="AT57" s="1324"/>
      <c r="AU57" s="1324"/>
      <c r="AV57" s="1324"/>
      <c r="AW57" s="1324"/>
      <c r="AX57" s="1324"/>
      <c r="AY57" s="1324"/>
      <c r="AZ57" s="1324"/>
      <c r="BA57" s="1324"/>
      <c r="BB57" s="1327" t="s">
        <v>598</v>
      </c>
      <c r="BC57" s="1327"/>
      <c r="BD57" s="1327"/>
      <c r="BE57" s="1327"/>
      <c r="BF57" s="1327"/>
      <c r="BG57" s="1327"/>
      <c r="BH57" s="1327"/>
      <c r="BI57" s="1327"/>
      <c r="BJ57" s="1327"/>
      <c r="BK57" s="1327"/>
      <c r="BL57" s="1327"/>
      <c r="BM57" s="1327"/>
      <c r="BN57" s="1327"/>
      <c r="BO57" s="1327"/>
      <c r="BP57" s="1325">
        <v>58.3</v>
      </c>
      <c r="BQ57" s="1325"/>
      <c r="BR57" s="1325"/>
      <c r="BS57" s="1325"/>
      <c r="BT57" s="1325"/>
      <c r="BU57" s="1325"/>
      <c r="BV57" s="1325"/>
      <c r="BW57" s="1325"/>
      <c r="BX57" s="1325">
        <v>59.6</v>
      </c>
      <c r="BY57" s="1325"/>
      <c r="BZ57" s="1325"/>
      <c r="CA57" s="1325"/>
      <c r="CB57" s="1325"/>
      <c r="CC57" s="1325"/>
      <c r="CD57" s="1325"/>
      <c r="CE57" s="1325"/>
      <c r="CF57" s="1325">
        <v>60.8</v>
      </c>
      <c r="CG57" s="1325"/>
      <c r="CH57" s="1325"/>
      <c r="CI57" s="1325"/>
      <c r="CJ57" s="1325"/>
      <c r="CK57" s="1325"/>
      <c r="CL57" s="1325"/>
      <c r="CM57" s="1325"/>
      <c r="CN57" s="1325">
        <v>61</v>
      </c>
      <c r="CO57" s="1325"/>
      <c r="CP57" s="1325"/>
      <c r="CQ57" s="1325"/>
      <c r="CR57" s="1325"/>
      <c r="CS57" s="1325"/>
      <c r="CT57" s="1325"/>
      <c r="CU57" s="1325"/>
      <c r="CV57" s="1325">
        <v>63</v>
      </c>
      <c r="CW57" s="1325"/>
      <c r="CX57" s="1325"/>
      <c r="CY57" s="1325"/>
      <c r="CZ57" s="1325"/>
      <c r="DA57" s="1325"/>
      <c r="DB57" s="1325"/>
      <c r="DC57" s="1325"/>
      <c r="DD57" s="410"/>
      <c r="DE57" s="409"/>
    </row>
    <row r="58" spans="1:109" s="405" customFormat="1" x14ac:dyDescent="0.15">
      <c r="A58" s="390"/>
      <c r="B58" s="409"/>
      <c r="G58" s="1320"/>
      <c r="H58" s="1320"/>
      <c r="I58" s="1329"/>
      <c r="J58" s="1329"/>
      <c r="K58" s="1326"/>
      <c r="L58" s="1326"/>
      <c r="M58" s="1326"/>
      <c r="N58" s="1326"/>
      <c r="AM58" s="390"/>
      <c r="AN58" s="1324"/>
      <c r="AO58" s="1324"/>
      <c r="AP58" s="1324"/>
      <c r="AQ58" s="1324"/>
      <c r="AR58" s="1324"/>
      <c r="AS58" s="1324"/>
      <c r="AT58" s="1324"/>
      <c r="AU58" s="1324"/>
      <c r="AV58" s="1324"/>
      <c r="AW58" s="1324"/>
      <c r="AX58" s="1324"/>
      <c r="AY58" s="1324"/>
      <c r="AZ58" s="1324"/>
      <c r="BA58" s="1324"/>
      <c r="BB58" s="1327"/>
      <c r="BC58" s="1327"/>
      <c r="BD58" s="1327"/>
      <c r="BE58" s="1327"/>
      <c r="BF58" s="1327"/>
      <c r="BG58" s="1327"/>
      <c r="BH58" s="1327"/>
      <c r="BI58" s="1327"/>
      <c r="BJ58" s="1327"/>
      <c r="BK58" s="1327"/>
      <c r="BL58" s="1327"/>
      <c r="BM58" s="1327"/>
      <c r="BN58" s="1327"/>
      <c r="BO58" s="1327"/>
      <c r="BP58" s="1325"/>
      <c r="BQ58" s="1325"/>
      <c r="BR58" s="1325"/>
      <c r="BS58" s="1325"/>
      <c r="BT58" s="1325"/>
      <c r="BU58" s="1325"/>
      <c r="BV58" s="1325"/>
      <c r="BW58" s="1325"/>
      <c r="BX58" s="1325"/>
      <c r="BY58" s="1325"/>
      <c r="BZ58" s="1325"/>
      <c r="CA58" s="1325"/>
      <c r="CB58" s="1325"/>
      <c r="CC58" s="1325"/>
      <c r="CD58" s="1325"/>
      <c r="CE58" s="1325"/>
      <c r="CF58" s="1325"/>
      <c r="CG58" s="1325"/>
      <c r="CH58" s="1325"/>
      <c r="CI58" s="1325"/>
      <c r="CJ58" s="1325"/>
      <c r="CK58" s="1325"/>
      <c r="CL58" s="1325"/>
      <c r="CM58" s="1325"/>
      <c r="CN58" s="1325"/>
      <c r="CO58" s="1325"/>
      <c r="CP58" s="1325"/>
      <c r="CQ58" s="1325"/>
      <c r="CR58" s="1325"/>
      <c r="CS58" s="1325"/>
      <c r="CT58" s="1325"/>
      <c r="CU58" s="1325"/>
      <c r="CV58" s="1325"/>
      <c r="CW58" s="1325"/>
      <c r="CX58" s="1325"/>
      <c r="CY58" s="1325"/>
      <c r="CZ58" s="1325"/>
      <c r="DA58" s="1325"/>
      <c r="DB58" s="1325"/>
      <c r="DC58" s="1325"/>
      <c r="DD58" s="410"/>
      <c r="DE58" s="409"/>
    </row>
    <row r="59" spans="1:109" s="405" customFormat="1" x14ac:dyDescent="0.15">
      <c r="A59" s="390"/>
      <c r="B59" s="409"/>
      <c r="K59" s="411"/>
      <c r="L59" s="411"/>
      <c r="M59" s="411"/>
      <c r="N59" s="411"/>
      <c r="AQ59" s="411"/>
      <c r="AR59" s="411"/>
      <c r="AS59" s="411"/>
      <c r="AT59" s="411"/>
      <c r="BC59" s="411"/>
      <c r="BD59" s="411"/>
      <c r="BE59" s="411"/>
      <c r="BF59" s="411"/>
      <c r="BO59" s="411"/>
      <c r="BP59" s="411"/>
      <c r="BQ59" s="411"/>
      <c r="BR59" s="411"/>
      <c r="CA59" s="411"/>
      <c r="CB59" s="411"/>
      <c r="CC59" s="411"/>
      <c r="CD59" s="411"/>
      <c r="CM59" s="411"/>
      <c r="CN59" s="411"/>
      <c r="CO59" s="411"/>
      <c r="CP59" s="411"/>
      <c r="CY59" s="411"/>
      <c r="CZ59" s="411"/>
      <c r="DA59" s="411"/>
      <c r="DB59" s="411"/>
      <c r="DC59" s="411"/>
      <c r="DD59" s="410"/>
      <c r="DE59" s="409"/>
    </row>
    <row r="60" spans="1:109" s="405" customFormat="1" x14ac:dyDescent="0.15">
      <c r="A60" s="390"/>
      <c r="B60" s="409"/>
      <c r="K60" s="411"/>
      <c r="L60" s="411"/>
      <c r="M60" s="411"/>
      <c r="N60" s="411"/>
      <c r="AQ60" s="411"/>
      <c r="AR60" s="411"/>
      <c r="AS60" s="411"/>
      <c r="AT60" s="411"/>
      <c r="BC60" s="411"/>
      <c r="BD60" s="411"/>
      <c r="BE60" s="411"/>
      <c r="BF60" s="411"/>
      <c r="BO60" s="411"/>
      <c r="BP60" s="411"/>
      <c r="BQ60" s="411"/>
      <c r="BR60" s="411"/>
      <c r="CA60" s="411"/>
      <c r="CB60" s="411"/>
      <c r="CC60" s="411"/>
      <c r="CD60" s="411"/>
      <c r="CM60" s="411"/>
      <c r="CN60" s="411"/>
      <c r="CO60" s="411"/>
      <c r="CP60" s="411"/>
      <c r="CY60" s="411"/>
      <c r="CZ60" s="411"/>
      <c r="DA60" s="411"/>
      <c r="DB60" s="411"/>
      <c r="DC60" s="411"/>
      <c r="DD60" s="410"/>
      <c r="DE60" s="409"/>
    </row>
    <row r="61" spans="1:109" s="405" customFormat="1" x14ac:dyDescent="0.15">
      <c r="A61" s="390"/>
      <c r="B61" s="412"/>
      <c r="C61" s="413"/>
      <c r="D61" s="413"/>
      <c r="E61" s="413"/>
      <c r="F61" s="413"/>
      <c r="G61" s="413"/>
      <c r="H61" s="413"/>
      <c r="I61" s="413"/>
      <c r="J61" s="413"/>
      <c r="K61" s="413"/>
      <c r="L61" s="413"/>
      <c r="M61" s="414"/>
      <c r="N61" s="414"/>
      <c r="O61" s="413"/>
      <c r="P61" s="413"/>
      <c r="Q61" s="413"/>
      <c r="R61" s="413"/>
      <c r="S61" s="413"/>
      <c r="T61" s="413"/>
      <c r="U61" s="413"/>
      <c r="V61" s="413"/>
      <c r="W61" s="413"/>
      <c r="X61" s="413"/>
      <c r="Y61" s="413"/>
      <c r="Z61" s="413"/>
      <c r="AA61" s="413"/>
      <c r="AB61" s="413"/>
      <c r="AC61" s="413"/>
      <c r="AD61" s="413"/>
      <c r="AE61" s="413"/>
      <c r="AF61" s="413"/>
      <c r="AG61" s="413"/>
      <c r="AH61" s="413"/>
      <c r="AI61" s="413"/>
      <c r="AJ61" s="413"/>
      <c r="AK61" s="413"/>
      <c r="AL61" s="413"/>
      <c r="AM61" s="413"/>
      <c r="AN61" s="413"/>
      <c r="AO61" s="413"/>
      <c r="AP61" s="413"/>
      <c r="AQ61" s="413"/>
      <c r="AR61" s="413"/>
      <c r="AS61" s="414"/>
      <c r="AT61" s="414"/>
      <c r="AU61" s="413"/>
      <c r="AV61" s="413"/>
      <c r="AW61" s="413"/>
      <c r="AX61" s="413"/>
      <c r="AY61" s="413"/>
      <c r="AZ61" s="413"/>
      <c r="BA61" s="413"/>
      <c r="BB61" s="413"/>
      <c r="BC61" s="413"/>
      <c r="BD61" s="413"/>
      <c r="BE61" s="414"/>
      <c r="BF61" s="414"/>
      <c r="BG61" s="413"/>
      <c r="BH61" s="413"/>
      <c r="BI61" s="413"/>
      <c r="BJ61" s="413"/>
      <c r="BK61" s="413"/>
      <c r="BL61" s="413"/>
      <c r="BM61" s="413"/>
      <c r="BN61" s="413"/>
      <c r="BO61" s="413"/>
      <c r="BP61" s="413"/>
      <c r="BQ61" s="414"/>
      <c r="BR61" s="414"/>
      <c r="BS61" s="413"/>
      <c r="BT61" s="413"/>
      <c r="BU61" s="413"/>
      <c r="BV61" s="413"/>
      <c r="BW61" s="413"/>
      <c r="BX61" s="413"/>
      <c r="BY61" s="413"/>
      <c r="BZ61" s="413"/>
      <c r="CA61" s="413"/>
      <c r="CB61" s="413"/>
      <c r="CC61" s="414"/>
      <c r="CD61" s="414"/>
      <c r="CE61" s="413"/>
      <c r="CF61" s="413"/>
      <c r="CG61" s="413"/>
      <c r="CH61" s="413"/>
      <c r="CI61" s="413"/>
      <c r="CJ61" s="413"/>
      <c r="CK61" s="413"/>
      <c r="CL61" s="413"/>
      <c r="CM61" s="413"/>
      <c r="CN61" s="413"/>
      <c r="CO61" s="414"/>
      <c r="CP61" s="414"/>
      <c r="CQ61" s="413"/>
      <c r="CR61" s="413"/>
      <c r="CS61" s="413"/>
      <c r="CT61" s="413"/>
      <c r="CU61" s="413"/>
      <c r="CV61" s="413"/>
      <c r="CW61" s="413"/>
      <c r="CX61" s="413"/>
      <c r="CY61" s="413"/>
      <c r="CZ61" s="413"/>
      <c r="DA61" s="414"/>
      <c r="DB61" s="414"/>
      <c r="DC61" s="414"/>
      <c r="DD61" s="415"/>
      <c r="DE61" s="409"/>
    </row>
    <row r="62" spans="1:109" x14ac:dyDescent="0.15">
      <c r="B62" s="402"/>
      <c r="C62" s="402"/>
      <c r="D62" s="402"/>
      <c r="E62" s="402"/>
      <c r="F62" s="402"/>
      <c r="G62" s="402"/>
      <c r="H62" s="402"/>
      <c r="I62" s="402"/>
      <c r="J62" s="402"/>
      <c r="K62" s="402"/>
      <c r="L62" s="402"/>
      <c r="M62" s="402"/>
      <c r="N62" s="402"/>
      <c r="O62" s="402"/>
      <c r="P62" s="402"/>
      <c r="Q62" s="402"/>
      <c r="R62" s="402"/>
      <c r="S62" s="402"/>
      <c r="T62" s="402"/>
      <c r="U62" s="402"/>
      <c r="V62" s="402"/>
      <c r="W62" s="402"/>
      <c r="X62" s="402"/>
      <c r="Y62" s="402"/>
      <c r="Z62" s="402"/>
      <c r="AA62" s="402"/>
      <c r="AB62" s="402"/>
      <c r="AC62" s="402"/>
      <c r="AD62" s="402"/>
      <c r="AE62" s="402"/>
      <c r="AF62" s="402"/>
      <c r="AG62" s="402"/>
      <c r="AH62" s="402"/>
      <c r="AI62" s="402"/>
      <c r="AJ62" s="402"/>
      <c r="AK62" s="402"/>
      <c r="AL62" s="402"/>
      <c r="AM62" s="402"/>
      <c r="AN62" s="402"/>
      <c r="AO62" s="402"/>
      <c r="AP62" s="402"/>
      <c r="AQ62" s="402"/>
      <c r="AR62" s="402"/>
      <c r="AS62" s="402"/>
      <c r="AT62" s="402"/>
      <c r="AU62" s="402"/>
      <c r="AV62" s="402"/>
      <c r="AW62" s="402"/>
      <c r="AX62" s="402"/>
      <c r="AY62" s="402"/>
      <c r="AZ62" s="402"/>
      <c r="BA62" s="402"/>
      <c r="BB62" s="402"/>
      <c r="BC62" s="402"/>
      <c r="BD62" s="402"/>
      <c r="BE62" s="402"/>
      <c r="BF62" s="402"/>
      <c r="BG62" s="402"/>
      <c r="BH62" s="402"/>
      <c r="BI62" s="402"/>
      <c r="BJ62" s="402"/>
      <c r="BK62" s="402"/>
      <c r="BL62" s="402"/>
      <c r="BM62" s="402"/>
      <c r="BN62" s="402"/>
      <c r="BO62" s="402"/>
      <c r="BP62" s="402"/>
      <c r="BQ62" s="402"/>
      <c r="BR62" s="402"/>
      <c r="BS62" s="402"/>
      <c r="BT62" s="402"/>
      <c r="BU62" s="402"/>
      <c r="BV62" s="402"/>
      <c r="BW62" s="402"/>
      <c r="BX62" s="402"/>
      <c r="BY62" s="402"/>
      <c r="BZ62" s="402"/>
      <c r="CA62" s="402"/>
      <c r="CB62" s="402"/>
      <c r="CC62" s="402"/>
      <c r="CD62" s="402"/>
      <c r="CE62" s="402"/>
      <c r="CF62" s="402"/>
      <c r="CG62" s="402"/>
      <c r="CH62" s="402"/>
      <c r="CI62" s="402"/>
      <c r="CJ62" s="402"/>
      <c r="CK62" s="402"/>
      <c r="CL62" s="402"/>
      <c r="CM62" s="402"/>
      <c r="CN62" s="402"/>
      <c r="CO62" s="402"/>
      <c r="CP62" s="402"/>
      <c r="CQ62" s="402"/>
      <c r="CR62" s="402"/>
      <c r="CS62" s="402"/>
      <c r="CT62" s="402"/>
      <c r="CU62" s="402"/>
      <c r="CV62" s="402"/>
      <c r="CW62" s="402"/>
      <c r="CX62" s="402"/>
      <c r="CY62" s="402"/>
      <c r="CZ62" s="402"/>
      <c r="DA62" s="402"/>
      <c r="DB62" s="402"/>
      <c r="DC62" s="402"/>
      <c r="DD62" s="402"/>
      <c r="DE62" s="390"/>
    </row>
    <row r="63" spans="1:109" ht="17.25" x14ac:dyDescent="0.15">
      <c r="B63" s="416" t="s">
        <v>600</v>
      </c>
    </row>
    <row r="64" spans="1:109" x14ac:dyDescent="0.15">
      <c r="B64" s="397"/>
      <c r="G64" s="404"/>
      <c r="I64" s="417"/>
      <c r="J64" s="417"/>
      <c r="K64" s="417"/>
      <c r="L64" s="417"/>
      <c r="M64" s="417"/>
      <c r="N64" s="418"/>
      <c r="AM64" s="404"/>
      <c r="AN64" s="404" t="s">
        <v>594</v>
      </c>
      <c r="AP64" s="405"/>
      <c r="AQ64" s="405"/>
      <c r="AR64" s="405"/>
      <c r="AY64" s="404"/>
      <c r="BA64" s="405"/>
      <c r="BB64" s="405"/>
      <c r="BC64" s="405"/>
      <c r="BK64" s="404"/>
      <c r="BM64" s="405"/>
      <c r="BN64" s="405"/>
      <c r="BO64" s="405"/>
      <c r="BW64" s="404"/>
      <c r="BY64" s="405"/>
      <c r="BZ64" s="405"/>
      <c r="CA64" s="405"/>
      <c r="CI64" s="404"/>
      <c r="CK64" s="405"/>
      <c r="CL64" s="405"/>
      <c r="CM64" s="405"/>
      <c r="CU64" s="404"/>
      <c r="CW64" s="405"/>
      <c r="CX64" s="405"/>
      <c r="CY64" s="405"/>
    </row>
    <row r="65" spans="2:107" x14ac:dyDescent="0.15">
      <c r="B65" s="397"/>
      <c r="AN65" s="1311" t="s">
        <v>603</v>
      </c>
      <c r="AO65" s="1312"/>
      <c r="AP65" s="1312"/>
      <c r="AQ65" s="1312"/>
      <c r="AR65" s="1312"/>
      <c r="AS65" s="1312"/>
      <c r="AT65" s="1312"/>
      <c r="AU65" s="1312"/>
      <c r="AV65" s="1312"/>
      <c r="AW65" s="1312"/>
      <c r="AX65" s="1312"/>
      <c r="AY65" s="1312"/>
      <c r="AZ65" s="1312"/>
      <c r="BA65" s="1312"/>
      <c r="BB65" s="1312"/>
      <c r="BC65" s="1312"/>
      <c r="BD65" s="1312"/>
      <c r="BE65" s="1312"/>
      <c r="BF65" s="1312"/>
      <c r="BG65" s="1312"/>
      <c r="BH65" s="1312"/>
      <c r="BI65" s="1312"/>
      <c r="BJ65" s="1312"/>
      <c r="BK65" s="1312"/>
      <c r="BL65" s="1312"/>
      <c r="BM65" s="1312"/>
      <c r="BN65" s="1312"/>
      <c r="BO65" s="1312"/>
      <c r="BP65" s="1312"/>
      <c r="BQ65" s="1312"/>
      <c r="BR65" s="1312"/>
      <c r="BS65" s="1312"/>
      <c r="BT65" s="1312"/>
      <c r="BU65" s="1312"/>
      <c r="BV65" s="1312"/>
      <c r="BW65" s="1312"/>
      <c r="BX65" s="1312"/>
      <c r="BY65" s="1312"/>
      <c r="BZ65" s="1312"/>
      <c r="CA65" s="1312"/>
      <c r="CB65" s="1312"/>
      <c r="CC65" s="1312"/>
      <c r="CD65" s="1312"/>
      <c r="CE65" s="1312"/>
      <c r="CF65" s="1312"/>
      <c r="CG65" s="1312"/>
      <c r="CH65" s="1312"/>
      <c r="CI65" s="1312"/>
      <c r="CJ65" s="1312"/>
      <c r="CK65" s="1312"/>
      <c r="CL65" s="1312"/>
      <c r="CM65" s="1312"/>
      <c r="CN65" s="1312"/>
      <c r="CO65" s="1312"/>
      <c r="CP65" s="1312"/>
      <c r="CQ65" s="1312"/>
      <c r="CR65" s="1312"/>
      <c r="CS65" s="1312"/>
      <c r="CT65" s="1312"/>
      <c r="CU65" s="1312"/>
      <c r="CV65" s="1312"/>
      <c r="CW65" s="1312"/>
      <c r="CX65" s="1312"/>
      <c r="CY65" s="1312"/>
      <c r="CZ65" s="1312"/>
      <c r="DA65" s="1312"/>
      <c r="DB65" s="1312"/>
      <c r="DC65" s="1313"/>
    </row>
    <row r="66" spans="2:107" x14ac:dyDescent="0.15">
      <c r="B66" s="397"/>
      <c r="AN66" s="1314"/>
      <c r="AO66" s="1315"/>
      <c r="AP66" s="1315"/>
      <c r="AQ66" s="1315"/>
      <c r="AR66" s="1315"/>
      <c r="AS66" s="1315"/>
      <c r="AT66" s="1315"/>
      <c r="AU66" s="1315"/>
      <c r="AV66" s="1315"/>
      <c r="AW66" s="1315"/>
      <c r="AX66" s="1315"/>
      <c r="AY66" s="1315"/>
      <c r="AZ66" s="1315"/>
      <c r="BA66" s="1315"/>
      <c r="BB66" s="1315"/>
      <c r="BC66" s="1315"/>
      <c r="BD66" s="1315"/>
      <c r="BE66" s="1315"/>
      <c r="BF66" s="1315"/>
      <c r="BG66" s="1315"/>
      <c r="BH66" s="1315"/>
      <c r="BI66" s="1315"/>
      <c r="BJ66" s="1315"/>
      <c r="BK66" s="1315"/>
      <c r="BL66" s="1315"/>
      <c r="BM66" s="1315"/>
      <c r="BN66" s="1315"/>
      <c r="BO66" s="1315"/>
      <c r="BP66" s="1315"/>
      <c r="BQ66" s="1315"/>
      <c r="BR66" s="1315"/>
      <c r="BS66" s="1315"/>
      <c r="BT66" s="1315"/>
      <c r="BU66" s="1315"/>
      <c r="BV66" s="1315"/>
      <c r="BW66" s="1315"/>
      <c r="BX66" s="1315"/>
      <c r="BY66" s="1315"/>
      <c r="BZ66" s="1315"/>
      <c r="CA66" s="1315"/>
      <c r="CB66" s="1315"/>
      <c r="CC66" s="1315"/>
      <c r="CD66" s="1315"/>
      <c r="CE66" s="1315"/>
      <c r="CF66" s="1315"/>
      <c r="CG66" s="1315"/>
      <c r="CH66" s="1315"/>
      <c r="CI66" s="1315"/>
      <c r="CJ66" s="1315"/>
      <c r="CK66" s="1315"/>
      <c r="CL66" s="1315"/>
      <c r="CM66" s="1315"/>
      <c r="CN66" s="1315"/>
      <c r="CO66" s="1315"/>
      <c r="CP66" s="1315"/>
      <c r="CQ66" s="1315"/>
      <c r="CR66" s="1315"/>
      <c r="CS66" s="1315"/>
      <c r="CT66" s="1315"/>
      <c r="CU66" s="1315"/>
      <c r="CV66" s="1315"/>
      <c r="CW66" s="1315"/>
      <c r="CX66" s="1315"/>
      <c r="CY66" s="1315"/>
      <c r="CZ66" s="1315"/>
      <c r="DA66" s="1315"/>
      <c r="DB66" s="1315"/>
      <c r="DC66" s="1316"/>
    </row>
    <row r="67" spans="2:107" x14ac:dyDescent="0.15">
      <c r="B67" s="397"/>
      <c r="AN67" s="1314"/>
      <c r="AO67" s="1315"/>
      <c r="AP67" s="1315"/>
      <c r="AQ67" s="1315"/>
      <c r="AR67" s="1315"/>
      <c r="AS67" s="1315"/>
      <c r="AT67" s="1315"/>
      <c r="AU67" s="1315"/>
      <c r="AV67" s="1315"/>
      <c r="AW67" s="1315"/>
      <c r="AX67" s="1315"/>
      <c r="AY67" s="1315"/>
      <c r="AZ67" s="1315"/>
      <c r="BA67" s="1315"/>
      <c r="BB67" s="1315"/>
      <c r="BC67" s="1315"/>
      <c r="BD67" s="1315"/>
      <c r="BE67" s="1315"/>
      <c r="BF67" s="1315"/>
      <c r="BG67" s="1315"/>
      <c r="BH67" s="1315"/>
      <c r="BI67" s="1315"/>
      <c r="BJ67" s="1315"/>
      <c r="BK67" s="1315"/>
      <c r="BL67" s="1315"/>
      <c r="BM67" s="1315"/>
      <c r="BN67" s="1315"/>
      <c r="BO67" s="1315"/>
      <c r="BP67" s="1315"/>
      <c r="BQ67" s="1315"/>
      <c r="BR67" s="1315"/>
      <c r="BS67" s="1315"/>
      <c r="BT67" s="1315"/>
      <c r="BU67" s="1315"/>
      <c r="BV67" s="1315"/>
      <c r="BW67" s="1315"/>
      <c r="BX67" s="1315"/>
      <c r="BY67" s="1315"/>
      <c r="BZ67" s="1315"/>
      <c r="CA67" s="1315"/>
      <c r="CB67" s="1315"/>
      <c r="CC67" s="1315"/>
      <c r="CD67" s="1315"/>
      <c r="CE67" s="1315"/>
      <c r="CF67" s="1315"/>
      <c r="CG67" s="1315"/>
      <c r="CH67" s="1315"/>
      <c r="CI67" s="1315"/>
      <c r="CJ67" s="1315"/>
      <c r="CK67" s="1315"/>
      <c r="CL67" s="1315"/>
      <c r="CM67" s="1315"/>
      <c r="CN67" s="1315"/>
      <c r="CO67" s="1315"/>
      <c r="CP67" s="1315"/>
      <c r="CQ67" s="1315"/>
      <c r="CR67" s="1315"/>
      <c r="CS67" s="1315"/>
      <c r="CT67" s="1315"/>
      <c r="CU67" s="1315"/>
      <c r="CV67" s="1315"/>
      <c r="CW67" s="1315"/>
      <c r="CX67" s="1315"/>
      <c r="CY67" s="1315"/>
      <c r="CZ67" s="1315"/>
      <c r="DA67" s="1315"/>
      <c r="DB67" s="1315"/>
      <c r="DC67" s="1316"/>
    </row>
    <row r="68" spans="2:107" x14ac:dyDescent="0.15">
      <c r="B68" s="397"/>
      <c r="AN68" s="1314"/>
      <c r="AO68" s="1315"/>
      <c r="AP68" s="1315"/>
      <c r="AQ68" s="1315"/>
      <c r="AR68" s="1315"/>
      <c r="AS68" s="1315"/>
      <c r="AT68" s="1315"/>
      <c r="AU68" s="1315"/>
      <c r="AV68" s="1315"/>
      <c r="AW68" s="1315"/>
      <c r="AX68" s="1315"/>
      <c r="AY68" s="1315"/>
      <c r="AZ68" s="1315"/>
      <c r="BA68" s="1315"/>
      <c r="BB68" s="1315"/>
      <c r="BC68" s="1315"/>
      <c r="BD68" s="1315"/>
      <c r="BE68" s="1315"/>
      <c r="BF68" s="1315"/>
      <c r="BG68" s="1315"/>
      <c r="BH68" s="1315"/>
      <c r="BI68" s="1315"/>
      <c r="BJ68" s="1315"/>
      <c r="BK68" s="1315"/>
      <c r="BL68" s="1315"/>
      <c r="BM68" s="1315"/>
      <c r="BN68" s="1315"/>
      <c r="BO68" s="1315"/>
      <c r="BP68" s="1315"/>
      <c r="BQ68" s="1315"/>
      <c r="BR68" s="1315"/>
      <c r="BS68" s="1315"/>
      <c r="BT68" s="1315"/>
      <c r="BU68" s="1315"/>
      <c r="BV68" s="1315"/>
      <c r="BW68" s="1315"/>
      <c r="BX68" s="1315"/>
      <c r="BY68" s="1315"/>
      <c r="BZ68" s="1315"/>
      <c r="CA68" s="1315"/>
      <c r="CB68" s="1315"/>
      <c r="CC68" s="1315"/>
      <c r="CD68" s="1315"/>
      <c r="CE68" s="1315"/>
      <c r="CF68" s="1315"/>
      <c r="CG68" s="1315"/>
      <c r="CH68" s="1315"/>
      <c r="CI68" s="1315"/>
      <c r="CJ68" s="1315"/>
      <c r="CK68" s="1315"/>
      <c r="CL68" s="1315"/>
      <c r="CM68" s="1315"/>
      <c r="CN68" s="1315"/>
      <c r="CO68" s="1315"/>
      <c r="CP68" s="1315"/>
      <c r="CQ68" s="1315"/>
      <c r="CR68" s="1315"/>
      <c r="CS68" s="1315"/>
      <c r="CT68" s="1315"/>
      <c r="CU68" s="1315"/>
      <c r="CV68" s="1315"/>
      <c r="CW68" s="1315"/>
      <c r="CX68" s="1315"/>
      <c r="CY68" s="1315"/>
      <c r="CZ68" s="1315"/>
      <c r="DA68" s="1315"/>
      <c r="DB68" s="1315"/>
      <c r="DC68" s="1316"/>
    </row>
    <row r="69" spans="2:107" x14ac:dyDescent="0.15">
      <c r="B69" s="397"/>
      <c r="AN69" s="1317"/>
      <c r="AO69" s="1318"/>
      <c r="AP69" s="1318"/>
      <c r="AQ69" s="1318"/>
      <c r="AR69" s="1318"/>
      <c r="AS69" s="1318"/>
      <c r="AT69" s="1318"/>
      <c r="AU69" s="1318"/>
      <c r="AV69" s="1318"/>
      <c r="AW69" s="1318"/>
      <c r="AX69" s="1318"/>
      <c r="AY69" s="1318"/>
      <c r="AZ69" s="1318"/>
      <c r="BA69" s="1318"/>
      <c r="BB69" s="1318"/>
      <c r="BC69" s="1318"/>
      <c r="BD69" s="1318"/>
      <c r="BE69" s="1318"/>
      <c r="BF69" s="1318"/>
      <c r="BG69" s="1318"/>
      <c r="BH69" s="1318"/>
      <c r="BI69" s="1318"/>
      <c r="BJ69" s="1318"/>
      <c r="BK69" s="1318"/>
      <c r="BL69" s="1318"/>
      <c r="BM69" s="1318"/>
      <c r="BN69" s="1318"/>
      <c r="BO69" s="1318"/>
      <c r="BP69" s="1318"/>
      <c r="BQ69" s="1318"/>
      <c r="BR69" s="1318"/>
      <c r="BS69" s="1318"/>
      <c r="BT69" s="1318"/>
      <c r="BU69" s="1318"/>
      <c r="BV69" s="1318"/>
      <c r="BW69" s="1318"/>
      <c r="BX69" s="1318"/>
      <c r="BY69" s="1318"/>
      <c r="BZ69" s="1318"/>
      <c r="CA69" s="1318"/>
      <c r="CB69" s="1318"/>
      <c r="CC69" s="1318"/>
      <c r="CD69" s="1318"/>
      <c r="CE69" s="1318"/>
      <c r="CF69" s="1318"/>
      <c r="CG69" s="1318"/>
      <c r="CH69" s="1318"/>
      <c r="CI69" s="1318"/>
      <c r="CJ69" s="1318"/>
      <c r="CK69" s="1318"/>
      <c r="CL69" s="1318"/>
      <c r="CM69" s="1318"/>
      <c r="CN69" s="1318"/>
      <c r="CO69" s="1318"/>
      <c r="CP69" s="1318"/>
      <c r="CQ69" s="1318"/>
      <c r="CR69" s="1318"/>
      <c r="CS69" s="1318"/>
      <c r="CT69" s="1318"/>
      <c r="CU69" s="1318"/>
      <c r="CV69" s="1318"/>
      <c r="CW69" s="1318"/>
      <c r="CX69" s="1318"/>
      <c r="CY69" s="1318"/>
      <c r="CZ69" s="1318"/>
      <c r="DA69" s="1318"/>
      <c r="DB69" s="1318"/>
      <c r="DC69" s="1319"/>
    </row>
    <row r="70" spans="2:107" x14ac:dyDescent="0.15">
      <c r="B70" s="397"/>
      <c r="H70" s="419"/>
      <c r="I70" s="419"/>
      <c r="J70" s="420"/>
      <c r="K70" s="420"/>
      <c r="L70" s="421"/>
      <c r="M70" s="420"/>
      <c r="N70" s="421"/>
      <c r="AN70" s="406"/>
      <c r="AO70" s="406"/>
      <c r="AP70" s="406"/>
      <c r="AZ70" s="406"/>
      <c r="BA70" s="406"/>
      <c r="BB70" s="406"/>
      <c r="BL70" s="406"/>
      <c r="BM70" s="406"/>
      <c r="BN70" s="406"/>
      <c r="BX70" s="406"/>
      <c r="BY70" s="406"/>
      <c r="BZ70" s="406"/>
      <c r="CJ70" s="406"/>
      <c r="CK70" s="406"/>
      <c r="CL70" s="406"/>
      <c r="CV70" s="406"/>
      <c r="CW70" s="406"/>
      <c r="CX70" s="406"/>
    </row>
    <row r="71" spans="2:107" x14ac:dyDescent="0.15">
      <c r="B71" s="397"/>
      <c r="G71" s="422"/>
      <c r="I71" s="423"/>
      <c r="J71" s="420"/>
      <c r="K71" s="420"/>
      <c r="L71" s="421"/>
      <c r="M71" s="420"/>
      <c r="N71" s="421"/>
      <c r="AM71" s="422"/>
      <c r="AN71" s="390" t="s">
        <v>595</v>
      </c>
    </row>
    <row r="72" spans="2:107" x14ac:dyDescent="0.15">
      <c r="B72" s="397"/>
      <c r="G72" s="1320"/>
      <c r="H72" s="1320"/>
      <c r="I72" s="1320"/>
      <c r="J72" s="1320"/>
      <c r="K72" s="407"/>
      <c r="L72" s="407"/>
      <c r="M72" s="408"/>
      <c r="N72" s="408"/>
      <c r="AN72" s="1321"/>
      <c r="AO72" s="1322"/>
      <c r="AP72" s="1322"/>
      <c r="AQ72" s="1322"/>
      <c r="AR72" s="1322"/>
      <c r="AS72" s="1322"/>
      <c r="AT72" s="1322"/>
      <c r="AU72" s="1322"/>
      <c r="AV72" s="1322"/>
      <c r="AW72" s="1322"/>
      <c r="AX72" s="1322"/>
      <c r="AY72" s="1322"/>
      <c r="AZ72" s="1322"/>
      <c r="BA72" s="1322"/>
      <c r="BB72" s="1322"/>
      <c r="BC72" s="1322"/>
      <c r="BD72" s="1322"/>
      <c r="BE72" s="1322"/>
      <c r="BF72" s="1322"/>
      <c r="BG72" s="1322"/>
      <c r="BH72" s="1322"/>
      <c r="BI72" s="1322"/>
      <c r="BJ72" s="1322"/>
      <c r="BK72" s="1322"/>
      <c r="BL72" s="1322"/>
      <c r="BM72" s="1322"/>
      <c r="BN72" s="1322"/>
      <c r="BO72" s="1323"/>
      <c r="BP72" s="1324" t="s">
        <v>552</v>
      </c>
      <c r="BQ72" s="1324"/>
      <c r="BR72" s="1324"/>
      <c r="BS72" s="1324"/>
      <c r="BT72" s="1324"/>
      <c r="BU72" s="1324"/>
      <c r="BV72" s="1324"/>
      <c r="BW72" s="1324"/>
      <c r="BX72" s="1324" t="s">
        <v>553</v>
      </c>
      <c r="BY72" s="1324"/>
      <c r="BZ72" s="1324"/>
      <c r="CA72" s="1324"/>
      <c r="CB72" s="1324"/>
      <c r="CC72" s="1324"/>
      <c r="CD72" s="1324"/>
      <c r="CE72" s="1324"/>
      <c r="CF72" s="1324" t="s">
        <v>554</v>
      </c>
      <c r="CG72" s="1324"/>
      <c r="CH72" s="1324"/>
      <c r="CI72" s="1324"/>
      <c r="CJ72" s="1324"/>
      <c r="CK72" s="1324"/>
      <c r="CL72" s="1324"/>
      <c r="CM72" s="1324"/>
      <c r="CN72" s="1324" t="s">
        <v>555</v>
      </c>
      <c r="CO72" s="1324"/>
      <c r="CP72" s="1324"/>
      <c r="CQ72" s="1324"/>
      <c r="CR72" s="1324"/>
      <c r="CS72" s="1324"/>
      <c r="CT72" s="1324"/>
      <c r="CU72" s="1324"/>
      <c r="CV72" s="1324" t="s">
        <v>556</v>
      </c>
      <c r="CW72" s="1324"/>
      <c r="CX72" s="1324"/>
      <c r="CY72" s="1324"/>
      <c r="CZ72" s="1324"/>
      <c r="DA72" s="1324"/>
      <c r="DB72" s="1324"/>
      <c r="DC72" s="1324"/>
    </row>
    <row r="73" spans="2:107" x14ac:dyDescent="0.15">
      <c r="B73" s="397"/>
      <c r="G73" s="1330"/>
      <c r="H73" s="1330"/>
      <c r="I73" s="1330"/>
      <c r="J73" s="1330"/>
      <c r="K73" s="1331"/>
      <c r="L73" s="1331"/>
      <c r="M73" s="1331"/>
      <c r="N73" s="1331"/>
      <c r="AM73" s="406"/>
      <c r="AN73" s="1327" t="s">
        <v>596</v>
      </c>
      <c r="AO73" s="1327"/>
      <c r="AP73" s="1327"/>
      <c r="AQ73" s="1327"/>
      <c r="AR73" s="1327"/>
      <c r="AS73" s="1327"/>
      <c r="AT73" s="1327"/>
      <c r="AU73" s="1327"/>
      <c r="AV73" s="1327"/>
      <c r="AW73" s="1327"/>
      <c r="AX73" s="1327"/>
      <c r="AY73" s="1327"/>
      <c r="AZ73" s="1327"/>
      <c r="BA73" s="1327"/>
      <c r="BB73" s="1327" t="s">
        <v>597</v>
      </c>
      <c r="BC73" s="1327"/>
      <c r="BD73" s="1327"/>
      <c r="BE73" s="1327"/>
      <c r="BF73" s="1327"/>
      <c r="BG73" s="1327"/>
      <c r="BH73" s="1327"/>
      <c r="BI73" s="1327"/>
      <c r="BJ73" s="1327"/>
      <c r="BK73" s="1327"/>
      <c r="BL73" s="1327"/>
      <c r="BM73" s="1327"/>
      <c r="BN73" s="1327"/>
      <c r="BO73" s="1327"/>
      <c r="BP73" s="1325">
        <v>87.3</v>
      </c>
      <c r="BQ73" s="1325"/>
      <c r="BR73" s="1325"/>
      <c r="BS73" s="1325"/>
      <c r="BT73" s="1325"/>
      <c r="BU73" s="1325"/>
      <c r="BV73" s="1325"/>
      <c r="BW73" s="1325"/>
      <c r="BX73" s="1325">
        <v>88.1</v>
      </c>
      <c r="BY73" s="1325"/>
      <c r="BZ73" s="1325"/>
      <c r="CA73" s="1325"/>
      <c r="CB73" s="1325"/>
      <c r="CC73" s="1325"/>
      <c r="CD73" s="1325"/>
      <c r="CE73" s="1325"/>
      <c r="CF73" s="1325">
        <v>92</v>
      </c>
      <c r="CG73" s="1325"/>
      <c r="CH73" s="1325"/>
      <c r="CI73" s="1325"/>
      <c r="CJ73" s="1325"/>
      <c r="CK73" s="1325"/>
      <c r="CL73" s="1325"/>
      <c r="CM73" s="1325"/>
      <c r="CN73" s="1325">
        <v>94.1</v>
      </c>
      <c r="CO73" s="1325"/>
      <c r="CP73" s="1325"/>
      <c r="CQ73" s="1325"/>
      <c r="CR73" s="1325"/>
      <c r="CS73" s="1325"/>
      <c r="CT73" s="1325"/>
      <c r="CU73" s="1325"/>
      <c r="CV73" s="1325">
        <v>94.7</v>
      </c>
      <c r="CW73" s="1325"/>
      <c r="CX73" s="1325"/>
      <c r="CY73" s="1325"/>
      <c r="CZ73" s="1325"/>
      <c r="DA73" s="1325"/>
      <c r="DB73" s="1325"/>
      <c r="DC73" s="1325"/>
    </row>
    <row r="74" spans="2:107" x14ac:dyDescent="0.15">
      <c r="B74" s="397"/>
      <c r="G74" s="1330"/>
      <c r="H74" s="1330"/>
      <c r="I74" s="1330"/>
      <c r="J74" s="1330"/>
      <c r="K74" s="1331"/>
      <c r="L74" s="1331"/>
      <c r="M74" s="1331"/>
      <c r="N74" s="1331"/>
      <c r="AM74" s="406"/>
      <c r="AN74" s="1327"/>
      <c r="AO74" s="1327"/>
      <c r="AP74" s="1327"/>
      <c r="AQ74" s="1327"/>
      <c r="AR74" s="1327"/>
      <c r="AS74" s="1327"/>
      <c r="AT74" s="1327"/>
      <c r="AU74" s="1327"/>
      <c r="AV74" s="1327"/>
      <c r="AW74" s="1327"/>
      <c r="AX74" s="1327"/>
      <c r="AY74" s="1327"/>
      <c r="AZ74" s="1327"/>
      <c r="BA74" s="1327"/>
      <c r="BB74" s="1327"/>
      <c r="BC74" s="1327"/>
      <c r="BD74" s="1327"/>
      <c r="BE74" s="1327"/>
      <c r="BF74" s="1327"/>
      <c r="BG74" s="1327"/>
      <c r="BH74" s="1327"/>
      <c r="BI74" s="1327"/>
      <c r="BJ74" s="1327"/>
      <c r="BK74" s="1327"/>
      <c r="BL74" s="1327"/>
      <c r="BM74" s="1327"/>
      <c r="BN74" s="1327"/>
      <c r="BO74" s="1327"/>
      <c r="BP74" s="1325"/>
      <c r="BQ74" s="1325"/>
      <c r="BR74" s="1325"/>
      <c r="BS74" s="1325"/>
      <c r="BT74" s="1325"/>
      <c r="BU74" s="1325"/>
      <c r="BV74" s="1325"/>
      <c r="BW74" s="1325"/>
      <c r="BX74" s="1325"/>
      <c r="BY74" s="1325"/>
      <c r="BZ74" s="1325"/>
      <c r="CA74" s="1325"/>
      <c r="CB74" s="1325"/>
      <c r="CC74" s="1325"/>
      <c r="CD74" s="1325"/>
      <c r="CE74" s="1325"/>
      <c r="CF74" s="1325"/>
      <c r="CG74" s="1325"/>
      <c r="CH74" s="1325"/>
      <c r="CI74" s="1325"/>
      <c r="CJ74" s="1325"/>
      <c r="CK74" s="1325"/>
      <c r="CL74" s="1325"/>
      <c r="CM74" s="1325"/>
      <c r="CN74" s="1325"/>
      <c r="CO74" s="1325"/>
      <c r="CP74" s="1325"/>
      <c r="CQ74" s="1325"/>
      <c r="CR74" s="1325"/>
      <c r="CS74" s="1325"/>
      <c r="CT74" s="1325"/>
      <c r="CU74" s="1325"/>
      <c r="CV74" s="1325"/>
      <c r="CW74" s="1325"/>
      <c r="CX74" s="1325"/>
      <c r="CY74" s="1325"/>
      <c r="CZ74" s="1325"/>
      <c r="DA74" s="1325"/>
      <c r="DB74" s="1325"/>
      <c r="DC74" s="1325"/>
    </row>
    <row r="75" spans="2:107" x14ac:dyDescent="0.15">
      <c r="B75" s="397"/>
      <c r="G75" s="1330"/>
      <c r="H75" s="1330"/>
      <c r="I75" s="1320"/>
      <c r="J75" s="1320"/>
      <c r="K75" s="1326"/>
      <c r="L75" s="1326"/>
      <c r="M75" s="1326"/>
      <c r="N75" s="1326"/>
      <c r="AM75" s="406"/>
      <c r="AN75" s="1327"/>
      <c r="AO75" s="1327"/>
      <c r="AP75" s="1327"/>
      <c r="AQ75" s="1327"/>
      <c r="AR75" s="1327"/>
      <c r="AS75" s="1327"/>
      <c r="AT75" s="1327"/>
      <c r="AU75" s="1327"/>
      <c r="AV75" s="1327"/>
      <c r="AW75" s="1327"/>
      <c r="AX75" s="1327"/>
      <c r="AY75" s="1327"/>
      <c r="AZ75" s="1327"/>
      <c r="BA75" s="1327"/>
      <c r="BB75" s="1327" t="s">
        <v>601</v>
      </c>
      <c r="BC75" s="1327"/>
      <c r="BD75" s="1327"/>
      <c r="BE75" s="1327"/>
      <c r="BF75" s="1327"/>
      <c r="BG75" s="1327"/>
      <c r="BH75" s="1327"/>
      <c r="BI75" s="1327"/>
      <c r="BJ75" s="1327"/>
      <c r="BK75" s="1327"/>
      <c r="BL75" s="1327"/>
      <c r="BM75" s="1327"/>
      <c r="BN75" s="1327"/>
      <c r="BO75" s="1327"/>
      <c r="BP75" s="1325">
        <v>13.2</v>
      </c>
      <c r="BQ75" s="1325"/>
      <c r="BR75" s="1325"/>
      <c r="BS75" s="1325"/>
      <c r="BT75" s="1325"/>
      <c r="BU75" s="1325"/>
      <c r="BV75" s="1325"/>
      <c r="BW75" s="1325"/>
      <c r="BX75" s="1325">
        <v>13.7</v>
      </c>
      <c r="BY75" s="1325"/>
      <c r="BZ75" s="1325"/>
      <c r="CA75" s="1325"/>
      <c r="CB75" s="1325"/>
      <c r="CC75" s="1325"/>
      <c r="CD75" s="1325"/>
      <c r="CE75" s="1325"/>
      <c r="CF75" s="1325">
        <v>14.2</v>
      </c>
      <c r="CG75" s="1325"/>
      <c r="CH75" s="1325"/>
      <c r="CI75" s="1325"/>
      <c r="CJ75" s="1325"/>
      <c r="CK75" s="1325"/>
      <c r="CL75" s="1325"/>
      <c r="CM75" s="1325"/>
      <c r="CN75" s="1325">
        <v>13.8</v>
      </c>
      <c r="CO75" s="1325"/>
      <c r="CP75" s="1325"/>
      <c r="CQ75" s="1325"/>
      <c r="CR75" s="1325"/>
      <c r="CS75" s="1325"/>
      <c r="CT75" s="1325"/>
      <c r="CU75" s="1325"/>
      <c r="CV75" s="1325">
        <v>12.9</v>
      </c>
      <c r="CW75" s="1325"/>
      <c r="CX75" s="1325"/>
      <c r="CY75" s="1325"/>
      <c r="CZ75" s="1325"/>
      <c r="DA75" s="1325"/>
      <c r="DB75" s="1325"/>
      <c r="DC75" s="1325"/>
    </row>
    <row r="76" spans="2:107" x14ac:dyDescent="0.15">
      <c r="B76" s="397"/>
      <c r="G76" s="1330"/>
      <c r="H76" s="1330"/>
      <c r="I76" s="1320"/>
      <c r="J76" s="1320"/>
      <c r="K76" s="1326"/>
      <c r="L76" s="1326"/>
      <c r="M76" s="1326"/>
      <c r="N76" s="1326"/>
      <c r="AM76" s="406"/>
      <c r="AN76" s="1327"/>
      <c r="AO76" s="1327"/>
      <c r="AP76" s="1327"/>
      <c r="AQ76" s="1327"/>
      <c r="AR76" s="1327"/>
      <c r="AS76" s="1327"/>
      <c r="AT76" s="1327"/>
      <c r="AU76" s="1327"/>
      <c r="AV76" s="1327"/>
      <c r="AW76" s="1327"/>
      <c r="AX76" s="1327"/>
      <c r="AY76" s="1327"/>
      <c r="AZ76" s="1327"/>
      <c r="BA76" s="1327"/>
      <c r="BB76" s="1327"/>
      <c r="BC76" s="1327"/>
      <c r="BD76" s="1327"/>
      <c r="BE76" s="1327"/>
      <c r="BF76" s="1327"/>
      <c r="BG76" s="1327"/>
      <c r="BH76" s="1327"/>
      <c r="BI76" s="1327"/>
      <c r="BJ76" s="1327"/>
      <c r="BK76" s="1327"/>
      <c r="BL76" s="1327"/>
      <c r="BM76" s="1327"/>
      <c r="BN76" s="1327"/>
      <c r="BO76" s="1327"/>
      <c r="BP76" s="1325"/>
      <c r="BQ76" s="1325"/>
      <c r="BR76" s="1325"/>
      <c r="BS76" s="1325"/>
      <c r="BT76" s="1325"/>
      <c r="BU76" s="1325"/>
      <c r="BV76" s="1325"/>
      <c r="BW76" s="1325"/>
      <c r="BX76" s="1325"/>
      <c r="BY76" s="1325"/>
      <c r="BZ76" s="1325"/>
      <c r="CA76" s="1325"/>
      <c r="CB76" s="1325"/>
      <c r="CC76" s="1325"/>
      <c r="CD76" s="1325"/>
      <c r="CE76" s="1325"/>
      <c r="CF76" s="1325"/>
      <c r="CG76" s="1325"/>
      <c r="CH76" s="1325"/>
      <c r="CI76" s="1325"/>
      <c r="CJ76" s="1325"/>
      <c r="CK76" s="1325"/>
      <c r="CL76" s="1325"/>
      <c r="CM76" s="1325"/>
      <c r="CN76" s="1325"/>
      <c r="CO76" s="1325"/>
      <c r="CP76" s="1325"/>
      <c r="CQ76" s="1325"/>
      <c r="CR76" s="1325"/>
      <c r="CS76" s="1325"/>
      <c r="CT76" s="1325"/>
      <c r="CU76" s="1325"/>
      <c r="CV76" s="1325"/>
      <c r="CW76" s="1325"/>
      <c r="CX76" s="1325"/>
      <c r="CY76" s="1325"/>
      <c r="CZ76" s="1325"/>
      <c r="DA76" s="1325"/>
      <c r="DB76" s="1325"/>
      <c r="DC76" s="1325"/>
    </row>
    <row r="77" spans="2:107" x14ac:dyDescent="0.15">
      <c r="B77" s="397"/>
      <c r="G77" s="1320"/>
      <c r="H77" s="1320"/>
      <c r="I77" s="1320"/>
      <c r="J77" s="1320"/>
      <c r="K77" s="1331"/>
      <c r="L77" s="1331"/>
      <c r="M77" s="1331"/>
      <c r="N77" s="1331"/>
      <c r="AN77" s="1324" t="s">
        <v>599</v>
      </c>
      <c r="AO77" s="1324"/>
      <c r="AP77" s="1324"/>
      <c r="AQ77" s="1324"/>
      <c r="AR77" s="1324"/>
      <c r="AS77" s="1324"/>
      <c r="AT77" s="1324"/>
      <c r="AU77" s="1324"/>
      <c r="AV77" s="1324"/>
      <c r="AW77" s="1324"/>
      <c r="AX77" s="1324"/>
      <c r="AY77" s="1324"/>
      <c r="AZ77" s="1324"/>
      <c r="BA77" s="1324"/>
      <c r="BB77" s="1327" t="s">
        <v>597</v>
      </c>
      <c r="BC77" s="1327"/>
      <c r="BD77" s="1327"/>
      <c r="BE77" s="1327"/>
      <c r="BF77" s="1327"/>
      <c r="BG77" s="1327"/>
      <c r="BH77" s="1327"/>
      <c r="BI77" s="1327"/>
      <c r="BJ77" s="1327"/>
      <c r="BK77" s="1327"/>
      <c r="BL77" s="1327"/>
      <c r="BM77" s="1327"/>
      <c r="BN77" s="1327"/>
      <c r="BO77" s="1327"/>
      <c r="BP77" s="1325">
        <v>54.6</v>
      </c>
      <c r="BQ77" s="1325"/>
      <c r="BR77" s="1325"/>
      <c r="BS77" s="1325"/>
      <c r="BT77" s="1325"/>
      <c r="BU77" s="1325"/>
      <c r="BV77" s="1325"/>
      <c r="BW77" s="1325"/>
      <c r="BX77" s="1325">
        <v>53.2</v>
      </c>
      <c r="BY77" s="1325"/>
      <c r="BZ77" s="1325"/>
      <c r="CA77" s="1325"/>
      <c r="CB77" s="1325"/>
      <c r="CC77" s="1325"/>
      <c r="CD77" s="1325"/>
      <c r="CE77" s="1325"/>
      <c r="CF77" s="1325">
        <v>47.9</v>
      </c>
      <c r="CG77" s="1325"/>
      <c r="CH77" s="1325"/>
      <c r="CI77" s="1325"/>
      <c r="CJ77" s="1325"/>
      <c r="CK77" s="1325"/>
      <c r="CL77" s="1325"/>
      <c r="CM77" s="1325"/>
      <c r="CN77" s="1325">
        <v>49</v>
      </c>
      <c r="CO77" s="1325"/>
      <c r="CP77" s="1325"/>
      <c r="CQ77" s="1325"/>
      <c r="CR77" s="1325"/>
      <c r="CS77" s="1325"/>
      <c r="CT77" s="1325"/>
      <c r="CU77" s="1325"/>
      <c r="CV77" s="1325">
        <v>41.3</v>
      </c>
      <c r="CW77" s="1325"/>
      <c r="CX77" s="1325"/>
      <c r="CY77" s="1325"/>
      <c r="CZ77" s="1325"/>
      <c r="DA77" s="1325"/>
      <c r="DB77" s="1325"/>
      <c r="DC77" s="1325"/>
    </row>
    <row r="78" spans="2:107" x14ac:dyDescent="0.15">
      <c r="B78" s="397"/>
      <c r="G78" s="1320"/>
      <c r="H78" s="1320"/>
      <c r="I78" s="1320"/>
      <c r="J78" s="1320"/>
      <c r="K78" s="1331"/>
      <c r="L78" s="1331"/>
      <c r="M78" s="1331"/>
      <c r="N78" s="1331"/>
      <c r="AN78" s="1324"/>
      <c r="AO78" s="1324"/>
      <c r="AP78" s="1324"/>
      <c r="AQ78" s="1324"/>
      <c r="AR78" s="1324"/>
      <c r="AS78" s="1324"/>
      <c r="AT78" s="1324"/>
      <c r="AU78" s="1324"/>
      <c r="AV78" s="1324"/>
      <c r="AW78" s="1324"/>
      <c r="AX78" s="1324"/>
      <c r="AY78" s="1324"/>
      <c r="AZ78" s="1324"/>
      <c r="BA78" s="1324"/>
      <c r="BB78" s="1327"/>
      <c r="BC78" s="1327"/>
      <c r="BD78" s="1327"/>
      <c r="BE78" s="1327"/>
      <c r="BF78" s="1327"/>
      <c r="BG78" s="1327"/>
      <c r="BH78" s="1327"/>
      <c r="BI78" s="1327"/>
      <c r="BJ78" s="1327"/>
      <c r="BK78" s="1327"/>
      <c r="BL78" s="1327"/>
      <c r="BM78" s="1327"/>
      <c r="BN78" s="1327"/>
      <c r="BO78" s="1327"/>
      <c r="BP78" s="1325"/>
      <c r="BQ78" s="1325"/>
      <c r="BR78" s="1325"/>
      <c r="BS78" s="1325"/>
      <c r="BT78" s="1325"/>
      <c r="BU78" s="1325"/>
      <c r="BV78" s="1325"/>
      <c r="BW78" s="1325"/>
      <c r="BX78" s="1325"/>
      <c r="BY78" s="1325"/>
      <c r="BZ78" s="1325"/>
      <c r="CA78" s="1325"/>
      <c r="CB78" s="1325"/>
      <c r="CC78" s="1325"/>
      <c r="CD78" s="1325"/>
      <c r="CE78" s="1325"/>
      <c r="CF78" s="1325"/>
      <c r="CG78" s="1325"/>
      <c r="CH78" s="1325"/>
      <c r="CI78" s="1325"/>
      <c r="CJ78" s="1325"/>
      <c r="CK78" s="1325"/>
      <c r="CL78" s="1325"/>
      <c r="CM78" s="1325"/>
      <c r="CN78" s="1325"/>
      <c r="CO78" s="1325"/>
      <c r="CP78" s="1325"/>
      <c r="CQ78" s="1325"/>
      <c r="CR78" s="1325"/>
      <c r="CS78" s="1325"/>
      <c r="CT78" s="1325"/>
      <c r="CU78" s="1325"/>
      <c r="CV78" s="1325"/>
      <c r="CW78" s="1325"/>
      <c r="CX78" s="1325"/>
      <c r="CY78" s="1325"/>
      <c r="CZ78" s="1325"/>
      <c r="DA78" s="1325"/>
      <c r="DB78" s="1325"/>
      <c r="DC78" s="1325"/>
    </row>
    <row r="79" spans="2:107" x14ac:dyDescent="0.15">
      <c r="B79" s="397"/>
      <c r="G79" s="1320"/>
      <c r="H79" s="1320"/>
      <c r="I79" s="1329"/>
      <c r="J79" s="1329"/>
      <c r="K79" s="1332"/>
      <c r="L79" s="1332"/>
      <c r="M79" s="1332"/>
      <c r="N79" s="1332"/>
      <c r="AN79" s="1324"/>
      <c r="AO79" s="1324"/>
      <c r="AP79" s="1324"/>
      <c r="AQ79" s="1324"/>
      <c r="AR79" s="1324"/>
      <c r="AS79" s="1324"/>
      <c r="AT79" s="1324"/>
      <c r="AU79" s="1324"/>
      <c r="AV79" s="1324"/>
      <c r="AW79" s="1324"/>
      <c r="AX79" s="1324"/>
      <c r="AY79" s="1324"/>
      <c r="AZ79" s="1324"/>
      <c r="BA79" s="1324"/>
      <c r="BB79" s="1327" t="s">
        <v>601</v>
      </c>
      <c r="BC79" s="1327"/>
      <c r="BD79" s="1327"/>
      <c r="BE79" s="1327"/>
      <c r="BF79" s="1327"/>
      <c r="BG79" s="1327"/>
      <c r="BH79" s="1327"/>
      <c r="BI79" s="1327"/>
      <c r="BJ79" s="1327"/>
      <c r="BK79" s="1327"/>
      <c r="BL79" s="1327"/>
      <c r="BM79" s="1327"/>
      <c r="BN79" s="1327"/>
      <c r="BO79" s="1327"/>
      <c r="BP79" s="1325">
        <v>10</v>
      </c>
      <c r="BQ79" s="1325"/>
      <c r="BR79" s="1325"/>
      <c r="BS79" s="1325"/>
      <c r="BT79" s="1325"/>
      <c r="BU79" s="1325"/>
      <c r="BV79" s="1325"/>
      <c r="BW79" s="1325"/>
      <c r="BX79" s="1325">
        <v>9.8000000000000007</v>
      </c>
      <c r="BY79" s="1325"/>
      <c r="BZ79" s="1325"/>
      <c r="CA79" s="1325"/>
      <c r="CB79" s="1325"/>
      <c r="CC79" s="1325"/>
      <c r="CD79" s="1325"/>
      <c r="CE79" s="1325"/>
      <c r="CF79" s="1325">
        <v>9.6</v>
      </c>
      <c r="CG79" s="1325"/>
      <c r="CH79" s="1325"/>
      <c r="CI79" s="1325"/>
      <c r="CJ79" s="1325"/>
      <c r="CK79" s="1325"/>
      <c r="CL79" s="1325"/>
      <c r="CM79" s="1325"/>
      <c r="CN79" s="1325">
        <v>9.5</v>
      </c>
      <c r="CO79" s="1325"/>
      <c r="CP79" s="1325"/>
      <c r="CQ79" s="1325"/>
      <c r="CR79" s="1325"/>
      <c r="CS79" s="1325"/>
      <c r="CT79" s="1325"/>
      <c r="CU79" s="1325"/>
      <c r="CV79" s="1325">
        <v>9.1999999999999993</v>
      </c>
      <c r="CW79" s="1325"/>
      <c r="CX79" s="1325"/>
      <c r="CY79" s="1325"/>
      <c r="CZ79" s="1325"/>
      <c r="DA79" s="1325"/>
      <c r="DB79" s="1325"/>
      <c r="DC79" s="1325"/>
    </row>
    <row r="80" spans="2:107" x14ac:dyDescent="0.15">
      <c r="B80" s="397"/>
      <c r="G80" s="1320"/>
      <c r="H80" s="1320"/>
      <c r="I80" s="1329"/>
      <c r="J80" s="1329"/>
      <c r="K80" s="1332"/>
      <c r="L80" s="1332"/>
      <c r="M80" s="1332"/>
      <c r="N80" s="1332"/>
      <c r="AN80" s="1324"/>
      <c r="AO80" s="1324"/>
      <c r="AP80" s="1324"/>
      <c r="AQ80" s="1324"/>
      <c r="AR80" s="1324"/>
      <c r="AS80" s="1324"/>
      <c r="AT80" s="1324"/>
      <c r="AU80" s="1324"/>
      <c r="AV80" s="1324"/>
      <c r="AW80" s="1324"/>
      <c r="AX80" s="1324"/>
      <c r="AY80" s="1324"/>
      <c r="AZ80" s="1324"/>
      <c r="BA80" s="1324"/>
      <c r="BB80" s="1327"/>
      <c r="BC80" s="1327"/>
      <c r="BD80" s="1327"/>
      <c r="BE80" s="1327"/>
      <c r="BF80" s="1327"/>
      <c r="BG80" s="1327"/>
      <c r="BH80" s="1327"/>
      <c r="BI80" s="1327"/>
      <c r="BJ80" s="1327"/>
      <c r="BK80" s="1327"/>
      <c r="BL80" s="1327"/>
      <c r="BM80" s="1327"/>
      <c r="BN80" s="1327"/>
      <c r="BO80" s="1327"/>
      <c r="BP80" s="1325"/>
      <c r="BQ80" s="1325"/>
      <c r="BR80" s="1325"/>
      <c r="BS80" s="1325"/>
      <c r="BT80" s="1325"/>
      <c r="BU80" s="1325"/>
      <c r="BV80" s="1325"/>
      <c r="BW80" s="1325"/>
      <c r="BX80" s="1325"/>
      <c r="BY80" s="1325"/>
      <c r="BZ80" s="1325"/>
      <c r="CA80" s="1325"/>
      <c r="CB80" s="1325"/>
      <c r="CC80" s="1325"/>
      <c r="CD80" s="1325"/>
      <c r="CE80" s="1325"/>
      <c r="CF80" s="1325"/>
      <c r="CG80" s="1325"/>
      <c r="CH80" s="1325"/>
      <c r="CI80" s="1325"/>
      <c r="CJ80" s="1325"/>
      <c r="CK80" s="1325"/>
      <c r="CL80" s="1325"/>
      <c r="CM80" s="1325"/>
      <c r="CN80" s="1325"/>
      <c r="CO80" s="1325"/>
      <c r="CP80" s="1325"/>
      <c r="CQ80" s="1325"/>
      <c r="CR80" s="1325"/>
      <c r="CS80" s="1325"/>
      <c r="CT80" s="1325"/>
      <c r="CU80" s="1325"/>
      <c r="CV80" s="1325"/>
      <c r="CW80" s="1325"/>
      <c r="CX80" s="1325"/>
      <c r="CY80" s="1325"/>
      <c r="CZ80" s="1325"/>
      <c r="DA80" s="1325"/>
      <c r="DB80" s="1325"/>
      <c r="DC80" s="1325"/>
    </row>
    <row r="81" spans="2:109" x14ac:dyDescent="0.15">
      <c r="B81" s="397"/>
    </row>
    <row r="82" spans="2:109" ht="17.25" x14ac:dyDescent="0.15">
      <c r="B82" s="397"/>
      <c r="K82" s="424"/>
      <c r="L82" s="424"/>
      <c r="M82" s="424"/>
      <c r="N82" s="424"/>
      <c r="AQ82" s="424"/>
      <c r="AR82" s="424"/>
      <c r="AS82" s="424"/>
      <c r="AT82" s="424"/>
      <c r="BC82" s="424"/>
      <c r="BD82" s="424"/>
      <c r="BE82" s="424"/>
      <c r="BF82" s="424"/>
      <c r="BO82" s="424"/>
      <c r="BP82" s="424"/>
      <c r="BQ82" s="424"/>
      <c r="BR82" s="424"/>
      <c r="CA82" s="424"/>
      <c r="CB82" s="424"/>
      <c r="CC82" s="424"/>
      <c r="CD82" s="424"/>
      <c r="CM82" s="424"/>
      <c r="CN82" s="424"/>
      <c r="CO82" s="424"/>
      <c r="CP82" s="424"/>
      <c r="CY82" s="424"/>
      <c r="CZ82" s="424"/>
      <c r="DA82" s="424"/>
      <c r="DB82" s="424"/>
      <c r="DC82" s="424"/>
    </row>
    <row r="83" spans="2:109" x14ac:dyDescent="0.15">
      <c r="B83" s="399"/>
      <c r="C83" s="400"/>
      <c r="D83" s="400"/>
      <c r="E83" s="400"/>
      <c r="F83" s="400"/>
      <c r="G83" s="400"/>
      <c r="H83" s="400"/>
      <c r="I83" s="400"/>
      <c r="J83" s="400"/>
      <c r="K83" s="400"/>
      <c r="L83" s="400"/>
      <c r="M83" s="400"/>
      <c r="N83" s="400"/>
      <c r="O83" s="400"/>
      <c r="P83" s="400"/>
      <c r="Q83" s="400"/>
      <c r="R83" s="400"/>
      <c r="S83" s="400"/>
      <c r="T83" s="400"/>
      <c r="U83" s="400"/>
      <c r="V83" s="400"/>
      <c r="W83" s="400"/>
      <c r="X83" s="400"/>
      <c r="Y83" s="400"/>
      <c r="Z83" s="400"/>
      <c r="AA83" s="400"/>
      <c r="AB83" s="400"/>
      <c r="AC83" s="400"/>
      <c r="AD83" s="400"/>
      <c r="AE83" s="400"/>
      <c r="AF83" s="400"/>
      <c r="AG83" s="400"/>
      <c r="AH83" s="400"/>
      <c r="AI83" s="400"/>
      <c r="AJ83" s="400"/>
      <c r="AK83" s="400"/>
      <c r="AL83" s="400"/>
      <c r="AM83" s="400"/>
      <c r="AN83" s="400"/>
      <c r="AO83" s="400"/>
      <c r="AP83" s="400"/>
      <c r="AQ83" s="400"/>
      <c r="AR83" s="400"/>
      <c r="AS83" s="400"/>
      <c r="AT83" s="400"/>
      <c r="AU83" s="400"/>
      <c r="AV83" s="400"/>
      <c r="AW83" s="400"/>
      <c r="AX83" s="400"/>
      <c r="AY83" s="400"/>
      <c r="AZ83" s="400"/>
      <c r="BA83" s="400"/>
      <c r="BB83" s="400"/>
      <c r="BC83" s="400"/>
      <c r="BD83" s="400"/>
      <c r="BE83" s="400"/>
      <c r="BF83" s="400"/>
      <c r="BG83" s="400"/>
      <c r="BH83" s="400"/>
      <c r="BI83" s="400"/>
      <c r="BJ83" s="400"/>
      <c r="BK83" s="400"/>
      <c r="BL83" s="400"/>
      <c r="BM83" s="400"/>
      <c r="BN83" s="400"/>
      <c r="BO83" s="400"/>
      <c r="BP83" s="400"/>
      <c r="BQ83" s="400"/>
      <c r="BR83" s="400"/>
      <c r="BS83" s="400"/>
      <c r="BT83" s="400"/>
      <c r="BU83" s="400"/>
      <c r="BV83" s="400"/>
      <c r="BW83" s="400"/>
      <c r="BX83" s="400"/>
      <c r="BY83" s="400"/>
      <c r="BZ83" s="400"/>
      <c r="CA83" s="400"/>
      <c r="CB83" s="400"/>
      <c r="CC83" s="400"/>
      <c r="CD83" s="400"/>
      <c r="CE83" s="400"/>
      <c r="CF83" s="400"/>
      <c r="CG83" s="400"/>
      <c r="CH83" s="400"/>
      <c r="CI83" s="400"/>
      <c r="CJ83" s="400"/>
      <c r="CK83" s="400"/>
      <c r="CL83" s="400"/>
      <c r="CM83" s="400"/>
      <c r="CN83" s="400"/>
      <c r="CO83" s="400"/>
      <c r="CP83" s="400"/>
      <c r="CQ83" s="400"/>
      <c r="CR83" s="400"/>
      <c r="CS83" s="400"/>
      <c r="CT83" s="400"/>
      <c r="CU83" s="400"/>
      <c r="CV83" s="400"/>
      <c r="CW83" s="400"/>
      <c r="CX83" s="400"/>
      <c r="CY83" s="400"/>
      <c r="CZ83" s="400"/>
      <c r="DA83" s="400"/>
      <c r="DB83" s="400"/>
      <c r="DC83" s="400"/>
      <c r="DD83" s="401"/>
    </row>
    <row r="84" spans="2:109" x14ac:dyDescent="0.15">
      <c r="DD84" s="390"/>
      <c r="DE84" s="390"/>
    </row>
    <row r="85" spans="2:109" x14ac:dyDescent="0.15">
      <c r="DD85" s="390"/>
      <c r="DE85" s="390"/>
    </row>
    <row r="86" spans="2:109" hidden="1" x14ac:dyDescent="0.15">
      <c r="DD86" s="390"/>
      <c r="DE86" s="390"/>
    </row>
    <row r="87" spans="2:109" hidden="1" x14ac:dyDescent="0.15">
      <c r="K87" s="425"/>
      <c r="AQ87" s="425"/>
      <c r="BC87" s="425"/>
      <c r="BO87" s="425"/>
      <c r="CA87" s="425"/>
      <c r="CM87" s="425"/>
      <c r="CY87" s="425"/>
      <c r="DD87" s="390"/>
      <c r="DE87" s="390"/>
    </row>
    <row r="88" spans="2:109" hidden="1" x14ac:dyDescent="0.15">
      <c r="DD88" s="390"/>
      <c r="DE88" s="390"/>
    </row>
    <row r="89" spans="2:109" hidden="1" x14ac:dyDescent="0.15">
      <c r="DD89" s="390"/>
      <c r="DE89" s="390"/>
    </row>
    <row r="90" spans="2:109" hidden="1" x14ac:dyDescent="0.15">
      <c r="DD90" s="390"/>
      <c r="DE90" s="390"/>
    </row>
    <row r="91" spans="2:109" hidden="1" x14ac:dyDescent="0.15">
      <c r="DD91" s="390"/>
      <c r="DE91" s="390"/>
    </row>
    <row r="92" spans="2:109" ht="13.5" hidden="1" customHeight="1" x14ac:dyDescent="0.15">
      <c r="DD92" s="390"/>
      <c r="DE92" s="390"/>
    </row>
    <row r="93" spans="2:109" ht="13.5" hidden="1" customHeight="1" x14ac:dyDescent="0.15">
      <c r="DD93" s="390"/>
      <c r="DE93" s="390"/>
    </row>
    <row r="94" spans="2:109" ht="13.5" hidden="1" customHeight="1" x14ac:dyDescent="0.15">
      <c r="DD94" s="390"/>
      <c r="DE94" s="390"/>
    </row>
    <row r="95" spans="2:109" ht="13.5" hidden="1" customHeight="1" x14ac:dyDescent="0.15">
      <c r="DD95" s="390"/>
      <c r="DE95" s="390"/>
    </row>
    <row r="96" spans="2:109" ht="13.5" hidden="1" customHeight="1" x14ac:dyDescent="0.15">
      <c r="DD96" s="390"/>
      <c r="DE96" s="390"/>
    </row>
    <row r="97" s="390" customFormat="1" ht="13.5" hidden="1" customHeight="1" x14ac:dyDescent="0.15"/>
    <row r="98" s="390" customFormat="1" ht="13.5" hidden="1" customHeight="1" x14ac:dyDescent="0.15"/>
    <row r="99" s="390" customFormat="1" ht="13.5" hidden="1" customHeight="1" x14ac:dyDescent="0.15"/>
    <row r="100" s="390" customFormat="1" ht="13.5" hidden="1" customHeight="1" x14ac:dyDescent="0.15"/>
    <row r="101" s="390" customFormat="1" ht="13.5" hidden="1" customHeight="1" x14ac:dyDescent="0.15"/>
    <row r="102" s="390" customFormat="1" ht="13.5" hidden="1" customHeight="1" x14ac:dyDescent="0.15"/>
    <row r="103" s="390" customFormat="1" ht="13.5" hidden="1" customHeight="1" x14ac:dyDescent="0.15"/>
    <row r="104" s="390" customFormat="1" ht="13.5" hidden="1" customHeight="1" x14ac:dyDescent="0.15"/>
    <row r="105" s="390" customFormat="1" ht="13.5" hidden="1" customHeight="1" x14ac:dyDescent="0.15"/>
    <row r="106" s="390" customFormat="1" ht="13.5" hidden="1" customHeight="1" x14ac:dyDescent="0.15"/>
    <row r="107" s="390" customFormat="1" ht="13.5" hidden="1" customHeight="1" x14ac:dyDescent="0.15"/>
    <row r="108" s="390" customFormat="1" ht="13.5" hidden="1" customHeight="1" x14ac:dyDescent="0.15"/>
    <row r="109" s="390" customFormat="1" ht="13.5" hidden="1" customHeight="1" x14ac:dyDescent="0.15"/>
    <row r="110" s="390" customFormat="1" ht="13.5" hidden="1" customHeight="1" x14ac:dyDescent="0.15"/>
    <row r="111" s="390" customFormat="1" ht="13.5" hidden="1" customHeight="1" x14ac:dyDescent="0.15"/>
    <row r="112" s="390" customFormat="1" ht="13.5" hidden="1" customHeight="1" x14ac:dyDescent="0.15"/>
    <row r="113" s="390" customFormat="1" ht="13.5" hidden="1" customHeight="1" x14ac:dyDescent="0.15"/>
    <row r="114" s="390" customFormat="1" ht="13.5" hidden="1" customHeight="1" x14ac:dyDescent="0.15"/>
    <row r="115" s="390" customFormat="1" ht="13.5" hidden="1" customHeight="1" x14ac:dyDescent="0.15"/>
    <row r="116" s="390" customFormat="1" ht="13.5" hidden="1" customHeight="1" x14ac:dyDescent="0.15"/>
    <row r="117" s="390" customFormat="1" ht="13.5" hidden="1" customHeight="1" x14ac:dyDescent="0.15"/>
    <row r="118" s="390" customFormat="1" ht="13.5" hidden="1" customHeight="1" x14ac:dyDescent="0.15"/>
    <row r="119" s="390" customFormat="1" ht="13.5" hidden="1" customHeight="1" x14ac:dyDescent="0.15"/>
    <row r="120" s="390" customFormat="1" ht="13.5" hidden="1" customHeight="1" x14ac:dyDescent="0.15"/>
    <row r="121" s="390" customFormat="1" ht="13.5" hidden="1" customHeight="1" x14ac:dyDescent="0.15"/>
    <row r="122" s="390" customFormat="1" ht="13.5" hidden="1" customHeight="1" x14ac:dyDescent="0.15"/>
    <row r="123" s="390" customFormat="1" ht="13.5" hidden="1" customHeight="1" x14ac:dyDescent="0.15"/>
    <row r="124" s="390" customFormat="1" ht="13.5" hidden="1" customHeight="1" x14ac:dyDescent="0.15"/>
    <row r="125" s="390" customFormat="1" ht="13.5" hidden="1" customHeight="1" x14ac:dyDescent="0.15"/>
    <row r="126" s="390" customFormat="1" ht="13.5" hidden="1" customHeight="1" x14ac:dyDescent="0.15"/>
    <row r="127" s="390" customFormat="1" ht="13.5" hidden="1" customHeight="1" x14ac:dyDescent="0.15"/>
    <row r="128" s="390" customFormat="1" ht="13.5" hidden="1" customHeight="1" x14ac:dyDescent="0.15"/>
    <row r="129" s="390" customFormat="1" ht="13.5" hidden="1" customHeight="1" x14ac:dyDescent="0.15"/>
    <row r="130" s="390" customFormat="1" ht="13.5" hidden="1" customHeight="1" x14ac:dyDescent="0.15"/>
    <row r="131" s="390" customFormat="1" ht="13.5" hidden="1" customHeight="1" x14ac:dyDescent="0.15"/>
    <row r="132" s="390" customFormat="1" ht="13.5" hidden="1" customHeight="1" x14ac:dyDescent="0.15"/>
    <row r="133" s="390" customFormat="1" ht="13.5" hidden="1" customHeight="1" x14ac:dyDescent="0.15"/>
    <row r="134" s="390" customFormat="1" ht="13.5" hidden="1" customHeight="1" x14ac:dyDescent="0.15"/>
    <row r="135" s="390" customFormat="1" ht="13.5" hidden="1" customHeight="1" x14ac:dyDescent="0.15"/>
    <row r="136" s="390" customFormat="1" ht="13.5" hidden="1" customHeight="1" x14ac:dyDescent="0.15"/>
    <row r="137" s="390" customFormat="1" ht="13.5" hidden="1" customHeight="1" x14ac:dyDescent="0.15"/>
    <row r="138" s="390" customFormat="1" ht="13.5" hidden="1" customHeight="1" x14ac:dyDescent="0.15"/>
    <row r="139" s="390" customFormat="1" ht="13.5" hidden="1" customHeight="1" x14ac:dyDescent="0.15"/>
    <row r="140" s="390" customFormat="1" ht="13.5" hidden="1" customHeight="1" x14ac:dyDescent="0.15"/>
    <row r="141" s="390" customFormat="1" ht="13.5" hidden="1" customHeight="1" x14ac:dyDescent="0.15"/>
    <row r="142" s="390" customFormat="1" ht="13.5" hidden="1" customHeight="1" x14ac:dyDescent="0.15"/>
    <row r="143" s="390" customFormat="1" ht="13.5" hidden="1" customHeight="1" x14ac:dyDescent="0.15"/>
    <row r="144" s="390" customFormat="1" ht="13.5" hidden="1" customHeight="1" x14ac:dyDescent="0.15"/>
    <row r="145" s="390" customFormat="1" ht="13.5" hidden="1" customHeight="1" x14ac:dyDescent="0.15"/>
    <row r="146" s="390" customFormat="1" ht="13.5" hidden="1" customHeight="1" x14ac:dyDescent="0.15"/>
    <row r="147" s="390" customFormat="1" ht="13.5" hidden="1" customHeight="1" x14ac:dyDescent="0.15"/>
    <row r="148" s="390" customFormat="1" ht="13.5" hidden="1" customHeight="1" x14ac:dyDescent="0.15"/>
    <row r="149" s="390" customFormat="1" ht="13.5" hidden="1" customHeight="1" x14ac:dyDescent="0.15"/>
    <row r="150" s="390" customFormat="1" ht="13.5" hidden="1" customHeight="1" x14ac:dyDescent="0.15"/>
    <row r="151" s="390" customFormat="1" ht="13.5" hidden="1" customHeight="1" x14ac:dyDescent="0.15"/>
    <row r="152" s="390" customFormat="1" ht="13.5" hidden="1" customHeight="1" x14ac:dyDescent="0.15"/>
    <row r="153" s="390" customFormat="1" ht="13.5" hidden="1" customHeight="1" x14ac:dyDescent="0.15"/>
    <row r="154" s="390" customFormat="1" ht="13.5" hidden="1" customHeight="1" x14ac:dyDescent="0.15"/>
    <row r="155" s="390" customFormat="1" ht="13.5" hidden="1" customHeight="1" x14ac:dyDescent="0.15"/>
    <row r="156" s="390" customFormat="1" ht="13.5" hidden="1" customHeight="1" x14ac:dyDescent="0.15"/>
    <row r="157" s="390" customFormat="1" ht="13.5" hidden="1" customHeight="1" x14ac:dyDescent="0.15"/>
    <row r="158" s="390" customFormat="1" ht="13.5" hidden="1" customHeight="1" x14ac:dyDescent="0.15"/>
    <row r="159" s="390" customFormat="1" ht="13.5" hidden="1" customHeight="1" x14ac:dyDescent="0.15"/>
    <row r="160" s="390" customFormat="1" ht="13.5" hidden="1" customHeight="1" x14ac:dyDescent="0.15"/>
  </sheetData>
  <sheetProtection algorithmName="SHA-512" hashValue="hrWaUIUU21lNpdz9xLbHfZaUF+ysCG6wMSdUQJ7jRL9sxVwjPKU5G1EtwW4UUvzUexieshY56HkZAL/CqAGdQA==" saltValue="EAOlIPP+zewvwK20kpIUiA=="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L57:L58"/>
    <mergeCell ref="M57:M58"/>
    <mergeCell ref="N57:N58"/>
    <mergeCell ref="BB57:BO58"/>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AN43:DC47"/>
    <mergeCell ref="G50:J50"/>
    <mergeCell ref="AN50:BO50"/>
    <mergeCell ref="BP50:BW50"/>
    <mergeCell ref="BX50:CE50"/>
    <mergeCell ref="CF50:CM50"/>
    <mergeCell ref="CN50:CU50"/>
    <mergeCell ref="CV50:DC50"/>
    <mergeCell ref="CV51:DC52"/>
    <mergeCell ref="CN51:CU52"/>
  </mergeCells>
  <phoneticPr fontId="2"/>
  <printOptions horizontalCentered="1" verticalCentered="1"/>
  <pageMargins left="0" right="0" top="0.19685039370078741" bottom="0.31496062992125984" header="0.39370078740157483" footer="0"/>
  <pageSetup paperSize="9" scale="51" orientation="landscape"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85" zoomScaleNormal="85" zoomScaleSheetLayoutView="70" workbookViewId="0"/>
  </sheetViews>
  <sheetFormatPr defaultColWidth="0" defaultRowHeight="13.5" customHeight="1" zeroHeight="1" x14ac:dyDescent="0.15"/>
  <cols>
    <col min="1" max="34" width="2.5" style="293" customWidth="1"/>
    <col min="35" max="122" width="2.5" style="292" customWidth="1"/>
    <col min="123" max="16384" width="2.5" style="292" hidden="1"/>
  </cols>
  <sheetData>
    <row r="1" spans="1:34" ht="13.5" customHeight="1" x14ac:dyDescent="0.15">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row>
    <row r="2" spans="1:34" x14ac:dyDescent="0.15">
      <c r="S2" s="292"/>
      <c r="AH2" s="292"/>
    </row>
    <row r="3" spans="1:34" x14ac:dyDescent="0.1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row>
    <row r="4" spans="1:34" x14ac:dyDescent="0.15"/>
    <row r="5" spans="1:34" x14ac:dyDescent="0.15"/>
    <row r="6" spans="1:34" x14ac:dyDescent="0.15"/>
    <row r="7" spans="1:34" x14ac:dyDescent="0.15"/>
    <row r="8" spans="1:34" x14ac:dyDescent="0.15"/>
    <row r="9" spans="1:34" x14ac:dyDescent="0.15">
      <c r="AH9" s="292"/>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92"/>
    </row>
    <row r="18" spans="12:34" x14ac:dyDescent="0.15"/>
    <row r="19" spans="12:34" x14ac:dyDescent="0.15"/>
    <row r="20" spans="12:34" x14ac:dyDescent="0.15">
      <c r="AH20" s="292"/>
    </row>
    <row r="21" spans="12:34" x14ac:dyDescent="0.15">
      <c r="AH21" s="292"/>
    </row>
    <row r="22" spans="12:34" x14ac:dyDescent="0.15"/>
    <row r="23" spans="12:34" x14ac:dyDescent="0.15"/>
    <row r="24" spans="12:34" x14ac:dyDescent="0.15">
      <c r="Q24" s="292"/>
    </row>
    <row r="25" spans="12:34" x14ac:dyDescent="0.15"/>
    <row r="26" spans="12:34" x14ac:dyDescent="0.15"/>
    <row r="27" spans="12:34" x14ac:dyDescent="0.15"/>
    <row r="28" spans="12:34" x14ac:dyDescent="0.15">
      <c r="O28" s="292"/>
      <c r="T28" s="292"/>
      <c r="AH28" s="292"/>
    </row>
    <row r="29" spans="12:34" x14ac:dyDescent="0.15"/>
    <row r="30" spans="12:34" x14ac:dyDescent="0.15"/>
    <row r="31" spans="12:34" x14ac:dyDescent="0.15">
      <c r="Q31" s="292"/>
    </row>
    <row r="32" spans="12:34" x14ac:dyDescent="0.15">
      <c r="L32" s="292"/>
    </row>
    <row r="33" spans="2:34" x14ac:dyDescent="0.15">
      <c r="C33" s="292"/>
      <c r="E33" s="292"/>
      <c r="G33" s="292"/>
      <c r="I33" s="292"/>
      <c r="X33" s="292"/>
    </row>
    <row r="34" spans="2:34" x14ac:dyDescent="0.15">
      <c r="B34" s="292"/>
      <c r="P34" s="292"/>
      <c r="R34" s="292"/>
      <c r="T34" s="292"/>
    </row>
    <row r="35" spans="2:34" x14ac:dyDescent="0.15">
      <c r="D35" s="292"/>
      <c r="W35" s="292"/>
      <c r="AC35" s="292"/>
      <c r="AD35" s="292"/>
      <c r="AE35" s="292"/>
      <c r="AF35" s="292"/>
      <c r="AG35" s="292"/>
      <c r="AH35" s="292"/>
    </row>
    <row r="36" spans="2:34" x14ac:dyDescent="0.15">
      <c r="H36" s="292"/>
      <c r="J36" s="292"/>
      <c r="K36" s="292"/>
      <c r="M36" s="292"/>
      <c r="Y36" s="292"/>
      <c r="Z36" s="292"/>
      <c r="AA36" s="292"/>
      <c r="AB36" s="292"/>
      <c r="AC36" s="292"/>
      <c r="AD36" s="292"/>
      <c r="AE36" s="292"/>
      <c r="AF36" s="292"/>
      <c r="AG36" s="292"/>
      <c r="AH36" s="292"/>
    </row>
    <row r="37" spans="2:34" x14ac:dyDescent="0.15">
      <c r="AH37" s="292"/>
    </row>
    <row r="38" spans="2:34" x14ac:dyDescent="0.15">
      <c r="AG38" s="292"/>
      <c r="AH38" s="292"/>
    </row>
    <row r="39" spans="2:34" x14ac:dyDescent="0.15"/>
    <row r="40" spans="2:34" x14ac:dyDescent="0.15">
      <c r="X40" s="292"/>
    </row>
    <row r="41" spans="2:34" x14ac:dyDescent="0.15">
      <c r="R41" s="292"/>
    </row>
    <row r="42" spans="2:34" x14ac:dyDescent="0.15">
      <c r="W42" s="292"/>
    </row>
    <row r="43" spans="2:34" x14ac:dyDescent="0.15">
      <c r="Y43" s="292"/>
      <c r="Z43" s="292"/>
      <c r="AA43" s="292"/>
      <c r="AB43" s="292"/>
      <c r="AC43" s="292"/>
      <c r="AD43" s="292"/>
      <c r="AE43" s="292"/>
      <c r="AF43" s="292"/>
      <c r="AG43" s="292"/>
      <c r="AH43" s="292"/>
    </row>
    <row r="44" spans="2:34" x14ac:dyDescent="0.15">
      <c r="AH44" s="292"/>
    </row>
    <row r="45" spans="2:34" x14ac:dyDescent="0.15">
      <c r="X45" s="292"/>
    </row>
    <row r="46" spans="2:34" x14ac:dyDescent="0.15"/>
    <row r="47" spans="2:34" x14ac:dyDescent="0.15"/>
    <row r="48" spans="2:34" x14ac:dyDescent="0.15">
      <c r="W48" s="292"/>
      <c r="Y48" s="292"/>
      <c r="Z48" s="292"/>
      <c r="AA48" s="292"/>
      <c r="AB48" s="292"/>
      <c r="AC48" s="292"/>
      <c r="AD48" s="292"/>
      <c r="AE48" s="292"/>
      <c r="AF48" s="292"/>
      <c r="AG48" s="292"/>
      <c r="AH48" s="292"/>
    </row>
    <row r="49" spans="28:34" x14ac:dyDescent="0.15"/>
    <row r="50" spans="28:34" x14ac:dyDescent="0.15">
      <c r="AE50" s="292"/>
      <c r="AF50" s="292"/>
      <c r="AG50" s="292"/>
      <c r="AH50" s="292"/>
    </row>
    <row r="51" spans="28:34" x14ac:dyDescent="0.15">
      <c r="AC51" s="292"/>
      <c r="AD51" s="292"/>
      <c r="AE51" s="292"/>
      <c r="AF51" s="292"/>
      <c r="AG51" s="292"/>
      <c r="AH51" s="292"/>
    </row>
    <row r="52" spans="28:34" x14ac:dyDescent="0.15"/>
    <row r="53" spans="28:34" x14ac:dyDescent="0.15">
      <c r="AF53" s="292"/>
      <c r="AG53" s="292"/>
      <c r="AH53" s="292"/>
    </row>
    <row r="54" spans="28:34" x14ac:dyDescent="0.15">
      <c r="AH54" s="292"/>
    </row>
    <row r="55" spans="28:34" x14ac:dyDescent="0.15"/>
    <row r="56" spans="28:34" x14ac:dyDescent="0.15">
      <c r="AB56" s="292"/>
      <c r="AC56" s="292"/>
      <c r="AD56" s="292"/>
      <c r="AE56" s="292"/>
      <c r="AF56" s="292"/>
      <c r="AG56" s="292"/>
      <c r="AH56" s="292"/>
    </row>
    <row r="57" spans="28:34" x14ac:dyDescent="0.15">
      <c r="AH57" s="292"/>
    </row>
    <row r="58" spans="28:34" x14ac:dyDescent="0.15">
      <c r="AH58" s="292"/>
    </row>
    <row r="59" spans="28:34" x14ac:dyDescent="0.15"/>
    <row r="60" spans="28:34" x14ac:dyDescent="0.15"/>
    <row r="61" spans="28:34" x14ac:dyDescent="0.15"/>
    <row r="62" spans="28:34" x14ac:dyDescent="0.15"/>
    <row r="63" spans="28:34" x14ac:dyDescent="0.15">
      <c r="AH63" s="292"/>
    </row>
    <row r="64" spans="28:34" x14ac:dyDescent="0.15">
      <c r="AG64" s="292"/>
      <c r="AH64" s="292"/>
    </row>
    <row r="65" spans="28:34" x14ac:dyDescent="0.15"/>
    <row r="66" spans="28:34" x14ac:dyDescent="0.15"/>
    <row r="67" spans="28:34" x14ac:dyDescent="0.15"/>
    <row r="68" spans="28:34" x14ac:dyDescent="0.15">
      <c r="AB68" s="292"/>
      <c r="AC68" s="292"/>
      <c r="AD68" s="292"/>
      <c r="AE68" s="292"/>
      <c r="AF68" s="292"/>
      <c r="AG68" s="292"/>
      <c r="AH68" s="292"/>
    </row>
    <row r="69" spans="28:34" x14ac:dyDescent="0.15">
      <c r="AF69" s="292"/>
      <c r="AG69" s="292"/>
      <c r="AH69" s="292"/>
    </row>
    <row r="70" spans="28:34" x14ac:dyDescent="0.15"/>
    <row r="71" spans="28:34" x14ac:dyDescent="0.15"/>
    <row r="72" spans="28:34" x14ac:dyDescent="0.15"/>
    <row r="73" spans="28:34" x14ac:dyDescent="0.15"/>
    <row r="74" spans="28:34" x14ac:dyDescent="0.15"/>
    <row r="75" spans="28:34" x14ac:dyDescent="0.15">
      <c r="AH75" s="292"/>
    </row>
    <row r="76" spans="28:34" x14ac:dyDescent="0.15">
      <c r="AF76" s="292"/>
      <c r="AG76" s="292"/>
      <c r="AH76" s="292"/>
    </row>
    <row r="77" spans="28:34" x14ac:dyDescent="0.15">
      <c r="AG77" s="292"/>
      <c r="AH77" s="292"/>
    </row>
    <row r="78" spans="28:34" x14ac:dyDescent="0.15"/>
    <row r="79" spans="28:34" x14ac:dyDescent="0.15"/>
    <row r="80" spans="28:34" x14ac:dyDescent="0.15"/>
    <row r="81" spans="25:34" x14ac:dyDescent="0.15"/>
    <row r="82" spans="25:34" x14ac:dyDescent="0.15">
      <c r="Y82" s="292"/>
    </row>
    <row r="83" spans="25:34" x14ac:dyDescent="0.15">
      <c r="Y83" s="292"/>
      <c r="Z83" s="292"/>
      <c r="AA83" s="292"/>
      <c r="AB83" s="292"/>
      <c r="AC83" s="292"/>
      <c r="AD83" s="292"/>
      <c r="AE83" s="292"/>
      <c r="AF83" s="292"/>
      <c r="AG83" s="292"/>
      <c r="AH83" s="292"/>
    </row>
    <row r="84" spans="25:34" x14ac:dyDescent="0.15"/>
    <row r="85" spans="25:34" x14ac:dyDescent="0.15"/>
    <row r="86" spans="25:34" x14ac:dyDescent="0.15"/>
    <row r="87" spans="25:34" x14ac:dyDescent="0.15"/>
    <row r="88" spans="25:34" x14ac:dyDescent="0.15">
      <c r="AH88" s="292"/>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2"/>
      <c r="AG94" s="292"/>
      <c r="AH94" s="292"/>
    </row>
    <row r="95" spans="25:34" ht="13.5" customHeight="1" x14ac:dyDescent="0.15">
      <c r="AH95" s="292"/>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2"/>
    </row>
    <row r="102" spans="33:34" ht="13.5" customHeight="1" x14ac:dyDescent="0.15"/>
    <row r="103" spans="33:34" ht="13.5" customHeight="1" x14ac:dyDescent="0.15"/>
    <row r="104" spans="33:34" ht="13.5" customHeight="1" x14ac:dyDescent="0.15">
      <c r="AG104" s="292"/>
      <c r="AH104" s="292"/>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2"/>
    </row>
    <row r="117" spans="34:122" ht="13.5" customHeight="1" x14ac:dyDescent="0.15"/>
    <row r="118" spans="34:122" ht="13.5" customHeight="1" x14ac:dyDescent="0.15"/>
    <row r="119" spans="34:122" ht="13.5" customHeight="1" x14ac:dyDescent="0.15"/>
    <row r="120" spans="34:122" ht="13.5" customHeight="1" x14ac:dyDescent="0.15">
      <c r="AH120" s="292"/>
    </row>
    <row r="121" spans="34:122" ht="13.5" customHeight="1" x14ac:dyDescent="0.15">
      <c r="AH121" s="292"/>
    </row>
    <row r="122" spans="34:122" ht="13.5" customHeight="1" x14ac:dyDescent="0.15"/>
    <row r="123" spans="34:122" ht="13.5" customHeight="1" x14ac:dyDescent="0.15"/>
    <row r="124" spans="34:122" ht="13.5" customHeight="1" x14ac:dyDescent="0.15"/>
    <row r="125" spans="34:122" ht="13.5" customHeight="1" x14ac:dyDescent="0.15">
      <c r="DR125" s="292" t="s">
        <v>499</v>
      </c>
    </row>
  </sheetData>
  <sheetProtection algorithmName="SHA-512" hashValue="pH0O8gcYSgs9yM5aUynsppZFx+mM15hHeK3Pm/gCEiiYfG0Aw5md99Ic1FXKk4aK4BJsepBDVKlW0k+XiWSi9Q==" saltValue="1TYBfSFtZfDmXT5/EP46Iw==" spinCount="100000" sheet="1" objects="1" scenarios="1"/>
  <dataConsolidate/>
  <phoneticPr fontId="2"/>
  <printOptions horizontalCentered="1" verticalCentered="1"/>
  <pageMargins left="0" right="0" top="0.19685039370078741" bottom="0" header="0.39370078740157483" footer="0"/>
  <pageSetup paperSize="9" scale="36" orientation="landscape"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85" zoomScaleNormal="85" zoomScaleSheetLayoutView="55" workbookViewId="0"/>
  </sheetViews>
  <sheetFormatPr defaultColWidth="0" defaultRowHeight="13.5" customHeight="1" zeroHeight="1" x14ac:dyDescent="0.15"/>
  <cols>
    <col min="1" max="34" width="2.5" style="293" customWidth="1"/>
    <col min="35" max="122" width="2.5" style="292" customWidth="1"/>
    <col min="123" max="16384" width="2.5" style="292" hidden="1"/>
  </cols>
  <sheetData>
    <row r="1" spans="2:34" ht="13.5" customHeight="1" x14ac:dyDescent="0.15">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row>
    <row r="2" spans="2:34" x14ac:dyDescent="0.15">
      <c r="S2" s="292"/>
      <c r="AH2" s="292"/>
    </row>
    <row r="3" spans="2:34" x14ac:dyDescent="0.1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row>
    <row r="4" spans="2:34" x14ac:dyDescent="0.15"/>
    <row r="5" spans="2:34" x14ac:dyDescent="0.15"/>
    <row r="6" spans="2:34" x14ac:dyDescent="0.15"/>
    <row r="7" spans="2:34" x14ac:dyDescent="0.15"/>
    <row r="8" spans="2:34" x14ac:dyDescent="0.15"/>
    <row r="9" spans="2:34" x14ac:dyDescent="0.15">
      <c r="AH9" s="292"/>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2"/>
    </row>
    <row r="18" spans="12:34" x14ac:dyDescent="0.15"/>
    <row r="19" spans="12:34" x14ac:dyDescent="0.15"/>
    <row r="20" spans="12:34" x14ac:dyDescent="0.15">
      <c r="AH20" s="292"/>
    </row>
    <row r="21" spans="12:34" x14ac:dyDescent="0.15">
      <c r="AH21" s="292"/>
    </row>
    <row r="22" spans="12:34" x14ac:dyDescent="0.15"/>
    <row r="23" spans="12:34" x14ac:dyDescent="0.15"/>
    <row r="24" spans="12:34" x14ac:dyDescent="0.15">
      <c r="Q24" s="292"/>
    </row>
    <row r="25" spans="12:34" x14ac:dyDescent="0.15"/>
    <row r="26" spans="12:34" x14ac:dyDescent="0.15"/>
    <row r="27" spans="12:34" x14ac:dyDescent="0.15"/>
    <row r="28" spans="12:34" x14ac:dyDescent="0.15">
      <c r="O28" s="292"/>
      <c r="T28" s="292"/>
      <c r="AH28" s="292"/>
    </row>
    <row r="29" spans="12:34" x14ac:dyDescent="0.15"/>
    <row r="30" spans="12:34" x14ac:dyDescent="0.15"/>
    <row r="31" spans="12:34" x14ac:dyDescent="0.15">
      <c r="Q31" s="292"/>
    </row>
    <row r="32" spans="12:34" x14ac:dyDescent="0.15">
      <c r="L32" s="292"/>
    </row>
    <row r="33" spans="2:34" x14ac:dyDescent="0.15">
      <c r="C33" s="292"/>
      <c r="E33" s="292"/>
      <c r="G33" s="292"/>
      <c r="I33" s="292"/>
      <c r="X33" s="292"/>
    </row>
    <row r="34" spans="2:34" x14ac:dyDescent="0.15">
      <c r="B34" s="292"/>
      <c r="P34" s="292"/>
      <c r="R34" s="292"/>
      <c r="T34" s="292"/>
    </row>
    <row r="35" spans="2:34" x14ac:dyDescent="0.15">
      <c r="D35" s="292"/>
      <c r="W35" s="292"/>
      <c r="AC35" s="292"/>
      <c r="AD35" s="292"/>
      <c r="AE35" s="292"/>
      <c r="AF35" s="292"/>
      <c r="AG35" s="292"/>
      <c r="AH35" s="292"/>
    </row>
    <row r="36" spans="2:34" x14ac:dyDescent="0.15">
      <c r="H36" s="292"/>
      <c r="J36" s="292"/>
      <c r="K36" s="292"/>
      <c r="M36" s="292"/>
      <c r="Y36" s="292"/>
      <c r="Z36" s="292"/>
      <c r="AA36" s="292"/>
      <c r="AB36" s="292"/>
      <c r="AC36" s="292"/>
      <c r="AD36" s="292"/>
      <c r="AE36" s="292"/>
      <c r="AF36" s="292"/>
      <c r="AG36" s="292"/>
      <c r="AH36" s="292"/>
    </row>
    <row r="37" spans="2:34" x14ac:dyDescent="0.15">
      <c r="AH37" s="292"/>
    </row>
    <row r="38" spans="2:34" x14ac:dyDescent="0.15">
      <c r="AG38" s="292"/>
      <c r="AH38" s="292"/>
    </row>
    <row r="39" spans="2:34" x14ac:dyDescent="0.15"/>
    <row r="40" spans="2:34" x14ac:dyDescent="0.15">
      <c r="X40" s="292"/>
    </row>
    <row r="41" spans="2:34" x14ac:dyDescent="0.15">
      <c r="R41" s="292"/>
    </row>
    <row r="42" spans="2:34" x14ac:dyDescent="0.15">
      <c r="W42" s="292"/>
    </row>
    <row r="43" spans="2:34" x14ac:dyDescent="0.15">
      <c r="Y43" s="292"/>
      <c r="Z43" s="292"/>
      <c r="AA43" s="292"/>
      <c r="AB43" s="292"/>
      <c r="AC43" s="292"/>
      <c r="AD43" s="292"/>
      <c r="AE43" s="292"/>
      <c r="AF43" s="292"/>
      <c r="AG43" s="292"/>
      <c r="AH43" s="292"/>
    </row>
    <row r="44" spans="2:34" x14ac:dyDescent="0.15">
      <c r="AH44" s="292"/>
    </row>
    <row r="45" spans="2:34" x14ac:dyDescent="0.15">
      <c r="X45" s="292"/>
    </row>
    <row r="46" spans="2:34" x14ac:dyDescent="0.15"/>
    <row r="47" spans="2:34" x14ac:dyDescent="0.15"/>
    <row r="48" spans="2:34" x14ac:dyDescent="0.15">
      <c r="W48" s="292"/>
      <c r="Y48" s="292"/>
      <c r="Z48" s="292"/>
      <c r="AA48" s="292"/>
      <c r="AB48" s="292"/>
      <c r="AC48" s="292"/>
      <c r="AD48" s="292"/>
      <c r="AE48" s="292"/>
      <c r="AF48" s="292"/>
      <c r="AG48" s="292"/>
      <c r="AH48" s="292"/>
    </row>
    <row r="49" spans="28:34" x14ac:dyDescent="0.15"/>
    <row r="50" spans="28:34" x14ac:dyDescent="0.15">
      <c r="AE50" s="292"/>
      <c r="AF50" s="292"/>
      <c r="AG50" s="292"/>
      <c r="AH50" s="292"/>
    </row>
    <row r="51" spans="28:34" x14ac:dyDescent="0.15">
      <c r="AC51" s="292"/>
      <c r="AD51" s="292"/>
      <c r="AE51" s="292"/>
      <c r="AF51" s="292"/>
      <c r="AG51" s="292"/>
      <c r="AH51" s="292"/>
    </row>
    <row r="52" spans="28:34" x14ac:dyDescent="0.15"/>
    <row r="53" spans="28:34" x14ac:dyDescent="0.15">
      <c r="AF53" s="292"/>
      <c r="AG53" s="292"/>
      <c r="AH53" s="292"/>
    </row>
    <row r="54" spans="28:34" x14ac:dyDescent="0.15">
      <c r="AH54" s="292"/>
    </row>
    <row r="55" spans="28:34" x14ac:dyDescent="0.15"/>
    <row r="56" spans="28:34" x14ac:dyDescent="0.15">
      <c r="AB56" s="292"/>
      <c r="AC56" s="292"/>
      <c r="AD56" s="292"/>
      <c r="AE56" s="292"/>
      <c r="AF56" s="292"/>
      <c r="AG56" s="292"/>
      <c r="AH56" s="292"/>
    </row>
    <row r="57" spans="28:34" x14ac:dyDescent="0.15">
      <c r="AH57" s="292"/>
    </row>
    <row r="58" spans="28:34" x14ac:dyDescent="0.15">
      <c r="AH58" s="292"/>
    </row>
    <row r="59" spans="28:34" x14ac:dyDescent="0.15">
      <c r="AG59" s="292"/>
      <c r="AH59" s="292"/>
    </row>
    <row r="60" spans="28:34" x14ac:dyDescent="0.15"/>
    <row r="61" spans="28:34" x14ac:dyDescent="0.15"/>
    <row r="62" spans="28:34" x14ac:dyDescent="0.15"/>
    <row r="63" spans="28:34" x14ac:dyDescent="0.15">
      <c r="AH63" s="292"/>
    </row>
    <row r="64" spans="28:34" x14ac:dyDescent="0.15">
      <c r="AG64" s="292"/>
      <c r="AH64" s="292"/>
    </row>
    <row r="65" spans="28:34" x14ac:dyDescent="0.15"/>
    <row r="66" spans="28:34" x14ac:dyDescent="0.15"/>
    <row r="67" spans="28:34" x14ac:dyDescent="0.15"/>
    <row r="68" spans="28:34" x14ac:dyDescent="0.15">
      <c r="AB68" s="292"/>
      <c r="AC68" s="292"/>
      <c r="AD68" s="292"/>
      <c r="AE68" s="292"/>
      <c r="AF68" s="292"/>
      <c r="AG68" s="292"/>
      <c r="AH68" s="292"/>
    </row>
    <row r="69" spans="28:34" x14ac:dyDescent="0.15">
      <c r="AF69" s="292"/>
      <c r="AG69" s="292"/>
      <c r="AH69" s="292"/>
    </row>
    <row r="70" spans="28:34" x14ac:dyDescent="0.15"/>
    <row r="71" spans="28:34" x14ac:dyDescent="0.15"/>
    <row r="72" spans="28:34" x14ac:dyDescent="0.15"/>
    <row r="73" spans="28:34" x14ac:dyDescent="0.15"/>
    <row r="74" spans="28:34" x14ac:dyDescent="0.15"/>
    <row r="75" spans="28:34" x14ac:dyDescent="0.15">
      <c r="AH75" s="292"/>
    </row>
    <row r="76" spans="28:34" x14ac:dyDescent="0.15">
      <c r="AF76" s="292"/>
      <c r="AG76" s="292"/>
      <c r="AH76" s="292"/>
    </row>
    <row r="77" spans="28:34" x14ac:dyDescent="0.15">
      <c r="AG77" s="292"/>
      <c r="AH77" s="292"/>
    </row>
    <row r="78" spans="28:34" x14ac:dyDescent="0.15"/>
    <row r="79" spans="28:34" x14ac:dyDescent="0.15"/>
    <row r="80" spans="28:34" x14ac:dyDescent="0.15"/>
    <row r="81" spans="25:34" x14ac:dyDescent="0.15"/>
    <row r="82" spans="25:34" x14ac:dyDescent="0.15">
      <c r="Y82" s="292"/>
    </row>
    <row r="83" spans="25:34" x14ac:dyDescent="0.15">
      <c r="Y83" s="292"/>
      <c r="Z83" s="292"/>
      <c r="AA83" s="292"/>
      <c r="AB83" s="292"/>
      <c r="AC83" s="292"/>
      <c r="AD83" s="292"/>
      <c r="AE83" s="292"/>
      <c r="AF83" s="292"/>
      <c r="AG83" s="292"/>
      <c r="AH83" s="292"/>
    </row>
    <row r="84" spans="25:34" x14ac:dyDescent="0.15"/>
    <row r="85" spans="25:34" x14ac:dyDescent="0.15"/>
    <row r="86" spans="25:34" x14ac:dyDescent="0.15"/>
    <row r="87" spans="25:34" x14ac:dyDescent="0.15"/>
    <row r="88" spans="25:34" x14ac:dyDescent="0.15">
      <c r="AH88" s="292"/>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2"/>
      <c r="AG94" s="292"/>
      <c r="AH94" s="292"/>
    </row>
    <row r="95" spans="25:34" ht="13.5" customHeight="1" x14ac:dyDescent="0.15">
      <c r="AH95" s="292"/>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2"/>
    </row>
    <row r="102" spans="33:34" ht="13.5" customHeight="1" x14ac:dyDescent="0.15"/>
    <row r="103" spans="33:34" ht="13.5" customHeight="1" x14ac:dyDescent="0.15"/>
    <row r="104" spans="33:34" ht="13.5" customHeight="1" x14ac:dyDescent="0.15">
      <c r="AG104" s="292"/>
      <c r="AH104" s="292"/>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2"/>
    </row>
    <row r="117" spans="34:122" ht="13.5" customHeight="1" x14ac:dyDescent="0.15"/>
    <row r="118" spans="34:122" ht="13.5" customHeight="1" x14ac:dyDescent="0.15"/>
    <row r="119" spans="34:122" ht="13.5" customHeight="1" x14ac:dyDescent="0.15"/>
    <row r="120" spans="34:122" ht="13.5" customHeight="1" x14ac:dyDescent="0.15">
      <c r="AH120" s="292"/>
    </row>
    <row r="121" spans="34:122" ht="13.5" customHeight="1" x14ac:dyDescent="0.15">
      <c r="AH121" s="292"/>
    </row>
    <row r="122" spans="34:122" ht="13.5" customHeight="1" x14ac:dyDescent="0.15"/>
    <row r="123" spans="34:122" ht="13.5" customHeight="1" x14ac:dyDescent="0.15"/>
    <row r="124" spans="34:122" ht="13.5" customHeight="1" x14ac:dyDescent="0.15"/>
    <row r="125" spans="34:122" ht="13.5" customHeight="1" x14ac:dyDescent="0.15">
      <c r="DR125" s="292" t="s">
        <v>499</v>
      </c>
    </row>
  </sheetData>
  <sheetProtection algorithmName="SHA-512" hashValue="/BVqvNqv7PsnEqjSCgx6LHn6g3LbgJysumHreXfUUYgYGKwrGyP4YzBPv1s602SSi3FBsJMHAHEM5fwfpBYx2Q==" saltValue="iHsSqloy7lsy9XFdQHf7qg==" spinCount="100000" sheet="1" objects="1" scenarios="1"/>
  <dataConsolidate/>
  <phoneticPr fontId="2"/>
  <printOptions horizontalCentered="1" verticalCentered="1"/>
  <pageMargins left="0" right="0" top="0.19685039370078741" bottom="0" header="0.39370078740157483" footer="0"/>
  <pageSetup paperSize="9" scale="36"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50" customWidth="1"/>
    <col min="2" max="8" width="13.375" style="150" customWidth="1"/>
    <col min="9" max="16384" width="11.125" style="150"/>
  </cols>
  <sheetData>
    <row r="1" spans="1:8" x14ac:dyDescent="0.15">
      <c r="A1" s="144"/>
      <c r="B1" s="145"/>
      <c r="C1" s="146"/>
      <c r="D1" s="147"/>
      <c r="E1" s="148"/>
      <c r="F1" s="148"/>
      <c r="G1" s="148"/>
      <c r="H1" s="149"/>
    </row>
    <row r="2" spans="1:8" x14ac:dyDescent="0.15">
      <c r="A2" s="151"/>
      <c r="B2" s="152"/>
      <c r="C2" s="153"/>
      <c r="D2" s="154" t="s">
        <v>51</v>
      </c>
      <c r="E2" s="155"/>
      <c r="F2" s="156" t="s">
        <v>549</v>
      </c>
      <c r="G2" s="157"/>
      <c r="H2" s="158"/>
    </row>
    <row r="3" spans="1:8" x14ac:dyDescent="0.15">
      <c r="A3" s="154" t="s">
        <v>542</v>
      </c>
      <c r="B3" s="159"/>
      <c r="C3" s="160"/>
      <c r="D3" s="161">
        <v>46565</v>
      </c>
      <c r="E3" s="162"/>
      <c r="F3" s="163">
        <v>83280</v>
      </c>
      <c r="G3" s="164"/>
      <c r="H3" s="165"/>
    </row>
    <row r="4" spans="1:8" x14ac:dyDescent="0.15">
      <c r="A4" s="166"/>
      <c r="B4" s="167"/>
      <c r="C4" s="168"/>
      <c r="D4" s="169">
        <v>20775</v>
      </c>
      <c r="E4" s="170"/>
      <c r="F4" s="171">
        <v>43123</v>
      </c>
      <c r="G4" s="172"/>
      <c r="H4" s="173"/>
    </row>
    <row r="5" spans="1:8" x14ac:dyDescent="0.15">
      <c r="A5" s="154" t="s">
        <v>544</v>
      </c>
      <c r="B5" s="159"/>
      <c r="C5" s="160"/>
      <c r="D5" s="161">
        <v>98059</v>
      </c>
      <c r="E5" s="162"/>
      <c r="F5" s="163">
        <v>88968</v>
      </c>
      <c r="G5" s="164"/>
      <c r="H5" s="165"/>
    </row>
    <row r="6" spans="1:8" x14ac:dyDescent="0.15">
      <c r="A6" s="166"/>
      <c r="B6" s="167"/>
      <c r="C6" s="168"/>
      <c r="D6" s="169">
        <v>39791</v>
      </c>
      <c r="E6" s="170"/>
      <c r="F6" s="171">
        <v>45482</v>
      </c>
      <c r="G6" s="172"/>
      <c r="H6" s="173"/>
    </row>
    <row r="7" spans="1:8" x14ac:dyDescent="0.15">
      <c r="A7" s="154" t="s">
        <v>545</v>
      </c>
      <c r="B7" s="159"/>
      <c r="C7" s="160"/>
      <c r="D7" s="161">
        <v>93382</v>
      </c>
      <c r="E7" s="162"/>
      <c r="F7" s="163">
        <v>85173</v>
      </c>
      <c r="G7" s="164"/>
      <c r="H7" s="165"/>
    </row>
    <row r="8" spans="1:8" x14ac:dyDescent="0.15">
      <c r="A8" s="166"/>
      <c r="B8" s="167"/>
      <c r="C8" s="168"/>
      <c r="D8" s="169">
        <v>49546</v>
      </c>
      <c r="E8" s="170"/>
      <c r="F8" s="171">
        <v>43913</v>
      </c>
      <c r="G8" s="172"/>
      <c r="H8" s="173"/>
    </row>
    <row r="9" spans="1:8" x14ac:dyDescent="0.15">
      <c r="A9" s="154" t="s">
        <v>546</v>
      </c>
      <c r="B9" s="159"/>
      <c r="C9" s="160"/>
      <c r="D9" s="161">
        <v>102147</v>
      </c>
      <c r="E9" s="162"/>
      <c r="F9" s="163">
        <v>94081</v>
      </c>
      <c r="G9" s="164"/>
      <c r="H9" s="165"/>
    </row>
    <row r="10" spans="1:8" x14ac:dyDescent="0.15">
      <c r="A10" s="166"/>
      <c r="B10" s="167"/>
      <c r="C10" s="168"/>
      <c r="D10" s="169">
        <v>74177</v>
      </c>
      <c r="E10" s="170"/>
      <c r="F10" s="171">
        <v>48949</v>
      </c>
      <c r="G10" s="172"/>
      <c r="H10" s="173"/>
    </row>
    <row r="11" spans="1:8" x14ac:dyDescent="0.15">
      <c r="A11" s="154" t="s">
        <v>547</v>
      </c>
      <c r="B11" s="159"/>
      <c r="C11" s="160"/>
      <c r="D11" s="161">
        <v>54917</v>
      </c>
      <c r="E11" s="162"/>
      <c r="F11" s="163">
        <v>92632</v>
      </c>
      <c r="G11" s="164"/>
      <c r="H11" s="165"/>
    </row>
    <row r="12" spans="1:8" x14ac:dyDescent="0.15">
      <c r="A12" s="166"/>
      <c r="B12" s="167"/>
      <c r="C12" s="174"/>
      <c r="D12" s="169">
        <v>32845</v>
      </c>
      <c r="E12" s="170"/>
      <c r="F12" s="171">
        <v>47978</v>
      </c>
      <c r="G12" s="172"/>
      <c r="H12" s="173"/>
    </row>
    <row r="13" spans="1:8" x14ac:dyDescent="0.15">
      <c r="A13" s="154"/>
      <c r="B13" s="159"/>
      <c r="C13" s="175"/>
      <c r="D13" s="176">
        <v>79014</v>
      </c>
      <c r="E13" s="177"/>
      <c r="F13" s="178">
        <v>88827</v>
      </c>
      <c r="G13" s="179"/>
      <c r="H13" s="165"/>
    </row>
    <row r="14" spans="1:8" x14ac:dyDescent="0.15">
      <c r="A14" s="166"/>
      <c r="B14" s="167"/>
      <c r="C14" s="168"/>
      <c r="D14" s="169">
        <v>43427</v>
      </c>
      <c r="E14" s="170"/>
      <c r="F14" s="171">
        <v>45889</v>
      </c>
      <c r="G14" s="172"/>
      <c r="H14" s="173"/>
    </row>
    <row r="17" spans="1:11" x14ac:dyDescent="0.15">
      <c r="A17" s="150" t="s">
        <v>52</v>
      </c>
    </row>
    <row r="18" spans="1:11" x14ac:dyDescent="0.15">
      <c r="A18" s="180"/>
      <c r="B18" s="180" t="str">
        <f>実質収支比率等に係る経年分析!F$46</f>
        <v>H28</v>
      </c>
      <c r="C18" s="180" t="str">
        <f>実質収支比率等に係る経年分析!G$46</f>
        <v>H29</v>
      </c>
      <c r="D18" s="180" t="str">
        <f>実質収支比率等に係る経年分析!H$46</f>
        <v>H30</v>
      </c>
      <c r="E18" s="180" t="str">
        <f>実質収支比率等に係る経年分析!I$46</f>
        <v>R01</v>
      </c>
      <c r="F18" s="180" t="str">
        <f>実質収支比率等に係る経年分析!J$46</f>
        <v>R02</v>
      </c>
    </row>
    <row r="19" spans="1:11" x14ac:dyDescent="0.15">
      <c r="A19" s="180" t="s">
        <v>53</v>
      </c>
      <c r="B19" s="180">
        <f>ROUND(VALUE(SUBSTITUTE(実質収支比率等に係る経年分析!F$48,"▲","-")),2)</f>
        <v>2.79</v>
      </c>
      <c r="C19" s="180">
        <f>ROUND(VALUE(SUBSTITUTE(実質収支比率等に係る経年分析!G$48,"▲","-")),2)</f>
        <v>3.17</v>
      </c>
      <c r="D19" s="180">
        <f>ROUND(VALUE(SUBSTITUTE(実質収支比率等に係る経年分析!H$48,"▲","-")),2)</f>
        <v>1.61</v>
      </c>
      <c r="E19" s="180">
        <f>ROUND(VALUE(SUBSTITUTE(実質収支比率等に係る経年分析!I$48,"▲","-")),2)</f>
        <v>2.04</v>
      </c>
      <c r="F19" s="180">
        <f>ROUND(VALUE(SUBSTITUTE(実質収支比率等に係る経年分析!J$48,"▲","-")),2)</f>
        <v>4.2699999999999996</v>
      </c>
    </row>
    <row r="20" spans="1:11" x14ac:dyDescent="0.15">
      <c r="A20" s="180" t="s">
        <v>54</v>
      </c>
      <c r="B20" s="180">
        <f>ROUND(VALUE(SUBSTITUTE(実質収支比率等に係る経年分析!F$47,"▲","-")),2)</f>
        <v>21.81</v>
      </c>
      <c r="C20" s="180">
        <f>ROUND(VALUE(SUBSTITUTE(実質収支比率等に係る経年分析!G$47,"▲","-")),2)</f>
        <v>17.93</v>
      </c>
      <c r="D20" s="180">
        <f>ROUND(VALUE(SUBSTITUTE(実質収支比率等に係る経年分析!H$47,"▲","-")),2)</f>
        <v>9.64</v>
      </c>
      <c r="E20" s="180">
        <f>ROUND(VALUE(SUBSTITUTE(実質収支比率等に係る経年分析!I$47,"▲","-")),2)</f>
        <v>6.7</v>
      </c>
      <c r="F20" s="180">
        <f>ROUND(VALUE(SUBSTITUTE(実質収支比率等に係る経年分析!J$47,"▲","-")),2)</f>
        <v>4.83</v>
      </c>
    </row>
    <row r="21" spans="1:11" x14ac:dyDescent="0.15">
      <c r="A21" s="180" t="s">
        <v>55</v>
      </c>
      <c r="B21" s="180">
        <f>IF(ISNUMBER(VALUE(SUBSTITUTE(実質収支比率等に係る経年分析!F$49,"▲","-"))),ROUND(VALUE(SUBSTITUTE(実質収支比率等に係る経年分析!F$49,"▲","-")),2),NA())</f>
        <v>-2.19</v>
      </c>
      <c r="C21" s="180">
        <f>IF(ISNUMBER(VALUE(SUBSTITUTE(実質収支比率等に係る経年分析!G$49,"▲","-"))),ROUND(VALUE(SUBSTITUTE(実質収支比率等に係る経年分析!G$49,"▲","-")),2),NA())</f>
        <v>-1.4</v>
      </c>
      <c r="D21" s="180">
        <f>IF(ISNUMBER(VALUE(SUBSTITUTE(実質収支比率等に係る経年分析!H$49,"▲","-"))),ROUND(VALUE(SUBSTITUTE(実質収支比率等に係る経年分析!H$49,"▲","-")),2),NA())</f>
        <v>-9.4499999999999993</v>
      </c>
      <c r="E21" s="180">
        <f>IF(ISNUMBER(VALUE(SUBSTITUTE(実質収支比率等に係る経年分析!I$49,"▲","-"))),ROUND(VALUE(SUBSTITUTE(実質収支比率等に係る経年分析!I$49,"▲","-")),2),NA())</f>
        <v>-3.66</v>
      </c>
      <c r="F21" s="180">
        <f>IF(ISNUMBER(VALUE(SUBSTITUTE(実質収支比率等に係る経年分析!J$49,"▲","-"))),ROUND(VALUE(SUBSTITUTE(実質収支比率等に係る経年分析!J$49,"▲","-")),2),NA())</f>
        <v>-0.59</v>
      </c>
    </row>
    <row r="24" spans="1:11" x14ac:dyDescent="0.15">
      <c r="A24" s="150" t="s">
        <v>56</v>
      </c>
    </row>
    <row r="25" spans="1:11" x14ac:dyDescent="0.15">
      <c r="A25" s="181"/>
      <c r="B25" s="181" t="str">
        <f>連結実質赤字比率に係る赤字・黒字の構成分析!F$33</f>
        <v>H28</v>
      </c>
      <c r="C25" s="181"/>
      <c r="D25" s="181" t="str">
        <f>連結実質赤字比率に係る赤字・黒字の構成分析!G$33</f>
        <v>H29</v>
      </c>
      <c r="E25" s="181"/>
      <c r="F25" s="181" t="str">
        <f>連結実質赤字比率に係る赤字・黒字の構成分析!H$33</f>
        <v>H30</v>
      </c>
      <c r="G25" s="181"/>
      <c r="H25" s="181" t="str">
        <f>連結実質赤字比率に係る赤字・黒字の構成分析!I$33</f>
        <v>R01</v>
      </c>
      <c r="I25" s="181"/>
      <c r="J25" s="181" t="str">
        <f>連結実質赤字比率に係る赤字・黒字の構成分析!J$33</f>
        <v>R02</v>
      </c>
      <c r="K25" s="181"/>
    </row>
    <row r="26" spans="1:11" x14ac:dyDescent="0.15">
      <c r="A26" s="181"/>
      <c r="B26" s="181" t="s">
        <v>57</v>
      </c>
      <c r="C26" s="181" t="s">
        <v>58</v>
      </c>
      <c r="D26" s="181" t="s">
        <v>57</v>
      </c>
      <c r="E26" s="181" t="s">
        <v>58</v>
      </c>
      <c r="F26" s="181" t="s">
        <v>57</v>
      </c>
      <c r="G26" s="181" t="s">
        <v>58</v>
      </c>
      <c r="H26" s="181" t="s">
        <v>57</v>
      </c>
      <c r="I26" s="181" t="s">
        <v>58</v>
      </c>
      <c r="J26" s="181" t="s">
        <v>57</v>
      </c>
      <c r="K26" s="181" t="s">
        <v>58</v>
      </c>
    </row>
    <row r="27" spans="1:11" x14ac:dyDescent="0.15">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#N/A</v>
      </c>
      <c r="C27" s="181">
        <f>IF(ROUND(VALUE(SUBSTITUTE(連結実質赤字比率に係る赤字・黒字の構成分析!F$43,"▲", "-")), 2) &gt;= 0, ABS(ROUND(VALUE(SUBSTITUTE(連結実質赤字比率に係る赤字・黒字の構成分析!F$43,"▲", "-")), 2)), NA())</f>
        <v>0.46</v>
      </c>
      <c r="D27" s="181" t="e">
        <f>IF(ROUND(VALUE(SUBSTITUTE(連結実質赤字比率に係る赤字・黒字の構成分析!G$43,"▲", "-")), 2) &lt; 0, ABS(ROUND(VALUE(SUBSTITUTE(連結実質赤字比率に係る赤字・黒字の構成分析!G$43,"▲", "-")), 2)), NA())</f>
        <v>#N/A</v>
      </c>
      <c r="E27" s="181">
        <f>IF(ROUND(VALUE(SUBSTITUTE(連結実質赤字比率に係る赤字・黒字の構成分析!G$43,"▲", "-")), 2) &gt;= 0, ABS(ROUND(VALUE(SUBSTITUTE(連結実質赤字比率に係る赤字・黒字の構成分析!G$43,"▲", "-")), 2)), NA())</f>
        <v>0.01</v>
      </c>
      <c r="F27" s="181" t="e">
        <f>IF(ROUND(VALUE(SUBSTITUTE(連結実質赤字比率に係る赤字・黒字の構成分析!H$43,"▲", "-")), 2) &lt; 0, ABS(ROUND(VALUE(SUBSTITUTE(連結実質赤字比率に係る赤字・黒字の構成分析!H$43,"▲", "-")), 2)), NA())</f>
        <v>#N/A</v>
      </c>
      <c r="G27" s="181">
        <f>IF(ROUND(VALUE(SUBSTITUTE(連結実質赤字比率に係る赤字・黒字の構成分析!H$43,"▲", "-")), 2) &gt;= 0, ABS(ROUND(VALUE(SUBSTITUTE(連結実質赤字比率に係る赤字・黒字の構成分析!H$43,"▲", "-")), 2)), NA())</f>
        <v>0</v>
      </c>
      <c r="H27" s="181" t="e">
        <f>IF(ROUND(VALUE(SUBSTITUTE(連結実質赤字比率に係る赤字・黒字の構成分析!I$43,"▲", "-")), 2) &lt; 0, ABS(ROUND(VALUE(SUBSTITUTE(連結実質赤字比率に係る赤字・黒字の構成分析!I$43,"▲", "-")), 2)), NA())</f>
        <v>#N/A</v>
      </c>
      <c r="I27" s="181">
        <f>IF(ROUND(VALUE(SUBSTITUTE(連結実質赤字比率に係る赤字・黒字の構成分析!I$43,"▲", "-")), 2) &gt;= 0, ABS(ROUND(VALUE(SUBSTITUTE(連結実質赤字比率に係る赤字・黒字の構成分析!I$43,"▲", "-")), 2)), NA())</f>
        <v>0.34</v>
      </c>
      <c r="J27" s="181" t="e">
        <f>IF(ROUND(VALUE(SUBSTITUTE(連結実質赤字比率に係る赤字・黒字の構成分析!J$43,"▲", "-")), 2) &lt; 0, ABS(ROUND(VALUE(SUBSTITUTE(連結実質赤字比率に係る赤字・黒字の構成分析!J$43,"▲", "-")), 2)), NA())</f>
        <v>#N/A</v>
      </c>
      <c r="K27" s="181">
        <f>IF(ROUND(VALUE(SUBSTITUTE(連結実質赤字比率に係る赤字・黒字の構成分析!J$43,"▲", "-")), 2) &gt;= 0, ABS(ROUND(VALUE(SUBSTITUTE(連結実質赤字比率に係る赤字・黒字の構成分析!J$43,"▲", "-")), 2)), NA())</f>
        <v>0</v>
      </c>
    </row>
    <row r="28" spans="1:11" x14ac:dyDescent="0.15">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x14ac:dyDescent="0.15">
      <c r="A29" s="181" t="str">
        <f>IF(連結実質赤字比率に係る赤字・黒字の構成分析!C$41="",NA(),連結実質赤字比率に係る赤字・黒字の構成分析!C$41)</f>
        <v>農業集落排水事業特別会計</v>
      </c>
      <c r="B29" s="181" t="e">
        <f>IF(ROUND(VALUE(SUBSTITUTE(連結実質赤字比率に係る赤字・黒字の構成分析!F$41,"▲", "-")), 2) &lt; 0, ABS(ROUND(VALUE(SUBSTITUTE(連結実質赤字比率に係る赤字・黒字の構成分析!F$41,"▲", "-")), 2)), NA())</f>
        <v>#N/A</v>
      </c>
      <c r="C29" s="181">
        <f>IF(ROUND(VALUE(SUBSTITUTE(連結実質赤字比率に係る赤字・黒字の構成分析!F$41,"▲", "-")), 2) &gt;= 0, ABS(ROUND(VALUE(SUBSTITUTE(連結実質赤字比率に係る赤字・黒字の構成分析!F$41,"▲", "-")), 2)), NA())</f>
        <v>0</v>
      </c>
      <c r="D29" s="181" t="e">
        <f>IF(ROUND(VALUE(SUBSTITUTE(連結実質赤字比率に係る赤字・黒字の構成分析!G$41,"▲", "-")), 2) &lt; 0, ABS(ROUND(VALUE(SUBSTITUTE(連結実質赤字比率に係る赤字・黒字の構成分析!G$41,"▲", "-")), 2)), NA())</f>
        <v>#N/A</v>
      </c>
      <c r="E29" s="181">
        <f>IF(ROUND(VALUE(SUBSTITUTE(連結実質赤字比率に係る赤字・黒字の構成分析!G$41,"▲", "-")), 2) &gt;= 0, ABS(ROUND(VALUE(SUBSTITUTE(連結実質赤字比率に係る赤字・黒字の構成分析!G$41,"▲", "-")), 2)), NA())</f>
        <v>0</v>
      </c>
      <c r="F29" s="181" t="e">
        <f>IF(ROUND(VALUE(SUBSTITUTE(連結実質赤字比率に係る赤字・黒字の構成分析!H$41,"▲", "-")), 2) &lt; 0, ABS(ROUND(VALUE(SUBSTITUTE(連結実質赤字比率に係る赤字・黒字の構成分析!H$41,"▲", "-")), 2)), NA())</f>
        <v>#N/A</v>
      </c>
      <c r="G29" s="181">
        <f>IF(ROUND(VALUE(SUBSTITUTE(連結実質赤字比率に係る赤字・黒字の構成分析!H$41,"▲", "-")), 2) &gt;= 0, ABS(ROUND(VALUE(SUBSTITUTE(連結実質赤字比率に係る赤字・黒字の構成分析!H$41,"▲", "-")), 2)), NA())</f>
        <v>0</v>
      </c>
      <c r="H29" s="181" t="e">
        <f>IF(ROUND(VALUE(SUBSTITUTE(連結実質赤字比率に係る赤字・黒字の構成分析!I$41,"▲", "-")), 2) &lt; 0, ABS(ROUND(VALUE(SUBSTITUTE(連結実質赤字比率に係る赤字・黒字の構成分析!I$41,"▲", "-")), 2)), NA())</f>
        <v>#N/A</v>
      </c>
      <c r="I29" s="181">
        <f>IF(ROUND(VALUE(SUBSTITUTE(連結実質赤字比率に係る赤字・黒字の構成分析!I$41,"▲", "-")), 2) &gt;= 0, ABS(ROUND(VALUE(SUBSTITUTE(連結実質赤字比率に係る赤字・黒字の構成分析!I$41,"▲", "-")), 2)), NA())</f>
        <v>0</v>
      </c>
      <c r="J29" s="181" t="e">
        <f>IF(ROUND(VALUE(SUBSTITUTE(連結実質赤字比率に係る赤字・黒字の構成分析!J$41,"▲", "-")), 2) &lt; 0, ABS(ROUND(VALUE(SUBSTITUTE(連結実質赤字比率に係る赤字・黒字の構成分析!J$41,"▲", "-")), 2)), NA())</f>
        <v>#N/A</v>
      </c>
      <c r="K29" s="181">
        <f>IF(ROUND(VALUE(SUBSTITUTE(連結実質赤字比率に係る赤字・黒字の構成分析!J$41,"▲", "-")), 2) &gt;= 0, ABS(ROUND(VALUE(SUBSTITUTE(連結実質赤字比率に係る赤字・黒字の構成分析!J$41,"▲", "-")), 2)), NA())</f>
        <v>0</v>
      </c>
    </row>
    <row r="30" spans="1:11" x14ac:dyDescent="0.15">
      <c r="A30" s="181" t="str">
        <f>IF(連結実質赤字比率に係る赤字・黒字の構成分析!C$40="",NA(),連結実質赤字比率に係る赤字・黒字の構成分析!C$40)</f>
        <v>下水道事業（特定環境保全公共下水道事業）会計</v>
      </c>
      <c r="B30" s="181" t="e">
        <f>IF(ROUND(VALUE(SUBSTITUTE(連結実質赤字比率に係る赤字・黒字の構成分析!F$40,"▲", "-")), 2) &lt; 0, ABS(ROUND(VALUE(SUBSTITUTE(連結実質赤字比率に係る赤字・黒字の構成分析!F$40,"▲", "-")), 2)), NA())</f>
        <v>#VALUE!</v>
      </c>
      <c r="C30" s="181" t="e">
        <f>IF(ROUND(VALUE(SUBSTITUTE(連結実質赤字比率に係る赤字・黒字の構成分析!F$40,"▲", "-")), 2) &gt;= 0, ABS(ROUND(VALUE(SUBSTITUTE(連結実質赤字比率に係る赤字・黒字の構成分析!F$40,"▲", "-")), 2)), NA())</f>
        <v>#VALUE!</v>
      </c>
      <c r="D30" s="181" t="e">
        <f>IF(ROUND(VALUE(SUBSTITUTE(連結実質赤字比率に係る赤字・黒字の構成分析!G$40,"▲", "-")), 2) &lt; 0, ABS(ROUND(VALUE(SUBSTITUTE(連結実質赤字比率に係る赤字・黒字の構成分析!G$40,"▲", "-")), 2)), NA())</f>
        <v>#VALUE!</v>
      </c>
      <c r="E30" s="181" t="e">
        <f>IF(ROUND(VALUE(SUBSTITUTE(連結実質赤字比率に係る赤字・黒字の構成分析!G$40,"▲", "-")), 2) &gt;= 0, ABS(ROUND(VALUE(SUBSTITUTE(連結実質赤字比率に係る赤字・黒字の構成分析!G$40,"▲", "-")), 2)), NA())</f>
        <v>#VALUE!</v>
      </c>
      <c r="F30" s="181" t="e">
        <f>IF(ROUND(VALUE(SUBSTITUTE(連結実質赤字比率に係る赤字・黒字の構成分析!H$40,"▲", "-")), 2) &lt; 0, ABS(ROUND(VALUE(SUBSTITUTE(連結実質赤字比率に係る赤字・黒字の構成分析!H$40,"▲", "-")), 2)), NA())</f>
        <v>#VALUE!</v>
      </c>
      <c r="G30" s="181" t="e">
        <f>IF(ROUND(VALUE(SUBSTITUTE(連結実質赤字比率に係る赤字・黒字の構成分析!H$40,"▲", "-")), 2) &gt;= 0, ABS(ROUND(VALUE(SUBSTITUTE(連結実質赤字比率に係る赤字・黒字の構成分析!H$40,"▲", "-")), 2)), NA())</f>
        <v>#VALUE!</v>
      </c>
      <c r="H30" s="181" t="e">
        <f>IF(ROUND(VALUE(SUBSTITUTE(連結実質赤字比率に係る赤字・黒字の構成分析!I$40,"▲", "-")), 2) &lt; 0, ABS(ROUND(VALUE(SUBSTITUTE(連結実質赤字比率に係る赤字・黒字の構成分析!I$40,"▲", "-")), 2)), NA())</f>
        <v>#VALUE!</v>
      </c>
      <c r="I30" s="181" t="e">
        <f>IF(ROUND(VALUE(SUBSTITUTE(連結実質赤字比率に係る赤字・黒字の構成分析!I$40,"▲", "-")), 2) &gt;= 0, ABS(ROUND(VALUE(SUBSTITUTE(連結実質赤字比率に係る赤字・黒字の構成分析!I$40,"▲", "-")), 2)), NA())</f>
        <v>#VALUE!</v>
      </c>
      <c r="J30" s="181" t="e">
        <f>IF(ROUND(VALUE(SUBSTITUTE(連結実質赤字比率に係る赤字・黒字の構成分析!J$40,"▲", "-")), 2) &lt; 0, ABS(ROUND(VALUE(SUBSTITUTE(連結実質赤字比率に係る赤字・黒字の構成分析!J$40,"▲", "-")), 2)), NA())</f>
        <v>#N/A</v>
      </c>
      <c r="K30" s="181">
        <f>IF(ROUND(VALUE(SUBSTITUTE(連結実質赤字比率に係る赤字・黒字の構成分析!J$40,"▲", "-")), 2) &gt;= 0, ABS(ROUND(VALUE(SUBSTITUTE(連結実質赤字比率に係る赤字・黒字の構成分析!J$40,"▲", "-")), 2)), NA())</f>
        <v>0.05</v>
      </c>
    </row>
    <row r="31" spans="1:11" x14ac:dyDescent="0.15">
      <c r="A31" s="181" t="str">
        <f>IF(連結実質赤字比率に係る赤字・黒字の構成分析!C$39="",NA(),連結実質赤字比率に係る赤字・黒字の構成分析!C$39)</f>
        <v>後期高齢者医療特別会計</v>
      </c>
      <c r="B31" s="181" t="e">
        <f>IF(ROUND(VALUE(SUBSTITUTE(連結実質赤字比率に係る赤字・黒字の構成分析!F$39,"▲", "-")), 2) &lt; 0, ABS(ROUND(VALUE(SUBSTITUTE(連結実質赤字比率に係る赤字・黒字の構成分析!F$39,"▲", "-")), 2)), NA())</f>
        <v>#N/A</v>
      </c>
      <c r="C31" s="181">
        <f>IF(ROUND(VALUE(SUBSTITUTE(連結実質赤字比率に係る赤字・黒字の構成分析!F$39,"▲", "-")), 2) &gt;= 0, ABS(ROUND(VALUE(SUBSTITUTE(連結実質赤字比率に係る赤字・黒字の構成分析!F$39,"▲", "-")), 2)), NA())</f>
        <v>0.06</v>
      </c>
      <c r="D31" s="181" t="e">
        <f>IF(ROUND(VALUE(SUBSTITUTE(連結実質赤字比率に係る赤字・黒字の構成分析!G$39,"▲", "-")), 2) &lt; 0, ABS(ROUND(VALUE(SUBSTITUTE(連結実質赤字比率に係る赤字・黒字の構成分析!G$39,"▲", "-")), 2)), NA())</f>
        <v>#N/A</v>
      </c>
      <c r="E31" s="181">
        <f>IF(ROUND(VALUE(SUBSTITUTE(連結実質赤字比率に係る赤字・黒字の構成分析!G$39,"▲", "-")), 2) &gt;= 0, ABS(ROUND(VALUE(SUBSTITUTE(連結実質赤字比率に係る赤字・黒字の構成分析!G$39,"▲", "-")), 2)), NA())</f>
        <v>0.19</v>
      </c>
      <c r="F31" s="181" t="e">
        <f>IF(ROUND(VALUE(SUBSTITUTE(連結実質赤字比率に係る赤字・黒字の構成分析!H$39,"▲", "-")), 2) &lt; 0, ABS(ROUND(VALUE(SUBSTITUTE(連結実質赤字比率に係る赤字・黒字の構成分析!H$39,"▲", "-")), 2)), NA())</f>
        <v>#N/A</v>
      </c>
      <c r="G31" s="181">
        <f>IF(ROUND(VALUE(SUBSTITUTE(連結実質赤字比率に係る赤字・黒字の構成分析!H$39,"▲", "-")), 2) &gt;= 0, ABS(ROUND(VALUE(SUBSTITUTE(連結実質赤字比率に係る赤字・黒字の構成分析!H$39,"▲", "-")), 2)), NA())</f>
        <v>0.08</v>
      </c>
      <c r="H31" s="181" t="e">
        <f>IF(ROUND(VALUE(SUBSTITUTE(連結実質赤字比率に係る赤字・黒字の構成分析!I$39,"▲", "-")), 2) &lt; 0, ABS(ROUND(VALUE(SUBSTITUTE(連結実質赤字比率に係る赤字・黒字の構成分析!I$39,"▲", "-")), 2)), NA())</f>
        <v>#N/A</v>
      </c>
      <c r="I31" s="181">
        <f>IF(ROUND(VALUE(SUBSTITUTE(連結実質赤字比率に係る赤字・黒字の構成分析!I$39,"▲", "-")), 2) &gt;= 0, ABS(ROUND(VALUE(SUBSTITUTE(連結実質赤字比率に係る赤字・黒字の構成分析!I$39,"▲", "-")), 2)), NA())</f>
        <v>0.08</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0.08</v>
      </c>
    </row>
    <row r="32" spans="1:11" x14ac:dyDescent="0.15">
      <c r="A32" s="181" t="str">
        <f>IF(連結実質赤字比率に係る赤字・黒字の構成分析!C$38="",NA(),連結実質赤字比率に係る赤字・黒字の構成分析!C$38)</f>
        <v>下水道事業（公共下水道事業）会計</v>
      </c>
      <c r="B32" s="181" t="e">
        <f>IF(ROUND(VALUE(SUBSTITUTE(連結実質赤字比率に係る赤字・黒字の構成分析!F$38,"▲", "-")), 2) &lt; 0, ABS(ROUND(VALUE(SUBSTITUTE(連結実質赤字比率に係る赤字・黒字の構成分析!F$38,"▲", "-")), 2)), NA())</f>
        <v>#VALUE!</v>
      </c>
      <c r="C32" s="181" t="e">
        <f>IF(ROUND(VALUE(SUBSTITUTE(連結実質赤字比率に係る赤字・黒字の構成分析!F$38,"▲", "-")), 2) &gt;= 0, ABS(ROUND(VALUE(SUBSTITUTE(連結実質赤字比率に係る赤字・黒字の構成分析!F$38,"▲", "-")), 2)), NA())</f>
        <v>#VALUE!</v>
      </c>
      <c r="D32" s="181" t="e">
        <f>IF(ROUND(VALUE(SUBSTITUTE(連結実質赤字比率に係る赤字・黒字の構成分析!G$38,"▲", "-")), 2) &lt; 0, ABS(ROUND(VALUE(SUBSTITUTE(連結実質赤字比率に係る赤字・黒字の構成分析!G$38,"▲", "-")), 2)), NA())</f>
        <v>#VALUE!</v>
      </c>
      <c r="E32" s="181" t="e">
        <f>IF(ROUND(VALUE(SUBSTITUTE(連結実質赤字比率に係る赤字・黒字の構成分析!G$38,"▲", "-")), 2) &gt;= 0, ABS(ROUND(VALUE(SUBSTITUTE(連結実質赤字比率に係る赤字・黒字の構成分析!G$38,"▲", "-")), 2)), NA())</f>
        <v>#VALUE!</v>
      </c>
      <c r="F32" s="181" t="e">
        <f>IF(ROUND(VALUE(SUBSTITUTE(連結実質赤字比率に係る赤字・黒字の構成分析!H$38,"▲", "-")), 2) &lt; 0, ABS(ROUND(VALUE(SUBSTITUTE(連結実質赤字比率に係る赤字・黒字の構成分析!H$38,"▲", "-")), 2)), NA())</f>
        <v>#VALUE!</v>
      </c>
      <c r="G32" s="181" t="e">
        <f>IF(ROUND(VALUE(SUBSTITUTE(連結実質赤字比率に係る赤字・黒字の構成分析!H$38,"▲", "-")), 2) &gt;= 0, ABS(ROUND(VALUE(SUBSTITUTE(連結実質赤字比率に係る赤字・黒字の構成分析!H$38,"▲", "-")), 2)), NA())</f>
        <v>#VALUE!</v>
      </c>
      <c r="H32" s="181" t="e">
        <f>IF(ROUND(VALUE(SUBSTITUTE(連結実質赤字比率に係る赤字・黒字の構成分析!I$38,"▲", "-")), 2) &lt; 0, ABS(ROUND(VALUE(SUBSTITUTE(連結実質赤字比率に係る赤字・黒字の構成分析!I$38,"▲", "-")), 2)), NA())</f>
        <v>#VALUE!</v>
      </c>
      <c r="I32" s="181" t="e">
        <f>IF(ROUND(VALUE(SUBSTITUTE(連結実質赤字比率に係る赤字・黒字の構成分析!I$38,"▲", "-")), 2) &gt;= 0, ABS(ROUND(VALUE(SUBSTITUTE(連結実質赤字比率に係る赤字・黒字の構成分析!I$38,"▲", "-")), 2)), NA())</f>
        <v>#VALUE!</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0.62</v>
      </c>
    </row>
    <row r="33" spans="1:16" x14ac:dyDescent="0.15">
      <c r="A33" s="181" t="str">
        <f>IF(連結実質赤字比率に係る赤字・黒字の構成分析!C$37="",NA(),連結実質赤字比率に係る赤字・黒字の構成分析!C$37)</f>
        <v>国民健康保険特別会計</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2.76</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2.74</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0.63</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0.65</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0.71</v>
      </c>
    </row>
    <row r="34" spans="1:16" x14ac:dyDescent="0.15">
      <c r="A34" s="181" t="str">
        <f>IF(連結実質赤字比率に係る赤字・黒字の構成分析!C$36="",NA(),連結実質赤字比率に係る赤字・黒字の構成分析!C$36)</f>
        <v>介護保険特別会計</v>
      </c>
      <c r="B34" s="181" t="e">
        <f>IF(ROUND(VALUE(SUBSTITUTE(連結実質赤字比率に係る赤字・黒字の構成分析!F$36,"▲", "-")), 2) &lt; 0, ABS(ROUND(VALUE(SUBSTITUTE(連結実質赤字比率に係る赤字・黒字の構成分析!F$36,"▲", "-")), 2)), NA())</f>
        <v>#N/A</v>
      </c>
      <c r="C34" s="181">
        <f>IF(ROUND(VALUE(SUBSTITUTE(連結実質赤字比率に係る赤字・黒字の構成分析!F$36,"▲", "-")), 2) &gt;= 0, ABS(ROUND(VALUE(SUBSTITUTE(連結実質赤字比率に係る赤字・黒字の構成分析!F$36,"▲", "-")), 2)), NA())</f>
        <v>0.73</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0.45</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0.81</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0.61</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1.25</v>
      </c>
    </row>
    <row r="35" spans="1:16" x14ac:dyDescent="0.15">
      <c r="A35" s="181" t="str">
        <f>IF(連結実質赤字比率に係る赤字・黒字の構成分析!C$35="",NA(),連結実質赤字比率に係る赤字・黒字の構成分析!C$35)</f>
        <v>水道事業会計</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1.91</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2.35</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3.08</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3.65</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3.63</v>
      </c>
    </row>
    <row r="36" spans="1:16" x14ac:dyDescent="0.15">
      <c r="A36" s="181" t="str">
        <f>IF(連結実質赤字比率に係る赤字・黒字の構成分析!C$34="",NA(),連結実質赤字比率に係る赤字・黒字の構成分析!C$34)</f>
        <v>一般会計</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2.77</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3.17</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1.61</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2.0299999999999998</v>
      </c>
      <c r="J36" s="181" t="e">
        <f>IF(ROUND(VALUE(SUBSTITUTE(連結実質赤字比率に係る赤字・黒字の構成分析!J$34,"▲", "-")), 2) &lt; 0, ABS(ROUND(VALUE(SUBSTITUTE(連結実質赤字比率に係る赤字・黒字の構成分析!J$34,"▲", "-")), 2)), NA())</f>
        <v>#N/A</v>
      </c>
      <c r="K36" s="181">
        <f>IF(ROUND(VALUE(SUBSTITUTE(連結実質赤字比率に係る赤字・黒字の構成分析!J$34,"▲", "-")), 2) &gt;= 0, ABS(ROUND(VALUE(SUBSTITUTE(連結実質赤字比率に係る赤字・黒字の構成分析!J$34,"▲", "-")), 2)), NA())</f>
        <v>4.26</v>
      </c>
    </row>
    <row r="39" spans="1:16" x14ac:dyDescent="0.15">
      <c r="A39" s="150" t="s">
        <v>59</v>
      </c>
    </row>
    <row r="40" spans="1:16" x14ac:dyDescent="0.15">
      <c r="A40" s="182"/>
      <c r="B40" s="182" t="str">
        <f>'実質公債費比率（分子）の構造'!K$44</f>
        <v>H28</v>
      </c>
      <c r="C40" s="182"/>
      <c r="D40" s="182"/>
      <c r="E40" s="182" t="str">
        <f>'実質公債費比率（分子）の構造'!L$44</f>
        <v>H29</v>
      </c>
      <c r="F40" s="182"/>
      <c r="G40" s="182"/>
      <c r="H40" s="182" t="str">
        <f>'実質公債費比率（分子）の構造'!M$44</f>
        <v>H30</v>
      </c>
      <c r="I40" s="182"/>
      <c r="J40" s="182"/>
      <c r="K40" s="182" t="str">
        <f>'実質公債費比率（分子）の構造'!N$44</f>
        <v>R01</v>
      </c>
      <c r="L40" s="182"/>
      <c r="M40" s="182"/>
      <c r="N40" s="182" t="str">
        <f>'実質公債費比率（分子）の構造'!O$44</f>
        <v>R02</v>
      </c>
      <c r="O40" s="182"/>
      <c r="P40" s="182"/>
    </row>
    <row r="41" spans="1:16" x14ac:dyDescent="0.15">
      <c r="A41" s="182"/>
      <c r="B41" s="182" t="s">
        <v>60</v>
      </c>
      <c r="C41" s="182"/>
      <c r="D41" s="182" t="s">
        <v>61</v>
      </c>
      <c r="E41" s="182" t="s">
        <v>60</v>
      </c>
      <c r="F41" s="182"/>
      <c r="G41" s="182" t="s">
        <v>61</v>
      </c>
      <c r="H41" s="182" t="s">
        <v>60</v>
      </c>
      <c r="I41" s="182"/>
      <c r="J41" s="182" t="s">
        <v>61</v>
      </c>
      <c r="K41" s="182" t="s">
        <v>60</v>
      </c>
      <c r="L41" s="182"/>
      <c r="M41" s="182" t="s">
        <v>61</v>
      </c>
      <c r="N41" s="182" t="s">
        <v>60</v>
      </c>
      <c r="O41" s="182"/>
      <c r="P41" s="182" t="s">
        <v>61</v>
      </c>
    </row>
    <row r="42" spans="1:16" x14ac:dyDescent="0.15">
      <c r="A42" s="182" t="s">
        <v>62</v>
      </c>
      <c r="B42" s="182"/>
      <c r="C42" s="182"/>
      <c r="D42" s="182">
        <f>'実質公債費比率（分子）の構造'!K$52</f>
        <v>3001</v>
      </c>
      <c r="E42" s="182"/>
      <c r="F42" s="182"/>
      <c r="G42" s="182">
        <f>'実質公債費比率（分子）の構造'!L$52</f>
        <v>3138</v>
      </c>
      <c r="H42" s="182"/>
      <c r="I42" s="182"/>
      <c r="J42" s="182">
        <f>'実質公債費比率（分子）の構造'!M$52</f>
        <v>3006</v>
      </c>
      <c r="K42" s="182"/>
      <c r="L42" s="182"/>
      <c r="M42" s="182">
        <f>'実質公債費比率（分子）の構造'!N$52</f>
        <v>2941</v>
      </c>
      <c r="N42" s="182"/>
      <c r="O42" s="182"/>
      <c r="P42" s="182">
        <f>'実質公債費比率（分子）の構造'!O$52</f>
        <v>2691</v>
      </c>
    </row>
    <row r="43" spans="1:16" x14ac:dyDescent="0.15">
      <c r="A43" s="182" t="s">
        <v>63</v>
      </c>
      <c r="B43" s="182">
        <f>'実質公債費比率（分子）の構造'!K$51</f>
        <v>0</v>
      </c>
      <c r="C43" s="182"/>
      <c r="D43" s="182"/>
      <c r="E43" s="182">
        <f>'実質公債費比率（分子）の構造'!L$51</f>
        <v>0</v>
      </c>
      <c r="F43" s="182"/>
      <c r="G43" s="182"/>
      <c r="H43" s="182">
        <f>'実質公債費比率（分子）の構造'!M$51</f>
        <v>0</v>
      </c>
      <c r="I43" s="182"/>
      <c r="J43" s="182"/>
      <c r="K43" s="182">
        <f>'実質公債費比率（分子）の構造'!N$51</f>
        <v>0</v>
      </c>
      <c r="L43" s="182"/>
      <c r="M43" s="182"/>
      <c r="N43" s="182">
        <f>'実質公債費比率（分子）の構造'!O$51</f>
        <v>0</v>
      </c>
      <c r="O43" s="182"/>
      <c r="P43" s="182"/>
    </row>
    <row r="44" spans="1:16" x14ac:dyDescent="0.15">
      <c r="A44" s="182" t="s">
        <v>64</v>
      </c>
      <c r="B44" s="182">
        <f>'実質公債費比率（分子）の構造'!K$50</f>
        <v>2</v>
      </c>
      <c r="C44" s="182"/>
      <c r="D44" s="182"/>
      <c r="E44" s="182">
        <f>'実質公債費比率（分子）の構造'!L$50</f>
        <v>1</v>
      </c>
      <c r="F44" s="182"/>
      <c r="G44" s="182"/>
      <c r="H44" s="182">
        <f>'実質公債費比率（分子）の構造'!M$50</f>
        <v>1</v>
      </c>
      <c r="I44" s="182"/>
      <c r="J44" s="182"/>
      <c r="K44" s="182">
        <f>'実質公債費比率（分子）の構造'!N$50</f>
        <v>1</v>
      </c>
      <c r="L44" s="182"/>
      <c r="M44" s="182"/>
      <c r="N44" s="182">
        <f>'実質公債費比率（分子）の構造'!O$50</f>
        <v>0</v>
      </c>
      <c r="O44" s="182"/>
      <c r="P44" s="182"/>
    </row>
    <row r="45" spans="1:16" x14ac:dyDescent="0.15">
      <c r="A45" s="182" t="s">
        <v>65</v>
      </c>
      <c r="B45" s="182">
        <f>'実質公債費比率（分子）の構造'!K$49</f>
        <v>1</v>
      </c>
      <c r="C45" s="182"/>
      <c r="D45" s="182"/>
      <c r="E45" s="182" t="str">
        <f>'実質公債費比率（分子）の構造'!L$49</f>
        <v>-</v>
      </c>
      <c r="F45" s="182"/>
      <c r="G45" s="182"/>
      <c r="H45" s="182" t="str">
        <f>'実質公債費比率（分子）の構造'!M$49</f>
        <v>-</v>
      </c>
      <c r="I45" s="182"/>
      <c r="J45" s="182"/>
      <c r="K45" s="182" t="str">
        <f>'実質公債費比率（分子）の構造'!N$49</f>
        <v>-</v>
      </c>
      <c r="L45" s="182"/>
      <c r="M45" s="182"/>
      <c r="N45" s="182" t="str">
        <f>'実質公債費比率（分子）の構造'!O$49</f>
        <v>-</v>
      </c>
      <c r="O45" s="182"/>
      <c r="P45" s="182"/>
    </row>
    <row r="46" spans="1:16" x14ac:dyDescent="0.15">
      <c r="A46" s="182" t="s">
        <v>66</v>
      </c>
      <c r="B46" s="182">
        <f>'実質公債費比率（分子）の構造'!K$48</f>
        <v>760</v>
      </c>
      <c r="C46" s="182"/>
      <c r="D46" s="182"/>
      <c r="E46" s="182">
        <f>'実質公債費比率（分子）の構造'!L$48</f>
        <v>716</v>
      </c>
      <c r="F46" s="182"/>
      <c r="G46" s="182"/>
      <c r="H46" s="182">
        <f>'実質公債費比率（分子）の構造'!M$48</f>
        <v>754</v>
      </c>
      <c r="I46" s="182"/>
      <c r="J46" s="182"/>
      <c r="K46" s="182">
        <f>'実質公債費比率（分子）の構造'!N$48</f>
        <v>722</v>
      </c>
      <c r="L46" s="182"/>
      <c r="M46" s="182"/>
      <c r="N46" s="182">
        <f>'実質公債費比率（分子）の構造'!O$48</f>
        <v>752</v>
      </c>
      <c r="O46" s="182"/>
      <c r="P46" s="182"/>
    </row>
    <row r="47" spans="1:16" x14ac:dyDescent="0.15">
      <c r="A47" s="182" t="s">
        <v>67</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x14ac:dyDescent="0.15">
      <c r="A48" s="182" t="s">
        <v>68</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x14ac:dyDescent="0.15">
      <c r="A49" s="182" t="s">
        <v>69</v>
      </c>
      <c r="B49" s="182">
        <f>'実質公債費比率（分子）の構造'!K$45</f>
        <v>3727</v>
      </c>
      <c r="C49" s="182"/>
      <c r="D49" s="182"/>
      <c r="E49" s="182">
        <f>'実質公債費比率（分子）の構造'!L$45</f>
        <v>3863</v>
      </c>
      <c r="F49" s="182"/>
      <c r="G49" s="182"/>
      <c r="H49" s="182">
        <f>'実質公債費比率（分子）の構造'!M$45</f>
        <v>3584</v>
      </c>
      <c r="I49" s="182"/>
      <c r="J49" s="182"/>
      <c r="K49" s="182">
        <f>'実質公債費比率（分子）の構造'!N$45</f>
        <v>3470</v>
      </c>
      <c r="L49" s="182"/>
      <c r="M49" s="182"/>
      <c r="N49" s="182">
        <f>'実質公債費比率（分子）の構造'!O$45</f>
        <v>3090</v>
      </c>
      <c r="O49" s="182"/>
      <c r="P49" s="182"/>
    </row>
    <row r="50" spans="1:16" x14ac:dyDescent="0.15">
      <c r="A50" s="182" t="s">
        <v>70</v>
      </c>
      <c r="B50" s="182" t="e">
        <f>NA()</f>
        <v>#N/A</v>
      </c>
      <c r="C50" s="182">
        <f>IF(ISNUMBER('実質公債費比率（分子）の構造'!K$53),'実質公債費比率（分子）の構造'!K$53,NA())</f>
        <v>1489</v>
      </c>
      <c r="D50" s="182" t="e">
        <f>NA()</f>
        <v>#N/A</v>
      </c>
      <c r="E50" s="182" t="e">
        <f>NA()</f>
        <v>#N/A</v>
      </c>
      <c r="F50" s="182">
        <f>IF(ISNUMBER('実質公債費比率（分子）の構造'!L$53),'実質公債費比率（分子）の構造'!L$53,NA())</f>
        <v>1442</v>
      </c>
      <c r="G50" s="182" t="e">
        <f>NA()</f>
        <v>#N/A</v>
      </c>
      <c r="H50" s="182" t="e">
        <f>NA()</f>
        <v>#N/A</v>
      </c>
      <c r="I50" s="182">
        <f>IF(ISNUMBER('実質公債費比率（分子）の構造'!M$53),'実質公債費比率（分子）の構造'!M$53,NA())</f>
        <v>1333</v>
      </c>
      <c r="J50" s="182" t="e">
        <f>NA()</f>
        <v>#N/A</v>
      </c>
      <c r="K50" s="182" t="e">
        <f>NA()</f>
        <v>#N/A</v>
      </c>
      <c r="L50" s="182">
        <f>IF(ISNUMBER('実質公債費比率（分子）の構造'!N$53),'実質公債費比率（分子）の構造'!N$53,NA())</f>
        <v>1252</v>
      </c>
      <c r="M50" s="182" t="e">
        <f>NA()</f>
        <v>#N/A</v>
      </c>
      <c r="N50" s="182" t="e">
        <f>NA()</f>
        <v>#N/A</v>
      </c>
      <c r="O50" s="182">
        <f>IF(ISNUMBER('実質公債費比率（分子）の構造'!O$53),'実質公債費比率（分子）の構造'!O$53,NA())</f>
        <v>1151</v>
      </c>
      <c r="P50" s="182" t="e">
        <f>NA()</f>
        <v>#N/A</v>
      </c>
    </row>
    <row r="53" spans="1:16" x14ac:dyDescent="0.15">
      <c r="A53" s="150" t="s">
        <v>71</v>
      </c>
    </row>
    <row r="54" spans="1:16" x14ac:dyDescent="0.15">
      <c r="A54" s="181"/>
      <c r="B54" s="181" t="str">
        <f>'将来負担比率（分子）の構造'!I$40</f>
        <v>H28</v>
      </c>
      <c r="C54" s="181"/>
      <c r="D54" s="181"/>
      <c r="E54" s="181" t="str">
        <f>'将来負担比率（分子）の構造'!J$40</f>
        <v>H29</v>
      </c>
      <c r="F54" s="181"/>
      <c r="G54" s="181"/>
      <c r="H54" s="181" t="str">
        <f>'将来負担比率（分子）の構造'!K$40</f>
        <v>H30</v>
      </c>
      <c r="I54" s="181"/>
      <c r="J54" s="181"/>
      <c r="K54" s="181" t="str">
        <f>'将来負担比率（分子）の構造'!L$40</f>
        <v>R01</v>
      </c>
      <c r="L54" s="181"/>
      <c r="M54" s="181"/>
      <c r="N54" s="181" t="str">
        <f>'将来負担比率（分子）の構造'!M$40</f>
        <v>R02</v>
      </c>
      <c r="O54" s="181"/>
      <c r="P54" s="181"/>
    </row>
    <row r="55" spans="1:16" x14ac:dyDescent="0.15">
      <c r="A55" s="181"/>
      <c r="B55" s="181" t="s">
        <v>72</v>
      </c>
      <c r="C55" s="181"/>
      <c r="D55" s="181" t="s">
        <v>73</v>
      </c>
      <c r="E55" s="181" t="s">
        <v>72</v>
      </c>
      <c r="F55" s="181"/>
      <c r="G55" s="181" t="s">
        <v>73</v>
      </c>
      <c r="H55" s="181" t="s">
        <v>72</v>
      </c>
      <c r="I55" s="181"/>
      <c r="J55" s="181" t="s">
        <v>73</v>
      </c>
      <c r="K55" s="181" t="s">
        <v>72</v>
      </c>
      <c r="L55" s="181"/>
      <c r="M55" s="181" t="s">
        <v>73</v>
      </c>
      <c r="N55" s="181" t="s">
        <v>72</v>
      </c>
      <c r="O55" s="181"/>
      <c r="P55" s="181" t="s">
        <v>73</v>
      </c>
    </row>
    <row r="56" spans="1:16" x14ac:dyDescent="0.15">
      <c r="A56" s="181" t="s">
        <v>42</v>
      </c>
      <c r="B56" s="181"/>
      <c r="C56" s="181"/>
      <c r="D56" s="181">
        <f>'将来負担比率（分子）の構造'!I$52</f>
        <v>27895</v>
      </c>
      <c r="E56" s="181"/>
      <c r="F56" s="181"/>
      <c r="G56" s="181">
        <f>'将来負担比率（分子）の構造'!J$52</f>
        <v>26822</v>
      </c>
      <c r="H56" s="181"/>
      <c r="I56" s="181"/>
      <c r="J56" s="181">
        <f>'将来負担比率（分子）の構造'!K$52</f>
        <v>25837</v>
      </c>
      <c r="K56" s="181"/>
      <c r="L56" s="181"/>
      <c r="M56" s="181">
        <f>'将来負担比率（分子）の構造'!L$52</f>
        <v>25092</v>
      </c>
      <c r="N56" s="181"/>
      <c r="O56" s="181"/>
      <c r="P56" s="181">
        <f>'将来負担比率（分子）の構造'!M$52</f>
        <v>23704</v>
      </c>
    </row>
    <row r="57" spans="1:16" x14ac:dyDescent="0.15">
      <c r="A57" s="181" t="s">
        <v>41</v>
      </c>
      <c r="B57" s="181"/>
      <c r="C57" s="181"/>
      <c r="D57" s="181">
        <f>'将来負担比率（分子）の構造'!I$51</f>
        <v>199</v>
      </c>
      <c r="E57" s="181"/>
      <c r="F57" s="181"/>
      <c r="G57" s="181">
        <f>'将来負担比率（分子）の構造'!J$51</f>
        <v>154</v>
      </c>
      <c r="H57" s="181"/>
      <c r="I57" s="181"/>
      <c r="J57" s="181">
        <f>'将来負担比率（分子）の構造'!K$51</f>
        <v>79</v>
      </c>
      <c r="K57" s="181"/>
      <c r="L57" s="181"/>
      <c r="M57" s="181">
        <f>'将来負担比率（分子）の構造'!L$51</f>
        <v>47</v>
      </c>
      <c r="N57" s="181"/>
      <c r="O57" s="181"/>
      <c r="P57" s="181">
        <f>'将来負担比率（分子）の構造'!M$51</f>
        <v>22</v>
      </c>
    </row>
    <row r="58" spans="1:16" x14ac:dyDescent="0.15">
      <c r="A58" s="181" t="s">
        <v>40</v>
      </c>
      <c r="B58" s="181"/>
      <c r="C58" s="181"/>
      <c r="D58" s="181">
        <f>'将来負担比率（分子）の構造'!I$50</f>
        <v>5728</v>
      </c>
      <c r="E58" s="181"/>
      <c r="F58" s="181"/>
      <c r="G58" s="181">
        <f>'将来負担比率（分子）の構造'!J$50</f>
        <v>5159</v>
      </c>
      <c r="H58" s="181"/>
      <c r="I58" s="181"/>
      <c r="J58" s="181">
        <f>'将来負担比率（分子）の構造'!K$50</f>
        <v>4350</v>
      </c>
      <c r="K58" s="181"/>
      <c r="L58" s="181"/>
      <c r="M58" s="181">
        <f>'将来負担比率（分子）の構造'!L$50</f>
        <v>3580</v>
      </c>
      <c r="N58" s="181"/>
      <c r="O58" s="181"/>
      <c r="P58" s="181">
        <f>'将来負担比率（分子）の構造'!M$50</f>
        <v>2532</v>
      </c>
    </row>
    <row r="59" spans="1:16" x14ac:dyDescent="0.15">
      <c r="A59" s="181" t="s">
        <v>38</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x14ac:dyDescent="0.15">
      <c r="A60" s="181" t="s">
        <v>37</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x14ac:dyDescent="0.15">
      <c r="A61" s="181" t="s">
        <v>35</v>
      </c>
      <c r="B61" s="181">
        <f>'将来負担比率（分子）の構造'!I$46</f>
        <v>19</v>
      </c>
      <c r="C61" s="181"/>
      <c r="D61" s="181"/>
      <c r="E61" s="181">
        <f>'将来負担比率（分子）の構造'!J$46</f>
        <v>101</v>
      </c>
      <c r="F61" s="181"/>
      <c r="G61" s="181"/>
      <c r="H61" s="181">
        <f>'将来負担比率（分子）の構造'!K$46</f>
        <v>67</v>
      </c>
      <c r="I61" s="181"/>
      <c r="J61" s="181"/>
      <c r="K61" s="181">
        <f>'将来負担比率（分子）の構造'!L$46</f>
        <v>33</v>
      </c>
      <c r="L61" s="181"/>
      <c r="M61" s="181"/>
      <c r="N61" s="181" t="str">
        <f>'将来負担比率（分子）の構造'!M$46</f>
        <v>-</v>
      </c>
      <c r="O61" s="181"/>
      <c r="P61" s="181"/>
    </row>
    <row r="62" spans="1:16" x14ac:dyDescent="0.15">
      <c r="A62" s="181" t="s">
        <v>34</v>
      </c>
      <c r="B62" s="181">
        <f>'将来負担比率（分子）の構造'!I$45</f>
        <v>3047</v>
      </c>
      <c r="C62" s="181"/>
      <c r="D62" s="181"/>
      <c r="E62" s="181">
        <f>'将来負担比率（分子）の構造'!J$45</f>
        <v>2930</v>
      </c>
      <c r="F62" s="181"/>
      <c r="G62" s="181"/>
      <c r="H62" s="181">
        <f>'将来負担比率（分子）の構造'!K$45</f>
        <v>2669</v>
      </c>
      <c r="I62" s="181"/>
      <c r="J62" s="181"/>
      <c r="K62" s="181">
        <f>'将来負担比率（分子）の構造'!L$45</f>
        <v>2539</v>
      </c>
      <c r="L62" s="181"/>
      <c r="M62" s="181"/>
      <c r="N62" s="181">
        <f>'将来負担比率（分子）の構造'!M$45</f>
        <v>2793</v>
      </c>
      <c r="O62" s="181"/>
      <c r="P62" s="181"/>
    </row>
    <row r="63" spans="1:16" x14ac:dyDescent="0.15">
      <c r="A63" s="181" t="s">
        <v>33</v>
      </c>
      <c r="B63" s="181" t="str">
        <f>'将来負担比率（分子）の構造'!I$44</f>
        <v>-</v>
      </c>
      <c r="C63" s="181"/>
      <c r="D63" s="181"/>
      <c r="E63" s="181" t="str">
        <f>'将来負担比率（分子）の構造'!J$44</f>
        <v>-</v>
      </c>
      <c r="F63" s="181"/>
      <c r="G63" s="181"/>
      <c r="H63" s="181" t="str">
        <f>'将来負担比率（分子）の構造'!K$44</f>
        <v>-</v>
      </c>
      <c r="I63" s="181"/>
      <c r="J63" s="181"/>
      <c r="K63" s="181" t="str">
        <f>'将来負担比率（分子）の構造'!L$44</f>
        <v>-</v>
      </c>
      <c r="L63" s="181"/>
      <c r="M63" s="181"/>
      <c r="N63" s="181" t="str">
        <f>'将来負担比率（分子）の構造'!M$44</f>
        <v>-</v>
      </c>
      <c r="O63" s="181"/>
      <c r="P63" s="181"/>
    </row>
    <row r="64" spans="1:16" x14ac:dyDescent="0.15">
      <c r="A64" s="181" t="s">
        <v>32</v>
      </c>
      <c r="B64" s="181">
        <f>'将来負担比率（分子）の構造'!I$43</f>
        <v>9682</v>
      </c>
      <c r="C64" s="181"/>
      <c r="D64" s="181"/>
      <c r="E64" s="181">
        <f>'将来負担比率（分子）の構造'!J$43</f>
        <v>9432</v>
      </c>
      <c r="F64" s="181"/>
      <c r="G64" s="181"/>
      <c r="H64" s="181">
        <f>'将来負担比率（分子）の構造'!K$43</f>
        <v>9224</v>
      </c>
      <c r="I64" s="181"/>
      <c r="J64" s="181"/>
      <c r="K64" s="181">
        <f>'将来負担比率（分子）の構造'!L$43</f>
        <v>8783</v>
      </c>
      <c r="L64" s="181"/>
      <c r="M64" s="181"/>
      <c r="N64" s="181">
        <f>'将来負担比率（分子）の構造'!M$43</f>
        <v>8072</v>
      </c>
      <c r="O64" s="181"/>
      <c r="P64" s="181"/>
    </row>
    <row r="65" spans="1:16" x14ac:dyDescent="0.15">
      <c r="A65" s="181" t="s">
        <v>31</v>
      </c>
      <c r="B65" s="181" t="str">
        <f>'将来負担比率（分子）の構造'!I$42</f>
        <v>-</v>
      </c>
      <c r="C65" s="181"/>
      <c r="D65" s="181"/>
      <c r="E65" s="181" t="str">
        <f>'将来負担比率（分子）の構造'!J$42</f>
        <v>-</v>
      </c>
      <c r="F65" s="181"/>
      <c r="G65" s="181"/>
      <c r="H65" s="181" t="str">
        <f>'将来負担比率（分子）の構造'!K$42</f>
        <v>-</v>
      </c>
      <c r="I65" s="181"/>
      <c r="J65" s="181"/>
      <c r="K65" s="181" t="str">
        <f>'将来負担比率（分子）の構造'!L$42</f>
        <v>-</v>
      </c>
      <c r="L65" s="181"/>
      <c r="M65" s="181"/>
      <c r="N65" s="181" t="str">
        <f>'将来負担比率（分子）の構造'!M$42</f>
        <v>-</v>
      </c>
      <c r="O65" s="181"/>
      <c r="P65" s="181"/>
    </row>
    <row r="66" spans="1:16" x14ac:dyDescent="0.15">
      <c r="A66" s="181" t="s">
        <v>30</v>
      </c>
      <c r="B66" s="181">
        <f>'将来負担比率（分子）の構造'!I$41</f>
        <v>30093</v>
      </c>
      <c r="C66" s="181"/>
      <c r="D66" s="181"/>
      <c r="E66" s="181">
        <f>'将来負担比率（分子）の構造'!J$41</f>
        <v>28354</v>
      </c>
      <c r="F66" s="181"/>
      <c r="G66" s="181"/>
      <c r="H66" s="181">
        <f>'将来負担比率（分子）の構造'!K$41</f>
        <v>27201</v>
      </c>
      <c r="I66" s="181"/>
      <c r="J66" s="181"/>
      <c r="K66" s="181">
        <f>'将来負担比率（分子）の構造'!L$41</f>
        <v>26262</v>
      </c>
      <c r="L66" s="181"/>
      <c r="M66" s="181"/>
      <c r="N66" s="181">
        <f>'将来負担比率（分子）の構造'!M$41</f>
        <v>24702</v>
      </c>
      <c r="O66" s="181"/>
      <c r="P66" s="181"/>
    </row>
    <row r="67" spans="1:16" x14ac:dyDescent="0.15">
      <c r="A67" s="181" t="s">
        <v>74</v>
      </c>
      <c r="B67" s="181" t="e">
        <f>NA()</f>
        <v>#N/A</v>
      </c>
      <c r="C67" s="181">
        <f>IF(ISNUMBER('将来負担比率（分子）の構造'!I$53), IF('将来負担比率（分子）の構造'!I$53 &lt; 0, 0, '将来負担比率（分子）の構造'!I$53), NA())</f>
        <v>9020</v>
      </c>
      <c r="D67" s="181" t="e">
        <f>NA()</f>
        <v>#N/A</v>
      </c>
      <c r="E67" s="181" t="e">
        <f>NA()</f>
        <v>#N/A</v>
      </c>
      <c r="F67" s="181">
        <f>IF(ISNUMBER('将来負担比率（分子）の構造'!J$53), IF('将来負担比率（分子）の構造'!J$53 &lt; 0, 0, '将来負担比率（分子）の構造'!J$53), NA())</f>
        <v>8681</v>
      </c>
      <c r="G67" s="181" t="e">
        <f>NA()</f>
        <v>#N/A</v>
      </c>
      <c r="H67" s="181" t="e">
        <f>NA()</f>
        <v>#N/A</v>
      </c>
      <c r="I67" s="181">
        <f>IF(ISNUMBER('将来負担比率（分子）の構造'!K$53), IF('将来負担比率（分子）の構造'!K$53 &lt; 0, 0, '将来負担比率（分子）の構造'!K$53), NA())</f>
        <v>8896</v>
      </c>
      <c r="J67" s="181" t="e">
        <f>NA()</f>
        <v>#N/A</v>
      </c>
      <c r="K67" s="181" t="e">
        <f>NA()</f>
        <v>#N/A</v>
      </c>
      <c r="L67" s="181">
        <f>IF(ISNUMBER('将来負担比率（分子）の構造'!L$53), IF('将来負担比率（分子）の構造'!L$53 &lt; 0, 0, '将来負担比率（分子）の構造'!L$53), NA())</f>
        <v>8898</v>
      </c>
      <c r="M67" s="181" t="e">
        <f>NA()</f>
        <v>#N/A</v>
      </c>
      <c r="N67" s="181" t="e">
        <f>NA()</f>
        <v>#N/A</v>
      </c>
      <c r="O67" s="181">
        <f>IF(ISNUMBER('将来負担比率（分子）の構造'!M$53), IF('将来負担比率（分子）の構造'!M$53 &lt; 0, 0, '将来負担比率（分子）の構造'!M$53), NA())</f>
        <v>9308</v>
      </c>
      <c r="P67" s="181" t="e">
        <f>NA()</f>
        <v>#N/A</v>
      </c>
    </row>
    <row r="70" spans="1:16" x14ac:dyDescent="0.15">
      <c r="A70" s="183" t="s">
        <v>75</v>
      </c>
      <c r="B70" s="183"/>
      <c r="C70" s="183"/>
      <c r="D70" s="183"/>
      <c r="E70" s="183"/>
      <c r="F70" s="183"/>
    </row>
    <row r="71" spans="1:16" x14ac:dyDescent="0.15">
      <c r="A71" s="184"/>
      <c r="B71" s="184" t="str">
        <f>基金残高に係る経年分析!F54</f>
        <v>H30</v>
      </c>
      <c r="C71" s="184" t="str">
        <f>基金残高に係る経年分析!G54</f>
        <v>R01</v>
      </c>
      <c r="D71" s="184" t="str">
        <f>基金残高に係る経年分析!H54</f>
        <v>R02</v>
      </c>
    </row>
    <row r="72" spans="1:16" x14ac:dyDescent="0.15">
      <c r="A72" s="184" t="s">
        <v>76</v>
      </c>
      <c r="B72" s="185">
        <f>基金残高に係る経年分析!F55</f>
        <v>1220</v>
      </c>
      <c r="C72" s="185">
        <f>基金残高に係る経年分析!G55</f>
        <v>828</v>
      </c>
      <c r="D72" s="185">
        <f>基金残高に係る経年分析!H55</f>
        <v>604</v>
      </c>
    </row>
    <row r="73" spans="1:16" x14ac:dyDescent="0.15">
      <c r="A73" s="184" t="s">
        <v>77</v>
      </c>
      <c r="B73" s="185">
        <f>基金残高に係る経年分析!F56</f>
        <v>640</v>
      </c>
      <c r="C73" s="185">
        <f>基金残高に係る経年分析!G56</f>
        <v>311</v>
      </c>
      <c r="D73" s="185">
        <f>基金残高に係る経年分析!H56</f>
        <v>311</v>
      </c>
    </row>
    <row r="74" spans="1:16" x14ac:dyDescent="0.15">
      <c r="A74" s="184" t="s">
        <v>78</v>
      </c>
      <c r="B74" s="185">
        <f>基金残高に係る経年分析!F57</f>
        <v>5614</v>
      </c>
      <c r="C74" s="185">
        <f>基金残高に係る経年分析!G57</f>
        <v>5841</v>
      </c>
      <c r="D74" s="185">
        <f>基金残高に係る経年分析!H57</f>
        <v>5763</v>
      </c>
    </row>
  </sheetData>
  <sheetProtection algorithmName="SHA-512" hashValue="kXyIW4Byzd0EFdZACTd3hQHwKKpmGOQlVQ9GGGenS4Sw/1F8W0Ng8Ee76nuzEGv0SXVfUIvNgFDFI0DO9eHRzQ==" saltValue="G8ete6mnrliku3baNB7bI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x14ac:dyDescent="0.15"/>
  <cols>
    <col min="1" max="95" width="1.625" style="226" customWidth="1"/>
    <col min="96" max="133" width="1.625" style="243" customWidth="1"/>
    <col min="134" max="143" width="1.625" style="226" customWidth="1"/>
    <col min="144" max="16384" width="0" style="226" hidden="1"/>
  </cols>
  <sheetData>
    <row r="1" spans="2:143" ht="22.5" customHeight="1" thickBot="1" x14ac:dyDescent="0.2">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799" t="s">
        <v>211</v>
      </c>
      <c r="DI1" s="800"/>
      <c r="DJ1" s="800"/>
      <c r="DK1" s="800"/>
      <c r="DL1" s="800"/>
      <c r="DM1" s="800"/>
      <c r="DN1" s="801"/>
      <c r="DO1" s="226"/>
      <c r="DP1" s="799" t="s">
        <v>212</v>
      </c>
      <c r="DQ1" s="800"/>
      <c r="DR1" s="800"/>
      <c r="DS1" s="800"/>
      <c r="DT1" s="800"/>
      <c r="DU1" s="800"/>
      <c r="DV1" s="800"/>
      <c r="DW1" s="800"/>
      <c r="DX1" s="800"/>
      <c r="DY1" s="800"/>
      <c r="DZ1" s="800"/>
      <c r="EA1" s="800"/>
      <c r="EB1" s="800"/>
      <c r="EC1" s="801"/>
      <c r="ED1" s="224"/>
      <c r="EE1" s="224"/>
      <c r="EF1" s="224"/>
      <c r="EG1" s="224"/>
      <c r="EH1" s="224"/>
      <c r="EI1" s="224"/>
      <c r="EJ1" s="224"/>
      <c r="EK1" s="224"/>
      <c r="EL1" s="224"/>
      <c r="EM1" s="224"/>
    </row>
    <row r="2" spans="2:143" ht="22.5" customHeight="1" x14ac:dyDescent="0.15">
      <c r="B2" s="227" t="s">
        <v>213</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x14ac:dyDescent="0.15">
      <c r="B3" s="741" t="s">
        <v>214</v>
      </c>
      <c r="C3" s="742"/>
      <c r="D3" s="742"/>
      <c r="E3" s="742"/>
      <c r="F3" s="742"/>
      <c r="G3" s="742"/>
      <c r="H3" s="742"/>
      <c r="I3" s="742"/>
      <c r="J3" s="742"/>
      <c r="K3" s="742"/>
      <c r="L3" s="742"/>
      <c r="M3" s="742"/>
      <c r="N3" s="742"/>
      <c r="O3" s="742"/>
      <c r="P3" s="742"/>
      <c r="Q3" s="742"/>
      <c r="R3" s="742"/>
      <c r="S3" s="742"/>
      <c r="T3" s="742"/>
      <c r="U3" s="742"/>
      <c r="V3" s="742"/>
      <c r="W3" s="742"/>
      <c r="X3" s="742"/>
      <c r="Y3" s="742"/>
      <c r="Z3" s="742"/>
      <c r="AA3" s="742"/>
      <c r="AB3" s="742"/>
      <c r="AC3" s="742"/>
      <c r="AD3" s="742"/>
      <c r="AE3" s="742"/>
      <c r="AF3" s="742"/>
      <c r="AG3" s="742"/>
      <c r="AH3" s="742"/>
      <c r="AI3" s="742"/>
      <c r="AJ3" s="742"/>
      <c r="AK3" s="742"/>
      <c r="AL3" s="742"/>
      <c r="AM3" s="742"/>
      <c r="AN3" s="742"/>
      <c r="AO3" s="742"/>
      <c r="AP3" s="741" t="s">
        <v>215</v>
      </c>
      <c r="AQ3" s="742"/>
      <c r="AR3" s="742"/>
      <c r="AS3" s="742"/>
      <c r="AT3" s="742"/>
      <c r="AU3" s="742"/>
      <c r="AV3" s="742"/>
      <c r="AW3" s="742"/>
      <c r="AX3" s="742"/>
      <c r="AY3" s="742"/>
      <c r="AZ3" s="742"/>
      <c r="BA3" s="742"/>
      <c r="BB3" s="742"/>
      <c r="BC3" s="742"/>
      <c r="BD3" s="742"/>
      <c r="BE3" s="742"/>
      <c r="BF3" s="742"/>
      <c r="BG3" s="742"/>
      <c r="BH3" s="742"/>
      <c r="BI3" s="742"/>
      <c r="BJ3" s="742"/>
      <c r="BK3" s="742"/>
      <c r="BL3" s="742"/>
      <c r="BM3" s="742"/>
      <c r="BN3" s="742"/>
      <c r="BO3" s="742"/>
      <c r="BP3" s="742"/>
      <c r="BQ3" s="742"/>
      <c r="BR3" s="742"/>
      <c r="BS3" s="742"/>
      <c r="BT3" s="742"/>
      <c r="BU3" s="742"/>
      <c r="BV3" s="742"/>
      <c r="BW3" s="742"/>
      <c r="BX3" s="742"/>
      <c r="BY3" s="742"/>
      <c r="BZ3" s="742"/>
      <c r="CA3" s="742"/>
      <c r="CB3" s="743"/>
      <c r="CD3" s="784" t="s">
        <v>216</v>
      </c>
      <c r="CE3" s="785"/>
      <c r="CF3" s="785"/>
      <c r="CG3" s="785"/>
      <c r="CH3" s="785"/>
      <c r="CI3" s="785"/>
      <c r="CJ3" s="785"/>
      <c r="CK3" s="785"/>
      <c r="CL3" s="785"/>
      <c r="CM3" s="785"/>
      <c r="CN3" s="785"/>
      <c r="CO3" s="785"/>
      <c r="CP3" s="785"/>
      <c r="CQ3" s="785"/>
      <c r="CR3" s="785"/>
      <c r="CS3" s="785"/>
      <c r="CT3" s="785"/>
      <c r="CU3" s="785"/>
      <c r="CV3" s="785"/>
      <c r="CW3" s="785"/>
      <c r="CX3" s="785"/>
      <c r="CY3" s="785"/>
      <c r="CZ3" s="785"/>
      <c r="DA3" s="785"/>
      <c r="DB3" s="785"/>
      <c r="DC3" s="785"/>
      <c r="DD3" s="785"/>
      <c r="DE3" s="785"/>
      <c r="DF3" s="785"/>
      <c r="DG3" s="785"/>
      <c r="DH3" s="785"/>
      <c r="DI3" s="785"/>
      <c r="DJ3" s="785"/>
      <c r="DK3" s="785"/>
      <c r="DL3" s="785"/>
      <c r="DM3" s="785"/>
      <c r="DN3" s="785"/>
      <c r="DO3" s="785"/>
      <c r="DP3" s="785"/>
      <c r="DQ3" s="785"/>
      <c r="DR3" s="785"/>
      <c r="DS3" s="785"/>
      <c r="DT3" s="785"/>
      <c r="DU3" s="785"/>
      <c r="DV3" s="785"/>
      <c r="DW3" s="785"/>
      <c r="DX3" s="785"/>
      <c r="DY3" s="785"/>
      <c r="DZ3" s="785"/>
      <c r="EA3" s="785"/>
      <c r="EB3" s="785"/>
      <c r="EC3" s="786"/>
    </row>
    <row r="4" spans="2:143" ht="11.25" customHeight="1" x14ac:dyDescent="0.15">
      <c r="B4" s="741" t="s">
        <v>1</v>
      </c>
      <c r="C4" s="742"/>
      <c r="D4" s="742"/>
      <c r="E4" s="742"/>
      <c r="F4" s="742"/>
      <c r="G4" s="742"/>
      <c r="H4" s="742"/>
      <c r="I4" s="742"/>
      <c r="J4" s="742"/>
      <c r="K4" s="742"/>
      <c r="L4" s="742"/>
      <c r="M4" s="742"/>
      <c r="N4" s="742"/>
      <c r="O4" s="742"/>
      <c r="P4" s="742"/>
      <c r="Q4" s="743"/>
      <c r="R4" s="741" t="s">
        <v>217</v>
      </c>
      <c r="S4" s="742"/>
      <c r="T4" s="742"/>
      <c r="U4" s="742"/>
      <c r="V4" s="742"/>
      <c r="W4" s="742"/>
      <c r="X4" s="742"/>
      <c r="Y4" s="743"/>
      <c r="Z4" s="741" t="s">
        <v>218</v>
      </c>
      <c r="AA4" s="742"/>
      <c r="AB4" s="742"/>
      <c r="AC4" s="743"/>
      <c r="AD4" s="741" t="s">
        <v>219</v>
      </c>
      <c r="AE4" s="742"/>
      <c r="AF4" s="742"/>
      <c r="AG4" s="742"/>
      <c r="AH4" s="742"/>
      <c r="AI4" s="742"/>
      <c r="AJ4" s="742"/>
      <c r="AK4" s="743"/>
      <c r="AL4" s="741" t="s">
        <v>218</v>
      </c>
      <c r="AM4" s="742"/>
      <c r="AN4" s="742"/>
      <c r="AO4" s="743"/>
      <c r="AP4" s="802" t="s">
        <v>220</v>
      </c>
      <c r="AQ4" s="802"/>
      <c r="AR4" s="802"/>
      <c r="AS4" s="802"/>
      <c r="AT4" s="802"/>
      <c r="AU4" s="802"/>
      <c r="AV4" s="802"/>
      <c r="AW4" s="802"/>
      <c r="AX4" s="802"/>
      <c r="AY4" s="802"/>
      <c r="AZ4" s="802"/>
      <c r="BA4" s="802"/>
      <c r="BB4" s="802"/>
      <c r="BC4" s="802"/>
      <c r="BD4" s="802"/>
      <c r="BE4" s="802"/>
      <c r="BF4" s="802"/>
      <c r="BG4" s="802" t="s">
        <v>221</v>
      </c>
      <c r="BH4" s="802"/>
      <c r="BI4" s="802"/>
      <c r="BJ4" s="802"/>
      <c r="BK4" s="802"/>
      <c r="BL4" s="802"/>
      <c r="BM4" s="802"/>
      <c r="BN4" s="802"/>
      <c r="BO4" s="802" t="s">
        <v>218</v>
      </c>
      <c r="BP4" s="802"/>
      <c r="BQ4" s="802"/>
      <c r="BR4" s="802"/>
      <c r="BS4" s="802" t="s">
        <v>222</v>
      </c>
      <c r="BT4" s="802"/>
      <c r="BU4" s="802"/>
      <c r="BV4" s="802"/>
      <c r="BW4" s="802"/>
      <c r="BX4" s="802"/>
      <c r="BY4" s="802"/>
      <c r="BZ4" s="802"/>
      <c r="CA4" s="802"/>
      <c r="CB4" s="802"/>
      <c r="CD4" s="784" t="s">
        <v>223</v>
      </c>
      <c r="CE4" s="785"/>
      <c r="CF4" s="785"/>
      <c r="CG4" s="785"/>
      <c r="CH4" s="785"/>
      <c r="CI4" s="785"/>
      <c r="CJ4" s="785"/>
      <c r="CK4" s="785"/>
      <c r="CL4" s="785"/>
      <c r="CM4" s="785"/>
      <c r="CN4" s="785"/>
      <c r="CO4" s="785"/>
      <c r="CP4" s="785"/>
      <c r="CQ4" s="785"/>
      <c r="CR4" s="785"/>
      <c r="CS4" s="785"/>
      <c r="CT4" s="785"/>
      <c r="CU4" s="785"/>
      <c r="CV4" s="785"/>
      <c r="CW4" s="785"/>
      <c r="CX4" s="785"/>
      <c r="CY4" s="785"/>
      <c r="CZ4" s="785"/>
      <c r="DA4" s="785"/>
      <c r="DB4" s="785"/>
      <c r="DC4" s="785"/>
      <c r="DD4" s="785"/>
      <c r="DE4" s="785"/>
      <c r="DF4" s="785"/>
      <c r="DG4" s="785"/>
      <c r="DH4" s="785"/>
      <c r="DI4" s="785"/>
      <c r="DJ4" s="785"/>
      <c r="DK4" s="785"/>
      <c r="DL4" s="785"/>
      <c r="DM4" s="785"/>
      <c r="DN4" s="785"/>
      <c r="DO4" s="785"/>
      <c r="DP4" s="785"/>
      <c r="DQ4" s="785"/>
      <c r="DR4" s="785"/>
      <c r="DS4" s="785"/>
      <c r="DT4" s="785"/>
      <c r="DU4" s="785"/>
      <c r="DV4" s="785"/>
      <c r="DW4" s="785"/>
      <c r="DX4" s="785"/>
      <c r="DY4" s="785"/>
      <c r="DZ4" s="785"/>
      <c r="EA4" s="785"/>
      <c r="EB4" s="785"/>
      <c r="EC4" s="786"/>
    </row>
    <row r="5" spans="2:143" s="230" customFormat="1" ht="11.25" customHeight="1" x14ac:dyDescent="0.15">
      <c r="B5" s="746" t="s">
        <v>224</v>
      </c>
      <c r="C5" s="747"/>
      <c r="D5" s="747"/>
      <c r="E5" s="747"/>
      <c r="F5" s="747"/>
      <c r="G5" s="747"/>
      <c r="H5" s="747"/>
      <c r="I5" s="747"/>
      <c r="J5" s="747"/>
      <c r="K5" s="747"/>
      <c r="L5" s="747"/>
      <c r="M5" s="747"/>
      <c r="N5" s="747"/>
      <c r="O5" s="747"/>
      <c r="P5" s="747"/>
      <c r="Q5" s="748"/>
      <c r="R5" s="735">
        <v>3564573</v>
      </c>
      <c r="S5" s="736"/>
      <c r="T5" s="736"/>
      <c r="U5" s="736"/>
      <c r="V5" s="736"/>
      <c r="W5" s="736"/>
      <c r="X5" s="736"/>
      <c r="Y5" s="779"/>
      <c r="Z5" s="797">
        <v>15</v>
      </c>
      <c r="AA5" s="797"/>
      <c r="AB5" s="797"/>
      <c r="AC5" s="797"/>
      <c r="AD5" s="798">
        <v>3564573</v>
      </c>
      <c r="AE5" s="798"/>
      <c r="AF5" s="798"/>
      <c r="AG5" s="798"/>
      <c r="AH5" s="798"/>
      <c r="AI5" s="798"/>
      <c r="AJ5" s="798"/>
      <c r="AK5" s="798"/>
      <c r="AL5" s="780">
        <v>29.5</v>
      </c>
      <c r="AM5" s="751"/>
      <c r="AN5" s="751"/>
      <c r="AO5" s="781"/>
      <c r="AP5" s="746" t="s">
        <v>225</v>
      </c>
      <c r="AQ5" s="747"/>
      <c r="AR5" s="747"/>
      <c r="AS5" s="747"/>
      <c r="AT5" s="747"/>
      <c r="AU5" s="747"/>
      <c r="AV5" s="747"/>
      <c r="AW5" s="747"/>
      <c r="AX5" s="747"/>
      <c r="AY5" s="747"/>
      <c r="AZ5" s="747"/>
      <c r="BA5" s="747"/>
      <c r="BB5" s="747"/>
      <c r="BC5" s="747"/>
      <c r="BD5" s="747"/>
      <c r="BE5" s="747"/>
      <c r="BF5" s="748"/>
      <c r="BG5" s="680">
        <v>3559934</v>
      </c>
      <c r="BH5" s="681"/>
      <c r="BI5" s="681"/>
      <c r="BJ5" s="681"/>
      <c r="BK5" s="681"/>
      <c r="BL5" s="681"/>
      <c r="BM5" s="681"/>
      <c r="BN5" s="682"/>
      <c r="BO5" s="713">
        <v>99.9</v>
      </c>
      <c r="BP5" s="713"/>
      <c r="BQ5" s="713"/>
      <c r="BR5" s="713"/>
      <c r="BS5" s="714" t="s">
        <v>176</v>
      </c>
      <c r="BT5" s="714"/>
      <c r="BU5" s="714"/>
      <c r="BV5" s="714"/>
      <c r="BW5" s="714"/>
      <c r="BX5" s="714"/>
      <c r="BY5" s="714"/>
      <c r="BZ5" s="714"/>
      <c r="CA5" s="714"/>
      <c r="CB5" s="777"/>
      <c r="CD5" s="784" t="s">
        <v>220</v>
      </c>
      <c r="CE5" s="785"/>
      <c r="CF5" s="785"/>
      <c r="CG5" s="785"/>
      <c r="CH5" s="785"/>
      <c r="CI5" s="785"/>
      <c r="CJ5" s="785"/>
      <c r="CK5" s="785"/>
      <c r="CL5" s="785"/>
      <c r="CM5" s="785"/>
      <c r="CN5" s="785"/>
      <c r="CO5" s="785"/>
      <c r="CP5" s="785"/>
      <c r="CQ5" s="786"/>
      <c r="CR5" s="784" t="s">
        <v>226</v>
      </c>
      <c r="CS5" s="785"/>
      <c r="CT5" s="785"/>
      <c r="CU5" s="785"/>
      <c r="CV5" s="785"/>
      <c r="CW5" s="785"/>
      <c r="CX5" s="785"/>
      <c r="CY5" s="786"/>
      <c r="CZ5" s="784" t="s">
        <v>218</v>
      </c>
      <c r="DA5" s="785"/>
      <c r="DB5" s="785"/>
      <c r="DC5" s="786"/>
      <c r="DD5" s="784" t="s">
        <v>227</v>
      </c>
      <c r="DE5" s="785"/>
      <c r="DF5" s="785"/>
      <c r="DG5" s="785"/>
      <c r="DH5" s="785"/>
      <c r="DI5" s="785"/>
      <c r="DJ5" s="785"/>
      <c r="DK5" s="785"/>
      <c r="DL5" s="785"/>
      <c r="DM5" s="785"/>
      <c r="DN5" s="785"/>
      <c r="DO5" s="785"/>
      <c r="DP5" s="786"/>
      <c r="DQ5" s="784" t="s">
        <v>228</v>
      </c>
      <c r="DR5" s="785"/>
      <c r="DS5" s="785"/>
      <c r="DT5" s="785"/>
      <c r="DU5" s="785"/>
      <c r="DV5" s="785"/>
      <c r="DW5" s="785"/>
      <c r="DX5" s="785"/>
      <c r="DY5" s="785"/>
      <c r="DZ5" s="785"/>
      <c r="EA5" s="785"/>
      <c r="EB5" s="785"/>
      <c r="EC5" s="786"/>
    </row>
    <row r="6" spans="2:143" ht="11.25" customHeight="1" x14ac:dyDescent="0.15">
      <c r="B6" s="677" t="s">
        <v>229</v>
      </c>
      <c r="C6" s="678"/>
      <c r="D6" s="678"/>
      <c r="E6" s="678"/>
      <c r="F6" s="678"/>
      <c r="G6" s="678"/>
      <c r="H6" s="678"/>
      <c r="I6" s="678"/>
      <c r="J6" s="678"/>
      <c r="K6" s="678"/>
      <c r="L6" s="678"/>
      <c r="M6" s="678"/>
      <c r="N6" s="678"/>
      <c r="O6" s="678"/>
      <c r="P6" s="678"/>
      <c r="Q6" s="679"/>
      <c r="R6" s="680">
        <v>231940</v>
      </c>
      <c r="S6" s="681"/>
      <c r="T6" s="681"/>
      <c r="U6" s="681"/>
      <c r="V6" s="681"/>
      <c r="W6" s="681"/>
      <c r="X6" s="681"/>
      <c r="Y6" s="682"/>
      <c r="Z6" s="713">
        <v>1</v>
      </c>
      <c r="AA6" s="713"/>
      <c r="AB6" s="713"/>
      <c r="AC6" s="713"/>
      <c r="AD6" s="714">
        <v>231940</v>
      </c>
      <c r="AE6" s="714"/>
      <c r="AF6" s="714"/>
      <c r="AG6" s="714"/>
      <c r="AH6" s="714"/>
      <c r="AI6" s="714"/>
      <c r="AJ6" s="714"/>
      <c r="AK6" s="714"/>
      <c r="AL6" s="683">
        <v>1.9</v>
      </c>
      <c r="AM6" s="684"/>
      <c r="AN6" s="684"/>
      <c r="AO6" s="715"/>
      <c r="AP6" s="677" t="s">
        <v>230</v>
      </c>
      <c r="AQ6" s="678"/>
      <c r="AR6" s="678"/>
      <c r="AS6" s="678"/>
      <c r="AT6" s="678"/>
      <c r="AU6" s="678"/>
      <c r="AV6" s="678"/>
      <c r="AW6" s="678"/>
      <c r="AX6" s="678"/>
      <c r="AY6" s="678"/>
      <c r="AZ6" s="678"/>
      <c r="BA6" s="678"/>
      <c r="BB6" s="678"/>
      <c r="BC6" s="678"/>
      <c r="BD6" s="678"/>
      <c r="BE6" s="678"/>
      <c r="BF6" s="679"/>
      <c r="BG6" s="680">
        <v>3559934</v>
      </c>
      <c r="BH6" s="681"/>
      <c r="BI6" s="681"/>
      <c r="BJ6" s="681"/>
      <c r="BK6" s="681"/>
      <c r="BL6" s="681"/>
      <c r="BM6" s="681"/>
      <c r="BN6" s="682"/>
      <c r="BO6" s="713">
        <v>99.9</v>
      </c>
      <c r="BP6" s="713"/>
      <c r="BQ6" s="713"/>
      <c r="BR6" s="713"/>
      <c r="BS6" s="714" t="s">
        <v>176</v>
      </c>
      <c r="BT6" s="714"/>
      <c r="BU6" s="714"/>
      <c r="BV6" s="714"/>
      <c r="BW6" s="714"/>
      <c r="BX6" s="714"/>
      <c r="BY6" s="714"/>
      <c r="BZ6" s="714"/>
      <c r="CA6" s="714"/>
      <c r="CB6" s="777"/>
      <c r="CD6" s="738" t="s">
        <v>231</v>
      </c>
      <c r="CE6" s="739"/>
      <c r="CF6" s="739"/>
      <c r="CG6" s="739"/>
      <c r="CH6" s="739"/>
      <c r="CI6" s="739"/>
      <c r="CJ6" s="739"/>
      <c r="CK6" s="739"/>
      <c r="CL6" s="739"/>
      <c r="CM6" s="739"/>
      <c r="CN6" s="739"/>
      <c r="CO6" s="739"/>
      <c r="CP6" s="739"/>
      <c r="CQ6" s="740"/>
      <c r="CR6" s="680">
        <v>161960</v>
      </c>
      <c r="CS6" s="681"/>
      <c r="CT6" s="681"/>
      <c r="CU6" s="681"/>
      <c r="CV6" s="681"/>
      <c r="CW6" s="681"/>
      <c r="CX6" s="681"/>
      <c r="CY6" s="682"/>
      <c r="CZ6" s="780">
        <v>0.7</v>
      </c>
      <c r="DA6" s="751"/>
      <c r="DB6" s="751"/>
      <c r="DC6" s="783"/>
      <c r="DD6" s="686" t="s">
        <v>127</v>
      </c>
      <c r="DE6" s="681"/>
      <c r="DF6" s="681"/>
      <c r="DG6" s="681"/>
      <c r="DH6" s="681"/>
      <c r="DI6" s="681"/>
      <c r="DJ6" s="681"/>
      <c r="DK6" s="681"/>
      <c r="DL6" s="681"/>
      <c r="DM6" s="681"/>
      <c r="DN6" s="681"/>
      <c r="DO6" s="681"/>
      <c r="DP6" s="682"/>
      <c r="DQ6" s="686">
        <v>161955</v>
      </c>
      <c r="DR6" s="681"/>
      <c r="DS6" s="681"/>
      <c r="DT6" s="681"/>
      <c r="DU6" s="681"/>
      <c r="DV6" s="681"/>
      <c r="DW6" s="681"/>
      <c r="DX6" s="681"/>
      <c r="DY6" s="681"/>
      <c r="DZ6" s="681"/>
      <c r="EA6" s="681"/>
      <c r="EB6" s="681"/>
      <c r="EC6" s="727"/>
    </row>
    <row r="7" spans="2:143" ht="11.25" customHeight="1" x14ac:dyDescent="0.15">
      <c r="B7" s="677" t="s">
        <v>232</v>
      </c>
      <c r="C7" s="678"/>
      <c r="D7" s="678"/>
      <c r="E7" s="678"/>
      <c r="F7" s="678"/>
      <c r="G7" s="678"/>
      <c r="H7" s="678"/>
      <c r="I7" s="678"/>
      <c r="J7" s="678"/>
      <c r="K7" s="678"/>
      <c r="L7" s="678"/>
      <c r="M7" s="678"/>
      <c r="N7" s="678"/>
      <c r="O7" s="678"/>
      <c r="P7" s="678"/>
      <c r="Q7" s="679"/>
      <c r="R7" s="680">
        <v>3032</v>
      </c>
      <c r="S7" s="681"/>
      <c r="T7" s="681"/>
      <c r="U7" s="681"/>
      <c r="V7" s="681"/>
      <c r="W7" s="681"/>
      <c r="X7" s="681"/>
      <c r="Y7" s="682"/>
      <c r="Z7" s="713">
        <v>0</v>
      </c>
      <c r="AA7" s="713"/>
      <c r="AB7" s="713"/>
      <c r="AC7" s="713"/>
      <c r="AD7" s="714">
        <v>3032</v>
      </c>
      <c r="AE7" s="714"/>
      <c r="AF7" s="714"/>
      <c r="AG7" s="714"/>
      <c r="AH7" s="714"/>
      <c r="AI7" s="714"/>
      <c r="AJ7" s="714"/>
      <c r="AK7" s="714"/>
      <c r="AL7" s="683">
        <v>0</v>
      </c>
      <c r="AM7" s="684"/>
      <c r="AN7" s="684"/>
      <c r="AO7" s="715"/>
      <c r="AP7" s="677" t="s">
        <v>233</v>
      </c>
      <c r="AQ7" s="678"/>
      <c r="AR7" s="678"/>
      <c r="AS7" s="678"/>
      <c r="AT7" s="678"/>
      <c r="AU7" s="678"/>
      <c r="AV7" s="678"/>
      <c r="AW7" s="678"/>
      <c r="AX7" s="678"/>
      <c r="AY7" s="678"/>
      <c r="AZ7" s="678"/>
      <c r="BA7" s="678"/>
      <c r="BB7" s="678"/>
      <c r="BC7" s="678"/>
      <c r="BD7" s="678"/>
      <c r="BE7" s="678"/>
      <c r="BF7" s="679"/>
      <c r="BG7" s="680">
        <v>1354942</v>
      </c>
      <c r="BH7" s="681"/>
      <c r="BI7" s="681"/>
      <c r="BJ7" s="681"/>
      <c r="BK7" s="681"/>
      <c r="BL7" s="681"/>
      <c r="BM7" s="681"/>
      <c r="BN7" s="682"/>
      <c r="BO7" s="713">
        <v>38</v>
      </c>
      <c r="BP7" s="713"/>
      <c r="BQ7" s="713"/>
      <c r="BR7" s="713"/>
      <c r="BS7" s="714" t="s">
        <v>234</v>
      </c>
      <c r="BT7" s="714"/>
      <c r="BU7" s="714"/>
      <c r="BV7" s="714"/>
      <c r="BW7" s="714"/>
      <c r="BX7" s="714"/>
      <c r="BY7" s="714"/>
      <c r="BZ7" s="714"/>
      <c r="CA7" s="714"/>
      <c r="CB7" s="777"/>
      <c r="CD7" s="719" t="s">
        <v>235</v>
      </c>
      <c r="CE7" s="720"/>
      <c r="CF7" s="720"/>
      <c r="CG7" s="720"/>
      <c r="CH7" s="720"/>
      <c r="CI7" s="720"/>
      <c r="CJ7" s="720"/>
      <c r="CK7" s="720"/>
      <c r="CL7" s="720"/>
      <c r="CM7" s="720"/>
      <c r="CN7" s="720"/>
      <c r="CO7" s="720"/>
      <c r="CP7" s="720"/>
      <c r="CQ7" s="721"/>
      <c r="CR7" s="680">
        <v>5569395</v>
      </c>
      <c r="CS7" s="681"/>
      <c r="CT7" s="681"/>
      <c r="CU7" s="681"/>
      <c r="CV7" s="681"/>
      <c r="CW7" s="681"/>
      <c r="CX7" s="681"/>
      <c r="CY7" s="682"/>
      <c r="CZ7" s="713">
        <v>24.2</v>
      </c>
      <c r="DA7" s="713"/>
      <c r="DB7" s="713"/>
      <c r="DC7" s="713"/>
      <c r="DD7" s="686">
        <v>141191</v>
      </c>
      <c r="DE7" s="681"/>
      <c r="DF7" s="681"/>
      <c r="DG7" s="681"/>
      <c r="DH7" s="681"/>
      <c r="DI7" s="681"/>
      <c r="DJ7" s="681"/>
      <c r="DK7" s="681"/>
      <c r="DL7" s="681"/>
      <c r="DM7" s="681"/>
      <c r="DN7" s="681"/>
      <c r="DO7" s="681"/>
      <c r="DP7" s="682"/>
      <c r="DQ7" s="686">
        <v>1926200</v>
      </c>
      <c r="DR7" s="681"/>
      <c r="DS7" s="681"/>
      <c r="DT7" s="681"/>
      <c r="DU7" s="681"/>
      <c r="DV7" s="681"/>
      <c r="DW7" s="681"/>
      <c r="DX7" s="681"/>
      <c r="DY7" s="681"/>
      <c r="DZ7" s="681"/>
      <c r="EA7" s="681"/>
      <c r="EB7" s="681"/>
      <c r="EC7" s="727"/>
    </row>
    <row r="8" spans="2:143" ht="11.25" customHeight="1" x14ac:dyDescent="0.15">
      <c r="B8" s="677" t="s">
        <v>236</v>
      </c>
      <c r="C8" s="678"/>
      <c r="D8" s="678"/>
      <c r="E8" s="678"/>
      <c r="F8" s="678"/>
      <c r="G8" s="678"/>
      <c r="H8" s="678"/>
      <c r="I8" s="678"/>
      <c r="J8" s="678"/>
      <c r="K8" s="678"/>
      <c r="L8" s="678"/>
      <c r="M8" s="678"/>
      <c r="N8" s="678"/>
      <c r="O8" s="678"/>
      <c r="P8" s="678"/>
      <c r="Q8" s="679"/>
      <c r="R8" s="680">
        <v>12566</v>
      </c>
      <c r="S8" s="681"/>
      <c r="T8" s="681"/>
      <c r="U8" s="681"/>
      <c r="V8" s="681"/>
      <c r="W8" s="681"/>
      <c r="X8" s="681"/>
      <c r="Y8" s="682"/>
      <c r="Z8" s="713">
        <v>0.1</v>
      </c>
      <c r="AA8" s="713"/>
      <c r="AB8" s="713"/>
      <c r="AC8" s="713"/>
      <c r="AD8" s="714">
        <v>12566</v>
      </c>
      <c r="AE8" s="714"/>
      <c r="AF8" s="714"/>
      <c r="AG8" s="714"/>
      <c r="AH8" s="714"/>
      <c r="AI8" s="714"/>
      <c r="AJ8" s="714"/>
      <c r="AK8" s="714"/>
      <c r="AL8" s="683">
        <v>0.1</v>
      </c>
      <c r="AM8" s="684"/>
      <c r="AN8" s="684"/>
      <c r="AO8" s="715"/>
      <c r="AP8" s="677" t="s">
        <v>237</v>
      </c>
      <c r="AQ8" s="678"/>
      <c r="AR8" s="678"/>
      <c r="AS8" s="678"/>
      <c r="AT8" s="678"/>
      <c r="AU8" s="678"/>
      <c r="AV8" s="678"/>
      <c r="AW8" s="678"/>
      <c r="AX8" s="678"/>
      <c r="AY8" s="678"/>
      <c r="AZ8" s="678"/>
      <c r="BA8" s="678"/>
      <c r="BB8" s="678"/>
      <c r="BC8" s="678"/>
      <c r="BD8" s="678"/>
      <c r="BE8" s="678"/>
      <c r="BF8" s="679"/>
      <c r="BG8" s="680">
        <v>48843</v>
      </c>
      <c r="BH8" s="681"/>
      <c r="BI8" s="681"/>
      <c r="BJ8" s="681"/>
      <c r="BK8" s="681"/>
      <c r="BL8" s="681"/>
      <c r="BM8" s="681"/>
      <c r="BN8" s="682"/>
      <c r="BO8" s="713">
        <v>1.4</v>
      </c>
      <c r="BP8" s="713"/>
      <c r="BQ8" s="713"/>
      <c r="BR8" s="713"/>
      <c r="BS8" s="686" t="s">
        <v>234</v>
      </c>
      <c r="BT8" s="681"/>
      <c r="BU8" s="681"/>
      <c r="BV8" s="681"/>
      <c r="BW8" s="681"/>
      <c r="BX8" s="681"/>
      <c r="BY8" s="681"/>
      <c r="BZ8" s="681"/>
      <c r="CA8" s="681"/>
      <c r="CB8" s="727"/>
      <c r="CD8" s="719" t="s">
        <v>238</v>
      </c>
      <c r="CE8" s="720"/>
      <c r="CF8" s="720"/>
      <c r="CG8" s="720"/>
      <c r="CH8" s="720"/>
      <c r="CI8" s="720"/>
      <c r="CJ8" s="720"/>
      <c r="CK8" s="720"/>
      <c r="CL8" s="720"/>
      <c r="CM8" s="720"/>
      <c r="CN8" s="720"/>
      <c r="CO8" s="720"/>
      <c r="CP8" s="720"/>
      <c r="CQ8" s="721"/>
      <c r="CR8" s="680">
        <v>5673819</v>
      </c>
      <c r="CS8" s="681"/>
      <c r="CT8" s="681"/>
      <c r="CU8" s="681"/>
      <c r="CV8" s="681"/>
      <c r="CW8" s="681"/>
      <c r="CX8" s="681"/>
      <c r="CY8" s="682"/>
      <c r="CZ8" s="713">
        <v>24.7</v>
      </c>
      <c r="DA8" s="713"/>
      <c r="DB8" s="713"/>
      <c r="DC8" s="713"/>
      <c r="DD8" s="686">
        <v>70302</v>
      </c>
      <c r="DE8" s="681"/>
      <c r="DF8" s="681"/>
      <c r="DG8" s="681"/>
      <c r="DH8" s="681"/>
      <c r="DI8" s="681"/>
      <c r="DJ8" s="681"/>
      <c r="DK8" s="681"/>
      <c r="DL8" s="681"/>
      <c r="DM8" s="681"/>
      <c r="DN8" s="681"/>
      <c r="DO8" s="681"/>
      <c r="DP8" s="682"/>
      <c r="DQ8" s="686">
        <v>3108863</v>
      </c>
      <c r="DR8" s="681"/>
      <c r="DS8" s="681"/>
      <c r="DT8" s="681"/>
      <c r="DU8" s="681"/>
      <c r="DV8" s="681"/>
      <c r="DW8" s="681"/>
      <c r="DX8" s="681"/>
      <c r="DY8" s="681"/>
      <c r="DZ8" s="681"/>
      <c r="EA8" s="681"/>
      <c r="EB8" s="681"/>
      <c r="EC8" s="727"/>
    </row>
    <row r="9" spans="2:143" ht="11.25" customHeight="1" x14ac:dyDescent="0.15">
      <c r="B9" s="677" t="s">
        <v>239</v>
      </c>
      <c r="C9" s="678"/>
      <c r="D9" s="678"/>
      <c r="E9" s="678"/>
      <c r="F9" s="678"/>
      <c r="G9" s="678"/>
      <c r="H9" s="678"/>
      <c r="I9" s="678"/>
      <c r="J9" s="678"/>
      <c r="K9" s="678"/>
      <c r="L9" s="678"/>
      <c r="M9" s="678"/>
      <c r="N9" s="678"/>
      <c r="O9" s="678"/>
      <c r="P9" s="678"/>
      <c r="Q9" s="679"/>
      <c r="R9" s="680">
        <v>12417</v>
      </c>
      <c r="S9" s="681"/>
      <c r="T9" s="681"/>
      <c r="U9" s="681"/>
      <c r="V9" s="681"/>
      <c r="W9" s="681"/>
      <c r="X9" s="681"/>
      <c r="Y9" s="682"/>
      <c r="Z9" s="713">
        <v>0.1</v>
      </c>
      <c r="AA9" s="713"/>
      <c r="AB9" s="713"/>
      <c r="AC9" s="713"/>
      <c r="AD9" s="714">
        <v>12417</v>
      </c>
      <c r="AE9" s="714"/>
      <c r="AF9" s="714"/>
      <c r="AG9" s="714"/>
      <c r="AH9" s="714"/>
      <c r="AI9" s="714"/>
      <c r="AJ9" s="714"/>
      <c r="AK9" s="714"/>
      <c r="AL9" s="683">
        <v>0.1</v>
      </c>
      <c r="AM9" s="684"/>
      <c r="AN9" s="684"/>
      <c r="AO9" s="715"/>
      <c r="AP9" s="677" t="s">
        <v>240</v>
      </c>
      <c r="AQ9" s="678"/>
      <c r="AR9" s="678"/>
      <c r="AS9" s="678"/>
      <c r="AT9" s="678"/>
      <c r="AU9" s="678"/>
      <c r="AV9" s="678"/>
      <c r="AW9" s="678"/>
      <c r="AX9" s="678"/>
      <c r="AY9" s="678"/>
      <c r="AZ9" s="678"/>
      <c r="BA9" s="678"/>
      <c r="BB9" s="678"/>
      <c r="BC9" s="678"/>
      <c r="BD9" s="678"/>
      <c r="BE9" s="678"/>
      <c r="BF9" s="679"/>
      <c r="BG9" s="680">
        <v>1098621</v>
      </c>
      <c r="BH9" s="681"/>
      <c r="BI9" s="681"/>
      <c r="BJ9" s="681"/>
      <c r="BK9" s="681"/>
      <c r="BL9" s="681"/>
      <c r="BM9" s="681"/>
      <c r="BN9" s="682"/>
      <c r="BO9" s="713">
        <v>30.8</v>
      </c>
      <c r="BP9" s="713"/>
      <c r="BQ9" s="713"/>
      <c r="BR9" s="713"/>
      <c r="BS9" s="686" t="s">
        <v>127</v>
      </c>
      <c r="BT9" s="681"/>
      <c r="BU9" s="681"/>
      <c r="BV9" s="681"/>
      <c r="BW9" s="681"/>
      <c r="BX9" s="681"/>
      <c r="BY9" s="681"/>
      <c r="BZ9" s="681"/>
      <c r="CA9" s="681"/>
      <c r="CB9" s="727"/>
      <c r="CD9" s="719" t="s">
        <v>241</v>
      </c>
      <c r="CE9" s="720"/>
      <c r="CF9" s="720"/>
      <c r="CG9" s="720"/>
      <c r="CH9" s="720"/>
      <c r="CI9" s="720"/>
      <c r="CJ9" s="720"/>
      <c r="CK9" s="720"/>
      <c r="CL9" s="720"/>
      <c r="CM9" s="720"/>
      <c r="CN9" s="720"/>
      <c r="CO9" s="720"/>
      <c r="CP9" s="720"/>
      <c r="CQ9" s="721"/>
      <c r="CR9" s="680">
        <v>1444647</v>
      </c>
      <c r="CS9" s="681"/>
      <c r="CT9" s="681"/>
      <c r="CU9" s="681"/>
      <c r="CV9" s="681"/>
      <c r="CW9" s="681"/>
      <c r="CX9" s="681"/>
      <c r="CY9" s="682"/>
      <c r="CZ9" s="713">
        <v>6.3</v>
      </c>
      <c r="DA9" s="713"/>
      <c r="DB9" s="713"/>
      <c r="DC9" s="713"/>
      <c r="DD9" s="686">
        <v>56593</v>
      </c>
      <c r="DE9" s="681"/>
      <c r="DF9" s="681"/>
      <c r="DG9" s="681"/>
      <c r="DH9" s="681"/>
      <c r="DI9" s="681"/>
      <c r="DJ9" s="681"/>
      <c r="DK9" s="681"/>
      <c r="DL9" s="681"/>
      <c r="DM9" s="681"/>
      <c r="DN9" s="681"/>
      <c r="DO9" s="681"/>
      <c r="DP9" s="682"/>
      <c r="DQ9" s="686">
        <v>1165920</v>
      </c>
      <c r="DR9" s="681"/>
      <c r="DS9" s="681"/>
      <c r="DT9" s="681"/>
      <c r="DU9" s="681"/>
      <c r="DV9" s="681"/>
      <c r="DW9" s="681"/>
      <c r="DX9" s="681"/>
      <c r="DY9" s="681"/>
      <c r="DZ9" s="681"/>
      <c r="EA9" s="681"/>
      <c r="EB9" s="681"/>
      <c r="EC9" s="727"/>
    </row>
    <row r="10" spans="2:143" ht="11.25" customHeight="1" x14ac:dyDescent="0.15">
      <c r="B10" s="677" t="s">
        <v>242</v>
      </c>
      <c r="C10" s="678"/>
      <c r="D10" s="678"/>
      <c r="E10" s="678"/>
      <c r="F10" s="678"/>
      <c r="G10" s="678"/>
      <c r="H10" s="678"/>
      <c r="I10" s="678"/>
      <c r="J10" s="678"/>
      <c r="K10" s="678"/>
      <c r="L10" s="678"/>
      <c r="M10" s="678"/>
      <c r="N10" s="678"/>
      <c r="O10" s="678"/>
      <c r="P10" s="678"/>
      <c r="Q10" s="679"/>
      <c r="R10" s="680" t="s">
        <v>234</v>
      </c>
      <c r="S10" s="681"/>
      <c r="T10" s="681"/>
      <c r="U10" s="681"/>
      <c r="V10" s="681"/>
      <c r="W10" s="681"/>
      <c r="X10" s="681"/>
      <c r="Y10" s="682"/>
      <c r="Z10" s="713" t="s">
        <v>234</v>
      </c>
      <c r="AA10" s="713"/>
      <c r="AB10" s="713"/>
      <c r="AC10" s="713"/>
      <c r="AD10" s="714" t="s">
        <v>234</v>
      </c>
      <c r="AE10" s="714"/>
      <c r="AF10" s="714"/>
      <c r="AG10" s="714"/>
      <c r="AH10" s="714"/>
      <c r="AI10" s="714"/>
      <c r="AJ10" s="714"/>
      <c r="AK10" s="714"/>
      <c r="AL10" s="683" t="s">
        <v>234</v>
      </c>
      <c r="AM10" s="684"/>
      <c r="AN10" s="684"/>
      <c r="AO10" s="715"/>
      <c r="AP10" s="677" t="s">
        <v>243</v>
      </c>
      <c r="AQ10" s="678"/>
      <c r="AR10" s="678"/>
      <c r="AS10" s="678"/>
      <c r="AT10" s="678"/>
      <c r="AU10" s="678"/>
      <c r="AV10" s="678"/>
      <c r="AW10" s="678"/>
      <c r="AX10" s="678"/>
      <c r="AY10" s="678"/>
      <c r="AZ10" s="678"/>
      <c r="BA10" s="678"/>
      <c r="BB10" s="678"/>
      <c r="BC10" s="678"/>
      <c r="BD10" s="678"/>
      <c r="BE10" s="678"/>
      <c r="BF10" s="679"/>
      <c r="BG10" s="680">
        <v>80067</v>
      </c>
      <c r="BH10" s="681"/>
      <c r="BI10" s="681"/>
      <c r="BJ10" s="681"/>
      <c r="BK10" s="681"/>
      <c r="BL10" s="681"/>
      <c r="BM10" s="681"/>
      <c r="BN10" s="682"/>
      <c r="BO10" s="713">
        <v>2.2000000000000002</v>
      </c>
      <c r="BP10" s="713"/>
      <c r="BQ10" s="713"/>
      <c r="BR10" s="713"/>
      <c r="BS10" s="686" t="s">
        <v>234</v>
      </c>
      <c r="BT10" s="681"/>
      <c r="BU10" s="681"/>
      <c r="BV10" s="681"/>
      <c r="BW10" s="681"/>
      <c r="BX10" s="681"/>
      <c r="BY10" s="681"/>
      <c r="BZ10" s="681"/>
      <c r="CA10" s="681"/>
      <c r="CB10" s="727"/>
      <c r="CD10" s="719" t="s">
        <v>244</v>
      </c>
      <c r="CE10" s="720"/>
      <c r="CF10" s="720"/>
      <c r="CG10" s="720"/>
      <c r="CH10" s="720"/>
      <c r="CI10" s="720"/>
      <c r="CJ10" s="720"/>
      <c r="CK10" s="720"/>
      <c r="CL10" s="720"/>
      <c r="CM10" s="720"/>
      <c r="CN10" s="720"/>
      <c r="CO10" s="720"/>
      <c r="CP10" s="720"/>
      <c r="CQ10" s="721"/>
      <c r="CR10" s="680">
        <v>23001</v>
      </c>
      <c r="CS10" s="681"/>
      <c r="CT10" s="681"/>
      <c r="CU10" s="681"/>
      <c r="CV10" s="681"/>
      <c r="CW10" s="681"/>
      <c r="CX10" s="681"/>
      <c r="CY10" s="682"/>
      <c r="CZ10" s="713">
        <v>0.1</v>
      </c>
      <c r="DA10" s="713"/>
      <c r="DB10" s="713"/>
      <c r="DC10" s="713"/>
      <c r="DD10" s="686" t="s">
        <v>127</v>
      </c>
      <c r="DE10" s="681"/>
      <c r="DF10" s="681"/>
      <c r="DG10" s="681"/>
      <c r="DH10" s="681"/>
      <c r="DI10" s="681"/>
      <c r="DJ10" s="681"/>
      <c r="DK10" s="681"/>
      <c r="DL10" s="681"/>
      <c r="DM10" s="681"/>
      <c r="DN10" s="681"/>
      <c r="DO10" s="681"/>
      <c r="DP10" s="682"/>
      <c r="DQ10" s="686">
        <v>23001</v>
      </c>
      <c r="DR10" s="681"/>
      <c r="DS10" s="681"/>
      <c r="DT10" s="681"/>
      <c r="DU10" s="681"/>
      <c r="DV10" s="681"/>
      <c r="DW10" s="681"/>
      <c r="DX10" s="681"/>
      <c r="DY10" s="681"/>
      <c r="DZ10" s="681"/>
      <c r="EA10" s="681"/>
      <c r="EB10" s="681"/>
      <c r="EC10" s="727"/>
    </row>
    <row r="11" spans="2:143" ht="11.25" customHeight="1" x14ac:dyDescent="0.15">
      <c r="B11" s="677" t="s">
        <v>245</v>
      </c>
      <c r="C11" s="678"/>
      <c r="D11" s="678"/>
      <c r="E11" s="678"/>
      <c r="F11" s="678"/>
      <c r="G11" s="678"/>
      <c r="H11" s="678"/>
      <c r="I11" s="678"/>
      <c r="J11" s="678"/>
      <c r="K11" s="678"/>
      <c r="L11" s="678"/>
      <c r="M11" s="678"/>
      <c r="N11" s="678"/>
      <c r="O11" s="678"/>
      <c r="P11" s="678"/>
      <c r="Q11" s="679"/>
      <c r="R11" s="680">
        <v>641619</v>
      </c>
      <c r="S11" s="681"/>
      <c r="T11" s="681"/>
      <c r="U11" s="681"/>
      <c r="V11" s="681"/>
      <c r="W11" s="681"/>
      <c r="X11" s="681"/>
      <c r="Y11" s="682"/>
      <c r="Z11" s="683">
        <v>2.7</v>
      </c>
      <c r="AA11" s="684"/>
      <c r="AB11" s="684"/>
      <c r="AC11" s="685"/>
      <c r="AD11" s="686">
        <v>641619</v>
      </c>
      <c r="AE11" s="681"/>
      <c r="AF11" s="681"/>
      <c r="AG11" s="681"/>
      <c r="AH11" s="681"/>
      <c r="AI11" s="681"/>
      <c r="AJ11" s="681"/>
      <c r="AK11" s="682"/>
      <c r="AL11" s="683">
        <v>5.3</v>
      </c>
      <c r="AM11" s="684"/>
      <c r="AN11" s="684"/>
      <c r="AO11" s="715"/>
      <c r="AP11" s="677" t="s">
        <v>246</v>
      </c>
      <c r="AQ11" s="678"/>
      <c r="AR11" s="678"/>
      <c r="AS11" s="678"/>
      <c r="AT11" s="678"/>
      <c r="AU11" s="678"/>
      <c r="AV11" s="678"/>
      <c r="AW11" s="678"/>
      <c r="AX11" s="678"/>
      <c r="AY11" s="678"/>
      <c r="AZ11" s="678"/>
      <c r="BA11" s="678"/>
      <c r="BB11" s="678"/>
      <c r="BC11" s="678"/>
      <c r="BD11" s="678"/>
      <c r="BE11" s="678"/>
      <c r="BF11" s="679"/>
      <c r="BG11" s="680">
        <v>127411</v>
      </c>
      <c r="BH11" s="681"/>
      <c r="BI11" s="681"/>
      <c r="BJ11" s="681"/>
      <c r="BK11" s="681"/>
      <c r="BL11" s="681"/>
      <c r="BM11" s="681"/>
      <c r="BN11" s="682"/>
      <c r="BO11" s="713">
        <v>3.6</v>
      </c>
      <c r="BP11" s="713"/>
      <c r="BQ11" s="713"/>
      <c r="BR11" s="713"/>
      <c r="BS11" s="686" t="s">
        <v>176</v>
      </c>
      <c r="BT11" s="681"/>
      <c r="BU11" s="681"/>
      <c r="BV11" s="681"/>
      <c r="BW11" s="681"/>
      <c r="BX11" s="681"/>
      <c r="BY11" s="681"/>
      <c r="BZ11" s="681"/>
      <c r="CA11" s="681"/>
      <c r="CB11" s="727"/>
      <c r="CD11" s="719" t="s">
        <v>247</v>
      </c>
      <c r="CE11" s="720"/>
      <c r="CF11" s="720"/>
      <c r="CG11" s="720"/>
      <c r="CH11" s="720"/>
      <c r="CI11" s="720"/>
      <c r="CJ11" s="720"/>
      <c r="CK11" s="720"/>
      <c r="CL11" s="720"/>
      <c r="CM11" s="720"/>
      <c r="CN11" s="720"/>
      <c r="CO11" s="720"/>
      <c r="CP11" s="720"/>
      <c r="CQ11" s="721"/>
      <c r="CR11" s="680">
        <v>1470558</v>
      </c>
      <c r="CS11" s="681"/>
      <c r="CT11" s="681"/>
      <c r="CU11" s="681"/>
      <c r="CV11" s="681"/>
      <c r="CW11" s="681"/>
      <c r="CX11" s="681"/>
      <c r="CY11" s="682"/>
      <c r="CZ11" s="713">
        <v>6.4</v>
      </c>
      <c r="DA11" s="713"/>
      <c r="DB11" s="713"/>
      <c r="DC11" s="713"/>
      <c r="DD11" s="686">
        <v>329596</v>
      </c>
      <c r="DE11" s="681"/>
      <c r="DF11" s="681"/>
      <c r="DG11" s="681"/>
      <c r="DH11" s="681"/>
      <c r="DI11" s="681"/>
      <c r="DJ11" s="681"/>
      <c r="DK11" s="681"/>
      <c r="DL11" s="681"/>
      <c r="DM11" s="681"/>
      <c r="DN11" s="681"/>
      <c r="DO11" s="681"/>
      <c r="DP11" s="682"/>
      <c r="DQ11" s="686">
        <v>784988</v>
      </c>
      <c r="DR11" s="681"/>
      <c r="DS11" s="681"/>
      <c r="DT11" s="681"/>
      <c r="DU11" s="681"/>
      <c r="DV11" s="681"/>
      <c r="DW11" s="681"/>
      <c r="DX11" s="681"/>
      <c r="DY11" s="681"/>
      <c r="DZ11" s="681"/>
      <c r="EA11" s="681"/>
      <c r="EB11" s="681"/>
      <c r="EC11" s="727"/>
    </row>
    <row r="12" spans="2:143" ht="11.25" customHeight="1" x14ac:dyDescent="0.15">
      <c r="B12" s="677" t="s">
        <v>248</v>
      </c>
      <c r="C12" s="678"/>
      <c r="D12" s="678"/>
      <c r="E12" s="678"/>
      <c r="F12" s="678"/>
      <c r="G12" s="678"/>
      <c r="H12" s="678"/>
      <c r="I12" s="678"/>
      <c r="J12" s="678"/>
      <c r="K12" s="678"/>
      <c r="L12" s="678"/>
      <c r="M12" s="678"/>
      <c r="N12" s="678"/>
      <c r="O12" s="678"/>
      <c r="P12" s="678"/>
      <c r="Q12" s="679"/>
      <c r="R12" s="680">
        <v>23085</v>
      </c>
      <c r="S12" s="681"/>
      <c r="T12" s="681"/>
      <c r="U12" s="681"/>
      <c r="V12" s="681"/>
      <c r="W12" s="681"/>
      <c r="X12" s="681"/>
      <c r="Y12" s="682"/>
      <c r="Z12" s="713">
        <v>0.1</v>
      </c>
      <c r="AA12" s="713"/>
      <c r="AB12" s="713"/>
      <c r="AC12" s="713"/>
      <c r="AD12" s="714">
        <v>23085</v>
      </c>
      <c r="AE12" s="714"/>
      <c r="AF12" s="714"/>
      <c r="AG12" s="714"/>
      <c r="AH12" s="714"/>
      <c r="AI12" s="714"/>
      <c r="AJ12" s="714"/>
      <c r="AK12" s="714"/>
      <c r="AL12" s="683">
        <v>0.2</v>
      </c>
      <c r="AM12" s="684"/>
      <c r="AN12" s="684"/>
      <c r="AO12" s="715"/>
      <c r="AP12" s="677" t="s">
        <v>249</v>
      </c>
      <c r="AQ12" s="678"/>
      <c r="AR12" s="678"/>
      <c r="AS12" s="678"/>
      <c r="AT12" s="678"/>
      <c r="AU12" s="678"/>
      <c r="AV12" s="678"/>
      <c r="AW12" s="678"/>
      <c r="AX12" s="678"/>
      <c r="AY12" s="678"/>
      <c r="AZ12" s="678"/>
      <c r="BA12" s="678"/>
      <c r="BB12" s="678"/>
      <c r="BC12" s="678"/>
      <c r="BD12" s="678"/>
      <c r="BE12" s="678"/>
      <c r="BF12" s="679"/>
      <c r="BG12" s="680">
        <v>1897439</v>
      </c>
      <c r="BH12" s="681"/>
      <c r="BI12" s="681"/>
      <c r="BJ12" s="681"/>
      <c r="BK12" s="681"/>
      <c r="BL12" s="681"/>
      <c r="BM12" s="681"/>
      <c r="BN12" s="682"/>
      <c r="BO12" s="713">
        <v>53.2</v>
      </c>
      <c r="BP12" s="713"/>
      <c r="BQ12" s="713"/>
      <c r="BR12" s="713"/>
      <c r="BS12" s="686" t="s">
        <v>176</v>
      </c>
      <c r="BT12" s="681"/>
      <c r="BU12" s="681"/>
      <c r="BV12" s="681"/>
      <c r="BW12" s="681"/>
      <c r="BX12" s="681"/>
      <c r="BY12" s="681"/>
      <c r="BZ12" s="681"/>
      <c r="CA12" s="681"/>
      <c r="CB12" s="727"/>
      <c r="CD12" s="719" t="s">
        <v>250</v>
      </c>
      <c r="CE12" s="720"/>
      <c r="CF12" s="720"/>
      <c r="CG12" s="720"/>
      <c r="CH12" s="720"/>
      <c r="CI12" s="720"/>
      <c r="CJ12" s="720"/>
      <c r="CK12" s="720"/>
      <c r="CL12" s="720"/>
      <c r="CM12" s="720"/>
      <c r="CN12" s="720"/>
      <c r="CO12" s="720"/>
      <c r="CP12" s="720"/>
      <c r="CQ12" s="721"/>
      <c r="CR12" s="680">
        <v>797698</v>
      </c>
      <c r="CS12" s="681"/>
      <c r="CT12" s="681"/>
      <c r="CU12" s="681"/>
      <c r="CV12" s="681"/>
      <c r="CW12" s="681"/>
      <c r="CX12" s="681"/>
      <c r="CY12" s="682"/>
      <c r="CZ12" s="713">
        <v>3.5</v>
      </c>
      <c r="DA12" s="713"/>
      <c r="DB12" s="713"/>
      <c r="DC12" s="713"/>
      <c r="DD12" s="686">
        <v>59790</v>
      </c>
      <c r="DE12" s="681"/>
      <c r="DF12" s="681"/>
      <c r="DG12" s="681"/>
      <c r="DH12" s="681"/>
      <c r="DI12" s="681"/>
      <c r="DJ12" s="681"/>
      <c r="DK12" s="681"/>
      <c r="DL12" s="681"/>
      <c r="DM12" s="681"/>
      <c r="DN12" s="681"/>
      <c r="DO12" s="681"/>
      <c r="DP12" s="682"/>
      <c r="DQ12" s="686">
        <v>702019</v>
      </c>
      <c r="DR12" s="681"/>
      <c r="DS12" s="681"/>
      <c r="DT12" s="681"/>
      <c r="DU12" s="681"/>
      <c r="DV12" s="681"/>
      <c r="DW12" s="681"/>
      <c r="DX12" s="681"/>
      <c r="DY12" s="681"/>
      <c r="DZ12" s="681"/>
      <c r="EA12" s="681"/>
      <c r="EB12" s="681"/>
      <c r="EC12" s="727"/>
    </row>
    <row r="13" spans="2:143" ht="11.25" customHeight="1" x14ac:dyDescent="0.15">
      <c r="B13" s="677" t="s">
        <v>251</v>
      </c>
      <c r="C13" s="678"/>
      <c r="D13" s="678"/>
      <c r="E13" s="678"/>
      <c r="F13" s="678"/>
      <c r="G13" s="678"/>
      <c r="H13" s="678"/>
      <c r="I13" s="678"/>
      <c r="J13" s="678"/>
      <c r="K13" s="678"/>
      <c r="L13" s="678"/>
      <c r="M13" s="678"/>
      <c r="N13" s="678"/>
      <c r="O13" s="678"/>
      <c r="P13" s="678"/>
      <c r="Q13" s="679"/>
      <c r="R13" s="680" t="s">
        <v>127</v>
      </c>
      <c r="S13" s="681"/>
      <c r="T13" s="681"/>
      <c r="U13" s="681"/>
      <c r="V13" s="681"/>
      <c r="W13" s="681"/>
      <c r="X13" s="681"/>
      <c r="Y13" s="682"/>
      <c r="Z13" s="713" t="s">
        <v>176</v>
      </c>
      <c r="AA13" s="713"/>
      <c r="AB13" s="713"/>
      <c r="AC13" s="713"/>
      <c r="AD13" s="714" t="s">
        <v>127</v>
      </c>
      <c r="AE13" s="714"/>
      <c r="AF13" s="714"/>
      <c r="AG13" s="714"/>
      <c r="AH13" s="714"/>
      <c r="AI13" s="714"/>
      <c r="AJ13" s="714"/>
      <c r="AK13" s="714"/>
      <c r="AL13" s="683" t="s">
        <v>176</v>
      </c>
      <c r="AM13" s="684"/>
      <c r="AN13" s="684"/>
      <c r="AO13" s="715"/>
      <c r="AP13" s="677" t="s">
        <v>252</v>
      </c>
      <c r="AQ13" s="678"/>
      <c r="AR13" s="678"/>
      <c r="AS13" s="678"/>
      <c r="AT13" s="678"/>
      <c r="AU13" s="678"/>
      <c r="AV13" s="678"/>
      <c r="AW13" s="678"/>
      <c r="AX13" s="678"/>
      <c r="AY13" s="678"/>
      <c r="AZ13" s="678"/>
      <c r="BA13" s="678"/>
      <c r="BB13" s="678"/>
      <c r="BC13" s="678"/>
      <c r="BD13" s="678"/>
      <c r="BE13" s="678"/>
      <c r="BF13" s="679"/>
      <c r="BG13" s="680">
        <v>1876730</v>
      </c>
      <c r="BH13" s="681"/>
      <c r="BI13" s="681"/>
      <c r="BJ13" s="681"/>
      <c r="BK13" s="681"/>
      <c r="BL13" s="681"/>
      <c r="BM13" s="681"/>
      <c r="BN13" s="682"/>
      <c r="BO13" s="713">
        <v>52.6</v>
      </c>
      <c r="BP13" s="713"/>
      <c r="BQ13" s="713"/>
      <c r="BR13" s="713"/>
      <c r="BS13" s="686" t="s">
        <v>127</v>
      </c>
      <c r="BT13" s="681"/>
      <c r="BU13" s="681"/>
      <c r="BV13" s="681"/>
      <c r="BW13" s="681"/>
      <c r="BX13" s="681"/>
      <c r="BY13" s="681"/>
      <c r="BZ13" s="681"/>
      <c r="CA13" s="681"/>
      <c r="CB13" s="727"/>
      <c r="CD13" s="719" t="s">
        <v>253</v>
      </c>
      <c r="CE13" s="720"/>
      <c r="CF13" s="720"/>
      <c r="CG13" s="720"/>
      <c r="CH13" s="720"/>
      <c r="CI13" s="720"/>
      <c r="CJ13" s="720"/>
      <c r="CK13" s="720"/>
      <c r="CL13" s="720"/>
      <c r="CM13" s="720"/>
      <c r="CN13" s="720"/>
      <c r="CO13" s="720"/>
      <c r="CP13" s="720"/>
      <c r="CQ13" s="721"/>
      <c r="CR13" s="680">
        <v>1918363</v>
      </c>
      <c r="CS13" s="681"/>
      <c r="CT13" s="681"/>
      <c r="CU13" s="681"/>
      <c r="CV13" s="681"/>
      <c r="CW13" s="681"/>
      <c r="CX13" s="681"/>
      <c r="CY13" s="682"/>
      <c r="CZ13" s="713">
        <v>8.3000000000000007</v>
      </c>
      <c r="DA13" s="713"/>
      <c r="DB13" s="713"/>
      <c r="DC13" s="713"/>
      <c r="DD13" s="686">
        <v>635604</v>
      </c>
      <c r="DE13" s="681"/>
      <c r="DF13" s="681"/>
      <c r="DG13" s="681"/>
      <c r="DH13" s="681"/>
      <c r="DI13" s="681"/>
      <c r="DJ13" s="681"/>
      <c r="DK13" s="681"/>
      <c r="DL13" s="681"/>
      <c r="DM13" s="681"/>
      <c r="DN13" s="681"/>
      <c r="DO13" s="681"/>
      <c r="DP13" s="682"/>
      <c r="DQ13" s="686">
        <v>1063929</v>
      </c>
      <c r="DR13" s="681"/>
      <c r="DS13" s="681"/>
      <c r="DT13" s="681"/>
      <c r="DU13" s="681"/>
      <c r="DV13" s="681"/>
      <c r="DW13" s="681"/>
      <c r="DX13" s="681"/>
      <c r="DY13" s="681"/>
      <c r="DZ13" s="681"/>
      <c r="EA13" s="681"/>
      <c r="EB13" s="681"/>
      <c r="EC13" s="727"/>
    </row>
    <row r="14" spans="2:143" ht="11.25" customHeight="1" x14ac:dyDescent="0.15">
      <c r="B14" s="677" t="s">
        <v>254</v>
      </c>
      <c r="C14" s="678"/>
      <c r="D14" s="678"/>
      <c r="E14" s="678"/>
      <c r="F14" s="678"/>
      <c r="G14" s="678"/>
      <c r="H14" s="678"/>
      <c r="I14" s="678"/>
      <c r="J14" s="678"/>
      <c r="K14" s="678"/>
      <c r="L14" s="678"/>
      <c r="M14" s="678"/>
      <c r="N14" s="678"/>
      <c r="O14" s="678"/>
      <c r="P14" s="678"/>
      <c r="Q14" s="679"/>
      <c r="R14" s="680" t="s">
        <v>127</v>
      </c>
      <c r="S14" s="681"/>
      <c r="T14" s="681"/>
      <c r="U14" s="681"/>
      <c r="V14" s="681"/>
      <c r="W14" s="681"/>
      <c r="X14" s="681"/>
      <c r="Y14" s="682"/>
      <c r="Z14" s="713" t="s">
        <v>127</v>
      </c>
      <c r="AA14" s="713"/>
      <c r="AB14" s="713"/>
      <c r="AC14" s="713"/>
      <c r="AD14" s="714" t="s">
        <v>127</v>
      </c>
      <c r="AE14" s="714"/>
      <c r="AF14" s="714"/>
      <c r="AG14" s="714"/>
      <c r="AH14" s="714"/>
      <c r="AI14" s="714"/>
      <c r="AJ14" s="714"/>
      <c r="AK14" s="714"/>
      <c r="AL14" s="683" t="s">
        <v>127</v>
      </c>
      <c r="AM14" s="684"/>
      <c r="AN14" s="684"/>
      <c r="AO14" s="715"/>
      <c r="AP14" s="677" t="s">
        <v>255</v>
      </c>
      <c r="AQ14" s="678"/>
      <c r="AR14" s="678"/>
      <c r="AS14" s="678"/>
      <c r="AT14" s="678"/>
      <c r="AU14" s="678"/>
      <c r="AV14" s="678"/>
      <c r="AW14" s="678"/>
      <c r="AX14" s="678"/>
      <c r="AY14" s="678"/>
      <c r="AZ14" s="678"/>
      <c r="BA14" s="678"/>
      <c r="BB14" s="678"/>
      <c r="BC14" s="678"/>
      <c r="BD14" s="678"/>
      <c r="BE14" s="678"/>
      <c r="BF14" s="679"/>
      <c r="BG14" s="680">
        <v>122909</v>
      </c>
      <c r="BH14" s="681"/>
      <c r="BI14" s="681"/>
      <c r="BJ14" s="681"/>
      <c r="BK14" s="681"/>
      <c r="BL14" s="681"/>
      <c r="BM14" s="681"/>
      <c r="BN14" s="682"/>
      <c r="BO14" s="713">
        <v>3.4</v>
      </c>
      <c r="BP14" s="713"/>
      <c r="BQ14" s="713"/>
      <c r="BR14" s="713"/>
      <c r="BS14" s="686" t="s">
        <v>176</v>
      </c>
      <c r="BT14" s="681"/>
      <c r="BU14" s="681"/>
      <c r="BV14" s="681"/>
      <c r="BW14" s="681"/>
      <c r="BX14" s="681"/>
      <c r="BY14" s="681"/>
      <c r="BZ14" s="681"/>
      <c r="CA14" s="681"/>
      <c r="CB14" s="727"/>
      <c r="CD14" s="719" t="s">
        <v>256</v>
      </c>
      <c r="CE14" s="720"/>
      <c r="CF14" s="720"/>
      <c r="CG14" s="720"/>
      <c r="CH14" s="720"/>
      <c r="CI14" s="720"/>
      <c r="CJ14" s="720"/>
      <c r="CK14" s="720"/>
      <c r="CL14" s="720"/>
      <c r="CM14" s="720"/>
      <c r="CN14" s="720"/>
      <c r="CO14" s="720"/>
      <c r="CP14" s="720"/>
      <c r="CQ14" s="721"/>
      <c r="CR14" s="680">
        <v>623560</v>
      </c>
      <c r="CS14" s="681"/>
      <c r="CT14" s="681"/>
      <c r="CU14" s="681"/>
      <c r="CV14" s="681"/>
      <c r="CW14" s="681"/>
      <c r="CX14" s="681"/>
      <c r="CY14" s="682"/>
      <c r="CZ14" s="713">
        <v>2.7</v>
      </c>
      <c r="DA14" s="713"/>
      <c r="DB14" s="713"/>
      <c r="DC14" s="713"/>
      <c r="DD14" s="686">
        <v>58601</v>
      </c>
      <c r="DE14" s="681"/>
      <c r="DF14" s="681"/>
      <c r="DG14" s="681"/>
      <c r="DH14" s="681"/>
      <c r="DI14" s="681"/>
      <c r="DJ14" s="681"/>
      <c r="DK14" s="681"/>
      <c r="DL14" s="681"/>
      <c r="DM14" s="681"/>
      <c r="DN14" s="681"/>
      <c r="DO14" s="681"/>
      <c r="DP14" s="682"/>
      <c r="DQ14" s="686">
        <v>538366</v>
      </c>
      <c r="DR14" s="681"/>
      <c r="DS14" s="681"/>
      <c r="DT14" s="681"/>
      <c r="DU14" s="681"/>
      <c r="DV14" s="681"/>
      <c r="DW14" s="681"/>
      <c r="DX14" s="681"/>
      <c r="DY14" s="681"/>
      <c r="DZ14" s="681"/>
      <c r="EA14" s="681"/>
      <c r="EB14" s="681"/>
      <c r="EC14" s="727"/>
    </row>
    <row r="15" spans="2:143" ht="11.25" customHeight="1" x14ac:dyDescent="0.15">
      <c r="B15" s="677" t="s">
        <v>257</v>
      </c>
      <c r="C15" s="678"/>
      <c r="D15" s="678"/>
      <c r="E15" s="678"/>
      <c r="F15" s="678"/>
      <c r="G15" s="678"/>
      <c r="H15" s="678"/>
      <c r="I15" s="678"/>
      <c r="J15" s="678"/>
      <c r="K15" s="678"/>
      <c r="L15" s="678"/>
      <c r="M15" s="678"/>
      <c r="N15" s="678"/>
      <c r="O15" s="678"/>
      <c r="P15" s="678"/>
      <c r="Q15" s="679"/>
      <c r="R15" s="680" t="s">
        <v>127</v>
      </c>
      <c r="S15" s="681"/>
      <c r="T15" s="681"/>
      <c r="U15" s="681"/>
      <c r="V15" s="681"/>
      <c r="W15" s="681"/>
      <c r="X15" s="681"/>
      <c r="Y15" s="682"/>
      <c r="Z15" s="713" t="s">
        <v>127</v>
      </c>
      <c r="AA15" s="713"/>
      <c r="AB15" s="713"/>
      <c r="AC15" s="713"/>
      <c r="AD15" s="714" t="s">
        <v>234</v>
      </c>
      <c r="AE15" s="714"/>
      <c r="AF15" s="714"/>
      <c r="AG15" s="714"/>
      <c r="AH15" s="714"/>
      <c r="AI15" s="714"/>
      <c r="AJ15" s="714"/>
      <c r="AK15" s="714"/>
      <c r="AL15" s="683" t="s">
        <v>127</v>
      </c>
      <c r="AM15" s="684"/>
      <c r="AN15" s="684"/>
      <c r="AO15" s="715"/>
      <c r="AP15" s="677" t="s">
        <v>258</v>
      </c>
      <c r="AQ15" s="678"/>
      <c r="AR15" s="678"/>
      <c r="AS15" s="678"/>
      <c r="AT15" s="678"/>
      <c r="AU15" s="678"/>
      <c r="AV15" s="678"/>
      <c r="AW15" s="678"/>
      <c r="AX15" s="678"/>
      <c r="AY15" s="678"/>
      <c r="AZ15" s="678"/>
      <c r="BA15" s="678"/>
      <c r="BB15" s="678"/>
      <c r="BC15" s="678"/>
      <c r="BD15" s="678"/>
      <c r="BE15" s="678"/>
      <c r="BF15" s="679"/>
      <c r="BG15" s="680">
        <v>184644</v>
      </c>
      <c r="BH15" s="681"/>
      <c r="BI15" s="681"/>
      <c r="BJ15" s="681"/>
      <c r="BK15" s="681"/>
      <c r="BL15" s="681"/>
      <c r="BM15" s="681"/>
      <c r="BN15" s="682"/>
      <c r="BO15" s="713">
        <v>5.2</v>
      </c>
      <c r="BP15" s="713"/>
      <c r="BQ15" s="713"/>
      <c r="BR15" s="713"/>
      <c r="BS15" s="686" t="s">
        <v>176</v>
      </c>
      <c r="BT15" s="681"/>
      <c r="BU15" s="681"/>
      <c r="BV15" s="681"/>
      <c r="BW15" s="681"/>
      <c r="BX15" s="681"/>
      <c r="BY15" s="681"/>
      <c r="BZ15" s="681"/>
      <c r="CA15" s="681"/>
      <c r="CB15" s="727"/>
      <c r="CD15" s="719" t="s">
        <v>259</v>
      </c>
      <c r="CE15" s="720"/>
      <c r="CF15" s="720"/>
      <c r="CG15" s="720"/>
      <c r="CH15" s="720"/>
      <c r="CI15" s="720"/>
      <c r="CJ15" s="720"/>
      <c r="CK15" s="720"/>
      <c r="CL15" s="720"/>
      <c r="CM15" s="720"/>
      <c r="CN15" s="720"/>
      <c r="CO15" s="720"/>
      <c r="CP15" s="720"/>
      <c r="CQ15" s="721"/>
      <c r="CR15" s="680">
        <v>1701584</v>
      </c>
      <c r="CS15" s="681"/>
      <c r="CT15" s="681"/>
      <c r="CU15" s="681"/>
      <c r="CV15" s="681"/>
      <c r="CW15" s="681"/>
      <c r="CX15" s="681"/>
      <c r="CY15" s="682"/>
      <c r="CZ15" s="713">
        <v>7.4</v>
      </c>
      <c r="DA15" s="713"/>
      <c r="DB15" s="713"/>
      <c r="DC15" s="713"/>
      <c r="DD15" s="686">
        <v>188419</v>
      </c>
      <c r="DE15" s="681"/>
      <c r="DF15" s="681"/>
      <c r="DG15" s="681"/>
      <c r="DH15" s="681"/>
      <c r="DI15" s="681"/>
      <c r="DJ15" s="681"/>
      <c r="DK15" s="681"/>
      <c r="DL15" s="681"/>
      <c r="DM15" s="681"/>
      <c r="DN15" s="681"/>
      <c r="DO15" s="681"/>
      <c r="DP15" s="682"/>
      <c r="DQ15" s="686">
        <v>1271924</v>
      </c>
      <c r="DR15" s="681"/>
      <c r="DS15" s="681"/>
      <c r="DT15" s="681"/>
      <c r="DU15" s="681"/>
      <c r="DV15" s="681"/>
      <c r="DW15" s="681"/>
      <c r="DX15" s="681"/>
      <c r="DY15" s="681"/>
      <c r="DZ15" s="681"/>
      <c r="EA15" s="681"/>
      <c r="EB15" s="681"/>
      <c r="EC15" s="727"/>
    </row>
    <row r="16" spans="2:143" ht="11.25" customHeight="1" x14ac:dyDescent="0.15">
      <c r="B16" s="677" t="s">
        <v>260</v>
      </c>
      <c r="C16" s="678"/>
      <c r="D16" s="678"/>
      <c r="E16" s="678"/>
      <c r="F16" s="678"/>
      <c r="G16" s="678"/>
      <c r="H16" s="678"/>
      <c r="I16" s="678"/>
      <c r="J16" s="678"/>
      <c r="K16" s="678"/>
      <c r="L16" s="678"/>
      <c r="M16" s="678"/>
      <c r="N16" s="678"/>
      <c r="O16" s="678"/>
      <c r="P16" s="678"/>
      <c r="Q16" s="679"/>
      <c r="R16" s="680">
        <v>23321</v>
      </c>
      <c r="S16" s="681"/>
      <c r="T16" s="681"/>
      <c r="U16" s="681"/>
      <c r="V16" s="681"/>
      <c r="W16" s="681"/>
      <c r="X16" s="681"/>
      <c r="Y16" s="682"/>
      <c r="Z16" s="713">
        <v>0.1</v>
      </c>
      <c r="AA16" s="713"/>
      <c r="AB16" s="713"/>
      <c r="AC16" s="713"/>
      <c r="AD16" s="714">
        <v>23321</v>
      </c>
      <c r="AE16" s="714"/>
      <c r="AF16" s="714"/>
      <c r="AG16" s="714"/>
      <c r="AH16" s="714"/>
      <c r="AI16" s="714"/>
      <c r="AJ16" s="714"/>
      <c r="AK16" s="714"/>
      <c r="AL16" s="683">
        <v>0.2</v>
      </c>
      <c r="AM16" s="684"/>
      <c r="AN16" s="684"/>
      <c r="AO16" s="715"/>
      <c r="AP16" s="677" t="s">
        <v>261</v>
      </c>
      <c r="AQ16" s="678"/>
      <c r="AR16" s="678"/>
      <c r="AS16" s="678"/>
      <c r="AT16" s="678"/>
      <c r="AU16" s="678"/>
      <c r="AV16" s="678"/>
      <c r="AW16" s="678"/>
      <c r="AX16" s="678"/>
      <c r="AY16" s="678"/>
      <c r="AZ16" s="678"/>
      <c r="BA16" s="678"/>
      <c r="BB16" s="678"/>
      <c r="BC16" s="678"/>
      <c r="BD16" s="678"/>
      <c r="BE16" s="678"/>
      <c r="BF16" s="679"/>
      <c r="BG16" s="680" t="s">
        <v>176</v>
      </c>
      <c r="BH16" s="681"/>
      <c r="BI16" s="681"/>
      <c r="BJ16" s="681"/>
      <c r="BK16" s="681"/>
      <c r="BL16" s="681"/>
      <c r="BM16" s="681"/>
      <c r="BN16" s="682"/>
      <c r="BO16" s="713" t="s">
        <v>127</v>
      </c>
      <c r="BP16" s="713"/>
      <c r="BQ16" s="713"/>
      <c r="BR16" s="713"/>
      <c r="BS16" s="686" t="s">
        <v>127</v>
      </c>
      <c r="BT16" s="681"/>
      <c r="BU16" s="681"/>
      <c r="BV16" s="681"/>
      <c r="BW16" s="681"/>
      <c r="BX16" s="681"/>
      <c r="BY16" s="681"/>
      <c r="BZ16" s="681"/>
      <c r="CA16" s="681"/>
      <c r="CB16" s="727"/>
      <c r="CD16" s="719" t="s">
        <v>262</v>
      </c>
      <c r="CE16" s="720"/>
      <c r="CF16" s="720"/>
      <c r="CG16" s="720"/>
      <c r="CH16" s="720"/>
      <c r="CI16" s="720"/>
      <c r="CJ16" s="720"/>
      <c r="CK16" s="720"/>
      <c r="CL16" s="720"/>
      <c r="CM16" s="720"/>
      <c r="CN16" s="720"/>
      <c r="CO16" s="720"/>
      <c r="CP16" s="720"/>
      <c r="CQ16" s="721"/>
      <c r="CR16" s="680">
        <v>651900</v>
      </c>
      <c r="CS16" s="681"/>
      <c r="CT16" s="681"/>
      <c r="CU16" s="681"/>
      <c r="CV16" s="681"/>
      <c r="CW16" s="681"/>
      <c r="CX16" s="681"/>
      <c r="CY16" s="682"/>
      <c r="CZ16" s="713">
        <v>2.8</v>
      </c>
      <c r="DA16" s="713"/>
      <c r="DB16" s="713"/>
      <c r="DC16" s="713"/>
      <c r="DD16" s="686" t="s">
        <v>127</v>
      </c>
      <c r="DE16" s="681"/>
      <c r="DF16" s="681"/>
      <c r="DG16" s="681"/>
      <c r="DH16" s="681"/>
      <c r="DI16" s="681"/>
      <c r="DJ16" s="681"/>
      <c r="DK16" s="681"/>
      <c r="DL16" s="681"/>
      <c r="DM16" s="681"/>
      <c r="DN16" s="681"/>
      <c r="DO16" s="681"/>
      <c r="DP16" s="682"/>
      <c r="DQ16" s="686">
        <v>106967</v>
      </c>
      <c r="DR16" s="681"/>
      <c r="DS16" s="681"/>
      <c r="DT16" s="681"/>
      <c r="DU16" s="681"/>
      <c r="DV16" s="681"/>
      <c r="DW16" s="681"/>
      <c r="DX16" s="681"/>
      <c r="DY16" s="681"/>
      <c r="DZ16" s="681"/>
      <c r="EA16" s="681"/>
      <c r="EB16" s="681"/>
      <c r="EC16" s="727"/>
    </row>
    <row r="17" spans="2:133" ht="11.25" customHeight="1" x14ac:dyDescent="0.15">
      <c r="B17" s="677" t="s">
        <v>263</v>
      </c>
      <c r="C17" s="678"/>
      <c r="D17" s="678"/>
      <c r="E17" s="678"/>
      <c r="F17" s="678"/>
      <c r="G17" s="678"/>
      <c r="H17" s="678"/>
      <c r="I17" s="678"/>
      <c r="J17" s="678"/>
      <c r="K17" s="678"/>
      <c r="L17" s="678"/>
      <c r="M17" s="678"/>
      <c r="N17" s="678"/>
      <c r="O17" s="678"/>
      <c r="P17" s="678"/>
      <c r="Q17" s="679"/>
      <c r="R17" s="680">
        <v>19225</v>
      </c>
      <c r="S17" s="681"/>
      <c r="T17" s="681"/>
      <c r="U17" s="681"/>
      <c r="V17" s="681"/>
      <c r="W17" s="681"/>
      <c r="X17" s="681"/>
      <c r="Y17" s="682"/>
      <c r="Z17" s="713">
        <v>0.1</v>
      </c>
      <c r="AA17" s="713"/>
      <c r="AB17" s="713"/>
      <c r="AC17" s="713"/>
      <c r="AD17" s="714">
        <v>19225</v>
      </c>
      <c r="AE17" s="714"/>
      <c r="AF17" s="714"/>
      <c r="AG17" s="714"/>
      <c r="AH17" s="714"/>
      <c r="AI17" s="714"/>
      <c r="AJ17" s="714"/>
      <c r="AK17" s="714"/>
      <c r="AL17" s="683">
        <v>0.2</v>
      </c>
      <c r="AM17" s="684"/>
      <c r="AN17" s="684"/>
      <c r="AO17" s="715"/>
      <c r="AP17" s="677" t="s">
        <v>264</v>
      </c>
      <c r="AQ17" s="678"/>
      <c r="AR17" s="678"/>
      <c r="AS17" s="678"/>
      <c r="AT17" s="678"/>
      <c r="AU17" s="678"/>
      <c r="AV17" s="678"/>
      <c r="AW17" s="678"/>
      <c r="AX17" s="678"/>
      <c r="AY17" s="678"/>
      <c r="AZ17" s="678"/>
      <c r="BA17" s="678"/>
      <c r="BB17" s="678"/>
      <c r="BC17" s="678"/>
      <c r="BD17" s="678"/>
      <c r="BE17" s="678"/>
      <c r="BF17" s="679"/>
      <c r="BG17" s="680" t="s">
        <v>176</v>
      </c>
      <c r="BH17" s="681"/>
      <c r="BI17" s="681"/>
      <c r="BJ17" s="681"/>
      <c r="BK17" s="681"/>
      <c r="BL17" s="681"/>
      <c r="BM17" s="681"/>
      <c r="BN17" s="682"/>
      <c r="BO17" s="713" t="s">
        <v>176</v>
      </c>
      <c r="BP17" s="713"/>
      <c r="BQ17" s="713"/>
      <c r="BR17" s="713"/>
      <c r="BS17" s="686" t="s">
        <v>176</v>
      </c>
      <c r="BT17" s="681"/>
      <c r="BU17" s="681"/>
      <c r="BV17" s="681"/>
      <c r="BW17" s="681"/>
      <c r="BX17" s="681"/>
      <c r="BY17" s="681"/>
      <c r="BZ17" s="681"/>
      <c r="CA17" s="681"/>
      <c r="CB17" s="727"/>
      <c r="CD17" s="719" t="s">
        <v>265</v>
      </c>
      <c r="CE17" s="720"/>
      <c r="CF17" s="720"/>
      <c r="CG17" s="720"/>
      <c r="CH17" s="720"/>
      <c r="CI17" s="720"/>
      <c r="CJ17" s="720"/>
      <c r="CK17" s="720"/>
      <c r="CL17" s="720"/>
      <c r="CM17" s="720"/>
      <c r="CN17" s="720"/>
      <c r="CO17" s="720"/>
      <c r="CP17" s="720"/>
      <c r="CQ17" s="721"/>
      <c r="CR17" s="680">
        <v>2957315</v>
      </c>
      <c r="CS17" s="681"/>
      <c r="CT17" s="681"/>
      <c r="CU17" s="681"/>
      <c r="CV17" s="681"/>
      <c r="CW17" s="681"/>
      <c r="CX17" s="681"/>
      <c r="CY17" s="682"/>
      <c r="CZ17" s="713">
        <v>12.9</v>
      </c>
      <c r="DA17" s="713"/>
      <c r="DB17" s="713"/>
      <c r="DC17" s="713"/>
      <c r="DD17" s="686" t="s">
        <v>234</v>
      </c>
      <c r="DE17" s="681"/>
      <c r="DF17" s="681"/>
      <c r="DG17" s="681"/>
      <c r="DH17" s="681"/>
      <c r="DI17" s="681"/>
      <c r="DJ17" s="681"/>
      <c r="DK17" s="681"/>
      <c r="DL17" s="681"/>
      <c r="DM17" s="681"/>
      <c r="DN17" s="681"/>
      <c r="DO17" s="681"/>
      <c r="DP17" s="682"/>
      <c r="DQ17" s="686">
        <v>2931900</v>
      </c>
      <c r="DR17" s="681"/>
      <c r="DS17" s="681"/>
      <c r="DT17" s="681"/>
      <c r="DU17" s="681"/>
      <c r="DV17" s="681"/>
      <c r="DW17" s="681"/>
      <c r="DX17" s="681"/>
      <c r="DY17" s="681"/>
      <c r="DZ17" s="681"/>
      <c r="EA17" s="681"/>
      <c r="EB17" s="681"/>
      <c r="EC17" s="727"/>
    </row>
    <row r="18" spans="2:133" ht="11.25" customHeight="1" x14ac:dyDescent="0.15">
      <c r="B18" s="677" t="s">
        <v>266</v>
      </c>
      <c r="C18" s="678"/>
      <c r="D18" s="678"/>
      <c r="E18" s="678"/>
      <c r="F18" s="678"/>
      <c r="G18" s="678"/>
      <c r="H18" s="678"/>
      <c r="I18" s="678"/>
      <c r="J18" s="678"/>
      <c r="K18" s="678"/>
      <c r="L18" s="678"/>
      <c r="M18" s="678"/>
      <c r="N18" s="678"/>
      <c r="O18" s="678"/>
      <c r="P18" s="678"/>
      <c r="Q18" s="679"/>
      <c r="R18" s="680">
        <v>31172</v>
      </c>
      <c r="S18" s="681"/>
      <c r="T18" s="681"/>
      <c r="U18" s="681"/>
      <c r="V18" s="681"/>
      <c r="W18" s="681"/>
      <c r="X18" s="681"/>
      <c r="Y18" s="682"/>
      <c r="Z18" s="713">
        <v>0.1</v>
      </c>
      <c r="AA18" s="713"/>
      <c r="AB18" s="713"/>
      <c r="AC18" s="713"/>
      <c r="AD18" s="714">
        <v>31172</v>
      </c>
      <c r="AE18" s="714"/>
      <c r="AF18" s="714"/>
      <c r="AG18" s="714"/>
      <c r="AH18" s="714"/>
      <c r="AI18" s="714"/>
      <c r="AJ18" s="714"/>
      <c r="AK18" s="714"/>
      <c r="AL18" s="683">
        <v>0.3</v>
      </c>
      <c r="AM18" s="684"/>
      <c r="AN18" s="684"/>
      <c r="AO18" s="715"/>
      <c r="AP18" s="677" t="s">
        <v>267</v>
      </c>
      <c r="AQ18" s="678"/>
      <c r="AR18" s="678"/>
      <c r="AS18" s="678"/>
      <c r="AT18" s="678"/>
      <c r="AU18" s="678"/>
      <c r="AV18" s="678"/>
      <c r="AW18" s="678"/>
      <c r="AX18" s="678"/>
      <c r="AY18" s="678"/>
      <c r="AZ18" s="678"/>
      <c r="BA18" s="678"/>
      <c r="BB18" s="678"/>
      <c r="BC18" s="678"/>
      <c r="BD18" s="678"/>
      <c r="BE18" s="678"/>
      <c r="BF18" s="679"/>
      <c r="BG18" s="680" t="s">
        <v>234</v>
      </c>
      <c r="BH18" s="681"/>
      <c r="BI18" s="681"/>
      <c r="BJ18" s="681"/>
      <c r="BK18" s="681"/>
      <c r="BL18" s="681"/>
      <c r="BM18" s="681"/>
      <c r="BN18" s="682"/>
      <c r="BO18" s="713" t="s">
        <v>127</v>
      </c>
      <c r="BP18" s="713"/>
      <c r="BQ18" s="713"/>
      <c r="BR18" s="713"/>
      <c r="BS18" s="686" t="s">
        <v>127</v>
      </c>
      <c r="BT18" s="681"/>
      <c r="BU18" s="681"/>
      <c r="BV18" s="681"/>
      <c r="BW18" s="681"/>
      <c r="BX18" s="681"/>
      <c r="BY18" s="681"/>
      <c r="BZ18" s="681"/>
      <c r="CA18" s="681"/>
      <c r="CB18" s="727"/>
      <c r="CD18" s="719" t="s">
        <v>268</v>
      </c>
      <c r="CE18" s="720"/>
      <c r="CF18" s="720"/>
      <c r="CG18" s="720"/>
      <c r="CH18" s="720"/>
      <c r="CI18" s="720"/>
      <c r="CJ18" s="720"/>
      <c r="CK18" s="720"/>
      <c r="CL18" s="720"/>
      <c r="CM18" s="720"/>
      <c r="CN18" s="720"/>
      <c r="CO18" s="720"/>
      <c r="CP18" s="720"/>
      <c r="CQ18" s="721"/>
      <c r="CR18" s="680" t="s">
        <v>234</v>
      </c>
      <c r="CS18" s="681"/>
      <c r="CT18" s="681"/>
      <c r="CU18" s="681"/>
      <c r="CV18" s="681"/>
      <c r="CW18" s="681"/>
      <c r="CX18" s="681"/>
      <c r="CY18" s="682"/>
      <c r="CZ18" s="713" t="s">
        <v>127</v>
      </c>
      <c r="DA18" s="713"/>
      <c r="DB18" s="713"/>
      <c r="DC18" s="713"/>
      <c r="DD18" s="686" t="s">
        <v>234</v>
      </c>
      <c r="DE18" s="681"/>
      <c r="DF18" s="681"/>
      <c r="DG18" s="681"/>
      <c r="DH18" s="681"/>
      <c r="DI18" s="681"/>
      <c r="DJ18" s="681"/>
      <c r="DK18" s="681"/>
      <c r="DL18" s="681"/>
      <c r="DM18" s="681"/>
      <c r="DN18" s="681"/>
      <c r="DO18" s="681"/>
      <c r="DP18" s="682"/>
      <c r="DQ18" s="686" t="s">
        <v>176</v>
      </c>
      <c r="DR18" s="681"/>
      <c r="DS18" s="681"/>
      <c r="DT18" s="681"/>
      <c r="DU18" s="681"/>
      <c r="DV18" s="681"/>
      <c r="DW18" s="681"/>
      <c r="DX18" s="681"/>
      <c r="DY18" s="681"/>
      <c r="DZ18" s="681"/>
      <c r="EA18" s="681"/>
      <c r="EB18" s="681"/>
      <c r="EC18" s="727"/>
    </row>
    <row r="19" spans="2:133" ht="11.25" customHeight="1" x14ac:dyDescent="0.15">
      <c r="B19" s="677" t="s">
        <v>269</v>
      </c>
      <c r="C19" s="678"/>
      <c r="D19" s="678"/>
      <c r="E19" s="678"/>
      <c r="F19" s="678"/>
      <c r="G19" s="678"/>
      <c r="H19" s="678"/>
      <c r="I19" s="678"/>
      <c r="J19" s="678"/>
      <c r="K19" s="678"/>
      <c r="L19" s="678"/>
      <c r="M19" s="678"/>
      <c r="N19" s="678"/>
      <c r="O19" s="678"/>
      <c r="P19" s="678"/>
      <c r="Q19" s="679"/>
      <c r="R19" s="680">
        <v>17322</v>
      </c>
      <c r="S19" s="681"/>
      <c r="T19" s="681"/>
      <c r="U19" s="681"/>
      <c r="V19" s="681"/>
      <c r="W19" s="681"/>
      <c r="X19" s="681"/>
      <c r="Y19" s="682"/>
      <c r="Z19" s="713">
        <v>0.1</v>
      </c>
      <c r="AA19" s="713"/>
      <c r="AB19" s="713"/>
      <c r="AC19" s="713"/>
      <c r="AD19" s="714">
        <v>17322</v>
      </c>
      <c r="AE19" s="714"/>
      <c r="AF19" s="714"/>
      <c r="AG19" s="714"/>
      <c r="AH19" s="714"/>
      <c r="AI19" s="714"/>
      <c r="AJ19" s="714"/>
      <c r="AK19" s="714"/>
      <c r="AL19" s="683">
        <v>0.1</v>
      </c>
      <c r="AM19" s="684"/>
      <c r="AN19" s="684"/>
      <c r="AO19" s="715"/>
      <c r="AP19" s="677" t="s">
        <v>270</v>
      </c>
      <c r="AQ19" s="678"/>
      <c r="AR19" s="678"/>
      <c r="AS19" s="678"/>
      <c r="AT19" s="678"/>
      <c r="AU19" s="678"/>
      <c r="AV19" s="678"/>
      <c r="AW19" s="678"/>
      <c r="AX19" s="678"/>
      <c r="AY19" s="678"/>
      <c r="AZ19" s="678"/>
      <c r="BA19" s="678"/>
      <c r="BB19" s="678"/>
      <c r="BC19" s="678"/>
      <c r="BD19" s="678"/>
      <c r="BE19" s="678"/>
      <c r="BF19" s="679"/>
      <c r="BG19" s="680">
        <v>4639</v>
      </c>
      <c r="BH19" s="681"/>
      <c r="BI19" s="681"/>
      <c r="BJ19" s="681"/>
      <c r="BK19" s="681"/>
      <c r="BL19" s="681"/>
      <c r="BM19" s="681"/>
      <c r="BN19" s="682"/>
      <c r="BO19" s="713">
        <v>0.1</v>
      </c>
      <c r="BP19" s="713"/>
      <c r="BQ19" s="713"/>
      <c r="BR19" s="713"/>
      <c r="BS19" s="686" t="s">
        <v>176</v>
      </c>
      <c r="BT19" s="681"/>
      <c r="BU19" s="681"/>
      <c r="BV19" s="681"/>
      <c r="BW19" s="681"/>
      <c r="BX19" s="681"/>
      <c r="BY19" s="681"/>
      <c r="BZ19" s="681"/>
      <c r="CA19" s="681"/>
      <c r="CB19" s="727"/>
      <c r="CD19" s="719" t="s">
        <v>271</v>
      </c>
      <c r="CE19" s="720"/>
      <c r="CF19" s="720"/>
      <c r="CG19" s="720"/>
      <c r="CH19" s="720"/>
      <c r="CI19" s="720"/>
      <c r="CJ19" s="720"/>
      <c r="CK19" s="720"/>
      <c r="CL19" s="720"/>
      <c r="CM19" s="720"/>
      <c r="CN19" s="720"/>
      <c r="CO19" s="720"/>
      <c r="CP19" s="720"/>
      <c r="CQ19" s="721"/>
      <c r="CR19" s="680" t="s">
        <v>127</v>
      </c>
      <c r="CS19" s="681"/>
      <c r="CT19" s="681"/>
      <c r="CU19" s="681"/>
      <c r="CV19" s="681"/>
      <c r="CW19" s="681"/>
      <c r="CX19" s="681"/>
      <c r="CY19" s="682"/>
      <c r="CZ19" s="713" t="s">
        <v>234</v>
      </c>
      <c r="DA19" s="713"/>
      <c r="DB19" s="713"/>
      <c r="DC19" s="713"/>
      <c r="DD19" s="686" t="s">
        <v>127</v>
      </c>
      <c r="DE19" s="681"/>
      <c r="DF19" s="681"/>
      <c r="DG19" s="681"/>
      <c r="DH19" s="681"/>
      <c r="DI19" s="681"/>
      <c r="DJ19" s="681"/>
      <c r="DK19" s="681"/>
      <c r="DL19" s="681"/>
      <c r="DM19" s="681"/>
      <c r="DN19" s="681"/>
      <c r="DO19" s="681"/>
      <c r="DP19" s="682"/>
      <c r="DQ19" s="686" t="s">
        <v>127</v>
      </c>
      <c r="DR19" s="681"/>
      <c r="DS19" s="681"/>
      <c r="DT19" s="681"/>
      <c r="DU19" s="681"/>
      <c r="DV19" s="681"/>
      <c r="DW19" s="681"/>
      <c r="DX19" s="681"/>
      <c r="DY19" s="681"/>
      <c r="DZ19" s="681"/>
      <c r="EA19" s="681"/>
      <c r="EB19" s="681"/>
      <c r="EC19" s="727"/>
    </row>
    <row r="20" spans="2:133" ht="11.25" customHeight="1" x14ac:dyDescent="0.15">
      <c r="B20" s="677" t="s">
        <v>272</v>
      </c>
      <c r="C20" s="678"/>
      <c r="D20" s="678"/>
      <c r="E20" s="678"/>
      <c r="F20" s="678"/>
      <c r="G20" s="678"/>
      <c r="H20" s="678"/>
      <c r="I20" s="678"/>
      <c r="J20" s="678"/>
      <c r="K20" s="678"/>
      <c r="L20" s="678"/>
      <c r="M20" s="678"/>
      <c r="N20" s="678"/>
      <c r="O20" s="678"/>
      <c r="P20" s="678"/>
      <c r="Q20" s="679"/>
      <c r="R20" s="680">
        <v>10970</v>
      </c>
      <c r="S20" s="681"/>
      <c r="T20" s="681"/>
      <c r="U20" s="681"/>
      <c r="V20" s="681"/>
      <c r="W20" s="681"/>
      <c r="X20" s="681"/>
      <c r="Y20" s="682"/>
      <c r="Z20" s="713">
        <v>0</v>
      </c>
      <c r="AA20" s="713"/>
      <c r="AB20" s="713"/>
      <c r="AC20" s="713"/>
      <c r="AD20" s="714">
        <v>10970</v>
      </c>
      <c r="AE20" s="714"/>
      <c r="AF20" s="714"/>
      <c r="AG20" s="714"/>
      <c r="AH20" s="714"/>
      <c r="AI20" s="714"/>
      <c r="AJ20" s="714"/>
      <c r="AK20" s="714"/>
      <c r="AL20" s="683">
        <v>0.1</v>
      </c>
      <c r="AM20" s="684"/>
      <c r="AN20" s="684"/>
      <c r="AO20" s="715"/>
      <c r="AP20" s="677" t="s">
        <v>273</v>
      </c>
      <c r="AQ20" s="678"/>
      <c r="AR20" s="678"/>
      <c r="AS20" s="678"/>
      <c r="AT20" s="678"/>
      <c r="AU20" s="678"/>
      <c r="AV20" s="678"/>
      <c r="AW20" s="678"/>
      <c r="AX20" s="678"/>
      <c r="AY20" s="678"/>
      <c r="AZ20" s="678"/>
      <c r="BA20" s="678"/>
      <c r="BB20" s="678"/>
      <c r="BC20" s="678"/>
      <c r="BD20" s="678"/>
      <c r="BE20" s="678"/>
      <c r="BF20" s="679"/>
      <c r="BG20" s="680">
        <v>4639</v>
      </c>
      <c r="BH20" s="681"/>
      <c r="BI20" s="681"/>
      <c r="BJ20" s="681"/>
      <c r="BK20" s="681"/>
      <c r="BL20" s="681"/>
      <c r="BM20" s="681"/>
      <c r="BN20" s="682"/>
      <c r="BO20" s="713">
        <v>0.1</v>
      </c>
      <c r="BP20" s="713"/>
      <c r="BQ20" s="713"/>
      <c r="BR20" s="713"/>
      <c r="BS20" s="686" t="s">
        <v>127</v>
      </c>
      <c r="BT20" s="681"/>
      <c r="BU20" s="681"/>
      <c r="BV20" s="681"/>
      <c r="BW20" s="681"/>
      <c r="BX20" s="681"/>
      <c r="BY20" s="681"/>
      <c r="BZ20" s="681"/>
      <c r="CA20" s="681"/>
      <c r="CB20" s="727"/>
      <c r="CD20" s="719" t="s">
        <v>274</v>
      </c>
      <c r="CE20" s="720"/>
      <c r="CF20" s="720"/>
      <c r="CG20" s="720"/>
      <c r="CH20" s="720"/>
      <c r="CI20" s="720"/>
      <c r="CJ20" s="720"/>
      <c r="CK20" s="720"/>
      <c r="CL20" s="720"/>
      <c r="CM20" s="720"/>
      <c r="CN20" s="720"/>
      <c r="CO20" s="720"/>
      <c r="CP20" s="720"/>
      <c r="CQ20" s="721"/>
      <c r="CR20" s="680">
        <v>22993800</v>
      </c>
      <c r="CS20" s="681"/>
      <c r="CT20" s="681"/>
      <c r="CU20" s="681"/>
      <c r="CV20" s="681"/>
      <c r="CW20" s="681"/>
      <c r="CX20" s="681"/>
      <c r="CY20" s="682"/>
      <c r="CZ20" s="713">
        <v>100</v>
      </c>
      <c r="DA20" s="713"/>
      <c r="DB20" s="713"/>
      <c r="DC20" s="713"/>
      <c r="DD20" s="686">
        <v>1540096</v>
      </c>
      <c r="DE20" s="681"/>
      <c r="DF20" s="681"/>
      <c r="DG20" s="681"/>
      <c r="DH20" s="681"/>
      <c r="DI20" s="681"/>
      <c r="DJ20" s="681"/>
      <c r="DK20" s="681"/>
      <c r="DL20" s="681"/>
      <c r="DM20" s="681"/>
      <c r="DN20" s="681"/>
      <c r="DO20" s="681"/>
      <c r="DP20" s="682"/>
      <c r="DQ20" s="686">
        <v>13786032</v>
      </c>
      <c r="DR20" s="681"/>
      <c r="DS20" s="681"/>
      <c r="DT20" s="681"/>
      <c r="DU20" s="681"/>
      <c r="DV20" s="681"/>
      <c r="DW20" s="681"/>
      <c r="DX20" s="681"/>
      <c r="DY20" s="681"/>
      <c r="DZ20" s="681"/>
      <c r="EA20" s="681"/>
      <c r="EB20" s="681"/>
      <c r="EC20" s="727"/>
    </row>
    <row r="21" spans="2:133" ht="11.25" customHeight="1" x14ac:dyDescent="0.15">
      <c r="B21" s="677" t="s">
        <v>275</v>
      </c>
      <c r="C21" s="678"/>
      <c r="D21" s="678"/>
      <c r="E21" s="678"/>
      <c r="F21" s="678"/>
      <c r="G21" s="678"/>
      <c r="H21" s="678"/>
      <c r="I21" s="678"/>
      <c r="J21" s="678"/>
      <c r="K21" s="678"/>
      <c r="L21" s="678"/>
      <c r="M21" s="678"/>
      <c r="N21" s="678"/>
      <c r="O21" s="678"/>
      <c r="P21" s="678"/>
      <c r="Q21" s="679"/>
      <c r="R21" s="680">
        <v>2880</v>
      </c>
      <c r="S21" s="681"/>
      <c r="T21" s="681"/>
      <c r="U21" s="681"/>
      <c r="V21" s="681"/>
      <c r="W21" s="681"/>
      <c r="X21" s="681"/>
      <c r="Y21" s="682"/>
      <c r="Z21" s="713">
        <v>0</v>
      </c>
      <c r="AA21" s="713"/>
      <c r="AB21" s="713"/>
      <c r="AC21" s="713"/>
      <c r="AD21" s="714">
        <v>2880</v>
      </c>
      <c r="AE21" s="714"/>
      <c r="AF21" s="714"/>
      <c r="AG21" s="714"/>
      <c r="AH21" s="714"/>
      <c r="AI21" s="714"/>
      <c r="AJ21" s="714"/>
      <c r="AK21" s="714"/>
      <c r="AL21" s="683">
        <v>0</v>
      </c>
      <c r="AM21" s="684"/>
      <c r="AN21" s="684"/>
      <c r="AO21" s="715"/>
      <c r="AP21" s="774" t="s">
        <v>276</v>
      </c>
      <c r="AQ21" s="782"/>
      <c r="AR21" s="782"/>
      <c r="AS21" s="782"/>
      <c r="AT21" s="782"/>
      <c r="AU21" s="782"/>
      <c r="AV21" s="782"/>
      <c r="AW21" s="782"/>
      <c r="AX21" s="782"/>
      <c r="AY21" s="782"/>
      <c r="AZ21" s="782"/>
      <c r="BA21" s="782"/>
      <c r="BB21" s="782"/>
      <c r="BC21" s="782"/>
      <c r="BD21" s="782"/>
      <c r="BE21" s="782"/>
      <c r="BF21" s="776"/>
      <c r="BG21" s="680">
        <v>4639</v>
      </c>
      <c r="BH21" s="681"/>
      <c r="BI21" s="681"/>
      <c r="BJ21" s="681"/>
      <c r="BK21" s="681"/>
      <c r="BL21" s="681"/>
      <c r="BM21" s="681"/>
      <c r="BN21" s="682"/>
      <c r="BO21" s="713">
        <v>0.1</v>
      </c>
      <c r="BP21" s="713"/>
      <c r="BQ21" s="713"/>
      <c r="BR21" s="713"/>
      <c r="BS21" s="686" t="s">
        <v>127</v>
      </c>
      <c r="BT21" s="681"/>
      <c r="BU21" s="681"/>
      <c r="BV21" s="681"/>
      <c r="BW21" s="681"/>
      <c r="BX21" s="681"/>
      <c r="BY21" s="681"/>
      <c r="BZ21" s="681"/>
      <c r="CA21" s="681"/>
      <c r="CB21" s="727"/>
      <c r="CD21" s="787"/>
      <c r="CE21" s="710"/>
      <c r="CF21" s="710"/>
      <c r="CG21" s="710"/>
      <c r="CH21" s="710"/>
      <c r="CI21" s="710"/>
      <c r="CJ21" s="710"/>
      <c r="CK21" s="710"/>
      <c r="CL21" s="710"/>
      <c r="CM21" s="710"/>
      <c r="CN21" s="710"/>
      <c r="CO21" s="710"/>
      <c r="CP21" s="710"/>
      <c r="CQ21" s="711"/>
      <c r="CR21" s="788"/>
      <c r="CS21" s="789"/>
      <c r="CT21" s="789"/>
      <c r="CU21" s="789"/>
      <c r="CV21" s="789"/>
      <c r="CW21" s="789"/>
      <c r="CX21" s="789"/>
      <c r="CY21" s="790"/>
      <c r="CZ21" s="791"/>
      <c r="DA21" s="791"/>
      <c r="DB21" s="791"/>
      <c r="DC21" s="791"/>
      <c r="DD21" s="792"/>
      <c r="DE21" s="789"/>
      <c r="DF21" s="789"/>
      <c r="DG21" s="789"/>
      <c r="DH21" s="789"/>
      <c r="DI21" s="789"/>
      <c r="DJ21" s="789"/>
      <c r="DK21" s="789"/>
      <c r="DL21" s="789"/>
      <c r="DM21" s="789"/>
      <c r="DN21" s="789"/>
      <c r="DO21" s="789"/>
      <c r="DP21" s="790"/>
      <c r="DQ21" s="792"/>
      <c r="DR21" s="789"/>
      <c r="DS21" s="789"/>
      <c r="DT21" s="789"/>
      <c r="DU21" s="789"/>
      <c r="DV21" s="789"/>
      <c r="DW21" s="789"/>
      <c r="DX21" s="789"/>
      <c r="DY21" s="789"/>
      <c r="DZ21" s="789"/>
      <c r="EA21" s="789"/>
      <c r="EB21" s="789"/>
      <c r="EC21" s="796"/>
    </row>
    <row r="22" spans="2:133" ht="11.25" customHeight="1" x14ac:dyDescent="0.15">
      <c r="B22" s="677" t="s">
        <v>277</v>
      </c>
      <c r="C22" s="678"/>
      <c r="D22" s="678"/>
      <c r="E22" s="678"/>
      <c r="F22" s="678"/>
      <c r="G22" s="678"/>
      <c r="H22" s="678"/>
      <c r="I22" s="678"/>
      <c r="J22" s="678"/>
      <c r="K22" s="678"/>
      <c r="L22" s="678"/>
      <c r="M22" s="678"/>
      <c r="N22" s="678"/>
      <c r="O22" s="678"/>
      <c r="P22" s="678"/>
      <c r="Q22" s="679"/>
      <c r="R22" s="680">
        <v>8322136</v>
      </c>
      <c r="S22" s="681"/>
      <c r="T22" s="681"/>
      <c r="U22" s="681"/>
      <c r="V22" s="681"/>
      <c r="W22" s="681"/>
      <c r="X22" s="681"/>
      <c r="Y22" s="682"/>
      <c r="Z22" s="713">
        <v>35</v>
      </c>
      <c r="AA22" s="713"/>
      <c r="AB22" s="713"/>
      <c r="AC22" s="713"/>
      <c r="AD22" s="714">
        <v>7512261</v>
      </c>
      <c r="AE22" s="714"/>
      <c r="AF22" s="714"/>
      <c r="AG22" s="714"/>
      <c r="AH22" s="714"/>
      <c r="AI22" s="714"/>
      <c r="AJ22" s="714"/>
      <c r="AK22" s="714"/>
      <c r="AL22" s="683">
        <v>62.1</v>
      </c>
      <c r="AM22" s="684"/>
      <c r="AN22" s="684"/>
      <c r="AO22" s="715"/>
      <c r="AP22" s="774" t="s">
        <v>278</v>
      </c>
      <c r="AQ22" s="782"/>
      <c r="AR22" s="782"/>
      <c r="AS22" s="782"/>
      <c r="AT22" s="782"/>
      <c r="AU22" s="782"/>
      <c r="AV22" s="782"/>
      <c r="AW22" s="782"/>
      <c r="AX22" s="782"/>
      <c r="AY22" s="782"/>
      <c r="AZ22" s="782"/>
      <c r="BA22" s="782"/>
      <c r="BB22" s="782"/>
      <c r="BC22" s="782"/>
      <c r="BD22" s="782"/>
      <c r="BE22" s="782"/>
      <c r="BF22" s="776"/>
      <c r="BG22" s="680" t="s">
        <v>127</v>
      </c>
      <c r="BH22" s="681"/>
      <c r="BI22" s="681"/>
      <c r="BJ22" s="681"/>
      <c r="BK22" s="681"/>
      <c r="BL22" s="681"/>
      <c r="BM22" s="681"/>
      <c r="BN22" s="682"/>
      <c r="BO22" s="713" t="s">
        <v>127</v>
      </c>
      <c r="BP22" s="713"/>
      <c r="BQ22" s="713"/>
      <c r="BR22" s="713"/>
      <c r="BS22" s="686" t="s">
        <v>176</v>
      </c>
      <c r="BT22" s="681"/>
      <c r="BU22" s="681"/>
      <c r="BV22" s="681"/>
      <c r="BW22" s="681"/>
      <c r="BX22" s="681"/>
      <c r="BY22" s="681"/>
      <c r="BZ22" s="681"/>
      <c r="CA22" s="681"/>
      <c r="CB22" s="727"/>
      <c r="CD22" s="784" t="s">
        <v>279</v>
      </c>
      <c r="CE22" s="785"/>
      <c r="CF22" s="785"/>
      <c r="CG22" s="785"/>
      <c r="CH22" s="785"/>
      <c r="CI22" s="785"/>
      <c r="CJ22" s="785"/>
      <c r="CK22" s="785"/>
      <c r="CL22" s="785"/>
      <c r="CM22" s="785"/>
      <c r="CN22" s="785"/>
      <c r="CO22" s="785"/>
      <c r="CP22" s="785"/>
      <c r="CQ22" s="785"/>
      <c r="CR22" s="785"/>
      <c r="CS22" s="785"/>
      <c r="CT22" s="785"/>
      <c r="CU22" s="785"/>
      <c r="CV22" s="785"/>
      <c r="CW22" s="785"/>
      <c r="CX22" s="785"/>
      <c r="CY22" s="785"/>
      <c r="CZ22" s="785"/>
      <c r="DA22" s="785"/>
      <c r="DB22" s="785"/>
      <c r="DC22" s="785"/>
      <c r="DD22" s="785"/>
      <c r="DE22" s="785"/>
      <c r="DF22" s="785"/>
      <c r="DG22" s="785"/>
      <c r="DH22" s="785"/>
      <c r="DI22" s="785"/>
      <c r="DJ22" s="785"/>
      <c r="DK22" s="785"/>
      <c r="DL22" s="785"/>
      <c r="DM22" s="785"/>
      <c r="DN22" s="785"/>
      <c r="DO22" s="785"/>
      <c r="DP22" s="785"/>
      <c r="DQ22" s="785"/>
      <c r="DR22" s="785"/>
      <c r="DS22" s="785"/>
      <c r="DT22" s="785"/>
      <c r="DU22" s="785"/>
      <c r="DV22" s="785"/>
      <c r="DW22" s="785"/>
      <c r="DX22" s="785"/>
      <c r="DY22" s="785"/>
      <c r="DZ22" s="785"/>
      <c r="EA22" s="785"/>
      <c r="EB22" s="785"/>
      <c r="EC22" s="786"/>
    </row>
    <row r="23" spans="2:133" ht="11.25" customHeight="1" x14ac:dyDescent="0.15">
      <c r="B23" s="677" t="s">
        <v>280</v>
      </c>
      <c r="C23" s="678"/>
      <c r="D23" s="678"/>
      <c r="E23" s="678"/>
      <c r="F23" s="678"/>
      <c r="G23" s="678"/>
      <c r="H23" s="678"/>
      <c r="I23" s="678"/>
      <c r="J23" s="678"/>
      <c r="K23" s="678"/>
      <c r="L23" s="678"/>
      <c r="M23" s="678"/>
      <c r="N23" s="678"/>
      <c r="O23" s="678"/>
      <c r="P23" s="678"/>
      <c r="Q23" s="679"/>
      <c r="R23" s="680">
        <v>7512261</v>
      </c>
      <c r="S23" s="681"/>
      <c r="T23" s="681"/>
      <c r="U23" s="681"/>
      <c r="V23" s="681"/>
      <c r="W23" s="681"/>
      <c r="X23" s="681"/>
      <c r="Y23" s="682"/>
      <c r="Z23" s="713">
        <v>31.6</v>
      </c>
      <c r="AA23" s="713"/>
      <c r="AB23" s="713"/>
      <c r="AC23" s="713"/>
      <c r="AD23" s="714">
        <v>7512261</v>
      </c>
      <c r="AE23" s="714"/>
      <c r="AF23" s="714"/>
      <c r="AG23" s="714"/>
      <c r="AH23" s="714"/>
      <c r="AI23" s="714"/>
      <c r="AJ23" s="714"/>
      <c r="AK23" s="714"/>
      <c r="AL23" s="683">
        <v>62.1</v>
      </c>
      <c r="AM23" s="684"/>
      <c r="AN23" s="684"/>
      <c r="AO23" s="715"/>
      <c r="AP23" s="774" t="s">
        <v>281</v>
      </c>
      <c r="AQ23" s="782"/>
      <c r="AR23" s="782"/>
      <c r="AS23" s="782"/>
      <c r="AT23" s="782"/>
      <c r="AU23" s="782"/>
      <c r="AV23" s="782"/>
      <c r="AW23" s="782"/>
      <c r="AX23" s="782"/>
      <c r="AY23" s="782"/>
      <c r="AZ23" s="782"/>
      <c r="BA23" s="782"/>
      <c r="BB23" s="782"/>
      <c r="BC23" s="782"/>
      <c r="BD23" s="782"/>
      <c r="BE23" s="782"/>
      <c r="BF23" s="776"/>
      <c r="BG23" s="680" t="s">
        <v>127</v>
      </c>
      <c r="BH23" s="681"/>
      <c r="BI23" s="681"/>
      <c r="BJ23" s="681"/>
      <c r="BK23" s="681"/>
      <c r="BL23" s="681"/>
      <c r="BM23" s="681"/>
      <c r="BN23" s="682"/>
      <c r="BO23" s="713" t="s">
        <v>127</v>
      </c>
      <c r="BP23" s="713"/>
      <c r="BQ23" s="713"/>
      <c r="BR23" s="713"/>
      <c r="BS23" s="686" t="s">
        <v>127</v>
      </c>
      <c r="BT23" s="681"/>
      <c r="BU23" s="681"/>
      <c r="BV23" s="681"/>
      <c r="BW23" s="681"/>
      <c r="BX23" s="681"/>
      <c r="BY23" s="681"/>
      <c r="BZ23" s="681"/>
      <c r="CA23" s="681"/>
      <c r="CB23" s="727"/>
      <c r="CD23" s="784" t="s">
        <v>220</v>
      </c>
      <c r="CE23" s="785"/>
      <c r="CF23" s="785"/>
      <c r="CG23" s="785"/>
      <c r="CH23" s="785"/>
      <c r="CI23" s="785"/>
      <c r="CJ23" s="785"/>
      <c r="CK23" s="785"/>
      <c r="CL23" s="785"/>
      <c r="CM23" s="785"/>
      <c r="CN23" s="785"/>
      <c r="CO23" s="785"/>
      <c r="CP23" s="785"/>
      <c r="CQ23" s="786"/>
      <c r="CR23" s="784" t="s">
        <v>282</v>
      </c>
      <c r="CS23" s="785"/>
      <c r="CT23" s="785"/>
      <c r="CU23" s="785"/>
      <c r="CV23" s="785"/>
      <c r="CW23" s="785"/>
      <c r="CX23" s="785"/>
      <c r="CY23" s="786"/>
      <c r="CZ23" s="784" t="s">
        <v>283</v>
      </c>
      <c r="DA23" s="785"/>
      <c r="DB23" s="785"/>
      <c r="DC23" s="786"/>
      <c r="DD23" s="784" t="s">
        <v>284</v>
      </c>
      <c r="DE23" s="785"/>
      <c r="DF23" s="785"/>
      <c r="DG23" s="785"/>
      <c r="DH23" s="785"/>
      <c r="DI23" s="785"/>
      <c r="DJ23" s="785"/>
      <c r="DK23" s="786"/>
      <c r="DL23" s="793" t="s">
        <v>285</v>
      </c>
      <c r="DM23" s="794"/>
      <c r="DN23" s="794"/>
      <c r="DO23" s="794"/>
      <c r="DP23" s="794"/>
      <c r="DQ23" s="794"/>
      <c r="DR23" s="794"/>
      <c r="DS23" s="794"/>
      <c r="DT23" s="794"/>
      <c r="DU23" s="794"/>
      <c r="DV23" s="795"/>
      <c r="DW23" s="784" t="s">
        <v>286</v>
      </c>
      <c r="DX23" s="785"/>
      <c r="DY23" s="785"/>
      <c r="DZ23" s="785"/>
      <c r="EA23" s="785"/>
      <c r="EB23" s="785"/>
      <c r="EC23" s="786"/>
    </row>
    <row r="24" spans="2:133" ht="11.25" customHeight="1" x14ac:dyDescent="0.15">
      <c r="B24" s="677" t="s">
        <v>287</v>
      </c>
      <c r="C24" s="678"/>
      <c r="D24" s="678"/>
      <c r="E24" s="678"/>
      <c r="F24" s="678"/>
      <c r="G24" s="678"/>
      <c r="H24" s="678"/>
      <c r="I24" s="678"/>
      <c r="J24" s="678"/>
      <c r="K24" s="678"/>
      <c r="L24" s="678"/>
      <c r="M24" s="678"/>
      <c r="N24" s="678"/>
      <c r="O24" s="678"/>
      <c r="P24" s="678"/>
      <c r="Q24" s="679"/>
      <c r="R24" s="680">
        <v>809875</v>
      </c>
      <c r="S24" s="681"/>
      <c r="T24" s="681"/>
      <c r="U24" s="681"/>
      <c r="V24" s="681"/>
      <c r="W24" s="681"/>
      <c r="X24" s="681"/>
      <c r="Y24" s="682"/>
      <c r="Z24" s="713">
        <v>3.4</v>
      </c>
      <c r="AA24" s="713"/>
      <c r="AB24" s="713"/>
      <c r="AC24" s="713"/>
      <c r="AD24" s="714" t="s">
        <v>127</v>
      </c>
      <c r="AE24" s="714"/>
      <c r="AF24" s="714"/>
      <c r="AG24" s="714"/>
      <c r="AH24" s="714"/>
      <c r="AI24" s="714"/>
      <c r="AJ24" s="714"/>
      <c r="AK24" s="714"/>
      <c r="AL24" s="683" t="s">
        <v>127</v>
      </c>
      <c r="AM24" s="684"/>
      <c r="AN24" s="684"/>
      <c r="AO24" s="715"/>
      <c r="AP24" s="774" t="s">
        <v>288</v>
      </c>
      <c r="AQ24" s="782"/>
      <c r="AR24" s="782"/>
      <c r="AS24" s="782"/>
      <c r="AT24" s="782"/>
      <c r="AU24" s="782"/>
      <c r="AV24" s="782"/>
      <c r="AW24" s="782"/>
      <c r="AX24" s="782"/>
      <c r="AY24" s="782"/>
      <c r="AZ24" s="782"/>
      <c r="BA24" s="782"/>
      <c r="BB24" s="782"/>
      <c r="BC24" s="782"/>
      <c r="BD24" s="782"/>
      <c r="BE24" s="782"/>
      <c r="BF24" s="776"/>
      <c r="BG24" s="680" t="s">
        <v>234</v>
      </c>
      <c r="BH24" s="681"/>
      <c r="BI24" s="681"/>
      <c r="BJ24" s="681"/>
      <c r="BK24" s="681"/>
      <c r="BL24" s="681"/>
      <c r="BM24" s="681"/>
      <c r="BN24" s="682"/>
      <c r="BO24" s="713" t="s">
        <v>234</v>
      </c>
      <c r="BP24" s="713"/>
      <c r="BQ24" s="713"/>
      <c r="BR24" s="713"/>
      <c r="BS24" s="686" t="s">
        <v>234</v>
      </c>
      <c r="BT24" s="681"/>
      <c r="BU24" s="681"/>
      <c r="BV24" s="681"/>
      <c r="BW24" s="681"/>
      <c r="BX24" s="681"/>
      <c r="BY24" s="681"/>
      <c r="BZ24" s="681"/>
      <c r="CA24" s="681"/>
      <c r="CB24" s="727"/>
      <c r="CD24" s="738" t="s">
        <v>289</v>
      </c>
      <c r="CE24" s="739"/>
      <c r="CF24" s="739"/>
      <c r="CG24" s="739"/>
      <c r="CH24" s="739"/>
      <c r="CI24" s="739"/>
      <c r="CJ24" s="739"/>
      <c r="CK24" s="739"/>
      <c r="CL24" s="739"/>
      <c r="CM24" s="739"/>
      <c r="CN24" s="739"/>
      <c r="CO24" s="739"/>
      <c r="CP24" s="739"/>
      <c r="CQ24" s="740"/>
      <c r="CR24" s="735">
        <v>8926897</v>
      </c>
      <c r="CS24" s="736"/>
      <c r="CT24" s="736"/>
      <c r="CU24" s="736"/>
      <c r="CV24" s="736"/>
      <c r="CW24" s="736"/>
      <c r="CX24" s="736"/>
      <c r="CY24" s="779"/>
      <c r="CZ24" s="780">
        <v>38.799999999999997</v>
      </c>
      <c r="DA24" s="751"/>
      <c r="DB24" s="751"/>
      <c r="DC24" s="783"/>
      <c r="DD24" s="778">
        <v>6653690</v>
      </c>
      <c r="DE24" s="736"/>
      <c r="DF24" s="736"/>
      <c r="DG24" s="736"/>
      <c r="DH24" s="736"/>
      <c r="DI24" s="736"/>
      <c r="DJ24" s="736"/>
      <c r="DK24" s="779"/>
      <c r="DL24" s="778">
        <v>6573790</v>
      </c>
      <c r="DM24" s="736"/>
      <c r="DN24" s="736"/>
      <c r="DO24" s="736"/>
      <c r="DP24" s="736"/>
      <c r="DQ24" s="736"/>
      <c r="DR24" s="736"/>
      <c r="DS24" s="736"/>
      <c r="DT24" s="736"/>
      <c r="DU24" s="736"/>
      <c r="DV24" s="779"/>
      <c r="DW24" s="780">
        <v>52.7</v>
      </c>
      <c r="DX24" s="751"/>
      <c r="DY24" s="751"/>
      <c r="DZ24" s="751"/>
      <c r="EA24" s="751"/>
      <c r="EB24" s="751"/>
      <c r="EC24" s="781"/>
    </row>
    <row r="25" spans="2:133" ht="11.25" customHeight="1" x14ac:dyDescent="0.15">
      <c r="B25" s="677" t="s">
        <v>290</v>
      </c>
      <c r="C25" s="678"/>
      <c r="D25" s="678"/>
      <c r="E25" s="678"/>
      <c r="F25" s="678"/>
      <c r="G25" s="678"/>
      <c r="H25" s="678"/>
      <c r="I25" s="678"/>
      <c r="J25" s="678"/>
      <c r="K25" s="678"/>
      <c r="L25" s="678"/>
      <c r="M25" s="678"/>
      <c r="N25" s="678"/>
      <c r="O25" s="678"/>
      <c r="P25" s="678"/>
      <c r="Q25" s="679"/>
      <c r="R25" s="680" t="s">
        <v>127</v>
      </c>
      <c r="S25" s="681"/>
      <c r="T25" s="681"/>
      <c r="U25" s="681"/>
      <c r="V25" s="681"/>
      <c r="W25" s="681"/>
      <c r="X25" s="681"/>
      <c r="Y25" s="682"/>
      <c r="Z25" s="713" t="s">
        <v>234</v>
      </c>
      <c r="AA25" s="713"/>
      <c r="AB25" s="713"/>
      <c r="AC25" s="713"/>
      <c r="AD25" s="714" t="s">
        <v>127</v>
      </c>
      <c r="AE25" s="714"/>
      <c r="AF25" s="714"/>
      <c r="AG25" s="714"/>
      <c r="AH25" s="714"/>
      <c r="AI25" s="714"/>
      <c r="AJ25" s="714"/>
      <c r="AK25" s="714"/>
      <c r="AL25" s="683" t="s">
        <v>176</v>
      </c>
      <c r="AM25" s="684"/>
      <c r="AN25" s="684"/>
      <c r="AO25" s="715"/>
      <c r="AP25" s="774" t="s">
        <v>291</v>
      </c>
      <c r="AQ25" s="782"/>
      <c r="AR25" s="782"/>
      <c r="AS25" s="782"/>
      <c r="AT25" s="782"/>
      <c r="AU25" s="782"/>
      <c r="AV25" s="782"/>
      <c r="AW25" s="782"/>
      <c r="AX25" s="782"/>
      <c r="AY25" s="782"/>
      <c r="AZ25" s="782"/>
      <c r="BA25" s="782"/>
      <c r="BB25" s="782"/>
      <c r="BC25" s="782"/>
      <c r="BD25" s="782"/>
      <c r="BE25" s="782"/>
      <c r="BF25" s="776"/>
      <c r="BG25" s="680" t="s">
        <v>176</v>
      </c>
      <c r="BH25" s="681"/>
      <c r="BI25" s="681"/>
      <c r="BJ25" s="681"/>
      <c r="BK25" s="681"/>
      <c r="BL25" s="681"/>
      <c r="BM25" s="681"/>
      <c r="BN25" s="682"/>
      <c r="BO25" s="713" t="s">
        <v>127</v>
      </c>
      <c r="BP25" s="713"/>
      <c r="BQ25" s="713"/>
      <c r="BR25" s="713"/>
      <c r="BS25" s="686" t="s">
        <v>127</v>
      </c>
      <c r="BT25" s="681"/>
      <c r="BU25" s="681"/>
      <c r="BV25" s="681"/>
      <c r="BW25" s="681"/>
      <c r="BX25" s="681"/>
      <c r="BY25" s="681"/>
      <c r="BZ25" s="681"/>
      <c r="CA25" s="681"/>
      <c r="CB25" s="727"/>
      <c r="CD25" s="719" t="s">
        <v>292</v>
      </c>
      <c r="CE25" s="720"/>
      <c r="CF25" s="720"/>
      <c r="CG25" s="720"/>
      <c r="CH25" s="720"/>
      <c r="CI25" s="720"/>
      <c r="CJ25" s="720"/>
      <c r="CK25" s="720"/>
      <c r="CL25" s="720"/>
      <c r="CM25" s="720"/>
      <c r="CN25" s="720"/>
      <c r="CO25" s="720"/>
      <c r="CP25" s="720"/>
      <c r="CQ25" s="721"/>
      <c r="CR25" s="680">
        <v>3316944</v>
      </c>
      <c r="CS25" s="699"/>
      <c r="CT25" s="699"/>
      <c r="CU25" s="699"/>
      <c r="CV25" s="699"/>
      <c r="CW25" s="699"/>
      <c r="CX25" s="699"/>
      <c r="CY25" s="700"/>
      <c r="CZ25" s="683">
        <v>14.4</v>
      </c>
      <c r="DA25" s="701"/>
      <c r="DB25" s="701"/>
      <c r="DC25" s="702"/>
      <c r="DD25" s="686">
        <v>3035390</v>
      </c>
      <c r="DE25" s="699"/>
      <c r="DF25" s="699"/>
      <c r="DG25" s="699"/>
      <c r="DH25" s="699"/>
      <c r="DI25" s="699"/>
      <c r="DJ25" s="699"/>
      <c r="DK25" s="700"/>
      <c r="DL25" s="686">
        <v>2958151</v>
      </c>
      <c r="DM25" s="699"/>
      <c r="DN25" s="699"/>
      <c r="DO25" s="699"/>
      <c r="DP25" s="699"/>
      <c r="DQ25" s="699"/>
      <c r="DR25" s="699"/>
      <c r="DS25" s="699"/>
      <c r="DT25" s="699"/>
      <c r="DU25" s="699"/>
      <c r="DV25" s="700"/>
      <c r="DW25" s="683">
        <v>23.7</v>
      </c>
      <c r="DX25" s="701"/>
      <c r="DY25" s="701"/>
      <c r="DZ25" s="701"/>
      <c r="EA25" s="701"/>
      <c r="EB25" s="701"/>
      <c r="EC25" s="722"/>
    </row>
    <row r="26" spans="2:133" ht="11.25" customHeight="1" x14ac:dyDescent="0.15">
      <c r="B26" s="677" t="s">
        <v>293</v>
      </c>
      <c r="C26" s="678"/>
      <c r="D26" s="678"/>
      <c r="E26" s="678"/>
      <c r="F26" s="678"/>
      <c r="G26" s="678"/>
      <c r="H26" s="678"/>
      <c r="I26" s="678"/>
      <c r="J26" s="678"/>
      <c r="K26" s="678"/>
      <c r="L26" s="678"/>
      <c r="M26" s="678"/>
      <c r="N26" s="678"/>
      <c r="O26" s="678"/>
      <c r="P26" s="678"/>
      <c r="Q26" s="679"/>
      <c r="R26" s="680">
        <v>12885086</v>
      </c>
      <c r="S26" s="681"/>
      <c r="T26" s="681"/>
      <c r="U26" s="681"/>
      <c r="V26" s="681"/>
      <c r="W26" s="681"/>
      <c r="X26" s="681"/>
      <c r="Y26" s="682"/>
      <c r="Z26" s="713">
        <v>54.1</v>
      </c>
      <c r="AA26" s="713"/>
      <c r="AB26" s="713"/>
      <c r="AC26" s="713"/>
      <c r="AD26" s="714">
        <v>12075211</v>
      </c>
      <c r="AE26" s="714"/>
      <c r="AF26" s="714"/>
      <c r="AG26" s="714"/>
      <c r="AH26" s="714"/>
      <c r="AI26" s="714"/>
      <c r="AJ26" s="714"/>
      <c r="AK26" s="714"/>
      <c r="AL26" s="683">
        <v>99.9</v>
      </c>
      <c r="AM26" s="684"/>
      <c r="AN26" s="684"/>
      <c r="AO26" s="715"/>
      <c r="AP26" s="774" t="s">
        <v>294</v>
      </c>
      <c r="AQ26" s="775"/>
      <c r="AR26" s="775"/>
      <c r="AS26" s="775"/>
      <c r="AT26" s="775"/>
      <c r="AU26" s="775"/>
      <c r="AV26" s="775"/>
      <c r="AW26" s="775"/>
      <c r="AX26" s="775"/>
      <c r="AY26" s="775"/>
      <c r="AZ26" s="775"/>
      <c r="BA26" s="775"/>
      <c r="BB26" s="775"/>
      <c r="BC26" s="775"/>
      <c r="BD26" s="775"/>
      <c r="BE26" s="775"/>
      <c r="BF26" s="776"/>
      <c r="BG26" s="680" t="s">
        <v>127</v>
      </c>
      <c r="BH26" s="681"/>
      <c r="BI26" s="681"/>
      <c r="BJ26" s="681"/>
      <c r="BK26" s="681"/>
      <c r="BL26" s="681"/>
      <c r="BM26" s="681"/>
      <c r="BN26" s="682"/>
      <c r="BO26" s="713" t="s">
        <v>234</v>
      </c>
      <c r="BP26" s="713"/>
      <c r="BQ26" s="713"/>
      <c r="BR26" s="713"/>
      <c r="BS26" s="686" t="s">
        <v>127</v>
      </c>
      <c r="BT26" s="681"/>
      <c r="BU26" s="681"/>
      <c r="BV26" s="681"/>
      <c r="BW26" s="681"/>
      <c r="BX26" s="681"/>
      <c r="BY26" s="681"/>
      <c r="BZ26" s="681"/>
      <c r="CA26" s="681"/>
      <c r="CB26" s="727"/>
      <c r="CD26" s="719" t="s">
        <v>295</v>
      </c>
      <c r="CE26" s="720"/>
      <c r="CF26" s="720"/>
      <c r="CG26" s="720"/>
      <c r="CH26" s="720"/>
      <c r="CI26" s="720"/>
      <c r="CJ26" s="720"/>
      <c r="CK26" s="720"/>
      <c r="CL26" s="720"/>
      <c r="CM26" s="720"/>
      <c r="CN26" s="720"/>
      <c r="CO26" s="720"/>
      <c r="CP26" s="720"/>
      <c r="CQ26" s="721"/>
      <c r="CR26" s="680">
        <v>2205395</v>
      </c>
      <c r="CS26" s="681"/>
      <c r="CT26" s="681"/>
      <c r="CU26" s="681"/>
      <c r="CV26" s="681"/>
      <c r="CW26" s="681"/>
      <c r="CX26" s="681"/>
      <c r="CY26" s="682"/>
      <c r="CZ26" s="683">
        <v>9.6</v>
      </c>
      <c r="DA26" s="701"/>
      <c r="DB26" s="701"/>
      <c r="DC26" s="702"/>
      <c r="DD26" s="686">
        <v>2040346</v>
      </c>
      <c r="DE26" s="681"/>
      <c r="DF26" s="681"/>
      <c r="DG26" s="681"/>
      <c r="DH26" s="681"/>
      <c r="DI26" s="681"/>
      <c r="DJ26" s="681"/>
      <c r="DK26" s="682"/>
      <c r="DL26" s="686" t="s">
        <v>127</v>
      </c>
      <c r="DM26" s="681"/>
      <c r="DN26" s="681"/>
      <c r="DO26" s="681"/>
      <c r="DP26" s="681"/>
      <c r="DQ26" s="681"/>
      <c r="DR26" s="681"/>
      <c r="DS26" s="681"/>
      <c r="DT26" s="681"/>
      <c r="DU26" s="681"/>
      <c r="DV26" s="682"/>
      <c r="DW26" s="683" t="s">
        <v>127</v>
      </c>
      <c r="DX26" s="701"/>
      <c r="DY26" s="701"/>
      <c r="DZ26" s="701"/>
      <c r="EA26" s="701"/>
      <c r="EB26" s="701"/>
      <c r="EC26" s="722"/>
    </row>
    <row r="27" spans="2:133" ht="11.25" customHeight="1" x14ac:dyDescent="0.15">
      <c r="B27" s="677" t="s">
        <v>296</v>
      </c>
      <c r="C27" s="678"/>
      <c r="D27" s="678"/>
      <c r="E27" s="678"/>
      <c r="F27" s="678"/>
      <c r="G27" s="678"/>
      <c r="H27" s="678"/>
      <c r="I27" s="678"/>
      <c r="J27" s="678"/>
      <c r="K27" s="678"/>
      <c r="L27" s="678"/>
      <c r="M27" s="678"/>
      <c r="N27" s="678"/>
      <c r="O27" s="678"/>
      <c r="P27" s="678"/>
      <c r="Q27" s="679"/>
      <c r="R27" s="680">
        <v>3441</v>
      </c>
      <c r="S27" s="681"/>
      <c r="T27" s="681"/>
      <c r="U27" s="681"/>
      <c r="V27" s="681"/>
      <c r="W27" s="681"/>
      <c r="X27" s="681"/>
      <c r="Y27" s="682"/>
      <c r="Z27" s="713">
        <v>0</v>
      </c>
      <c r="AA27" s="713"/>
      <c r="AB27" s="713"/>
      <c r="AC27" s="713"/>
      <c r="AD27" s="714">
        <v>3441</v>
      </c>
      <c r="AE27" s="714"/>
      <c r="AF27" s="714"/>
      <c r="AG27" s="714"/>
      <c r="AH27" s="714"/>
      <c r="AI27" s="714"/>
      <c r="AJ27" s="714"/>
      <c r="AK27" s="714"/>
      <c r="AL27" s="683">
        <v>0</v>
      </c>
      <c r="AM27" s="684"/>
      <c r="AN27" s="684"/>
      <c r="AO27" s="715"/>
      <c r="AP27" s="677" t="s">
        <v>297</v>
      </c>
      <c r="AQ27" s="678"/>
      <c r="AR27" s="678"/>
      <c r="AS27" s="678"/>
      <c r="AT27" s="678"/>
      <c r="AU27" s="678"/>
      <c r="AV27" s="678"/>
      <c r="AW27" s="678"/>
      <c r="AX27" s="678"/>
      <c r="AY27" s="678"/>
      <c r="AZ27" s="678"/>
      <c r="BA27" s="678"/>
      <c r="BB27" s="678"/>
      <c r="BC27" s="678"/>
      <c r="BD27" s="678"/>
      <c r="BE27" s="678"/>
      <c r="BF27" s="679"/>
      <c r="BG27" s="680">
        <v>3564573</v>
      </c>
      <c r="BH27" s="681"/>
      <c r="BI27" s="681"/>
      <c r="BJ27" s="681"/>
      <c r="BK27" s="681"/>
      <c r="BL27" s="681"/>
      <c r="BM27" s="681"/>
      <c r="BN27" s="682"/>
      <c r="BO27" s="713">
        <v>100</v>
      </c>
      <c r="BP27" s="713"/>
      <c r="BQ27" s="713"/>
      <c r="BR27" s="713"/>
      <c r="BS27" s="686" t="s">
        <v>127</v>
      </c>
      <c r="BT27" s="681"/>
      <c r="BU27" s="681"/>
      <c r="BV27" s="681"/>
      <c r="BW27" s="681"/>
      <c r="BX27" s="681"/>
      <c r="BY27" s="681"/>
      <c r="BZ27" s="681"/>
      <c r="CA27" s="681"/>
      <c r="CB27" s="727"/>
      <c r="CD27" s="719" t="s">
        <v>298</v>
      </c>
      <c r="CE27" s="720"/>
      <c r="CF27" s="720"/>
      <c r="CG27" s="720"/>
      <c r="CH27" s="720"/>
      <c r="CI27" s="720"/>
      <c r="CJ27" s="720"/>
      <c r="CK27" s="720"/>
      <c r="CL27" s="720"/>
      <c r="CM27" s="720"/>
      <c r="CN27" s="720"/>
      <c r="CO27" s="720"/>
      <c r="CP27" s="720"/>
      <c r="CQ27" s="721"/>
      <c r="CR27" s="680">
        <v>2652638</v>
      </c>
      <c r="CS27" s="699"/>
      <c r="CT27" s="699"/>
      <c r="CU27" s="699"/>
      <c r="CV27" s="699"/>
      <c r="CW27" s="699"/>
      <c r="CX27" s="699"/>
      <c r="CY27" s="700"/>
      <c r="CZ27" s="683">
        <v>11.5</v>
      </c>
      <c r="DA27" s="701"/>
      <c r="DB27" s="701"/>
      <c r="DC27" s="702"/>
      <c r="DD27" s="686">
        <v>686400</v>
      </c>
      <c r="DE27" s="699"/>
      <c r="DF27" s="699"/>
      <c r="DG27" s="699"/>
      <c r="DH27" s="699"/>
      <c r="DI27" s="699"/>
      <c r="DJ27" s="699"/>
      <c r="DK27" s="700"/>
      <c r="DL27" s="686">
        <v>683739</v>
      </c>
      <c r="DM27" s="699"/>
      <c r="DN27" s="699"/>
      <c r="DO27" s="699"/>
      <c r="DP27" s="699"/>
      <c r="DQ27" s="699"/>
      <c r="DR27" s="699"/>
      <c r="DS27" s="699"/>
      <c r="DT27" s="699"/>
      <c r="DU27" s="699"/>
      <c r="DV27" s="700"/>
      <c r="DW27" s="683">
        <v>5.5</v>
      </c>
      <c r="DX27" s="701"/>
      <c r="DY27" s="701"/>
      <c r="DZ27" s="701"/>
      <c r="EA27" s="701"/>
      <c r="EB27" s="701"/>
      <c r="EC27" s="722"/>
    </row>
    <row r="28" spans="2:133" ht="11.25" customHeight="1" x14ac:dyDescent="0.15">
      <c r="B28" s="677" t="s">
        <v>299</v>
      </c>
      <c r="C28" s="678"/>
      <c r="D28" s="678"/>
      <c r="E28" s="678"/>
      <c r="F28" s="678"/>
      <c r="G28" s="678"/>
      <c r="H28" s="678"/>
      <c r="I28" s="678"/>
      <c r="J28" s="678"/>
      <c r="K28" s="678"/>
      <c r="L28" s="678"/>
      <c r="M28" s="678"/>
      <c r="N28" s="678"/>
      <c r="O28" s="678"/>
      <c r="P28" s="678"/>
      <c r="Q28" s="679"/>
      <c r="R28" s="680">
        <v>85383</v>
      </c>
      <c r="S28" s="681"/>
      <c r="T28" s="681"/>
      <c r="U28" s="681"/>
      <c r="V28" s="681"/>
      <c r="W28" s="681"/>
      <c r="X28" s="681"/>
      <c r="Y28" s="682"/>
      <c r="Z28" s="713">
        <v>0.4</v>
      </c>
      <c r="AA28" s="713"/>
      <c r="AB28" s="713"/>
      <c r="AC28" s="713"/>
      <c r="AD28" s="714" t="s">
        <v>176</v>
      </c>
      <c r="AE28" s="714"/>
      <c r="AF28" s="714"/>
      <c r="AG28" s="714"/>
      <c r="AH28" s="714"/>
      <c r="AI28" s="714"/>
      <c r="AJ28" s="714"/>
      <c r="AK28" s="714"/>
      <c r="AL28" s="683" t="s">
        <v>127</v>
      </c>
      <c r="AM28" s="684"/>
      <c r="AN28" s="684"/>
      <c r="AO28" s="715"/>
      <c r="AP28" s="677"/>
      <c r="AQ28" s="678"/>
      <c r="AR28" s="678"/>
      <c r="AS28" s="678"/>
      <c r="AT28" s="678"/>
      <c r="AU28" s="678"/>
      <c r="AV28" s="678"/>
      <c r="AW28" s="678"/>
      <c r="AX28" s="678"/>
      <c r="AY28" s="678"/>
      <c r="AZ28" s="678"/>
      <c r="BA28" s="678"/>
      <c r="BB28" s="678"/>
      <c r="BC28" s="678"/>
      <c r="BD28" s="678"/>
      <c r="BE28" s="678"/>
      <c r="BF28" s="679"/>
      <c r="BG28" s="680"/>
      <c r="BH28" s="681"/>
      <c r="BI28" s="681"/>
      <c r="BJ28" s="681"/>
      <c r="BK28" s="681"/>
      <c r="BL28" s="681"/>
      <c r="BM28" s="681"/>
      <c r="BN28" s="682"/>
      <c r="BO28" s="713"/>
      <c r="BP28" s="713"/>
      <c r="BQ28" s="713"/>
      <c r="BR28" s="713"/>
      <c r="BS28" s="686"/>
      <c r="BT28" s="681"/>
      <c r="BU28" s="681"/>
      <c r="BV28" s="681"/>
      <c r="BW28" s="681"/>
      <c r="BX28" s="681"/>
      <c r="BY28" s="681"/>
      <c r="BZ28" s="681"/>
      <c r="CA28" s="681"/>
      <c r="CB28" s="727"/>
      <c r="CD28" s="719" t="s">
        <v>300</v>
      </c>
      <c r="CE28" s="720"/>
      <c r="CF28" s="720"/>
      <c r="CG28" s="720"/>
      <c r="CH28" s="720"/>
      <c r="CI28" s="720"/>
      <c r="CJ28" s="720"/>
      <c r="CK28" s="720"/>
      <c r="CL28" s="720"/>
      <c r="CM28" s="720"/>
      <c r="CN28" s="720"/>
      <c r="CO28" s="720"/>
      <c r="CP28" s="720"/>
      <c r="CQ28" s="721"/>
      <c r="CR28" s="680">
        <v>2957315</v>
      </c>
      <c r="CS28" s="681"/>
      <c r="CT28" s="681"/>
      <c r="CU28" s="681"/>
      <c r="CV28" s="681"/>
      <c r="CW28" s="681"/>
      <c r="CX28" s="681"/>
      <c r="CY28" s="682"/>
      <c r="CZ28" s="683">
        <v>12.9</v>
      </c>
      <c r="DA28" s="701"/>
      <c r="DB28" s="701"/>
      <c r="DC28" s="702"/>
      <c r="DD28" s="686">
        <v>2931900</v>
      </c>
      <c r="DE28" s="681"/>
      <c r="DF28" s="681"/>
      <c r="DG28" s="681"/>
      <c r="DH28" s="681"/>
      <c r="DI28" s="681"/>
      <c r="DJ28" s="681"/>
      <c r="DK28" s="682"/>
      <c r="DL28" s="686">
        <v>2931900</v>
      </c>
      <c r="DM28" s="681"/>
      <c r="DN28" s="681"/>
      <c r="DO28" s="681"/>
      <c r="DP28" s="681"/>
      <c r="DQ28" s="681"/>
      <c r="DR28" s="681"/>
      <c r="DS28" s="681"/>
      <c r="DT28" s="681"/>
      <c r="DU28" s="681"/>
      <c r="DV28" s="682"/>
      <c r="DW28" s="683">
        <v>23.5</v>
      </c>
      <c r="DX28" s="701"/>
      <c r="DY28" s="701"/>
      <c r="DZ28" s="701"/>
      <c r="EA28" s="701"/>
      <c r="EB28" s="701"/>
      <c r="EC28" s="722"/>
    </row>
    <row r="29" spans="2:133" ht="11.25" customHeight="1" x14ac:dyDescent="0.15">
      <c r="B29" s="677" t="s">
        <v>301</v>
      </c>
      <c r="C29" s="678"/>
      <c r="D29" s="678"/>
      <c r="E29" s="678"/>
      <c r="F29" s="678"/>
      <c r="G29" s="678"/>
      <c r="H29" s="678"/>
      <c r="I29" s="678"/>
      <c r="J29" s="678"/>
      <c r="K29" s="678"/>
      <c r="L29" s="678"/>
      <c r="M29" s="678"/>
      <c r="N29" s="678"/>
      <c r="O29" s="678"/>
      <c r="P29" s="678"/>
      <c r="Q29" s="679"/>
      <c r="R29" s="680">
        <v>238501</v>
      </c>
      <c r="S29" s="681"/>
      <c r="T29" s="681"/>
      <c r="U29" s="681"/>
      <c r="V29" s="681"/>
      <c r="W29" s="681"/>
      <c r="X29" s="681"/>
      <c r="Y29" s="682"/>
      <c r="Z29" s="713">
        <v>1</v>
      </c>
      <c r="AA29" s="713"/>
      <c r="AB29" s="713"/>
      <c r="AC29" s="713"/>
      <c r="AD29" s="714" t="s">
        <v>234</v>
      </c>
      <c r="AE29" s="714"/>
      <c r="AF29" s="714"/>
      <c r="AG29" s="714"/>
      <c r="AH29" s="714"/>
      <c r="AI29" s="714"/>
      <c r="AJ29" s="714"/>
      <c r="AK29" s="714"/>
      <c r="AL29" s="683" t="s">
        <v>127</v>
      </c>
      <c r="AM29" s="684"/>
      <c r="AN29" s="684"/>
      <c r="AO29" s="715"/>
      <c r="AP29" s="661"/>
      <c r="AQ29" s="662"/>
      <c r="AR29" s="662"/>
      <c r="AS29" s="662"/>
      <c r="AT29" s="662"/>
      <c r="AU29" s="662"/>
      <c r="AV29" s="662"/>
      <c r="AW29" s="662"/>
      <c r="AX29" s="662"/>
      <c r="AY29" s="662"/>
      <c r="AZ29" s="662"/>
      <c r="BA29" s="662"/>
      <c r="BB29" s="662"/>
      <c r="BC29" s="662"/>
      <c r="BD29" s="662"/>
      <c r="BE29" s="662"/>
      <c r="BF29" s="663"/>
      <c r="BG29" s="680"/>
      <c r="BH29" s="681"/>
      <c r="BI29" s="681"/>
      <c r="BJ29" s="681"/>
      <c r="BK29" s="681"/>
      <c r="BL29" s="681"/>
      <c r="BM29" s="681"/>
      <c r="BN29" s="682"/>
      <c r="BO29" s="713"/>
      <c r="BP29" s="713"/>
      <c r="BQ29" s="713"/>
      <c r="BR29" s="713"/>
      <c r="BS29" s="714"/>
      <c r="BT29" s="714"/>
      <c r="BU29" s="714"/>
      <c r="BV29" s="714"/>
      <c r="BW29" s="714"/>
      <c r="BX29" s="714"/>
      <c r="BY29" s="714"/>
      <c r="BZ29" s="714"/>
      <c r="CA29" s="714"/>
      <c r="CB29" s="777"/>
      <c r="CD29" s="765" t="s">
        <v>302</v>
      </c>
      <c r="CE29" s="766"/>
      <c r="CF29" s="719" t="s">
        <v>303</v>
      </c>
      <c r="CG29" s="720"/>
      <c r="CH29" s="720"/>
      <c r="CI29" s="720"/>
      <c r="CJ29" s="720"/>
      <c r="CK29" s="720"/>
      <c r="CL29" s="720"/>
      <c r="CM29" s="720"/>
      <c r="CN29" s="720"/>
      <c r="CO29" s="720"/>
      <c r="CP29" s="720"/>
      <c r="CQ29" s="721"/>
      <c r="CR29" s="680">
        <v>2957205</v>
      </c>
      <c r="CS29" s="699"/>
      <c r="CT29" s="699"/>
      <c r="CU29" s="699"/>
      <c r="CV29" s="699"/>
      <c r="CW29" s="699"/>
      <c r="CX29" s="699"/>
      <c r="CY29" s="700"/>
      <c r="CZ29" s="683">
        <v>12.9</v>
      </c>
      <c r="DA29" s="701"/>
      <c r="DB29" s="701"/>
      <c r="DC29" s="702"/>
      <c r="DD29" s="686">
        <v>2931790</v>
      </c>
      <c r="DE29" s="699"/>
      <c r="DF29" s="699"/>
      <c r="DG29" s="699"/>
      <c r="DH29" s="699"/>
      <c r="DI29" s="699"/>
      <c r="DJ29" s="699"/>
      <c r="DK29" s="700"/>
      <c r="DL29" s="686">
        <v>2931790</v>
      </c>
      <c r="DM29" s="699"/>
      <c r="DN29" s="699"/>
      <c r="DO29" s="699"/>
      <c r="DP29" s="699"/>
      <c r="DQ29" s="699"/>
      <c r="DR29" s="699"/>
      <c r="DS29" s="699"/>
      <c r="DT29" s="699"/>
      <c r="DU29" s="699"/>
      <c r="DV29" s="700"/>
      <c r="DW29" s="683">
        <v>23.5</v>
      </c>
      <c r="DX29" s="701"/>
      <c r="DY29" s="701"/>
      <c r="DZ29" s="701"/>
      <c r="EA29" s="701"/>
      <c r="EB29" s="701"/>
      <c r="EC29" s="722"/>
    </row>
    <row r="30" spans="2:133" ht="11.25" customHeight="1" x14ac:dyDescent="0.15">
      <c r="B30" s="677" t="s">
        <v>304</v>
      </c>
      <c r="C30" s="678"/>
      <c r="D30" s="678"/>
      <c r="E30" s="678"/>
      <c r="F30" s="678"/>
      <c r="G30" s="678"/>
      <c r="H30" s="678"/>
      <c r="I30" s="678"/>
      <c r="J30" s="678"/>
      <c r="K30" s="678"/>
      <c r="L30" s="678"/>
      <c r="M30" s="678"/>
      <c r="N30" s="678"/>
      <c r="O30" s="678"/>
      <c r="P30" s="678"/>
      <c r="Q30" s="679"/>
      <c r="R30" s="680">
        <v>80111</v>
      </c>
      <c r="S30" s="681"/>
      <c r="T30" s="681"/>
      <c r="U30" s="681"/>
      <c r="V30" s="681"/>
      <c r="W30" s="681"/>
      <c r="X30" s="681"/>
      <c r="Y30" s="682"/>
      <c r="Z30" s="713">
        <v>0.3</v>
      </c>
      <c r="AA30" s="713"/>
      <c r="AB30" s="713"/>
      <c r="AC30" s="713"/>
      <c r="AD30" s="714" t="s">
        <v>234</v>
      </c>
      <c r="AE30" s="714"/>
      <c r="AF30" s="714"/>
      <c r="AG30" s="714"/>
      <c r="AH30" s="714"/>
      <c r="AI30" s="714"/>
      <c r="AJ30" s="714"/>
      <c r="AK30" s="714"/>
      <c r="AL30" s="683" t="s">
        <v>234</v>
      </c>
      <c r="AM30" s="684"/>
      <c r="AN30" s="684"/>
      <c r="AO30" s="715"/>
      <c r="AP30" s="741" t="s">
        <v>220</v>
      </c>
      <c r="AQ30" s="742"/>
      <c r="AR30" s="742"/>
      <c r="AS30" s="742"/>
      <c r="AT30" s="742"/>
      <c r="AU30" s="742"/>
      <c r="AV30" s="742"/>
      <c r="AW30" s="742"/>
      <c r="AX30" s="742"/>
      <c r="AY30" s="742"/>
      <c r="AZ30" s="742"/>
      <c r="BA30" s="742"/>
      <c r="BB30" s="742"/>
      <c r="BC30" s="742"/>
      <c r="BD30" s="742"/>
      <c r="BE30" s="742"/>
      <c r="BF30" s="743"/>
      <c r="BG30" s="741" t="s">
        <v>305</v>
      </c>
      <c r="BH30" s="754"/>
      <c r="BI30" s="754"/>
      <c r="BJ30" s="754"/>
      <c r="BK30" s="754"/>
      <c r="BL30" s="754"/>
      <c r="BM30" s="754"/>
      <c r="BN30" s="754"/>
      <c r="BO30" s="754"/>
      <c r="BP30" s="754"/>
      <c r="BQ30" s="755"/>
      <c r="BR30" s="741" t="s">
        <v>306</v>
      </c>
      <c r="BS30" s="754"/>
      <c r="BT30" s="754"/>
      <c r="BU30" s="754"/>
      <c r="BV30" s="754"/>
      <c r="BW30" s="754"/>
      <c r="BX30" s="754"/>
      <c r="BY30" s="754"/>
      <c r="BZ30" s="754"/>
      <c r="CA30" s="754"/>
      <c r="CB30" s="755"/>
      <c r="CD30" s="767"/>
      <c r="CE30" s="768"/>
      <c r="CF30" s="719" t="s">
        <v>307</v>
      </c>
      <c r="CG30" s="720"/>
      <c r="CH30" s="720"/>
      <c r="CI30" s="720"/>
      <c r="CJ30" s="720"/>
      <c r="CK30" s="720"/>
      <c r="CL30" s="720"/>
      <c r="CM30" s="720"/>
      <c r="CN30" s="720"/>
      <c r="CO30" s="720"/>
      <c r="CP30" s="720"/>
      <c r="CQ30" s="721"/>
      <c r="CR30" s="680">
        <v>2817170</v>
      </c>
      <c r="CS30" s="681"/>
      <c r="CT30" s="681"/>
      <c r="CU30" s="681"/>
      <c r="CV30" s="681"/>
      <c r="CW30" s="681"/>
      <c r="CX30" s="681"/>
      <c r="CY30" s="682"/>
      <c r="CZ30" s="683">
        <v>12.3</v>
      </c>
      <c r="DA30" s="701"/>
      <c r="DB30" s="701"/>
      <c r="DC30" s="702"/>
      <c r="DD30" s="686">
        <v>2792409</v>
      </c>
      <c r="DE30" s="681"/>
      <c r="DF30" s="681"/>
      <c r="DG30" s="681"/>
      <c r="DH30" s="681"/>
      <c r="DI30" s="681"/>
      <c r="DJ30" s="681"/>
      <c r="DK30" s="682"/>
      <c r="DL30" s="686">
        <v>2792409</v>
      </c>
      <c r="DM30" s="681"/>
      <c r="DN30" s="681"/>
      <c r="DO30" s="681"/>
      <c r="DP30" s="681"/>
      <c r="DQ30" s="681"/>
      <c r="DR30" s="681"/>
      <c r="DS30" s="681"/>
      <c r="DT30" s="681"/>
      <c r="DU30" s="681"/>
      <c r="DV30" s="682"/>
      <c r="DW30" s="683">
        <v>22.4</v>
      </c>
      <c r="DX30" s="701"/>
      <c r="DY30" s="701"/>
      <c r="DZ30" s="701"/>
      <c r="EA30" s="701"/>
      <c r="EB30" s="701"/>
      <c r="EC30" s="722"/>
    </row>
    <row r="31" spans="2:133" ht="11.25" customHeight="1" x14ac:dyDescent="0.15">
      <c r="B31" s="677" t="s">
        <v>308</v>
      </c>
      <c r="C31" s="678"/>
      <c r="D31" s="678"/>
      <c r="E31" s="678"/>
      <c r="F31" s="678"/>
      <c r="G31" s="678"/>
      <c r="H31" s="678"/>
      <c r="I31" s="678"/>
      <c r="J31" s="678"/>
      <c r="K31" s="678"/>
      <c r="L31" s="678"/>
      <c r="M31" s="678"/>
      <c r="N31" s="678"/>
      <c r="O31" s="678"/>
      <c r="P31" s="678"/>
      <c r="Q31" s="679"/>
      <c r="R31" s="680">
        <v>5589947</v>
      </c>
      <c r="S31" s="681"/>
      <c r="T31" s="681"/>
      <c r="U31" s="681"/>
      <c r="V31" s="681"/>
      <c r="W31" s="681"/>
      <c r="X31" s="681"/>
      <c r="Y31" s="682"/>
      <c r="Z31" s="713">
        <v>23.5</v>
      </c>
      <c r="AA31" s="713"/>
      <c r="AB31" s="713"/>
      <c r="AC31" s="713"/>
      <c r="AD31" s="714" t="s">
        <v>127</v>
      </c>
      <c r="AE31" s="714"/>
      <c r="AF31" s="714"/>
      <c r="AG31" s="714"/>
      <c r="AH31" s="714"/>
      <c r="AI31" s="714"/>
      <c r="AJ31" s="714"/>
      <c r="AK31" s="714"/>
      <c r="AL31" s="683" t="s">
        <v>234</v>
      </c>
      <c r="AM31" s="684"/>
      <c r="AN31" s="684"/>
      <c r="AO31" s="715"/>
      <c r="AP31" s="756" t="s">
        <v>309</v>
      </c>
      <c r="AQ31" s="757"/>
      <c r="AR31" s="757"/>
      <c r="AS31" s="757"/>
      <c r="AT31" s="762" t="s">
        <v>310</v>
      </c>
      <c r="AU31" s="231"/>
      <c r="AV31" s="231"/>
      <c r="AW31" s="231"/>
      <c r="AX31" s="746" t="s">
        <v>184</v>
      </c>
      <c r="AY31" s="747"/>
      <c r="AZ31" s="747"/>
      <c r="BA31" s="747"/>
      <c r="BB31" s="747"/>
      <c r="BC31" s="747"/>
      <c r="BD31" s="747"/>
      <c r="BE31" s="747"/>
      <c r="BF31" s="748"/>
      <c r="BG31" s="749">
        <v>98.9</v>
      </c>
      <c r="BH31" s="750"/>
      <c r="BI31" s="750"/>
      <c r="BJ31" s="750"/>
      <c r="BK31" s="750"/>
      <c r="BL31" s="750"/>
      <c r="BM31" s="751">
        <v>96.2</v>
      </c>
      <c r="BN31" s="750"/>
      <c r="BO31" s="750"/>
      <c r="BP31" s="750"/>
      <c r="BQ31" s="752"/>
      <c r="BR31" s="749">
        <v>99.1</v>
      </c>
      <c r="BS31" s="750"/>
      <c r="BT31" s="750"/>
      <c r="BU31" s="750"/>
      <c r="BV31" s="750"/>
      <c r="BW31" s="750"/>
      <c r="BX31" s="751">
        <v>96.2</v>
      </c>
      <c r="BY31" s="750"/>
      <c r="BZ31" s="750"/>
      <c r="CA31" s="750"/>
      <c r="CB31" s="752"/>
      <c r="CD31" s="767"/>
      <c r="CE31" s="768"/>
      <c r="CF31" s="719" t="s">
        <v>311</v>
      </c>
      <c r="CG31" s="720"/>
      <c r="CH31" s="720"/>
      <c r="CI31" s="720"/>
      <c r="CJ31" s="720"/>
      <c r="CK31" s="720"/>
      <c r="CL31" s="720"/>
      <c r="CM31" s="720"/>
      <c r="CN31" s="720"/>
      <c r="CO31" s="720"/>
      <c r="CP31" s="720"/>
      <c r="CQ31" s="721"/>
      <c r="CR31" s="680">
        <v>140035</v>
      </c>
      <c r="CS31" s="699"/>
      <c r="CT31" s="699"/>
      <c r="CU31" s="699"/>
      <c r="CV31" s="699"/>
      <c r="CW31" s="699"/>
      <c r="CX31" s="699"/>
      <c r="CY31" s="700"/>
      <c r="CZ31" s="683">
        <v>0.6</v>
      </c>
      <c r="DA31" s="701"/>
      <c r="DB31" s="701"/>
      <c r="DC31" s="702"/>
      <c r="DD31" s="686">
        <v>139381</v>
      </c>
      <c r="DE31" s="699"/>
      <c r="DF31" s="699"/>
      <c r="DG31" s="699"/>
      <c r="DH31" s="699"/>
      <c r="DI31" s="699"/>
      <c r="DJ31" s="699"/>
      <c r="DK31" s="700"/>
      <c r="DL31" s="686">
        <v>139381</v>
      </c>
      <c r="DM31" s="699"/>
      <c r="DN31" s="699"/>
      <c r="DO31" s="699"/>
      <c r="DP31" s="699"/>
      <c r="DQ31" s="699"/>
      <c r="DR31" s="699"/>
      <c r="DS31" s="699"/>
      <c r="DT31" s="699"/>
      <c r="DU31" s="699"/>
      <c r="DV31" s="700"/>
      <c r="DW31" s="683">
        <v>1.1000000000000001</v>
      </c>
      <c r="DX31" s="701"/>
      <c r="DY31" s="701"/>
      <c r="DZ31" s="701"/>
      <c r="EA31" s="701"/>
      <c r="EB31" s="701"/>
      <c r="EC31" s="722"/>
    </row>
    <row r="32" spans="2:133" ht="11.25" customHeight="1" x14ac:dyDescent="0.15">
      <c r="B32" s="771" t="s">
        <v>312</v>
      </c>
      <c r="C32" s="772"/>
      <c r="D32" s="772"/>
      <c r="E32" s="772"/>
      <c r="F32" s="772"/>
      <c r="G32" s="772"/>
      <c r="H32" s="772"/>
      <c r="I32" s="772"/>
      <c r="J32" s="772"/>
      <c r="K32" s="772"/>
      <c r="L32" s="772"/>
      <c r="M32" s="772"/>
      <c r="N32" s="772"/>
      <c r="O32" s="772"/>
      <c r="P32" s="772"/>
      <c r="Q32" s="773"/>
      <c r="R32" s="680" t="s">
        <v>127</v>
      </c>
      <c r="S32" s="681"/>
      <c r="T32" s="681"/>
      <c r="U32" s="681"/>
      <c r="V32" s="681"/>
      <c r="W32" s="681"/>
      <c r="X32" s="681"/>
      <c r="Y32" s="682"/>
      <c r="Z32" s="713" t="s">
        <v>127</v>
      </c>
      <c r="AA32" s="713"/>
      <c r="AB32" s="713"/>
      <c r="AC32" s="713"/>
      <c r="AD32" s="714" t="s">
        <v>234</v>
      </c>
      <c r="AE32" s="714"/>
      <c r="AF32" s="714"/>
      <c r="AG32" s="714"/>
      <c r="AH32" s="714"/>
      <c r="AI32" s="714"/>
      <c r="AJ32" s="714"/>
      <c r="AK32" s="714"/>
      <c r="AL32" s="683" t="s">
        <v>127</v>
      </c>
      <c r="AM32" s="684"/>
      <c r="AN32" s="684"/>
      <c r="AO32" s="715"/>
      <c r="AP32" s="758"/>
      <c r="AQ32" s="759"/>
      <c r="AR32" s="759"/>
      <c r="AS32" s="759"/>
      <c r="AT32" s="763"/>
      <c r="AU32" s="230" t="s">
        <v>313</v>
      </c>
      <c r="AV32" s="230"/>
      <c r="AW32" s="230"/>
      <c r="AX32" s="677" t="s">
        <v>314</v>
      </c>
      <c r="AY32" s="678"/>
      <c r="AZ32" s="678"/>
      <c r="BA32" s="678"/>
      <c r="BB32" s="678"/>
      <c r="BC32" s="678"/>
      <c r="BD32" s="678"/>
      <c r="BE32" s="678"/>
      <c r="BF32" s="679"/>
      <c r="BG32" s="753">
        <v>99.1</v>
      </c>
      <c r="BH32" s="699"/>
      <c r="BI32" s="699"/>
      <c r="BJ32" s="699"/>
      <c r="BK32" s="699"/>
      <c r="BL32" s="699"/>
      <c r="BM32" s="684">
        <v>96.1</v>
      </c>
      <c r="BN32" s="745"/>
      <c r="BO32" s="745"/>
      <c r="BP32" s="745"/>
      <c r="BQ32" s="726"/>
      <c r="BR32" s="753">
        <v>99.1</v>
      </c>
      <c r="BS32" s="699"/>
      <c r="BT32" s="699"/>
      <c r="BU32" s="699"/>
      <c r="BV32" s="699"/>
      <c r="BW32" s="699"/>
      <c r="BX32" s="684">
        <v>95.9</v>
      </c>
      <c r="BY32" s="745"/>
      <c r="BZ32" s="745"/>
      <c r="CA32" s="745"/>
      <c r="CB32" s="726"/>
      <c r="CD32" s="769"/>
      <c r="CE32" s="770"/>
      <c r="CF32" s="719" t="s">
        <v>315</v>
      </c>
      <c r="CG32" s="720"/>
      <c r="CH32" s="720"/>
      <c r="CI32" s="720"/>
      <c r="CJ32" s="720"/>
      <c r="CK32" s="720"/>
      <c r="CL32" s="720"/>
      <c r="CM32" s="720"/>
      <c r="CN32" s="720"/>
      <c r="CO32" s="720"/>
      <c r="CP32" s="720"/>
      <c r="CQ32" s="721"/>
      <c r="CR32" s="680">
        <v>110</v>
      </c>
      <c r="CS32" s="681"/>
      <c r="CT32" s="681"/>
      <c r="CU32" s="681"/>
      <c r="CV32" s="681"/>
      <c r="CW32" s="681"/>
      <c r="CX32" s="681"/>
      <c r="CY32" s="682"/>
      <c r="CZ32" s="683">
        <v>0</v>
      </c>
      <c r="DA32" s="701"/>
      <c r="DB32" s="701"/>
      <c r="DC32" s="702"/>
      <c r="DD32" s="686">
        <v>110</v>
      </c>
      <c r="DE32" s="681"/>
      <c r="DF32" s="681"/>
      <c r="DG32" s="681"/>
      <c r="DH32" s="681"/>
      <c r="DI32" s="681"/>
      <c r="DJ32" s="681"/>
      <c r="DK32" s="682"/>
      <c r="DL32" s="686">
        <v>110</v>
      </c>
      <c r="DM32" s="681"/>
      <c r="DN32" s="681"/>
      <c r="DO32" s="681"/>
      <c r="DP32" s="681"/>
      <c r="DQ32" s="681"/>
      <c r="DR32" s="681"/>
      <c r="DS32" s="681"/>
      <c r="DT32" s="681"/>
      <c r="DU32" s="681"/>
      <c r="DV32" s="682"/>
      <c r="DW32" s="683">
        <v>0</v>
      </c>
      <c r="DX32" s="701"/>
      <c r="DY32" s="701"/>
      <c r="DZ32" s="701"/>
      <c r="EA32" s="701"/>
      <c r="EB32" s="701"/>
      <c r="EC32" s="722"/>
    </row>
    <row r="33" spans="2:133" ht="11.25" customHeight="1" x14ac:dyDescent="0.15">
      <c r="B33" s="677" t="s">
        <v>316</v>
      </c>
      <c r="C33" s="678"/>
      <c r="D33" s="678"/>
      <c r="E33" s="678"/>
      <c r="F33" s="678"/>
      <c r="G33" s="678"/>
      <c r="H33" s="678"/>
      <c r="I33" s="678"/>
      <c r="J33" s="678"/>
      <c r="K33" s="678"/>
      <c r="L33" s="678"/>
      <c r="M33" s="678"/>
      <c r="N33" s="678"/>
      <c r="O33" s="678"/>
      <c r="P33" s="678"/>
      <c r="Q33" s="679"/>
      <c r="R33" s="680">
        <v>1840114</v>
      </c>
      <c r="S33" s="681"/>
      <c r="T33" s="681"/>
      <c r="U33" s="681"/>
      <c r="V33" s="681"/>
      <c r="W33" s="681"/>
      <c r="X33" s="681"/>
      <c r="Y33" s="682"/>
      <c r="Z33" s="713">
        <v>7.7</v>
      </c>
      <c r="AA33" s="713"/>
      <c r="AB33" s="713"/>
      <c r="AC33" s="713"/>
      <c r="AD33" s="714" t="s">
        <v>127</v>
      </c>
      <c r="AE33" s="714"/>
      <c r="AF33" s="714"/>
      <c r="AG33" s="714"/>
      <c r="AH33" s="714"/>
      <c r="AI33" s="714"/>
      <c r="AJ33" s="714"/>
      <c r="AK33" s="714"/>
      <c r="AL33" s="683" t="s">
        <v>127</v>
      </c>
      <c r="AM33" s="684"/>
      <c r="AN33" s="684"/>
      <c r="AO33" s="715"/>
      <c r="AP33" s="760"/>
      <c r="AQ33" s="761"/>
      <c r="AR33" s="761"/>
      <c r="AS33" s="761"/>
      <c r="AT33" s="764"/>
      <c r="AU33" s="232"/>
      <c r="AV33" s="232"/>
      <c r="AW33" s="232"/>
      <c r="AX33" s="661" t="s">
        <v>317</v>
      </c>
      <c r="AY33" s="662"/>
      <c r="AZ33" s="662"/>
      <c r="BA33" s="662"/>
      <c r="BB33" s="662"/>
      <c r="BC33" s="662"/>
      <c r="BD33" s="662"/>
      <c r="BE33" s="662"/>
      <c r="BF33" s="663"/>
      <c r="BG33" s="744">
        <v>98.6</v>
      </c>
      <c r="BH33" s="665"/>
      <c r="BI33" s="665"/>
      <c r="BJ33" s="665"/>
      <c r="BK33" s="665"/>
      <c r="BL33" s="665"/>
      <c r="BM33" s="707">
        <v>95.9</v>
      </c>
      <c r="BN33" s="665"/>
      <c r="BO33" s="665"/>
      <c r="BP33" s="665"/>
      <c r="BQ33" s="709"/>
      <c r="BR33" s="744">
        <v>99</v>
      </c>
      <c r="BS33" s="665"/>
      <c r="BT33" s="665"/>
      <c r="BU33" s="665"/>
      <c r="BV33" s="665"/>
      <c r="BW33" s="665"/>
      <c r="BX33" s="707">
        <v>96.1</v>
      </c>
      <c r="BY33" s="665"/>
      <c r="BZ33" s="665"/>
      <c r="CA33" s="665"/>
      <c r="CB33" s="709"/>
      <c r="CD33" s="719" t="s">
        <v>318</v>
      </c>
      <c r="CE33" s="720"/>
      <c r="CF33" s="720"/>
      <c r="CG33" s="720"/>
      <c r="CH33" s="720"/>
      <c r="CI33" s="720"/>
      <c r="CJ33" s="720"/>
      <c r="CK33" s="720"/>
      <c r="CL33" s="720"/>
      <c r="CM33" s="720"/>
      <c r="CN33" s="720"/>
      <c r="CO33" s="720"/>
      <c r="CP33" s="720"/>
      <c r="CQ33" s="721"/>
      <c r="CR33" s="680">
        <v>11874907</v>
      </c>
      <c r="CS33" s="699"/>
      <c r="CT33" s="699"/>
      <c r="CU33" s="699"/>
      <c r="CV33" s="699"/>
      <c r="CW33" s="699"/>
      <c r="CX33" s="699"/>
      <c r="CY33" s="700"/>
      <c r="CZ33" s="683">
        <v>51.6</v>
      </c>
      <c r="DA33" s="701"/>
      <c r="DB33" s="701"/>
      <c r="DC33" s="702"/>
      <c r="DD33" s="686">
        <v>6736882</v>
      </c>
      <c r="DE33" s="699"/>
      <c r="DF33" s="699"/>
      <c r="DG33" s="699"/>
      <c r="DH33" s="699"/>
      <c r="DI33" s="699"/>
      <c r="DJ33" s="699"/>
      <c r="DK33" s="700"/>
      <c r="DL33" s="686">
        <v>5018856</v>
      </c>
      <c r="DM33" s="699"/>
      <c r="DN33" s="699"/>
      <c r="DO33" s="699"/>
      <c r="DP33" s="699"/>
      <c r="DQ33" s="699"/>
      <c r="DR33" s="699"/>
      <c r="DS33" s="699"/>
      <c r="DT33" s="699"/>
      <c r="DU33" s="699"/>
      <c r="DV33" s="700"/>
      <c r="DW33" s="683">
        <v>40.200000000000003</v>
      </c>
      <c r="DX33" s="701"/>
      <c r="DY33" s="701"/>
      <c r="DZ33" s="701"/>
      <c r="EA33" s="701"/>
      <c r="EB33" s="701"/>
      <c r="EC33" s="722"/>
    </row>
    <row r="34" spans="2:133" ht="11.25" customHeight="1" x14ac:dyDescent="0.15">
      <c r="B34" s="677" t="s">
        <v>319</v>
      </c>
      <c r="C34" s="678"/>
      <c r="D34" s="678"/>
      <c r="E34" s="678"/>
      <c r="F34" s="678"/>
      <c r="G34" s="678"/>
      <c r="H34" s="678"/>
      <c r="I34" s="678"/>
      <c r="J34" s="678"/>
      <c r="K34" s="678"/>
      <c r="L34" s="678"/>
      <c r="M34" s="678"/>
      <c r="N34" s="678"/>
      <c r="O34" s="678"/>
      <c r="P34" s="678"/>
      <c r="Q34" s="679"/>
      <c r="R34" s="680">
        <v>58797</v>
      </c>
      <c r="S34" s="681"/>
      <c r="T34" s="681"/>
      <c r="U34" s="681"/>
      <c r="V34" s="681"/>
      <c r="W34" s="681"/>
      <c r="X34" s="681"/>
      <c r="Y34" s="682"/>
      <c r="Z34" s="713">
        <v>0.2</v>
      </c>
      <c r="AA34" s="713"/>
      <c r="AB34" s="713"/>
      <c r="AC34" s="713"/>
      <c r="AD34" s="714">
        <v>8653</v>
      </c>
      <c r="AE34" s="714"/>
      <c r="AF34" s="714"/>
      <c r="AG34" s="714"/>
      <c r="AH34" s="714"/>
      <c r="AI34" s="714"/>
      <c r="AJ34" s="714"/>
      <c r="AK34" s="714"/>
      <c r="AL34" s="683">
        <v>0.1</v>
      </c>
      <c r="AM34" s="684"/>
      <c r="AN34" s="684"/>
      <c r="AO34" s="715"/>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719" t="s">
        <v>320</v>
      </c>
      <c r="CE34" s="720"/>
      <c r="CF34" s="720"/>
      <c r="CG34" s="720"/>
      <c r="CH34" s="720"/>
      <c r="CI34" s="720"/>
      <c r="CJ34" s="720"/>
      <c r="CK34" s="720"/>
      <c r="CL34" s="720"/>
      <c r="CM34" s="720"/>
      <c r="CN34" s="720"/>
      <c r="CO34" s="720"/>
      <c r="CP34" s="720"/>
      <c r="CQ34" s="721"/>
      <c r="CR34" s="680">
        <v>3194621</v>
      </c>
      <c r="CS34" s="681"/>
      <c r="CT34" s="681"/>
      <c r="CU34" s="681"/>
      <c r="CV34" s="681"/>
      <c r="CW34" s="681"/>
      <c r="CX34" s="681"/>
      <c r="CY34" s="682"/>
      <c r="CZ34" s="683">
        <v>13.9</v>
      </c>
      <c r="DA34" s="701"/>
      <c r="DB34" s="701"/>
      <c r="DC34" s="702"/>
      <c r="DD34" s="686">
        <v>2384525</v>
      </c>
      <c r="DE34" s="681"/>
      <c r="DF34" s="681"/>
      <c r="DG34" s="681"/>
      <c r="DH34" s="681"/>
      <c r="DI34" s="681"/>
      <c r="DJ34" s="681"/>
      <c r="DK34" s="682"/>
      <c r="DL34" s="686">
        <v>2038625</v>
      </c>
      <c r="DM34" s="681"/>
      <c r="DN34" s="681"/>
      <c r="DO34" s="681"/>
      <c r="DP34" s="681"/>
      <c r="DQ34" s="681"/>
      <c r="DR34" s="681"/>
      <c r="DS34" s="681"/>
      <c r="DT34" s="681"/>
      <c r="DU34" s="681"/>
      <c r="DV34" s="682"/>
      <c r="DW34" s="683">
        <v>16.3</v>
      </c>
      <c r="DX34" s="701"/>
      <c r="DY34" s="701"/>
      <c r="DZ34" s="701"/>
      <c r="EA34" s="701"/>
      <c r="EB34" s="701"/>
      <c r="EC34" s="722"/>
    </row>
    <row r="35" spans="2:133" ht="11.25" customHeight="1" x14ac:dyDescent="0.15">
      <c r="B35" s="677" t="s">
        <v>321</v>
      </c>
      <c r="C35" s="678"/>
      <c r="D35" s="678"/>
      <c r="E35" s="678"/>
      <c r="F35" s="678"/>
      <c r="G35" s="678"/>
      <c r="H35" s="678"/>
      <c r="I35" s="678"/>
      <c r="J35" s="678"/>
      <c r="K35" s="678"/>
      <c r="L35" s="678"/>
      <c r="M35" s="678"/>
      <c r="N35" s="678"/>
      <c r="O35" s="678"/>
      <c r="P35" s="678"/>
      <c r="Q35" s="679"/>
      <c r="R35" s="680">
        <v>205798</v>
      </c>
      <c r="S35" s="681"/>
      <c r="T35" s="681"/>
      <c r="U35" s="681"/>
      <c r="V35" s="681"/>
      <c r="W35" s="681"/>
      <c r="X35" s="681"/>
      <c r="Y35" s="682"/>
      <c r="Z35" s="713">
        <v>0.9</v>
      </c>
      <c r="AA35" s="713"/>
      <c r="AB35" s="713"/>
      <c r="AC35" s="713"/>
      <c r="AD35" s="714" t="s">
        <v>127</v>
      </c>
      <c r="AE35" s="714"/>
      <c r="AF35" s="714"/>
      <c r="AG35" s="714"/>
      <c r="AH35" s="714"/>
      <c r="AI35" s="714"/>
      <c r="AJ35" s="714"/>
      <c r="AK35" s="714"/>
      <c r="AL35" s="683" t="s">
        <v>176</v>
      </c>
      <c r="AM35" s="684"/>
      <c r="AN35" s="684"/>
      <c r="AO35" s="715"/>
      <c r="AP35" s="235"/>
      <c r="AQ35" s="741" t="s">
        <v>322</v>
      </c>
      <c r="AR35" s="742"/>
      <c r="AS35" s="742"/>
      <c r="AT35" s="742"/>
      <c r="AU35" s="742"/>
      <c r="AV35" s="742"/>
      <c r="AW35" s="742"/>
      <c r="AX35" s="742"/>
      <c r="AY35" s="742"/>
      <c r="AZ35" s="742"/>
      <c r="BA35" s="742"/>
      <c r="BB35" s="742"/>
      <c r="BC35" s="742"/>
      <c r="BD35" s="742"/>
      <c r="BE35" s="742"/>
      <c r="BF35" s="743"/>
      <c r="BG35" s="741" t="s">
        <v>323</v>
      </c>
      <c r="BH35" s="742"/>
      <c r="BI35" s="742"/>
      <c r="BJ35" s="742"/>
      <c r="BK35" s="742"/>
      <c r="BL35" s="742"/>
      <c r="BM35" s="742"/>
      <c r="BN35" s="742"/>
      <c r="BO35" s="742"/>
      <c r="BP35" s="742"/>
      <c r="BQ35" s="742"/>
      <c r="BR35" s="742"/>
      <c r="BS35" s="742"/>
      <c r="BT35" s="742"/>
      <c r="BU35" s="742"/>
      <c r="BV35" s="742"/>
      <c r="BW35" s="742"/>
      <c r="BX35" s="742"/>
      <c r="BY35" s="742"/>
      <c r="BZ35" s="742"/>
      <c r="CA35" s="742"/>
      <c r="CB35" s="743"/>
      <c r="CD35" s="719" t="s">
        <v>324</v>
      </c>
      <c r="CE35" s="720"/>
      <c r="CF35" s="720"/>
      <c r="CG35" s="720"/>
      <c r="CH35" s="720"/>
      <c r="CI35" s="720"/>
      <c r="CJ35" s="720"/>
      <c r="CK35" s="720"/>
      <c r="CL35" s="720"/>
      <c r="CM35" s="720"/>
      <c r="CN35" s="720"/>
      <c r="CO35" s="720"/>
      <c r="CP35" s="720"/>
      <c r="CQ35" s="721"/>
      <c r="CR35" s="680">
        <v>582588</v>
      </c>
      <c r="CS35" s="699"/>
      <c r="CT35" s="699"/>
      <c r="CU35" s="699"/>
      <c r="CV35" s="699"/>
      <c r="CW35" s="699"/>
      <c r="CX35" s="699"/>
      <c r="CY35" s="700"/>
      <c r="CZ35" s="683">
        <v>2.5</v>
      </c>
      <c r="DA35" s="701"/>
      <c r="DB35" s="701"/>
      <c r="DC35" s="702"/>
      <c r="DD35" s="686">
        <v>386969</v>
      </c>
      <c r="DE35" s="699"/>
      <c r="DF35" s="699"/>
      <c r="DG35" s="699"/>
      <c r="DH35" s="699"/>
      <c r="DI35" s="699"/>
      <c r="DJ35" s="699"/>
      <c r="DK35" s="700"/>
      <c r="DL35" s="686">
        <v>379104</v>
      </c>
      <c r="DM35" s="699"/>
      <c r="DN35" s="699"/>
      <c r="DO35" s="699"/>
      <c r="DP35" s="699"/>
      <c r="DQ35" s="699"/>
      <c r="DR35" s="699"/>
      <c r="DS35" s="699"/>
      <c r="DT35" s="699"/>
      <c r="DU35" s="699"/>
      <c r="DV35" s="700"/>
      <c r="DW35" s="683">
        <v>3</v>
      </c>
      <c r="DX35" s="701"/>
      <c r="DY35" s="701"/>
      <c r="DZ35" s="701"/>
      <c r="EA35" s="701"/>
      <c r="EB35" s="701"/>
      <c r="EC35" s="722"/>
    </row>
    <row r="36" spans="2:133" ht="11.25" customHeight="1" x14ac:dyDescent="0.15">
      <c r="B36" s="677" t="s">
        <v>325</v>
      </c>
      <c r="C36" s="678"/>
      <c r="D36" s="678"/>
      <c r="E36" s="678"/>
      <c r="F36" s="678"/>
      <c r="G36" s="678"/>
      <c r="H36" s="678"/>
      <c r="I36" s="678"/>
      <c r="J36" s="678"/>
      <c r="K36" s="678"/>
      <c r="L36" s="678"/>
      <c r="M36" s="678"/>
      <c r="N36" s="678"/>
      <c r="O36" s="678"/>
      <c r="P36" s="678"/>
      <c r="Q36" s="679"/>
      <c r="R36" s="680">
        <v>910493</v>
      </c>
      <c r="S36" s="681"/>
      <c r="T36" s="681"/>
      <c r="U36" s="681"/>
      <c r="V36" s="681"/>
      <c r="W36" s="681"/>
      <c r="X36" s="681"/>
      <c r="Y36" s="682"/>
      <c r="Z36" s="713">
        <v>3.8</v>
      </c>
      <c r="AA36" s="713"/>
      <c r="AB36" s="713"/>
      <c r="AC36" s="713"/>
      <c r="AD36" s="714" t="s">
        <v>127</v>
      </c>
      <c r="AE36" s="714"/>
      <c r="AF36" s="714"/>
      <c r="AG36" s="714"/>
      <c r="AH36" s="714"/>
      <c r="AI36" s="714"/>
      <c r="AJ36" s="714"/>
      <c r="AK36" s="714"/>
      <c r="AL36" s="683" t="s">
        <v>127</v>
      </c>
      <c r="AM36" s="684"/>
      <c r="AN36" s="684"/>
      <c r="AO36" s="715"/>
      <c r="AP36" s="235"/>
      <c r="AQ36" s="732" t="s">
        <v>326</v>
      </c>
      <c r="AR36" s="733"/>
      <c r="AS36" s="733"/>
      <c r="AT36" s="733"/>
      <c r="AU36" s="733"/>
      <c r="AV36" s="733"/>
      <c r="AW36" s="733"/>
      <c r="AX36" s="733"/>
      <c r="AY36" s="734"/>
      <c r="AZ36" s="735">
        <v>2790770</v>
      </c>
      <c r="BA36" s="736"/>
      <c r="BB36" s="736"/>
      <c r="BC36" s="736"/>
      <c r="BD36" s="736"/>
      <c r="BE36" s="736"/>
      <c r="BF36" s="737"/>
      <c r="BG36" s="738" t="s">
        <v>327</v>
      </c>
      <c r="BH36" s="739"/>
      <c r="BI36" s="739"/>
      <c r="BJ36" s="739"/>
      <c r="BK36" s="739"/>
      <c r="BL36" s="739"/>
      <c r="BM36" s="739"/>
      <c r="BN36" s="739"/>
      <c r="BO36" s="739"/>
      <c r="BP36" s="739"/>
      <c r="BQ36" s="739"/>
      <c r="BR36" s="739"/>
      <c r="BS36" s="739"/>
      <c r="BT36" s="739"/>
      <c r="BU36" s="740"/>
      <c r="BV36" s="735">
        <v>89518</v>
      </c>
      <c r="BW36" s="736"/>
      <c r="BX36" s="736"/>
      <c r="BY36" s="736"/>
      <c r="BZ36" s="736"/>
      <c r="CA36" s="736"/>
      <c r="CB36" s="737"/>
      <c r="CD36" s="719" t="s">
        <v>328</v>
      </c>
      <c r="CE36" s="720"/>
      <c r="CF36" s="720"/>
      <c r="CG36" s="720"/>
      <c r="CH36" s="720"/>
      <c r="CI36" s="720"/>
      <c r="CJ36" s="720"/>
      <c r="CK36" s="720"/>
      <c r="CL36" s="720"/>
      <c r="CM36" s="720"/>
      <c r="CN36" s="720"/>
      <c r="CO36" s="720"/>
      <c r="CP36" s="720"/>
      <c r="CQ36" s="721"/>
      <c r="CR36" s="680">
        <v>5677912</v>
      </c>
      <c r="CS36" s="681"/>
      <c r="CT36" s="681"/>
      <c r="CU36" s="681"/>
      <c r="CV36" s="681"/>
      <c r="CW36" s="681"/>
      <c r="CX36" s="681"/>
      <c r="CY36" s="682"/>
      <c r="CZ36" s="683">
        <v>24.7</v>
      </c>
      <c r="DA36" s="701"/>
      <c r="DB36" s="701"/>
      <c r="DC36" s="702"/>
      <c r="DD36" s="686">
        <v>2216813</v>
      </c>
      <c r="DE36" s="681"/>
      <c r="DF36" s="681"/>
      <c r="DG36" s="681"/>
      <c r="DH36" s="681"/>
      <c r="DI36" s="681"/>
      <c r="DJ36" s="681"/>
      <c r="DK36" s="682"/>
      <c r="DL36" s="686">
        <v>1157609</v>
      </c>
      <c r="DM36" s="681"/>
      <c r="DN36" s="681"/>
      <c r="DO36" s="681"/>
      <c r="DP36" s="681"/>
      <c r="DQ36" s="681"/>
      <c r="DR36" s="681"/>
      <c r="DS36" s="681"/>
      <c r="DT36" s="681"/>
      <c r="DU36" s="681"/>
      <c r="DV36" s="682"/>
      <c r="DW36" s="683">
        <v>9.3000000000000007</v>
      </c>
      <c r="DX36" s="701"/>
      <c r="DY36" s="701"/>
      <c r="DZ36" s="701"/>
      <c r="EA36" s="701"/>
      <c r="EB36" s="701"/>
      <c r="EC36" s="722"/>
    </row>
    <row r="37" spans="2:133" ht="11.25" customHeight="1" x14ac:dyDescent="0.15">
      <c r="B37" s="677" t="s">
        <v>329</v>
      </c>
      <c r="C37" s="678"/>
      <c r="D37" s="678"/>
      <c r="E37" s="678"/>
      <c r="F37" s="678"/>
      <c r="G37" s="678"/>
      <c r="H37" s="678"/>
      <c r="I37" s="678"/>
      <c r="J37" s="678"/>
      <c r="K37" s="678"/>
      <c r="L37" s="678"/>
      <c r="M37" s="678"/>
      <c r="N37" s="678"/>
      <c r="O37" s="678"/>
      <c r="P37" s="678"/>
      <c r="Q37" s="679"/>
      <c r="R37" s="680">
        <v>460590</v>
      </c>
      <c r="S37" s="681"/>
      <c r="T37" s="681"/>
      <c r="U37" s="681"/>
      <c r="V37" s="681"/>
      <c r="W37" s="681"/>
      <c r="X37" s="681"/>
      <c r="Y37" s="682"/>
      <c r="Z37" s="713">
        <v>1.9</v>
      </c>
      <c r="AA37" s="713"/>
      <c r="AB37" s="713"/>
      <c r="AC37" s="713"/>
      <c r="AD37" s="714" t="s">
        <v>127</v>
      </c>
      <c r="AE37" s="714"/>
      <c r="AF37" s="714"/>
      <c r="AG37" s="714"/>
      <c r="AH37" s="714"/>
      <c r="AI37" s="714"/>
      <c r="AJ37" s="714"/>
      <c r="AK37" s="714"/>
      <c r="AL37" s="683" t="s">
        <v>176</v>
      </c>
      <c r="AM37" s="684"/>
      <c r="AN37" s="684"/>
      <c r="AO37" s="715"/>
      <c r="AQ37" s="723" t="s">
        <v>330</v>
      </c>
      <c r="AR37" s="724"/>
      <c r="AS37" s="724"/>
      <c r="AT37" s="724"/>
      <c r="AU37" s="724"/>
      <c r="AV37" s="724"/>
      <c r="AW37" s="724"/>
      <c r="AX37" s="724"/>
      <c r="AY37" s="725"/>
      <c r="AZ37" s="680">
        <v>923834</v>
      </c>
      <c r="BA37" s="681"/>
      <c r="BB37" s="681"/>
      <c r="BC37" s="681"/>
      <c r="BD37" s="699"/>
      <c r="BE37" s="699"/>
      <c r="BF37" s="726"/>
      <c r="BG37" s="719" t="s">
        <v>331</v>
      </c>
      <c r="BH37" s="720"/>
      <c r="BI37" s="720"/>
      <c r="BJ37" s="720"/>
      <c r="BK37" s="720"/>
      <c r="BL37" s="720"/>
      <c r="BM37" s="720"/>
      <c r="BN37" s="720"/>
      <c r="BO37" s="720"/>
      <c r="BP37" s="720"/>
      <c r="BQ37" s="720"/>
      <c r="BR37" s="720"/>
      <c r="BS37" s="720"/>
      <c r="BT37" s="720"/>
      <c r="BU37" s="721"/>
      <c r="BV37" s="680">
        <v>52201</v>
      </c>
      <c r="BW37" s="681"/>
      <c r="BX37" s="681"/>
      <c r="BY37" s="681"/>
      <c r="BZ37" s="681"/>
      <c r="CA37" s="681"/>
      <c r="CB37" s="727"/>
      <c r="CD37" s="719" t="s">
        <v>332</v>
      </c>
      <c r="CE37" s="720"/>
      <c r="CF37" s="720"/>
      <c r="CG37" s="720"/>
      <c r="CH37" s="720"/>
      <c r="CI37" s="720"/>
      <c r="CJ37" s="720"/>
      <c r="CK37" s="720"/>
      <c r="CL37" s="720"/>
      <c r="CM37" s="720"/>
      <c r="CN37" s="720"/>
      <c r="CO37" s="720"/>
      <c r="CP37" s="720"/>
      <c r="CQ37" s="721"/>
      <c r="CR37" s="680">
        <v>278404</v>
      </c>
      <c r="CS37" s="699"/>
      <c r="CT37" s="699"/>
      <c r="CU37" s="699"/>
      <c r="CV37" s="699"/>
      <c r="CW37" s="699"/>
      <c r="CX37" s="699"/>
      <c r="CY37" s="700"/>
      <c r="CZ37" s="683">
        <v>1.2</v>
      </c>
      <c r="DA37" s="701"/>
      <c r="DB37" s="701"/>
      <c r="DC37" s="702"/>
      <c r="DD37" s="686">
        <v>278404</v>
      </c>
      <c r="DE37" s="699"/>
      <c r="DF37" s="699"/>
      <c r="DG37" s="699"/>
      <c r="DH37" s="699"/>
      <c r="DI37" s="699"/>
      <c r="DJ37" s="699"/>
      <c r="DK37" s="700"/>
      <c r="DL37" s="686">
        <v>264714</v>
      </c>
      <c r="DM37" s="699"/>
      <c r="DN37" s="699"/>
      <c r="DO37" s="699"/>
      <c r="DP37" s="699"/>
      <c r="DQ37" s="699"/>
      <c r="DR37" s="699"/>
      <c r="DS37" s="699"/>
      <c r="DT37" s="699"/>
      <c r="DU37" s="699"/>
      <c r="DV37" s="700"/>
      <c r="DW37" s="683">
        <v>2.1</v>
      </c>
      <c r="DX37" s="701"/>
      <c r="DY37" s="701"/>
      <c r="DZ37" s="701"/>
      <c r="EA37" s="701"/>
      <c r="EB37" s="701"/>
      <c r="EC37" s="722"/>
    </row>
    <row r="38" spans="2:133" ht="11.25" customHeight="1" x14ac:dyDescent="0.15">
      <c r="B38" s="677" t="s">
        <v>333</v>
      </c>
      <c r="C38" s="678"/>
      <c r="D38" s="678"/>
      <c r="E38" s="678"/>
      <c r="F38" s="678"/>
      <c r="G38" s="678"/>
      <c r="H38" s="678"/>
      <c r="I38" s="678"/>
      <c r="J38" s="678"/>
      <c r="K38" s="678"/>
      <c r="L38" s="678"/>
      <c r="M38" s="678"/>
      <c r="N38" s="678"/>
      <c r="O38" s="678"/>
      <c r="P38" s="678"/>
      <c r="Q38" s="679"/>
      <c r="R38" s="680">
        <v>156718</v>
      </c>
      <c r="S38" s="681"/>
      <c r="T38" s="681"/>
      <c r="U38" s="681"/>
      <c r="V38" s="681"/>
      <c r="W38" s="681"/>
      <c r="X38" s="681"/>
      <c r="Y38" s="682"/>
      <c r="Z38" s="713">
        <v>0.7</v>
      </c>
      <c r="AA38" s="713"/>
      <c r="AB38" s="713"/>
      <c r="AC38" s="713"/>
      <c r="AD38" s="714">
        <v>434</v>
      </c>
      <c r="AE38" s="714"/>
      <c r="AF38" s="714"/>
      <c r="AG38" s="714"/>
      <c r="AH38" s="714"/>
      <c r="AI38" s="714"/>
      <c r="AJ38" s="714"/>
      <c r="AK38" s="714"/>
      <c r="AL38" s="683">
        <v>0</v>
      </c>
      <c r="AM38" s="684"/>
      <c r="AN38" s="684"/>
      <c r="AO38" s="715"/>
      <c r="AQ38" s="723" t="s">
        <v>334</v>
      </c>
      <c r="AR38" s="724"/>
      <c r="AS38" s="724"/>
      <c r="AT38" s="724"/>
      <c r="AU38" s="724"/>
      <c r="AV38" s="724"/>
      <c r="AW38" s="724"/>
      <c r="AX38" s="724"/>
      <c r="AY38" s="725"/>
      <c r="AZ38" s="680">
        <v>331679</v>
      </c>
      <c r="BA38" s="681"/>
      <c r="BB38" s="681"/>
      <c r="BC38" s="681"/>
      <c r="BD38" s="699"/>
      <c r="BE38" s="699"/>
      <c r="BF38" s="726"/>
      <c r="BG38" s="719" t="s">
        <v>335</v>
      </c>
      <c r="BH38" s="720"/>
      <c r="BI38" s="720"/>
      <c r="BJ38" s="720"/>
      <c r="BK38" s="720"/>
      <c r="BL38" s="720"/>
      <c r="BM38" s="720"/>
      <c r="BN38" s="720"/>
      <c r="BO38" s="720"/>
      <c r="BP38" s="720"/>
      <c r="BQ38" s="720"/>
      <c r="BR38" s="720"/>
      <c r="BS38" s="720"/>
      <c r="BT38" s="720"/>
      <c r="BU38" s="721"/>
      <c r="BV38" s="680">
        <v>4057</v>
      </c>
      <c r="BW38" s="681"/>
      <c r="BX38" s="681"/>
      <c r="BY38" s="681"/>
      <c r="BZ38" s="681"/>
      <c r="CA38" s="681"/>
      <c r="CB38" s="727"/>
      <c r="CD38" s="719" t="s">
        <v>336</v>
      </c>
      <c r="CE38" s="720"/>
      <c r="CF38" s="720"/>
      <c r="CG38" s="720"/>
      <c r="CH38" s="720"/>
      <c r="CI38" s="720"/>
      <c r="CJ38" s="720"/>
      <c r="CK38" s="720"/>
      <c r="CL38" s="720"/>
      <c r="CM38" s="720"/>
      <c r="CN38" s="720"/>
      <c r="CO38" s="720"/>
      <c r="CP38" s="720"/>
      <c r="CQ38" s="721"/>
      <c r="CR38" s="680">
        <v>1957976</v>
      </c>
      <c r="CS38" s="681"/>
      <c r="CT38" s="681"/>
      <c r="CU38" s="681"/>
      <c r="CV38" s="681"/>
      <c r="CW38" s="681"/>
      <c r="CX38" s="681"/>
      <c r="CY38" s="682"/>
      <c r="CZ38" s="683">
        <v>8.5</v>
      </c>
      <c r="DA38" s="701"/>
      <c r="DB38" s="701"/>
      <c r="DC38" s="702"/>
      <c r="DD38" s="686">
        <v>1704295</v>
      </c>
      <c r="DE38" s="681"/>
      <c r="DF38" s="681"/>
      <c r="DG38" s="681"/>
      <c r="DH38" s="681"/>
      <c r="DI38" s="681"/>
      <c r="DJ38" s="681"/>
      <c r="DK38" s="682"/>
      <c r="DL38" s="686">
        <v>1443518</v>
      </c>
      <c r="DM38" s="681"/>
      <c r="DN38" s="681"/>
      <c r="DO38" s="681"/>
      <c r="DP38" s="681"/>
      <c r="DQ38" s="681"/>
      <c r="DR38" s="681"/>
      <c r="DS38" s="681"/>
      <c r="DT38" s="681"/>
      <c r="DU38" s="681"/>
      <c r="DV38" s="682"/>
      <c r="DW38" s="683">
        <v>11.6</v>
      </c>
      <c r="DX38" s="701"/>
      <c r="DY38" s="701"/>
      <c r="DZ38" s="701"/>
      <c r="EA38" s="701"/>
      <c r="EB38" s="701"/>
      <c r="EC38" s="722"/>
    </row>
    <row r="39" spans="2:133" ht="11.25" customHeight="1" x14ac:dyDescent="0.15">
      <c r="B39" s="677" t="s">
        <v>337</v>
      </c>
      <c r="C39" s="678"/>
      <c r="D39" s="678"/>
      <c r="E39" s="678"/>
      <c r="F39" s="678"/>
      <c r="G39" s="678"/>
      <c r="H39" s="678"/>
      <c r="I39" s="678"/>
      <c r="J39" s="678"/>
      <c r="K39" s="678"/>
      <c r="L39" s="678"/>
      <c r="M39" s="678"/>
      <c r="N39" s="678"/>
      <c r="O39" s="678"/>
      <c r="P39" s="678"/>
      <c r="Q39" s="679"/>
      <c r="R39" s="680">
        <v>1295000</v>
      </c>
      <c r="S39" s="681"/>
      <c r="T39" s="681"/>
      <c r="U39" s="681"/>
      <c r="V39" s="681"/>
      <c r="W39" s="681"/>
      <c r="X39" s="681"/>
      <c r="Y39" s="682"/>
      <c r="Z39" s="713">
        <v>5.4</v>
      </c>
      <c r="AA39" s="713"/>
      <c r="AB39" s="713"/>
      <c r="AC39" s="713"/>
      <c r="AD39" s="714" t="s">
        <v>176</v>
      </c>
      <c r="AE39" s="714"/>
      <c r="AF39" s="714"/>
      <c r="AG39" s="714"/>
      <c r="AH39" s="714"/>
      <c r="AI39" s="714"/>
      <c r="AJ39" s="714"/>
      <c r="AK39" s="714"/>
      <c r="AL39" s="683" t="s">
        <v>127</v>
      </c>
      <c r="AM39" s="684"/>
      <c r="AN39" s="684"/>
      <c r="AO39" s="715"/>
      <c r="AQ39" s="723" t="s">
        <v>338</v>
      </c>
      <c r="AR39" s="724"/>
      <c r="AS39" s="724"/>
      <c r="AT39" s="724"/>
      <c r="AU39" s="724"/>
      <c r="AV39" s="724"/>
      <c r="AW39" s="724"/>
      <c r="AX39" s="724"/>
      <c r="AY39" s="725"/>
      <c r="AZ39" s="680" t="s">
        <v>176</v>
      </c>
      <c r="BA39" s="681"/>
      <c r="BB39" s="681"/>
      <c r="BC39" s="681"/>
      <c r="BD39" s="699"/>
      <c r="BE39" s="699"/>
      <c r="BF39" s="726"/>
      <c r="BG39" s="719" t="s">
        <v>339</v>
      </c>
      <c r="BH39" s="720"/>
      <c r="BI39" s="720"/>
      <c r="BJ39" s="720"/>
      <c r="BK39" s="720"/>
      <c r="BL39" s="720"/>
      <c r="BM39" s="720"/>
      <c r="BN39" s="720"/>
      <c r="BO39" s="720"/>
      <c r="BP39" s="720"/>
      <c r="BQ39" s="720"/>
      <c r="BR39" s="720"/>
      <c r="BS39" s="720"/>
      <c r="BT39" s="720"/>
      <c r="BU39" s="721"/>
      <c r="BV39" s="680">
        <v>5928</v>
      </c>
      <c r="BW39" s="681"/>
      <c r="BX39" s="681"/>
      <c r="BY39" s="681"/>
      <c r="BZ39" s="681"/>
      <c r="CA39" s="681"/>
      <c r="CB39" s="727"/>
      <c r="CD39" s="719" t="s">
        <v>340</v>
      </c>
      <c r="CE39" s="720"/>
      <c r="CF39" s="720"/>
      <c r="CG39" s="720"/>
      <c r="CH39" s="720"/>
      <c r="CI39" s="720"/>
      <c r="CJ39" s="720"/>
      <c r="CK39" s="720"/>
      <c r="CL39" s="720"/>
      <c r="CM39" s="720"/>
      <c r="CN39" s="720"/>
      <c r="CO39" s="720"/>
      <c r="CP39" s="720"/>
      <c r="CQ39" s="721"/>
      <c r="CR39" s="680">
        <v>452059</v>
      </c>
      <c r="CS39" s="699"/>
      <c r="CT39" s="699"/>
      <c r="CU39" s="699"/>
      <c r="CV39" s="699"/>
      <c r="CW39" s="699"/>
      <c r="CX39" s="699"/>
      <c r="CY39" s="700"/>
      <c r="CZ39" s="683">
        <v>2</v>
      </c>
      <c r="DA39" s="701"/>
      <c r="DB39" s="701"/>
      <c r="DC39" s="702"/>
      <c r="DD39" s="686">
        <v>41244</v>
      </c>
      <c r="DE39" s="699"/>
      <c r="DF39" s="699"/>
      <c r="DG39" s="699"/>
      <c r="DH39" s="699"/>
      <c r="DI39" s="699"/>
      <c r="DJ39" s="699"/>
      <c r="DK39" s="700"/>
      <c r="DL39" s="686" t="s">
        <v>176</v>
      </c>
      <c r="DM39" s="699"/>
      <c r="DN39" s="699"/>
      <c r="DO39" s="699"/>
      <c r="DP39" s="699"/>
      <c r="DQ39" s="699"/>
      <c r="DR39" s="699"/>
      <c r="DS39" s="699"/>
      <c r="DT39" s="699"/>
      <c r="DU39" s="699"/>
      <c r="DV39" s="700"/>
      <c r="DW39" s="683" t="s">
        <v>234</v>
      </c>
      <c r="DX39" s="701"/>
      <c r="DY39" s="701"/>
      <c r="DZ39" s="701"/>
      <c r="EA39" s="701"/>
      <c r="EB39" s="701"/>
      <c r="EC39" s="722"/>
    </row>
    <row r="40" spans="2:133" ht="11.25" customHeight="1" x14ac:dyDescent="0.15">
      <c r="B40" s="677" t="s">
        <v>341</v>
      </c>
      <c r="C40" s="678"/>
      <c r="D40" s="678"/>
      <c r="E40" s="678"/>
      <c r="F40" s="678"/>
      <c r="G40" s="678"/>
      <c r="H40" s="678"/>
      <c r="I40" s="678"/>
      <c r="J40" s="678"/>
      <c r="K40" s="678"/>
      <c r="L40" s="678"/>
      <c r="M40" s="678"/>
      <c r="N40" s="678"/>
      <c r="O40" s="678"/>
      <c r="P40" s="678"/>
      <c r="Q40" s="679"/>
      <c r="R40" s="680" t="s">
        <v>176</v>
      </c>
      <c r="S40" s="681"/>
      <c r="T40" s="681"/>
      <c r="U40" s="681"/>
      <c r="V40" s="681"/>
      <c r="W40" s="681"/>
      <c r="X40" s="681"/>
      <c r="Y40" s="682"/>
      <c r="Z40" s="713" t="s">
        <v>127</v>
      </c>
      <c r="AA40" s="713"/>
      <c r="AB40" s="713"/>
      <c r="AC40" s="713"/>
      <c r="AD40" s="714" t="s">
        <v>127</v>
      </c>
      <c r="AE40" s="714"/>
      <c r="AF40" s="714"/>
      <c r="AG40" s="714"/>
      <c r="AH40" s="714"/>
      <c r="AI40" s="714"/>
      <c r="AJ40" s="714"/>
      <c r="AK40" s="714"/>
      <c r="AL40" s="683" t="s">
        <v>234</v>
      </c>
      <c r="AM40" s="684"/>
      <c r="AN40" s="684"/>
      <c r="AO40" s="715"/>
      <c r="AQ40" s="723" t="s">
        <v>342</v>
      </c>
      <c r="AR40" s="724"/>
      <c r="AS40" s="724"/>
      <c r="AT40" s="724"/>
      <c r="AU40" s="724"/>
      <c r="AV40" s="724"/>
      <c r="AW40" s="724"/>
      <c r="AX40" s="724"/>
      <c r="AY40" s="725"/>
      <c r="AZ40" s="680" t="s">
        <v>127</v>
      </c>
      <c r="BA40" s="681"/>
      <c r="BB40" s="681"/>
      <c r="BC40" s="681"/>
      <c r="BD40" s="699"/>
      <c r="BE40" s="699"/>
      <c r="BF40" s="726"/>
      <c r="BG40" s="728" t="s">
        <v>343</v>
      </c>
      <c r="BH40" s="729"/>
      <c r="BI40" s="729"/>
      <c r="BJ40" s="729"/>
      <c r="BK40" s="729"/>
      <c r="BL40" s="236"/>
      <c r="BM40" s="720" t="s">
        <v>344</v>
      </c>
      <c r="BN40" s="720"/>
      <c r="BO40" s="720"/>
      <c r="BP40" s="720"/>
      <c r="BQ40" s="720"/>
      <c r="BR40" s="720"/>
      <c r="BS40" s="720"/>
      <c r="BT40" s="720"/>
      <c r="BU40" s="721"/>
      <c r="BV40" s="680">
        <v>89</v>
      </c>
      <c r="BW40" s="681"/>
      <c r="BX40" s="681"/>
      <c r="BY40" s="681"/>
      <c r="BZ40" s="681"/>
      <c r="CA40" s="681"/>
      <c r="CB40" s="727"/>
      <c r="CD40" s="719" t="s">
        <v>345</v>
      </c>
      <c r="CE40" s="720"/>
      <c r="CF40" s="720"/>
      <c r="CG40" s="720"/>
      <c r="CH40" s="720"/>
      <c r="CI40" s="720"/>
      <c r="CJ40" s="720"/>
      <c r="CK40" s="720"/>
      <c r="CL40" s="720"/>
      <c r="CM40" s="720"/>
      <c r="CN40" s="720"/>
      <c r="CO40" s="720"/>
      <c r="CP40" s="720"/>
      <c r="CQ40" s="721"/>
      <c r="CR40" s="680">
        <v>9751</v>
      </c>
      <c r="CS40" s="681"/>
      <c r="CT40" s="681"/>
      <c r="CU40" s="681"/>
      <c r="CV40" s="681"/>
      <c r="CW40" s="681"/>
      <c r="CX40" s="681"/>
      <c r="CY40" s="682"/>
      <c r="CZ40" s="683">
        <v>0</v>
      </c>
      <c r="DA40" s="701"/>
      <c r="DB40" s="701"/>
      <c r="DC40" s="702"/>
      <c r="DD40" s="686">
        <v>3036</v>
      </c>
      <c r="DE40" s="681"/>
      <c r="DF40" s="681"/>
      <c r="DG40" s="681"/>
      <c r="DH40" s="681"/>
      <c r="DI40" s="681"/>
      <c r="DJ40" s="681"/>
      <c r="DK40" s="682"/>
      <c r="DL40" s="686" t="s">
        <v>127</v>
      </c>
      <c r="DM40" s="681"/>
      <c r="DN40" s="681"/>
      <c r="DO40" s="681"/>
      <c r="DP40" s="681"/>
      <c r="DQ40" s="681"/>
      <c r="DR40" s="681"/>
      <c r="DS40" s="681"/>
      <c r="DT40" s="681"/>
      <c r="DU40" s="681"/>
      <c r="DV40" s="682"/>
      <c r="DW40" s="683" t="s">
        <v>234</v>
      </c>
      <c r="DX40" s="701"/>
      <c r="DY40" s="701"/>
      <c r="DZ40" s="701"/>
      <c r="EA40" s="701"/>
      <c r="EB40" s="701"/>
      <c r="EC40" s="722"/>
    </row>
    <row r="41" spans="2:133" ht="11.25" customHeight="1" x14ac:dyDescent="0.15">
      <c r="B41" s="677" t="s">
        <v>346</v>
      </c>
      <c r="C41" s="678"/>
      <c r="D41" s="678"/>
      <c r="E41" s="678"/>
      <c r="F41" s="678"/>
      <c r="G41" s="678"/>
      <c r="H41" s="678"/>
      <c r="I41" s="678"/>
      <c r="J41" s="678"/>
      <c r="K41" s="678"/>
      <c r="L41" s="678"/>
      <c r="M41" s="678"/>
      <c r="N41" s="678"/>
      <c r="O41" s="678"/>
      <c r="P41" s="678"/>
      <c r="Q41" s="679"/>
      <c r="R41" s="680" t="s">
        <v>127</v>
      </c>
      <c r="S41" s="681"/>
      <c r="T41" s="681"/>
      <c r="U41" s="681"/>
      <c r="V41" s="681"/>
      <c r="W41" s="681"/>
      <c r="X41" s="681"/>
      <c r="Y41" s="682"/>
      <c r="Z41" s="713" t="s">
        <v>127</v>
      </c>
      <c r="AA41" s="713"/>
      <c r="AB41" s="713"/>
      <c r="AC41" s="713"/>
      <c r="AD41" s="714" t="s">
        <v>176</v>
      </c>
      <c r="AE41" s="714"/>
      <c r="AF41" s="714"/>
      <c r="AG41" s="714"/>
      <c r="AH41" s="714"/>
      <c r="AI41" s="714"/>
      <c r="AJ41" s="714"/>
      <c r="AK41" s="714"/>
      <c r="AL41" s="683" t="s">
        <v>234</v>
      </c>
      <c r="AM41" s="684"/>
      <c r="AN41" s="684"/>
      <c r="AO41" s="715"/>
      <c r="AQ41" s="723" t="s">
        <v>347</v>
      </c>
      <c r="AR41" s="724"/>
      <c r="AS41" s="724"/>
      <c r="AT41" s="724"/>
      <c r="AU41" s="724"/>
      <c r="AV41" s="724"/>
      <c r="AW41" s="724"/>
      <c r="AX41" s="724"/>
      <c r="AY41" s="725"/>
      <c r="AZ41" s="680">
        <v>224274</v>
      </c>
      <c r="BA41" s="681"/>
      <c r="BB41" s="681"/>
      <c r="BC41" s="681"/>
      <c r="BD41" s="699"/>
      <c r="BE41" s="699"/>
      <c r="BF41" s="726"/>
      <c r="BG41" s="728"/>
      <c r="BH41" s="729"/>
      <c r="BI41" s="729"/>
      <c r="BJ41" s="729"/>
      <c r="BK41" s="729"/>
      <c r="BL41" s="236"/>
      <c r="BM41" s="720" t="s">
        <v>348</v>
      </c>
      <c r="BN41" s="720"/>
      <c r="BO41" s="720"/>
      <c r="BP41" s="720"/>
      <c r="BQ41" s="720"/>
      <c r="BR41" s="720"/>
      <c r="BS41" s="720"/>
      <c r="BT41" s="720"/>
      <c r="BU41" s="721"/>
      <c r="BV41" s="680">
        <v>1</v>
      </c>
      <c r="BW41" s="681"/>
      <c r="BX41" s="681"/>
      <c r="BY41" s="681"/>
      <c r="BZ41" s="681"/>
      <c r="CA41" s="681"/>
      <c r="CB41" s="727"/>
      <c r="CD41" s="719" t="s">
        <v>349</v>
      </c>
      <c r="CE41" s="720"/>
      <c r="CF41" s="720"/>
      <c r="CG41" s="720"/>
      <c r="CH41" s="720"/>
      <c r="CI41" s="720"/>
      <c r="CJ41" s="720"/>
      <c r="CK41" s="720"/>
      <c r="CL41" s="720"/>
      <c r="CM41" s="720"/>
      <c r="CN41" s="720"/>
      <c r="CO41" s="720"/>
      <c r="CP41" s="720"/>
      <c r="CQ41" s="721"/>
      <c r="CR41" s="680" t="s">
        <v>234</v>
      </c>
      <c r="CS41" s="699"/>
      <c r="CT41" s="699"/>
      <c r="CU41" s="699"/>
      <c r="CV41" s="699"/>
      <c r="CW41" s="699"/>
      <c r="CX41" s="699"/>
      <c r="CY41" s="700"/>
      <c r="CZ41" s="683" t="s">
        <v>234</v>
      </c>
      <c r="DA41" s="701"/>
      <c r="DB41" s="701"/>
      <c r="DC41" s="702"/>
      <c r="DD41" s="686" t="s">
        <v>234</v>
      </c>
      <c r="DE41" s="699"/>
      <c r="DF41" s="699"/>
      <c r="DG41" s="699"/>
      <c r="DH41" s="699"/>
      <c r="DI41" s="699"/>
      <c r="DJ41" s="699"/>
      <c r="DK41" s="700"/>
      <c r="DL41" s="687"/>
      <c r="DM41" s="688"/>
      <c r="DN41" s="688"/>
      <c r="DO41" s="688"/>
      <c r="DP41" s="688"/>
      <c r="DQ41" s="688"/>
      <c r="DR41" s="688"/>
      <c r="DS41" s="688"/>
      <c r="DT41" s="688"/>
      <c r="DU41" s="688"/>
      <c r="DV41" s="689"/>
      <c r="DW41" s="690"/>
      <c r="DX41" s="691"/>
      <c r="DY41" s="691"/>
      <c r="DZ41" s="691"/>
      <c r="EA41" s="691"/>
      <c r="EB41" s="691"/>
      <c r="EC41" s="692"/>
    </row>
    <row r="42" spans="2:133" ht="11.25" customHeight="1" x14ac:dyDescent="0.15">
      <c r="B42" s="677" t="s">
        <v>350</v>
      </c>
      <c r="C42" s="678"/>
      <c r="D42" s="678"/>
      <c r="E42" s="678"/>
      <c r="F42" s="678"/>
      <c r="G42" s="678"/>
      <c r="H42" s="678"/>
      <c r="I42" s="678"/>
      <c r="J42" s="678"/>
      <c r="K42" s="678"/>
      <c r="L42" s="678"/>
      <c r="M42" s="678"/>
      <c r="N42" s="678"/>
      <c r="O42" s="678"/>
      <c r="P42" s="678"/>
      <c r="Q42" s="679"/>
      <c r="R42" s="680">
        <v>397700</v>
      </c>
      <c r="S42" s="681"/>
      <c r="T42" s="681"/>
      <c r="U42" s="681"/>
      <c r="V42" s="681"/>
      <c r="W42" s="681"/>
      <c r="X42" s="681"/>
      <c r="Y42" s="682"/>
      <c r="Z42" s="713">
        <v>1.7</v>
      </c>
      <c r="AA42" s="713"/>
      <c r="AB42" s="713"/>
      <c r="AC42" s="713"/>
      <c r="AD42" s="714" t="s">
        <v>127</v>
      </c>
      <c r="AE42" s="714"/>
      <c r="AF42" s="714"/>
      <c r="AG42" s="714"/>
      <c r="AH42" s="714"/>
      <c r="AI42" s="714"/>
      <c r="AJ42" s="714"/>
      <c r="AK42" s="714"/>
      <c r="AL42" s="683" t="s">
        <v>127</v>
      </c>
      <c r="AM42" s="684"/>
      <c r="AN42" s="684"/>
      <c r="AO42" s="715"/>
      <c r="AQ42" s="716" t="s">
        <v>351</v>
      </c>
      <c r="AR42" s="717"/>
      <c r="AS42" s="717"/>
      <c r="AT42" s="717"/>
      <c r="AU42" s="717"/>
      <c r="AV42" s="717"/>
      <c r="AW42" s="717"/>
      <c r="AX42" s="717"/>
      <c r="AY42" s="718"/>
      <c r="AZ42" s="664">
        <v>1310983</v>
      </c>
      <c r="BA42" s="703"/>
      <c r="BB42" s="703"/>
      <c r="BC42" s="703"/>
      <c r="BD42" s="665"/>
      <c r="BE42" s="665"/>
      <c r="BF42" s="709"/>
      <c r="BG42" s="730"/>
      <c r="BH42" s="731"/>
      <c r="BI42" s="731"/>
      <c r="BJ42" s="731"/>
      <c r="BK42" s="731"/>
      <c r="BL42" s="237"/>
      <c r="BM42" s="710" t="s">
        <v>352</v>
      </c>
      <c r="BN42" s="710"/>
      <c r="BO42" s="710"/>
      <c r="BP42" s="710"/>
      <c r="BQ42" s="710"/>
      <c r="BR42" s="710"/>
      <c r="BS42" s="710"/>
      <c r="BT42" s="710"/>
      <c r="BU42" s="711"/>
      <c r="BV42" s="664">
        <v>361</v>
      </c>
      <c r="BW42" s="703"/>
      <c r="BX42" s="703"/>
      <c r="BY42" s="703"/>
      <c r="BZ42" s="703"/>
      <c r="CA42" s="703"/>
      <c r="CB42" s="712"/>
      <c r="CD42" s="677" t="s">
        <v>353</v>
      </c>
      <c r="CE42" s="678"/>
      <c r="CF42" s="678"/>
      <c r="CG42" s="678"/>
      <c r="CH42" s="678"/>
      <c r="CI42" s="678"/>
      <c r="CJ42" s="678"/>
      <c r="CK42" s="678"/>
      <c r="CL42" s="678"/>
      <c r="CM42" s="678"/>
      <c r="CN42" s="678"/>
      <c r="CO42" s="678"/>
      <c r="CP42" s="678"/>
      <c r="CQ42" s="679"/>
      <c r="CR42" s="680">
        <v>2191996</v>
      </c>
      <c r="CS42" s="681"/>
      <c r="CT42" s="681"/>
      <c r="CU42" s="681"/>
      <c r="CV42" s="681"/>
      <c r="CW42" s="681"/>
      <c r="CX42" s="681"/>
      <c r="CY42" s="682"/>
      <c r="CZ42" s="683">
        <v>9.5</v>
      </c>
      <c r="DA42" s="684"/>
      <c r="DB42" s="684"/>
      <c r="DC42" s="685"/>
      <c r="DD42" s="686">
        <v>395460</v>
      </c>
      <c r="DE42" s="681"/>
      <c r="DF42" s="681"/>
      <c r="DG42" s="681"/>
      <c r="DH42" s="681"/>
      <c r="DI42" s="681"/>
      <c r="DJ42" s="681"/>
      <c r="DK42" s="682"/>
      <c r="DL42" s="687"/>
      <c r="DM42" s="688"/>
      <c r="DN42" s="688"/>
      <c r="DO42" s="688"/>
      <c r="DP42" s="688"/>
      <c r="DQ42" s="688"/>
      <c r="DR42" s="688"/>
      <c r="DS42" s="688"/>
      <c r="DT42" s="688"/>
      <c r="DU42" s="688"/>
      <c r="DV42" s="689"/>
      <c r="DW42" s="690"/>
      <c r="DX42" s="691"/>
      <c r="DY42" s="691"/>
      <c r="DZ42" s="691"/>
      <c r="EA42" s="691"/>
      <c r="EB42" s="691"/>
      <c r="EC42" s="692"/>
    </row>
    <row r="43" spans="2:133" ht="11.25" customHeight="1" x14ac:dyDescent="0.15">
      <c r="B43" s="661" t="s">
        <v>354</v>
      </c>
      <c r="C43" s="662"/>
      <c r="D43" s="662"/>
      <c r="E43" s="662"/>
      <c r="F43" s="662"/>
      <c r="G43" s="662"/>
      <c r="H43" s="662"/>
      <c r="I43" s="662"/>
      <c r="J43" s="662"/>
      <c r="K43" s="662"/>
      <c r="L43" s="662"/>
      <c r="M43" s="662"/>
      <c r="N43" s="662"/>
      <c r="O43" s="662"/>
      <c r="P43" s="662"/>
      <c r="Q43" s="663"/>
      <c r="R43" s="664">
        <v>23809979</v>
      </c>
      <c r="S43" s="703"/>
      <c r="T43" s="703"/>
      <c r="U43" s="703"/>
      <c r="V43" s="703"/>
      <c r="W43" s="703"/>
      <c r="X43" s="703"/>
      <c r="Y43" s="704"/>
      <c r="Z43" s="705">
        <v>100</v>
      </c>
      <c r="AA43" s="705"/>
      <c r="AB43" s="705"/>
      <c r="AC43" s="705"/>
      <c r="AD43" s="706">
        <v>12087739</v>
      </c>
      <c r="AE43" s="706"/>
      <c r="AF43" s="706"/>
      <c r="AG43" s="706"/>
      <c r="AH43" s="706"/>
      <c r="AI43" s="706"/>
      <c r="AJ43" s="706"/>
      <c r="AK43" s="706"/>
      <c r="AL43" s="667">
        <v>100</v>
      </c>
      <c r="AM43" s="707"/>
      <c r="AN43" s="707"/>
      <c r="AO43" s="708"/>
      <c r="BV43" s="238"/>
      <c r="BW43" s="238"/>
      <c r="BX43" s="238"/>
      <c r="BY43" s="238"/>
      <c r="BZ43" s="238"/>
      <c r="CA43" s="238"/>
      <c r="CB43" s="238"/>
      <c r="CD43" s="677" t="s">
        <v>355</v>
      </c>
      <c r="CE43" s="678"/>
      <c r="CF43" s="678"/>
      <c r="CG43" s="678"/>
      <c r="CH43" s="678"/>
      <c r="CI43" s="678"/>
      <c r="CJ43" s="678"/>
      <c r="CK43" s="678"/>
      <c r="CL43" s="678"/>
      <c r="CM43" s="678"/>
      <c r="CN43" s="678"/>
      <c r="CO43" s="678"/>
      <c r="CP43" s="678"/>
      <c r="CQ43" s="679"/>
      <c r="CR43" s="680">
        <v>6394</v>
      </c>
      <c r="CS43" s="699"/>
      <c r="CT43" s="699"/>
      <c r="CU43" s="699"/>
      <c r="CV43" s="699"/>
      <c r="CW43" s="699"/>
      <c r="CX43" s="699"/>
      <c r="CY43" s="700"/>
      <c r="CZ43" s="683">
        <v>0</v>
      </c>
      <c r="DA43" s="701"/>
      <c r="DB43" s="701"/>
      <c r="DC43" s="702"/>
      <c r="DD43" s="686">
        <v>74</v>
      </c>
      <c r="DE43" s="699"/>
      <c r="DF43" s="699"/>
      <c r="DG43" s="699"/>
      <c r="DH43" s="699"/>
      <c r="DI43" s="699"/>
      <c r="DJ43" s="699"/>
      <c r="DK43" s="700"/>
      <c r="DL43" s="687"/>
      <c r="DM43" s="688"/>
      <c r="DN43" s="688"/>
      <c r="DO43" s="688"/>
      <c r="DP43" s="688"/>
      <c r="DQ43" s="688"/>
      <c r="DR43" s="688"/>
      <c r="DS43" s="688"/>
      <c r="DT43" s="688"/>
      <c r="DU43" s="688"/>
      <c r="DV43" s="689"/>
      <c r="DW43" s="690"/>
      <c r="DX43" s="691"/>
      <c r="DY43" s="691"/>
      <c r="DZ43" s="691"/>
      <c r="EA43" s="691"/>
      <c r="EB43" s="691"/>
      <c r="EC43" s="692"/>
    </row>
    <row r="44" spans="2:133" ht="11.25" customHeight="1" x14ac:dyDescent="0.15">
      <c r="B44" s="239"/>
      <c r="C44" s="239"/>
      <c r="D44" s="239"/>
      <c r="E44" s="239"/>
      <c r="F44" s="239"/>
      <c r="G44" s="239"/>
      <c r="H44" s="239"/>
      <c r="I44" s="239"/>
      <c r="J44" s="239"/>
      <c r="K44" s="239"/>
      <c r="L44" s="239"/>
      <c r="M44" s="239"/>
      <c r="N44" s="239"/>
      <c r="O44" s="239"/>
      <c r="P44" s="239"/>
      <c r="Q44" s="239"/>
      <c r="R44" s="239"/>
      <c r="S44" s="239"/>
      <c r="T44" s="239"/>
      <c r="U44" s="239"/>
      <c r="V44" s="239"/>
      <c r="W44" s="239"/>
      <c r="X44" s="239"/>
      <c r="Y44" s="239"/>
      <c r="Z44" s="239"/>
      <c r="AA44" s="239"/>
      <c r="AB44" s="239"/>
      <c r="AC44" s="239"/>
      <c r="AD44" s="239"/>
      <c r="AE44" s="239"/>
      <c r="AF44" s="239"/>
      <c r="AG44" s="239"/>
      <c r="AH44" s="239"/>
      <c r="AI44" s="239"/>
      <c r="AJ44" s="239"/>
      <c r="AK44" s="239"/>
      <c r="AL44" s="239"/>
      <c r="AM44" s="239"/>
      <c r="AN44" s="239"/>
      <c r="AO44" s="239"/>
      <c r="CD44" s="693" t="s">
        <v>302</v>
      </c>
      <c r="CE44" s="694"/>
      <c r="CF44" s="677" t="s">
        <v>356</v>
      </c>
      <c r="CG44" s="678"/>
      <c r="CH44" s="678"/>
      <c r="CI44" s="678"/>
      <c r="CJ44" s="678"/>
      <c r="CK44" s="678"/>
      <c r="CL44" s="678"/>
      <c r="CM44" s="678"/>
      <c r="CN44" s="678"/>
      <c r="CO44" s="678"/>
      <c r="CP44" s="678"/>
      <c r="CQ44" s="679"/>
      <c r="CR44" s="680">
        <v>1540096</v>
      </c>
      <c r="CS44" s="681"/>
      <c r="CT44" s="681"/>
      <c r="CU44" s="681"/>
      <c r="CV44" s="681"/>
      <c r="CW44" s="681"/>
      <c r="CX44" s="681"/>
      <c r="CY44" s="682"/>
      <c r="CZ44" s="683">
        <v>6.7</v>
      </c>
      <c r="DA44" s="684"/>
      <c r="DB44" s="684"/>
      <c r="DC44" s="685"/>
      <c r="DD44" s="686">
        <v>288493</v>
      </c>
      <c r="DE44" s="681"/>
      <c r="DF44" s="681"/>
      <c r="DG44" s="681"/>
      <c r="DH44" s="681"/>
      <c r="DI44" s="681"/>
      <c r="DJ44" s="681"/>
      <c r="DK44" s="682"/>
      <c r="DL44" s="687"/>
      <c r="DM44" s="688"/>
      <c r="DN44" s="688"/>
      <c r="DO44" s="688"/>
      <c r="DP44" s="688"/>
      <c r="DQ44" s="688"/>
      <c r="DR44" s="688"/>
      <c r="DS44" s="688"/>
      <c r="DT44" s="688"/>
      <c r="DU44" s="688"/>
      <c r="DV44" s="689"/>
      <c r="DW44" s="690"/>
      <c r="DX44" s="691"/>
      <c r="DY44" s="691"/>
      <c r="DZ44" s="691"/>
      <c r="EA44" s="691"/>
      <c r="EB44" s="691"/>
      <c r="EC44" s="692"/>
    </row>
    <row r="45" spans="2:133" ht="11.25" customHeight="1" x14ac:dyDescent="0.15">
      <c r="B45" s="240" t="s">
        <v>357</v>
      </c>
      <c r="C45" s="240"/>
      <c r="D45" s="240"/>
      <c r="E45" s="240"/>
      <c r="F45" s="240"/>
      <c r="G45" s="240"/>
      <c r="H45" s="240"/>
      <c r="I45" s="240"/>
      <c r="J45" s="240"/>
      <c r="K45" s="240"/>
      <c r="L45" s="240"/>
      <c r="M45" s="240"/>
      <c r="N45" s="240"/>
      <c r="O45" s="240"/>
      <c r="P45" s="240"/>
      <c r="Q45" s="240"/>
      <c r="R45" s="240"/>
      <c r="S45" s="240"/>
      <c r="T45" s="240"/>
      <c r="U45" s="240"/>
      <c r="V45" s="240"/>
      <c r="W45" s="240"/>
      <c r="X45" s="240"/>
      <c r="Y45" s="240"/>
      <c r="Z45" s="240"/>
      <c r="AA45" s="240"/>
      <c r="AB45" s="240"/>
      <c r="AC45" s="240"/>
      <c r="AD45" s="240"/>
      <c r="AE45" s="240"/>
      <c r="AF45" s="240"/>
      <c r="AG45" s="240"/>
      <c r="AH45" s="240"/>
      <c r="AI45" s="240"/>
      <c r="AJ45" s="240"/>
      <c r="AK45" s="240"/>
      <c r="AL45" s="240"/>
      <c r="AM45" s="240"/>
      <c r="AN45" s="240"/>
      <c r="AO45" s="240"/>
      <c r="CD45" s="695"/>
      <c r="CE45" s="696"/>
      <c r="CF45" s="677" t="s">
        <v>358</v>
      </c>
      <c r="CG45" s="678"/>
      <c r="CH45" s="678"/>
      <c r="CI45" s="678"/>
      <c r="CJ45" s="678"/>
      <c r="CK45" s="678"/>
      <c r="CL45" s="678"/>
      <c r="CM45" s="678"/>
      <c r="CN45" s="678"/>
      <c r="CO45" s="678"/>
      <c r="CP45" s="678"/>
      <c r="CQ45" s="679"/>
      <c r="CR45" s="680">
        <v>564446</v>
      </c>
      <c r="CS45" s="699"/>
      <c r="CT45" s="699"/>
      <c r="CU45" s="699"/>
      <c r="CV45" s="699"/>
      <c r="CW45" s="699"/>
      <c r="CX45" s="699"/>
      <c r="CY45" s="700"/>
      <c r="CZ45" s="683">
        <v>2.5</v>
      </c>
      <c r="DA45" s="701"/>
      <c r="DB45" s="701"/>
      <c r="DC45" s="702"/>
      <c r="DD45" s="686">
        <v>21325</v>
      </c>
      <c r="DE45" s="699"/>
      <c r="DF45" s="699"/>
      <c r="DG45" s="699"/>
      <c r="DH45" s="699"/>
      <c r="DI45" s="699"/>
      <c r="DJ45" s="699"/>
      <c r="DK45" s="700"/>
      <c r="DL45" s="687"/>
      <c r="DM45" s="688"/>
      <c r="DN45" s="688"/>
      <c r="DO45" s="688"/>
      <c r="DP45" s="688"/>
      <c r="DQ45" s="688"/>
      <c r="DR45" s="688"/>
      <c r="DS45" s="688"/>
      <c r="DT45" s="688"/>
      <c r="DU45" s="688"/>
      <c r="DV45" s="689"/>
      <c r="DW45" s="690"/>
      <c r="DX45" s="691"/>
      <c r="DY45" s="691"/>
      <c r="DZ45" s="691"/>
      <c r="EA45" s="691"/>
      <c r="EB45" s="691"/>
      <c r="EC45" s="692"/>
    </row>
    <row r="46" spans="2:133" ht="11.25" customHeight="1" x14ac:dyDescent="0.15">
      <c r="B46" s="241" t="s">
        <v>359</v>
      </c>
      <c r="C46" s="240"/>
      <c r="D46" s="240"/>
      <c r="E46" s="240"/>
      <c r="F46" s="240"/>
      <c r="G46" s="240"/>
      <c r="H46" s="240"/>
      <c r="I46" s="240"/>
      <c r="J46" s="240"/>
      <c r="K46" s="240"/>
      <c r="L46" s="240"/>
      <c r="M46" s="240"/>
      <c r="N46" s="240"/>
      <c r="O46" s="240"/>
      <c r="P46" s="240"/>
      <c r="Q46" s="240"/>
      <c r="R46" s="240"/>
      <c r="S46" s="240"/>
      <c r="T46" s="240"/>
      <c r="U46" s="240"/>
      <c r="V46" s="240"/>
      <c r="W46" s="240"/>
      <c r="X46" s="240"/>
      <c r="Y46" s="240"/>
      <c r="Z46" s="240"/>
      <c r="AA46" s="240"/>
      <c r="AB46" s="240"/>
      <c r="AC46" s="240"/>
      <c r="AD46" s="240"/>
      <c r="AE46" s="240"/>
      <c r="AF46" s="240"/>
      <c r="AG46" s="240"/>
      <c r="AH46" s="240"/>
      <c r="AI46" s="240"/>
      <c r="AJ46" s="240"/>
      <c r="AK46" s="240"/>
      <c r="AL46" s="240"/>
      <c r="AM46" s="240"/>
      <c r="AN46" s="240"/>
      <c r="AO46" s="240"/>
      <c r="CD46" s="695"/>
      <c r="CE46" s="696"/>
      <c r="CF46" s="677" t="s">
        <v>360</v>
      </c>
      <c r="CG46" s="678"/>
      <c r="CH46" s="678"/>
      <c r="CI46" s="678"/>
      <c r="CJ46" s="678"/>
      <c r="CK46" s="678"/>
      <c r="CL46" s="678"/>
      <c r="CM46" s="678"/>
      <c r="CN46" s="678"/>
      <c r="CO46" s="678"/>
      <c r="CP46" s="678"/>
      <c r="CQ46" s="679"/>
      <c r="CR46" s="680">
        <v>921114</v>
      </c>
      <c r="CS46" s="681"/>
      <c r="CT46" s="681"/>
      <c r="CU46" s="681"/>
      <c r="CV46" s="681"/>
      <c r="CW46" s="681"/>
      <c r="CX46" s="681"/>
      <c r="CY46" s="682"/>
      <c r="CZ46" s="683">
        <v>4</v>
      </c>
      <c r="DA46" s="684"/>
      <c r="DB46" s="684"/>
      <c r="DC46" s="685"/>
      <c r="DD46" s="686">
        <v>261432</v>
      </c>
      <c r="DE46" s="681"/>
      <c r="DF46" s="681"/>
      <c r="DG46" s="681"/>
      <c r="DH46" s="681"/>
      <c r="DI46" s="681"/>
      <c r="DJ46" s="681"/>
      <c r="DK46" s="682"/>
      <c r="DL46" s="687"/>
      <c r="DM46" s="688"/>
      <c r="DN46" s="688"/>
      <c r="DO46" s="688"/>
      <c r="DP46" s="688"/>
      <c r="DQ46" s="688"/>
      <c r="DR46" s="688"/>
      <c r="DS46" s="688"/>
      <c r="DT46" s="688"/>
      <c r="DU46" s="688"/>
      <c r="DV46" s="689"/>
      <c r="DW46" s="690"/>
      <c r="DX46" s="691"/>
      <c r="DY46" s="691"/>
      <c r="DZ46" s="691"/>
      <c r="EA46" s="691"/>
      <c r="EB46" s="691"/>
      <c r="EC46" s="692"/>
    </row>
    <row r="47" spans="2:133" ht="11.25" customHeight="1" x14ac:dyDescent="0.15">
      <c r="B47" s="242" t="s">
        <v>361</v>
      </c>
      <c r="C47" s="239"/>
      <c r="D47" s="239"/>
      <c r="E47" s="239"/>
      <c r="F47" s="239"/>
      <c r="G47" s="239"/>
      <c r="H47" s="239"/>
      <c r="I47" s="239"/>
      <c r="J47" s="239"/>
      <c r="K47" s="239"/>
      <c r="L47" s="239"/>
      <c r="M47" s="239"/>
      <c r="N47" s="239"/>
      <c r="O47" s="239"/>
      <c r="P47" s="239"/>
      <c r="Q47" s="239"/>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695"/>
      <c r="CE47" s="696"/>
      <c r="CF47" s="677" t="s">
        <v>362</v>
      </c>
      <c r="CG47" s="678"/>
      <c r="CH47" s="678"/>
      <c r="CI47" s="678"/>
      <c r="CJ47" s="678"/>
      <c r="CK47" s="678"/>
      <c r="CL47" s="678"/>
      <c r="CM47" s="678"/>
      <c r="CN47" s="678"/>
      <c r="CO47" s="678"/>
      <c r="CP47" s="678"/>
      <c r="CQ47" s="679"/>
      <c r="CR47" s="680">
        <v>651900</v>
      </c>
      <c r="CS47" s="699"/>
      <c r="CT47" s="699"/>
      <c r="CU47" s="699"/>
      <c r="CV47" s="699"/>
      <c r="CW47" s="699"/>
      <c r="CX47" s="699"/>
      <c r="CY47" s="700"/>
      <c r="CZ47" s="683">
        <v>2.8</v>
      </c>
      <c r="DA47" s="701"/>
      <c r="DB47" s="701"/>
      <c r="DC47" s="702"/>
      <c r="DD47" s="686">
        <v>106967</v>
      </c>
      <c r="DE47" s="699"/>
      <c r="DF47" s="699"/>
      <c r="DG47" s="699"/>
      <c r="DH47" s="699"/>
      <c r="DI47" s="699"/>
      <c r="DJ47" s="699"/>
      <c r="DK47" s="700"/>
      <c r="DL47" s="687"/>
      <c r="DM47" s="688"/>
      <c r="DN47" s="688"/>
      <c r="DO47" s="688"/>
      <c r="DP47" s="688"/>
      <c r="DQ47" s="688"/>
      <c r="DR47" s="688"/>
      <c r="DS47" s="688"/>
      <c r="DT47" s="688"/>
      <c r="DU47" s="688"/>
      <c r="DV47" s="689"/>
      <c r="DW47" s="690"/>
      <c r="DX47" s="691"/>
      <c r="DY47" s="691"/>
      <c r="DZ47" s="691"/>
      <c r="EA47" s="691"/>
      <c r="EB47" s="691"/>
      <c r="EC47" s="692"/>
    </row>
    <row r="48" spans="2:133" x14ac:dyDescent="0.15">
      <c r="B48" s="241"/>
      <c r="C48" s="240"/>
      <c r="D48" s="240"/>
      <c r="E48" s="240"/>
      <c r="F48" s="240"/>
      <c r="G48" s="240"/>
      <c r="H48" s="240"/>
      <c r="I48" s="240"/>
      <c r="J48" s="240"/>
      <c r="K48" s="240"/>
      <c r="L48" s="240"/>
      <c r="M48" s="240"/>
      <c r="N48" s="240"/>
      <c r="O48" s="240"/>
      <c r="P48" s="240"/>
      <c r="Q48" s="240"/>
      <c r="R48" s="240"/>
      <c r="S48" s="240"/>
      <c r="T48" s="240"/>
      <c r="U48" s="240"/>
      <c r="V48" s="240"/>
      <c r="W48" s="240"/>
      <c r="X48" s="240"/>
      <c r="Y48" s="240"/>
      <c r="Z48" s="240"/>
      <c r="AA48" s="240"/>
      <c r="AB48" s="240"/>
      <c r="AC48" s="240"/>
      <c r="AD48" s="240"/>
      <c r="AE48" s="240"/>
      <c r="AF48" s="240"/>
      <c r="AG48" s="240"/>
      <c r="AH48" s="240"/>
      <c r="AI48" s="240"/>
      <c r="AJ48" s="240"/>
      <c r="AK48" s="240"/>
      <c r="AL48" s="240"/>
      <c r="AM48" s="240"/>
      <c r="AN48" s="240"/>
      <c r="AO48" s="240"/>
      <c r="CD48" s="697"/>
      <c r="CE48" s="698"/>
      <c r="CF48" s="677" t="s">
        <v>363</v>
      </c>
      <c r="CG48" s="678"/>
      <c r="CH48" s="678"/>
      <c r="CI48" s="678"/>
      <c r="CJ48" s="678"/>
      <c r="CK48" s="678"/>
      <c r="CL48" s="678"/>
      <c r="CM48" s="678"/>
      <c r="CN48" s="678"/>
      <c r="CO48" s="678"/>
      <c r="CP48" s="678"/>
      <c r="CQ48" s="679"/>
      <c r="CR48" s="680" t="s">
        <v>234</v>
      </c>
      <c r="CS48" s="681"/>
      <c r="CT48" s="681"/>
      <c r="CU48" s="681"/>
      <c r="CV48" s="681"/>
      <c r="CW48" s="681"/>
      <c r="CX48" s="681"/>
      <c r="CY48" s="682"/>
      <c r="CZ48" s="683" t="s">
        <v>127</v>
      </c>
      <c r="DA48" s="684"/>
      <c r="DB48" s="684"/>
      <c r="DC48" s="685"/>
      <c r="DD48" s="686" t="s">
        <v>127</v>
      </c>
      <c r="DE48" s="681"/>
      <c r="DF48" s="681"/>
      <c r="DG48" s="681"/>
      <c r="DH48" s="681"/>
      <c r="DI48" s="681"/>
      <c r="DJ48" s="681"/>
      <c r="DK48" s="682"/>
      <c r="DL48" s="687"/>
      <c r="DM48" s="688"/>
      <c r="DN48" s="688"/>
      <c r="DO48" s="688"/>
      <c r="DP48" s="688"/>
      <c r="DQ48" s="688"/>
      <c r="DR48" s="688"/>
      <c r="DS48" s="688"/>
      <c r="DT48" s="688"/>
      <c r="DU48" s="688"/>
      <c r="DV48" s="689"/>
      <c r="DW48" s="690"/>
      <c r="DX48" s="691"/>
      <c r="DY48" s="691"/>
      <c r="DZ48" s="691"/>
      <c r="EA48" s="691"/>
      <c r="EB48" s="691"/>
      <c r="EC48" s="692"/>
    </row>
    <row r="49" spans="2:133" ht="11.25" customHeight="1" x14ac:dyDescent="0.15">
      <c r="B49" s="242"/>
      <c r="C49" s="239"/>
      <c r="D49" s="239"/>
      <c r="E49" s="239"/>
      <c r="F49" s="239"/>
      <c r="G49" s="239"/>
      <c r="H49" s="239"/>
      <c r="I49" s="239"/>
      <c r="J49" s="239"/>
      <c r="K49" s="239"/>
      <c r="L49" s="239"/>
      <c r="M49" s="239"/>
      <c r="N49" s="239"/>
      <c r="O49" s="239"/>
      <c r="P49" s="239"/>
      <c r="Q49" s="239"/>
      <c r="R49" s="239"/>
      <c r="S49" s="239"/>
      <c r="T49" s="239"/>
      <c r="U49" s="239"/>
      <c r="V49" s="239"/>
      <c r="W49" s="239"/>
      <c r="X49" s="239"/>
      <c r="Y49" s="239"/>
      <c r="Z49" s="239"/>
      <c r="AA49" s="239"/>
      <c r="AB49" s="239"/>
      <c r="AC49" s="239"/>
      <c r="AD49" s="239"/>
      <c r="AE49" s="239"/>
      <c r="AF49" s="239"/>
      <c r="AG49" s="239"/>
      <c r="AH49" s="239"/>
      <c r="AI49" s="239"/>
      <c r="AJ49" s="239"/>
      <c r="AK49" s="239"/>
      <c r="AL49" s="239"/>
      <c r="AM49" s="239"/>
      <c r="AN49" s="239"/>
      <c r="AO49" s="239"/>
      <c r="CD49" s="661" t="s">
        <v>364</v>
      </c>
      <c r="CE49" s="662"/>
      <c r="CF49" s="662"/>
      <c r="CG49" s="662"/>
      <c r="CH49" s="662"/>
      <c r="CI49" s="662"/>
      <c r="CJ49" s="662"/>
      <c r="CK49" s="662"/>
      <c r="CL49" s="662"/>
      <c r="CM49" s="662"/>
      <c r="CN49" s="662"/>
      <c r="CO49" s="662"/>
      <c r="CP49" s="662"/>
      <c r="CQ49" s="663"/>
      <c r="CR49" s="664">
        <v>22993800</v>
      </c>
      <c r="CS49" s="665"/>
      <c r="CT49" s="665"/>
      <c r="CU49" s="665"/>
      <c r="CV49" s="665"/>
      <c r="CW49" s="665"/>
      <c r="CX49" s="665"/>
      <c r="CY49" s="666"/>
      <c r="CZ49" s="667">
        <v>100</v>
      </c>
      <c r="DA49" s="668"/>
      <c r="DB49" s="668"/>
      <c r="DC49" s="669"/>
      <c r="DD49" s="670">
        <v>13786032</v>
      </c>
      <c r="DE49" s="665"/>
      <c r="DF49" s="665"/>
      <c r="DG49" s="665"/>
      <c r="DH49" s="665"/>
      <c r="DI49" s="665"/>
      <c r="DJ49" s="665"/>
      <c r="DK49" s="666"/>
      <c r="DL49" s="671"/>
      <c r="DM49" s="672"/>
      <c r="DN49" s="672"/>
      <c r="DO49" s="672"/>
      <c r="DP49" s="672"/>
      <c r="DQ49" s="672"/>
      <c r="DR49" s="672"/>
      <c r="DS49" s="672"/>
      <c r="DT49" s="672"/>
      <c r="DU49" s="672"/>
      <c r="DV49" s="673"/>
      <c r="DW49" s="674"/>
      <c r="DX49" s="675"/>
      <c r="DY49" s="675"/>
      <c r="DZ49" s="675"/>
      <c r="EA49" s="675"/>
      <c r="EB49" s="675"/>
      <c r="EC49" s="676"/>
    </row>
  </sheetData>
  <sheetProtection algorithmName="SHA-512" hashValue="DDlhE8el1CO2OoMuuz80k9xp34b2vGFY1K0dd26veiPtk9RFZUR0yd+33kurNqBmOSir7iOmgEqxTXeDK71Awg==" saltValue="JbUnsGnb/wA3RJO+ldrEiA==" spinCount="100000" sheet="1" objects="1" scenarios="1"/>
  <mergeCells count="611">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Z35:AC35"/>
    <mergeCell ref="AD35:AK35"/>
    <mergeCell ref="AL35:AO35"/>
    <mergeCell ref="AQ35:BF35"/>
    <mergeCell ref="CD34:CQ34"/>
    <mergeCell ref="CR34:CY34"/>
    <mergeCell ref="BG35:CB35"/>
    <mergeCell ref="CZ34:DC34"/>
    <mergeCell ref="DD34:DK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B36:Q36"/>
    <mergeCell ref="R36:Y36"/>
    <mergeCell ref="Z36:AC36"/>
    <mergeCell ref="AD36:AK36"/>
    <mergeCell ref="AL36:AO36"/>
    <mergeCell ref="AQ36:AY36"/>
    <mergeCell ref="AZ36:BF36"/>
    <mergeCell ref="BG36:BU36"/>
    <mergeCell ref="BV36:CB36"/>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CD41:CQ41"/>
    <mergeCell ref="CR41:CY41"/>
    <mergeCell ref="CZ41:DC41"/>
    <mergeCell ref="DD41:DK41"/>
    <mergeCell ref="DL41:DV41"/>
    <mergeCell ref="DW41:EC41"/>
    <mergeCell ref="B39:Q39"/>
    <mergeCell ref="R39:Y39"/>
    <mergeCell ref="Z39:AC39"/>
    <mergeCell ref="AD39:AK39"/>
    <mergeCell ref="AL39:AO39"/>
    <mergeCell ref="AQ39:AY39"/>
    <mergeCell ref="AZ39:BF39"/>
    <mergeCell ref="BG39:BU39"/>
    <mergeCell ref="BM40:BU40"/>
    <mergeCell ref="BG40:BK42"/>
    <mergeCell ref="DD42:DK42"/>
    <mergeCell ref="DL42:DV42"/>
    <mergeCell ref="DW42:EC42"/>
    <mergeCell ref="CZ42:DC42"/>
    <mergeCell ref="DL38:DV38"/>
    <mergeCell ref="DW38:EC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G38:BU38"/>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43:Q43"/>
    <mergeCell ref="R43:Y43"/>
    <mergeCell ref="Z43:AC43"/>
    <mergeCell ref="AD43:AK43"/>
    <mergeCell ref="AL43:AO43"/>
    <mergeCell ref="CD43:CQ43"/>
    <mergeCell ref="CR43:CY43"/>
    <mergeCell ref="AZ42:BF42"/>
    <mergeCell ref="BM42:BU42"/>
    <mergeCell ref="BV42:CB42"/>
    <mergeCell ref="CD42:CQ42"/>
    <mergeCell ref="CR42:CY42"/>
    <mergeCell ref="B42:Q42"/>
    <mergeCell ref="R42:Y42"/>
    <mergeCell ref="Z42:AC42"/>
    <mergeCell ref="AD42:AK42"/>
    <mergeCell ref="AL42:AO42"/>
    <mergeCell ref="AQ42:AY42"/>
    <mergeCell ref="DW46:EC46"/>
    <mergeCell ref="DW44:EC44"/>
    <mergeCell ref="CF45:CQ45"/>
    <mergeCell ref="CR45:CY45"/>
    <mergeCell ref="CZ45:DC45"/>
    <mergeCell ref="DD45:DK45"/>
    <mergeCell ref="DL45:DV45"/>
    <mergeCell ref="DW45:EC45"/>
    <mergeCell ref="CZ43:DC43"/>
    <mergeCell ref="DD43:DK43"/>
    <mergeCell ref="DL43:DV43"/>
    <mergeCell ref="DW43:EC43"/>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CF47:CQ47"/>
    <mergeCell ref="CR47:CY47"/>
    <mergeCell ref="CZ47:DC47"/>
    <mergeCell ref="DD47:DK47"/>
    <mergeCell ref="DL47:DV47"/>
    <mergeCell ref="DW47:EC47"/>
    <mergeCell ref="CF46:CQ46"/>
    <mergeCell ref="CR46:CY46"/>
    <mergeCell ref="CZ46:DC46"/>
    <mergeCell ref="DD46:DK46"/>
    <mergeCell ref="DL46:DV46"/>
  </mergeCells>
  <phoneticPr fontId="2"/>
  <printOptions horizontalCentered="1"/>
  <pageMargins left="0" right="0" top="0.39370078740157483" bottom="0.39370078740157483" header="0.19685039370078741" footer="0.19685039370078741"/>
  <pageSetup paperSize="9" scale="68"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70" zoomScaleNormal="25" zoomScaleSheetLayoutView="70" workbookViewId="0"/>
  </sheetViews>
  <sheetFormatPr defaultColWidth="0" defaultRowHeight="13.5" zeroHeight="1" x14ac:dyDescent="0.15"/>
  <cols>
    <col min="1" max="130" width="2.75" style="291" customWidth="1"/>
    <col min="131" max="131" width="1.625" style="291" customWidth="1"/>
    <col min="132" max="16384" width="9" style="291" hidden="1"/>
  </cols>
  <sheetData>
    <row r="1" spans="1:131" s="249" customFormat="1" ht="11.25" customHeight="1" thickBot="1" x14ac:dyDescent="0.2">
      <c r="A1" s="244"/>
      <c r="B1" s="244"/>
      <c r="C1" s="244"/>
      <c r="D1" s="244"/>
      <c r="E1" s="244"/>
      <c r="F1" s="244"/>
      <c r="G1" s="244"/>
      <c r="H1" s="244"/>
      <c r="I1" s="244"/>
      <c r="J1" s="244"/>
      <c r="K1" s="244"/>
      <c r="L1" s="244"/>
      <c r="M1" s="244"/>
      <c r="N1" s="245"/>
      <c r="O1" s="245"/>
      <c r="P1" s="245"/>
      <c r="Q1" s="245"/>
      <c r="R1" s="245"/>
      <c r="S1" s="245"/>
      <c r="T1" s="245"/>
      <c r="U1" s="245"/>
      <c r="V1" s="245"/>
      <c r="W1" s="245"/>
      <c r="X1" s="245"/>
      <c r="Y1" s="245"/>
      <c r="Z1" s="245"/>
      <c r="AA1" s="245"/>
      <c r="AB1" s="245"/>
      <c r="AC1" s="245"/>
      <c r="AD1" s="245"/>
      <c r="AE1" s="245"/>
      <c r="AF1" s="245"/>
      <c r="AG1" s="245"/>
      <c r="AH1" s="245"/>
      <c r="AI1" s="245"/>
      <c r="AJ1" s="245"/>
      <c r="AK1" s="245"/>
      <c r="AL1" s="245"/>
      <c r="AM1" s="245"/>
      <c r="AN1" s="245"/>
      <c r="AO1" s="245"/>
      <c r="AP1" s="245"/>
      <c r="AQ1" s="245"/>
      <c r="AR1" s="245"/>
      <c r="AS1" s="245"/>
      <c r="AT1" s="245"/>
      <c r="AU1" s="245"/>
      <c r="AV1" s="245"/>
      <c r="AW1" s="245"/>
      <c r="AX1" s="245"/>
      <c r="AY1" s="245"/>
      <c r="AZ1" s="245"/>
      <c r="BA1" s="245"/>
      <c r="BB1" s="245"/>
      <c r="BC1" s="245"/>
      <c r="BD1" s="245"/>
      <c r="BE1" s="245"/>
      <c r="BF1" s="245"/>
      <c r="BG1" s="245"/>
      <c r="BH1" s="245"/>
      <c r="BI1" s="245"/>
      <c r="BJ1" s="245"/>
      <c r="BK1" s="245"/>
      <c r="BL1" s="245"/>
      <c r="BM1" s="245"/>
      <c r="BN1" s="245"/>
      <c r="BO1" s="245"/>
      <c r="BP1" s="245"/>
      <c r="BQ1" s="245"/>
      <c r="BR1" s="245"/>
      <c r="BS1" s="245"/>
      <c r="BT1" s="245"/>
      <c r="BU1" s="245"/>
      <c r="BV1" s="245"/>
      <c r="BW1" s="245"/>
      <c r="BX1" s="245"/>
      <c r="BY1" s="245"/>
      <c r="BZ1" s="245"/>
      <c r="CA1" s="245"/>
      <c r="CB1" s="245"/>
      <c r="CC1" s="245"/>
      <c r="CD1" s="245"/>
      <c r="CE1" s="245"/>
      <c r="CF1" s="245"/>
      <c r="CG1" s="245"/>
      <c r="CH1" s="245"/>
      <c r="CI1" s="245"/>
      <c r="CJ1" s="245"/>
      <c r="CK1" s="245"/>
      <c r="CL1" s="245"/>
      <c r="CM1" s="245"/>
      <c r="CN1" s="245"/>
      <c r="CO1" s="245"/>
      <c r="CP1" s="245"/>
      <c r="CQ1" s="245"/>
      <c r="CR1" s="245"/>
      <c r="CS1" s="245"/>
      <c r="CT1" s="245"/>
      <c r="CU1" s="245"/>
      <c r="CV1" s="245"/>
      <c r="CW1" s="245"/>
      <c r="CX1" s="245"/>
      <c r="CY1" s="245"/>
      <c r="CZ1" s="245"/>
      <c r="DA1" s="245"/>
      <c r="DB1" s="245"/>
      <c r="DC1" s="245"/>
      <c r="DD1" s="245"/>
      <c r="DE1" s="245"/>
      <c r="DF1" s="245"/>
      <c r="DG1" s="245"/>
      <c r="DH1" s="245"/>
      <c r="DI1" s="245"/>
      <c r="DJ1" s="245"/>
      <c r="DK1" s="245"/>
      <c r="DL1" s="245"/>
      <c r="DM1" s="245"/>
      <c r="DN1" s="245"/>
      <c r="DO1" s="245"/>
      <c r="DP1" s="246"/>
      <c r="DQ1" s="247"/>
      <c r="DR1" s="247"/>
      <c r="DS1" s="247"/>
      <c r="DT1" s="247"/>
      <c r="DU1" s="247"/>
      <c r="DV1" s="247"/>
      <c r="DW1" s="247"/>
      <c r="DX1" s="247"/>
      <c r="DY1" s="247"/>
      <c r="DZ1" s="247"/>
      <c r="EA1" s="248"/>
    </row>
    <row r="2" spans="1:131" s="253" customFormat="1" ht="26.25" customHeight="1" thickBot="1" x14ac:dyDescent="0.2">
      <c r="A2" s="250" t="s">
        <v>365</v>
      </c>
      <c r="B2" s="251"/>
      <c r="C2" s="251"/>
      <c r="D2" s="251"/>
      <c r="E2" s="251"/>
      <c r="F2" s="251"/>
      <c r="G2" s="251"/>
      <c r="H2" s="251"/>
      <c r="I2" s="251"/>
      <c r="J2" s="251"/>
      <c r="K2" s="251"/>
      <c r="L2" s="251"/>
      <c r="M2" s="251"/>
      <c r="N2" s="251"/>
      <c r="O2" s="251"/>
      <c r="P2" s="251"/>
      <c r="Q2" s="251"/>
      <c r="R2" s="251"/>
      <c r="S2" s="251"/>
      <c r="T2" s="251"/>
      <c r="U2" s="251"/>
      <c r="V2" s="251"/>
      <c r="W2" s="251"/>
      <c r="X2" s="251"/>
      <c r="Y2" s="251"/>
      <c r="Z2" s="251"/>
      <c r="AA2" s="251"/>
      <c r="AB2" s="251"/>
      <c r="AC2" s="251"/>
      <c r="AD2" s="251"/>
      <c r="AE2" s="251"/>
      <c r="AF2" s="251"/>
      <c r="AG2" s="251"/>
      <c r="AH2" s="251"/>
      <c r="AI2" s="251"/>
      <c r="AJ2" s="251"/>
      <c r="AK2" s="251"/>
      <c r="AL2" s="251"/>
      <c r="AM2" s="251"/>
      <c r="AN2" s="251"/>
      <c r="AO2" s="251"/>
      <c r="AP2" s="251"/>
      <c r="AQ2" s="251"/>
      <c r="AR2" s="251"/>
      <c r="AS2" s="251"/>
      <c r="AT2" s="251"/>
      <c r="AU2" s="251"/>
      <c r="AV2" s="251"/>
      <c r="AW2" s="251"/>
      <c r="AX2" s="251"/>
      <c r="AY2" s="251"/>
      <c r="AZ2" s="251"/>
      <c r="BA2" s="251"/>
      <c r="BB2" s="251"/>
      <c r="BC2" s="251"/>
      <c r="BD2" s="251"/>
      <c r="BE2" s="251"/>
      <c r="BF2" s="251"/>
      <c r="BG2" s="251"/>
      <c r="BH2" s="251"/>
      <c r="BI2" s="251"/>
      <c r="BJ2" s="251"/>
      <c r="BK2" s="251"/>
      <c r="BL2" s="251"/>
      <c r="BM2" s="251"/>
      <c r="BN2" s="251"/>
      <c r="BO2" s="251"/>
      <c r="BP2" s="251"/>
      <c r="BQ2" s="251"/>
      <c r="BR2" s="251"/>
      <c r="BS2" s="251"/>
      <c r="BT2" s="251"/>
      <c r="BU2" s="251"/>
      <c r="BV2" s="251"/>
      <c r="BW2" s="251"/>
      <c r="BX2" s="251"/>
      <c r="BY2" s="251"/>
      <c r="BZ2" s="251"/>
      <c r="CA2" s="251"/>
      <c r="CB2" s="251"/>
      <c r="CC2" s="251"/>
      <c r="CD2" s="251"/>
      <c r="CE2" s="251"/>
      <c r="CF2" s="251"/>
      <c r="CG2" s="251"/>
      <c r="CH2" s="251"/>
      <c r="CI2" s="251"/>
      <c r="CJ2" s="251"/>
      <c r="CK2" s="251"/>
      <c r="CL2" s="251"/>
      <c r="CM2" s="251"/>
      <c r="CN2" s="251"/>
      <c r="CO2" s="251"/>
      <c r="CP2" s="251"/>
      <c r="CQ2" s="251"/>
      <c r="CR2" s="251"/>
      <c r="CS2" s="251"/>
      <c r="CT2" s="251"/>
      <c r="CU2" s="251"/>
      <c r="CV2" s="251"/>
      <c r="CW2" s="251"/>
      <c r="CX2" s="251"/>
      <c r="CY2" s="251"/>
      <c r="CZ2" s="251"/>
      <c r="DA2" s="251"/>
      <c r="DB2" s="251"/>
      <c r="DC2" s="251"/>
      <c r="DD2" s="251"/>
      <c r="DE2" s="251"/>
      <c r="DF2" s="251"/>
      <c r="DG2" s="251"/>
      <c r="DH2" s="251"/>
      <c r="DI2" s="251"/>
      <c r="DJ2" s="1205" t="s">
        <v>366</v>
      </c>
      <c r="DK2" s="1206"/>
      <c r="DL2" s="1206"/>
      <c r="DM2" s="1206"/>
      <c r="DN2" s="1206"/>
      <c r="DO2" s="1207"/>
      <c r="DP2" s="251"/>
      <c r="DQ2" s="1205" t="s">
        <v>367</v>
      </c>
      <c r="DR2" s="1206"/>
      <c r="DS2" s="1206"/>
      <c r="DT2" s="1206"/>
      <c r="DU2" s="1206"/>
      <c r="DV2" s="1206"/>
      <c r="DW2" s="1206"/>
      <c r="DX2" s="1206"/>
      <c r="DY2" s="1206"/>
      <c r="DZ2" s="1207"/>
      <c r="EA2" s="252"/>
    </row>
    <row r="3" spans="1:131" s="249" customFormat="1" ht="11.25" customHeight="1" x14ac:dyDescent="0.15">
      <c r="A3" s="245"/>
      <c r="B3" s="245"/>
      <c r="C3" s="245"/>
      <c r="D3" s="245"/>
      <c r="E3" s="245"/>
      <c r="F3" s="245"/>
      <c r="G3" s="245"/>
      <c r="H3" s="245"/>
      <c r="I3" s="245"/>
      <c r="J3" s="245"/>
      <c r="K3" s="245"/>
      <c r="L3" s="245"/>
      <c r="M3" s="245"/>
      <c r="N3" s="245"/>
      <c r="O3" s="245"/>
      <c r="P3" s="245"/>
      <c r="Q3" s="245"/>
      <c r="R3" s="245"/>
      <c r="S3" s="245"/>
      <c r="T3" s="245"/>
      <c r="U3" s="245"/>
      <c r="V3" s="245"/>
      <c r="W3" s="245"/>
      <c r="X3" s="245"/>
      <c r="Y3" s="245"/>
      <c r="Z3" s="245"/>
      <c r="AA3" s="245"/>
      <c r="AB3" s="245"/>
      <c r="AC3" s="245"/>
      <c r="AD3" s="245"/>
      <c r="AE3" s="245"/>
      <c r="AF3" s="245"/>
      <c r="AG3" s="245"/>
      <c r="AH3" s="245"/>
      <c r="AI3" s="245"/>
      <c r="AJ3" s="245"/>
      <c r="AK3" s="245"/>
      <c r="AL3" s="245"/>
      <c r="AM3" s="245"/>
      <c r="AN3" s="245"/>
      <c r="AO3" s="245"/>
      <c r="AP3" s="245"/>
      <c r="AQ3" s="245"/>
      <c r="AR3" s="245"/>
      <c r="AS3" s="245"/>
      <c r="AT3" s="245"/>
      <c r="AU3" s="245"/>
      <c r="AV3" s="245"/>
      <c r="AW3" s="245"/>
      <c r="AX3" s="245"/>
      <c r="AY3" s="245"/>
      <c r="AZ3" s="245"/>
      <c r="BA3" s="245"/>
      <c r="BB3" s="245"/>
      <c r="BC3" s="245"/>
      <c r="BD3" s="245"/>
      <c r="BE3" s="245"/>
      <c r="BF3" s="245"/>
      <c r="BG3" s="245"/>
      <c r="BH3" s="245"/>
      <c r="BI3" s="245"/>
      <c r="BJ3" s="245"/>
      <c r="BK3" s="245"/>
      <c r="BL3" s="245"/>
      <c r="BM3" s="245"/>
      <c r="BN3" s="245"/>
      <c r="BO3" s="245"/>
      <c r="BP3" s="245"/>
      <c r="BQ3" s="245"/>
      <c r="BR3" s="245"/>
      <c r="BS3" s="245"/>
      <c r="BT3" s="245"/>
      <c r="BU3" s="245"/>
      <c r="BV3" s="245"/>
      <c r="BW3" s="245"/>
      <c r="BX3" s="245"/>
      <c r="BY3" s="245"/>
      <c r="BZ3" s="245"/>
      <c r="CA3" s="245"/>
      <c r="CB3" s="245"/>
      <c r="CC3" s="245"/>
      <c r="CD3" s="245"/>
      <c r="CE3" s="245"/>
      <c r="CF3" s="245"/>
      <c r="CG3" s="245"/>
      <c r="CH3" s="245"/>
      <c r="CI3" s="245"/>
      <c r="CJ3" s="245"/>
      <c r="CK3" s="245"/>
      <c r="CL3" s="245"/>
      <c r="CM3" s="245"/>
      <c r="CN3" s="245"/>
      <c r="CO3" s="245"/>
      <c r="CP3" s="245"/>
      <c r="CQ3" s="245"/>
      <c r="CR3" s="245"/>
      <c r="CS3" s="245"/>
      <c r="CT3" s="245"/>
      <c r="CU3" s="245"/>
      <c r="CV3" s="245"/>
      <c r="CW3" s="245"/>
      <c r="CX3" s="245"/>
      <c r="CY3" s="245"/>
      <c r="CZ3" s="245"/>
      <c r="DA3" s="245"/>
      <c r="DB3" s="245"/>
      <c r="DC3" s="245"/>
      <c r="DD3" s="245"/>
      <c r="DE3" s="245"/>
      <c r="DF3" s="245"/>
      <c r="DG3" s="245"/>
      <c r="DH3" s="245"/>
      <c r="DI3" s="245"/>
      <c r="DJ3" s="245"/>
      <c r="DK3" s="245"/>
      <c r="DL3" s="245"/>
      <c r="DM3" s="245"/>
      <c r="DN3" s="245"/>
      <c r="DO3" s="245"/>
      <c r="DP3" s="245"/>
      <c r="DQ3" s="245"/>
      <c r="DR3" s="245"/>
      <c r="DS3" s="245"/>
      <c r="DT3" s="245"/>
      <c r="DU3" s="245"/>
      <c r="DV3" s="245"/>
      <c r="DW3" s="245"/>
      <c r="DX3" s="245"/>
      <c r="DY3" s="245"/>
      <c r="DZ3" s="245"/>
      <c r="EA3" s="248"/>
    </row>
    <row r="4" spans="1:131" s="257" customFormat="1" ht="26.25" customHeight="1" thickBot="1" x14ac:dyDescent="0.2">
      <c r="A4" s="1158" t="s">
        <v>368</v>
      </c>
      <c r="B4" s="1158"/>
      <c r="C4" s="1158"/>
      <c r="D4" s="1158"/>
      <c r="E4" s="1158"/>
      <c r="F4" s="1158"/>
      <c r="G4" s="1158"/>
      <c r="H4" s="1158"/>
      <c r="I4" s="1158"/>
      <c r="J4" s="1158"/>
      <c r="K4" s="1158"/>
      <c r="L4" s="1158"/>
      <c r="M4" s="1158"/>
      <c r="N4" s="1158"/>
      <c r="O4" s="1158"/>
      <c r="P4" s="1158"/>
      <c r="Q4" s="1158"/>
      <c r="R4" s="1158"/>
      <c r="S4" s="1158"/>
      <c r="T4" s="1158"/>
      <c r="U4" s="1158"/>
      <c r="V4" s="1158"/>
      <c r="W4" s="1158"/>
      <c r="X4" s="1158"/>
      <c r="Y4" s="1158"/>
      <c r="Z4" s="1158"/>
      <c r="AA4" s="1158"/>
      <c r="AB4" s="1158"/>
      <c r="AC4" s="1158"/>
      <c r="AD4" s="1158"/>
      <c r="AE4" s="1158"/>
      <c r="AF4" s="1158"/>
      <c r="AG4" s="1158"/>
      <c r="AH4" s="1158"/>
      <c r="AI4" s="1158"/>
      <c r="AJ4" s="1158"/>
      <c r="AK4" s="1158"/>
      <c r="AL4" s="1158"/>
      <c r="AM4" s="1158"/>
      <c r="AN4" s="1158"/>
      <c r="AO4" s="1158"/>
      <c r="AP4" s="1158"/>
      <c r="AQ4" s="1158"/>
      <c r="AR4" s="1158"/>
      <c r="AS4" s="1158"/>
      <c r="AT4" s="1158"/>
      <c r="AU4" s="1158"/>
      <c r="AV4" s="1158"/>
      <c r="AW4" s="1158"/>
      <c r="AX4" s="1158"/>
      <c r="AY4" s="1158"/>
      <c r="AZ4" s="254"/>
      <c r="BA4" s="254"/>
      <c r="BB4" s="254"/>
      <c r="BC4" s="254"/>
      <c r="BD4" s="254"/>
      <c r="BE4" s="255"/>
      <c r="BF4" s="255"/>
      <c r="BG4" s="255"/>
      <c r="BH4" s="255"/>
      <c r="BI4" s="255"/>
      <c r="BJ4" s="255"/>
      <c r="BK4" s="255"/>
      <c r="BL4" s="255"/>
      <c r="BM4" s="255"/>
      <c r="BN4" s="255"/>
      <c r="BO4" s="255"/>
      <c r="BP4" s="255"/>
      <c r="BQ4" s="254" t="s">
        <v>369</v>
      </c>
      <c r="BR4" s="254"/>
      <c r="BS4" s="254"/>
      <c r="BT4" s="254"/>
      <c r="BU4" s="254"/>
      <c r="BV4" s="254"/>
      <c r="BW4" s="254"/>
      <c r="BX4" s="254"/>
      <c r="BY4" s="254"/>
      <c r="BZ4" s="254"/>
      <c r="CA4" s="254"/>
      <c r="CB4" s="254"/>
      <c r="CC4" s="254"/>
      <c r="CD4" s="254"/>
      <c r="CE4" s="254"/>
      <c r="CF4" s="254"/>
      <c r="CG4" s="254"/>
      <c r="CH4" s="254"/>
      <c r="CI4" s="254"/>
      <c r="CJ4" s="254"/>
      <c r="CK4" s="254"/>
      <c r="CL4" s="254"/>
      <c r="CM4" s="254"/>
      <c r="CN4" s="254"/>
      <c r="CO4" s="254"/>
      <c r="CP4" s="254"/>
      <c r="CQ4" s="254"/>
      <c r="CR4" s="254"/>
      <c r="CS4" s="254"/>
      <c r="CT4" s="254"/>
      <c r="CU4" s="254"/>
      <c r="CV4" s="254"/>
      <c r="CW4" s="254"/>
      <c r="CX4" s="254"/>
      <c r="CY4" s="254"/>
      <c r="CZ4" s="254"/>
      <c r="DA4" s="254"/>
      <c r="DB4" s="254"/>
      <c r="DC4" s="254"/>
      <c r="DD4" s="254"/>
      <c r="DE4" s="254"/>
      <c r="DF4" s="254"/>
      <c r="DG4" s="254"/>
      <c r="DH4" s="254"/>
      <c r="DI4" s="254"/>
      <c r="DJ4" s="254"/>
      <c r="DK4" s="254"/>
      <c r="DL4" s="254"/>
      <c r="DM4" s="254"/>
      <c r="DN4" s="254"/>
      <c r="DO4" s="254"/>
      <c r="DP4" s="254"/>
      <c r="DQ4" s="254"/>
      <c r="DR4" s="254"/>
      <c r="DS4" s="254"/>
      <c r="DT4" s="254"/>
      <c r="DU4" s="254"/>
      <c r="DV4" s="254"/>
      <c r="DW4" s="254"/>
      <c r="DX4" s="254"/>
      <c r="DY4" s="254"/>
      <c r="DZ4" s="254"/>
      <c r="EA4" s="256"/>
    </row>
    <row r="5" spans="1:131" s="257" customFormat="1" ht="26.25" customHeight="1" x14ac:dyDescent="0.15">
      <c r="A5" s="1090" t="s">
        <v>370</v>
      </c>
      <c r="B5" s="1091"/>
      <c r="C5" s="1091"/>
      <c r="D5" s="1091"/>
      <c r="E5" s="1091"/>
      <c r="F5" s="1091"/>
      <c r="G5" s="1091"/>
      <c r="H5" s="1091"/>
      <c r="I5" s="1091"/>
      <c r="J5" s="1091"/>
      <c r="K5" s="1091"/>
      <c r="L5" s="1091"/>
      <c r="M5" s="1091"/>
      <c r="N5" s="1091"/>
      <c r="O5" s="1091"/>
      <c r="P5" s="1092"/>
      <c r="Q5" s="1096" t="s">
        <v>371</v>
      </c>
      <c r="R5" s="1097"/>
      <c r="S5" s="1097"/>
      <c r="T5" s="1097"/>
      <c r="U5" s="1098"/>
      <c r="V5" s="1096" t="s">
        <v>372</v>
      </c>
      <c r="W5" s="1097"/>
      <c r="X5" s="1097"/>
      <c r="Y5" s="1097"/>
      <c r="Z5" s="1098"/>
      <c r="AA5" s="1096" t="s">
        <v>373</v>
      </c>
      <c r="AB5" s="1097"/>
      <c r="AC5" s="1097"/>
      <c r="AD5" s="1097"/>
      <c r="AE5" s="1097"/>
      <c r="AF5" s="1208" t="s">
        <v>374</v>
      </c>
      <c r="AG5" s="1097"/>
      <c r="AH5" s="1097"/>
      <c r="AI5" s="1097"/>
      <c r="AJ5" s="1112"/>
      <c r="AK5" s="1097" t="s">
        <v>375</v>
      </c>
      <c r="AL5" s="1097"/>
      <c r="AM5" s="1097"/>
      <c r="AN5" s="1097"/>
      <c r="AO5" s="1098"/>
      <c r="AP5" s="1096" t="s">
        <v>376</v>
      </c>
      <c r="AQ5" s="1097"/>
      <c r="AR5" s="1097"/>
      <c r="AS5" s="1097"/>
      <c r="AT5" s="1098"/>
      <c r="AU5" s="1096" t="s">
        <v>377</v>
      </c>
      <c r="AV5" s="1097"/>
      <c r="AW5" s="1097"/>
      <c r="AX5" s="1097"/>
      <c r="AY5" s="1112"/>
      <c r="AZ5" s="258"/>
      <c r="BA5" s="258"/>
      <c r="BB5" s="258"/>
      <c r="BC5" s="258"/>
      <c r="BD5" s="258"/>
      <c r="BE5" s="259"/>
      <c r="BF5" s="259"/>
      <c r="BG5" s="259"/>
      <c r="BH5" s="259"/>
      <c r="BI5" s="259"/>
      <c r="BJ5" s="259"/>
      <c r="BK5" s="259"/>
      <c r="BL5" s="259"/>
      <c r="BM5" s="259"/>
      <c r="BN5" s="259"/>
      <c r="BO5" s="259"/>
      <c r="BP5" s="259"/>
      <c r="BQ5" s="1090" t="s">
        <v>378</v>
      </c>
      <c r="BR5" s="1091"/>
      <c r="BS5" s="1091"/>
      <c r="BT5" s="1091"/>
      <c r="BU5" s="1091"/>
      <c r="BV5" s="1091"/>
      <c r="BW5" s="1091"/>
      <c r="BX5" s="1091"/>
      <c r="BY5" s="1091"/>
      <c r="BZ5" s="1091"/>
      <c r="CA5" s="1091"/>
      <c r="CB5" s="1091"/>
      <c r="CC5" s="1091"/>
      <c r="CD5" s="1091"/>
      <c r="CE5" s="1091"/>
      <c r="CF5" s="1091"/>
      <c r="CG5" s="1092"/>
      <c r="CH5" s="1096" t="s">
        <v>379</v>
      </c>
      <c r="CI5" s="1097"/>
      <c r="CJ5" s="1097"/>
      <c r="CK5" s="1097"/>
      <c r="CL5" s="1098"/>
      <c r="CM5" s="1096" t="s">
        <v>380</v>
      </c>
      <c r="CN5" s="1097"/>
      <c r="CO5" s="1097"/>
      <c r="CP5" s="1097"/>
      <c r="CQ5" s="1098"/>
      <c r="CR5" s="1096" t="s">
        <v>381</v>
      </c>
      <c r="CS5" s="1097"/>
      <c r="CT5" s="1097"/>
      <c r="CU5" s="1097"/>
      <c r="CV5" s="1098"/>
      <c r="CW5" s="1096" t="s">
        <v>382</v>
      </c>
      <c r="CX5" s="1097"/>
      <c r="CY5" s="1097"/>
      <c r="CZ5" s="1097"/>
      <c r="DA5" s="1098"/>
      <c r="DB5" s="1096" t="s">
        <v>383</v>
      </c>
      <c r="DC5" s="1097"/>
      <c r="DD5" s="1097"/>
      <c r="DE5" s="1097"/>
      <c r="DF5" s="1098"/>
      <c r="DG5" s="1193" t="s">
        <v>384</v>
      </c>
      <c r="DH5" s="1194"/>
      <c r="DI5" s="1194"/>
      <c r="DJ5" s="1194"/>
      <c r="DK5" s="1195"/>
      <c r="DL5" s="1193" t="s">
        <v>385</v>
      </c>
      <c r="DM5" s="1194"/>
      <c r="DN5" s="1194"/>
      <c r="DO5" s="1194"/>
      <c r="DP5" s="1195"/>
      <c r="DQ5" s="1096" t="s">
        <v>386</v>
      </c>
      <c r="DR5" s="1097"/>
      <c r="DS5" s="1097"/>
      <c r="DT5" s="1097"/>
      <c r="DU5" s="1098"/>
      <c r="DV5" s="1096" t="s">
        <v>377</v>
      </c>
      <c r="DW5" s="1097"/>
      <c r="DX5" s="1097"/>
      <c r="DY5" s="1097"/>
      <c r="DZ5" s="1112"/>
      <c r="EA5" s="256"/>
    </row>
    <row r="6" spans="1:131" s="257" customFormat="1" ht="26.25" customHeight="1" thickBot="1" x14ac:dyDescent="0.2">
      <c r="A6" s="1093"/>
      <c r="B6" s="1094"/>
      <c r="C6" s="1094"/>
      <c r="D6" s="1094"/>
      <c r="E6" s="1094"/>
      <c r="F6" s="1094"/>
      <c r="G6" s="1094"/>
      <c r="H6" s="1094"/>
      <c r="I6" s="1094"/>
      <c r="J6" s="1094"/>
      <c r="K6" s="1094"/>
      <c r="L6" s="1094"/>
      <c r="M6" s="1094"/>
      <c r="N6" s="1094"/>
      <c r="O6" s="1094"/>
      <c r="P6" s="1095"/>
      <c r="Q6" s="1099"/>
      <c r="R6" s="1100"/>
      <c r="S6" s="1100"/>
      <c r="T6" s="1100"/>
      <c r="U6" s="1101"/>
      <c r="V6" s="1099"/>
      <c r="W6" s="1100"/>
      <c r="X6" s="1100"/>
      <c r="Y6" s="1100"/>
      <c r="Z6" s="1101"/>
      <c r="AA6" s="1099"/>
      <c r="AB6" s="1100"/>
      <c r="AC6" s="1100"/>
      <c r="AD6" s="1100"/>
      <c r="AE6" s="1100"/>
      <c r="AF6" s="1209"/>
      <c r="AG6" s="1100"/>
      <c r="AH6" s="1100"/>
      <c r="AI6" s="1100"/>
      <c r="AJ6" s="1113"/>
      <c r="AK6" s="1100"/>
      <c r="AL6" s="1100"/>
      <c r="AM6" s="1100"/>
      <c r="AN6" s="1100"/>
      <c r="AO6" s="1101"/>
      <c r="AP6" s="1099"/>
      <c r="AQ6" s="1100"/>
      <c r="AR6" s="1100"/>
      <c r="AS6" s="1100"/>
      <c r="AT6" s="1101"/>
      <c r="AU6" s="1099"/>
      <c r="AV6" s="1100"/>
      <c r="AW6" s="1100"/>
      <c r="AX6" s="1100"/>
      <c r="AY6" s="1113"/>
      <c r="AZ6" s="254"/>
      <c r="BA6" s="254"/>
      <c r="BB6" s="254"/>
      <c r="BC6" s="254"/>
      <c r="BD6" s="254"/>
      <c r="BE6" s="255"/>
      <c r="BF6" s="255"/>
      <c r="BG6" s="255"/>
      <c r="BH6" s="255"/>
      <c r="BI6" s="255"/>
      <c r="BJ6" s="255"/>
      <c r="BK6" s="255"/>
      <c r="BL6" s="255"/>
      <c r="BM6" s="255"/>
      <c r="BN6" s="255"/>
      <c r="BO6" s="255"/>
      <c r="BP6" s="255"/>
      <c r="BQ6" s="1093"/>
      <c r="BR6" s="1094"/>
      <c r="BS6" s="1094"/>
      <c r="BT6" s="1094"/>
      <c r="BU6" s="1094"/>
      <c r="BV6" s="1094"/>
      <c r="BW6" s="1094"/>
      <c r="BX6" s="1094"/>
      <c r="BY6" s="1094"/>
      <c r="BZ6" s="1094"/>
      <c r="CA6" s="1094"/>
      <c r="CB6" s="1094"/>
      <c r="CC6" s="1094"/>
      <c r="CD6" s="1094"/>
      <c r="CE6" s="1094"/>
      <c r="CF6" s="1094"/>
      <c r="CG6" s="1095"/>
      <c r="CH6" s="1099"/>
      <c r="CI6" s="1100"/>
      <c r="CJ6" s="1100"/>
      <c r="CK6" s="1100"/>
      <c r="CL6" s="1101"/>
      <c r="CM6" s="1099"/>
      <c r="CN6" s="1100"/>
      <c r="CO6" s="1100"/>
      <c r="CP6" s="1100"/>
      <c r="CQ6" s="1101"/>
      <c r="CR6" s="1099"/>
      <c r="CS6" s="1100"/>
      <c r="CT6" s="1100"/>
      <c r="CU6" s="1100"/>
      <c r="CV6" s="1101"/>
      <c r="CW6" s="1099"/>
      <c r="CX6" s="1100"/>
      <c r="CY6" s="1100"/>
      <c r="CZ6" s="1100"/>
      <c r="DA6" s="1101"/>
      <c r="DB6" s="1099"/>
      <c r="DC6" s="1100"/>
      <c r="DD6" s="1100"/>
      <c r="DE6" s="1100"/>
      <c r="DF6" s="1101"/>
      <c r="DG6" s="1196"/>
      <c r="DH6" s="1197"/>
      <c r="DI6" s="1197"/>
      <c r="DJ6" s="1197"/>
      <c r="DK6" s="1198"/>
      <c r="DL6" s="1196"/>
      <c r="DM6" s="1197"/>
      <c r="DN6" s="1197"/>
      <c r="DO6" s="1197"/>
      <c r="DP6" s="1198"/>
      <c r="DQ6" s="1099"/>
      <c r="DR6" s="1100"/>
      <c r="DS6" s="1100"/>
      <c r="DT6" s="1100"/>
      <c r="DU6" s="1101"/>
      <c r="DV6" s="1099"/>
      <c r="DW6" s="1100"/>
      <c r="DX6" s="1100"/>
      <c r="DY6" s="1100"/>
      <c r="DZ6" s="1113"/>
      <c r="EA6" s="256"/>
    </row>
    <row r="7" spans="1:131" s="257" customFormat="1" ht="26.25" customHeight="1" thickTop="1" x14ac:dyDescent="0.15">
      <c r="A7" s="260">
        <v>1</v>
      </c>
      <c r="B7" s="1145" t="s">
        <v>387</v>
      </c>
      <c r="C7" s="1146"/>
      <c r="D7" s="1146"/>
      <c r="E7" s="1146"/>
      <c r="F7" s="1146"/>
      <c r="G7" s="1146"/>
      <c r="H7" s="1146"/>
      <c r="I7" s="1146"/>
      <c r="J7" s="1146"/>
      <c r="K7" s="1146"/>
      <c r="L7" s="1146"/>
      <c r="M7" s="1146"/>
      <c r="N7" s="1146"/>
      <c r="O7" s="1146"/>
      <c r="P7" s="1147"/>
      <c r="Q7" s="1199">
        <v>23921</v>
      </c>
      <c r="R7" s="1200"/>
      <c r="S7" s="1200"/>
      <c r="T7" s="1200"/>
      <c r="U7" s="1200"/>
      <c r="V7" s="1200">
        <v>23105</v>
      </c>
      <c r="W7" s="1200"/>
      <c r="X7" s="1200"/>
      <c r="Y7" s="1200"/>
      <c r="Z7" s="1200"/>
      <c r="AA7" s="1200">
        <v>816</v>
      </c>
      <c r="AB7" s="1200"/>
      <c r="AC7" s="1200"/>
      <c r="AD7" s="1200"/>
      <c r="AE7" s="1201"/>
      <c r="AF7" s="1202">
        <v>533</v>
      </c>
      <c r="AG7" s="1203"/>
      <c r="AH7" s="1203"/>
      <c r="AI7" s="1203"/>
      <c r="AJ7" s="1204"/>
      <c r="AK7" s="1186">
        <v>911</v>
      </c>
      <c r="AL7" s="1187"/>
      <c r="AM7" s="1187"/>
      <c r="AN7" s="1187"/>
      <c r="AO7" s="1187"/>
      <c r="AP7" s="1187">
        <v>24702</v>
      </c>
      <c r="AQ7" s="1187"/>
      <c r="AR7" s="1187"/>
      <c r="AS7" s="1187"/>
      <c r="AT7" s="1187"/>
      <c r="AU7" s="1188"/>
      <c r="AV7" s="1188"/>
      <c r="AW7" s="1188"/>
      <c r="AX7" s="1188"/>
      <c r="AY7" s="1189"/>
      <c r="AZ7" s="254"/>
      <c r="BA7" s="254"/>
      <c r="BB7" s="254"/>
      <c r="BC7" s="254"/>
      <c r="BD7" s="254"/>
      <c r="BE7" s="255"/>
      <c r="BF7" s="255"/>
      <c r="BG7" s="255"/>
      <c r="BH7" s="255"/>
      <c r="BI7" s="255"/>
      <c r="BJ7" s="255"/>
      <c r="BK7" s="255"/>
      <c r="BL7" s="255"/>
      <c r="BM7" s="255"/>
      <c r="BN7" s="255"/>
      <c r="BO7" s="255"/>
      <c r="BP7" s="255"/>
      <c r="BQ7" s="261">
        <v>1</v>
      </c>
      <c r="BR7" s="262"/>
      <c r="BS7" s="1190" t="s">
        <v>582</v>
      </c>
      <c r="BT7" s="1191"/>
      <c r="BU7" s="1191"/>
      <c r="BV7" s="1191"/>
      <c r="BW7" s="1191"/>
      <c r="BX7" s="1191"/>
      <c r="BY7" s="1191"/>
      <c r="BZ7" s="1191"/>
      <c r="CA7" s="1191"/>
      <c r="CB7" s="1191"/>
      <c r="CC7" s="1191"/>
      <c r="CD7" s="1191"/>
      <c r="CE7" s="1191"/>
      <c r="CF7" s="1191"/>
      <c r="CG7" s="1192"/>
      <c r="CH7" s="1183">
        <v>-4</v>
      </c>
      <c r="CI7" s="1184"/>
      <c r="CJ7" s="1184"/>
      <c r="CK7" s="1184"/>
      <c r="CL7" s="1185"/>
      <c r="CM7" s="1183">
        <v>332</v>
      </c>
      <c r="CN7" s="1184"/>
      <c r="CO7" s="1184"/>
      <c r="CP7" s="1184"/>
      <c r="CQ7" s="1185"/>
      <c r="CR7" s="1183">
        <v>80</v>
      </c>
      <c r="CS7" s="1184"/>
      <c r="CT7" s="1184"/>
      <c r="CU7" s="1184"/>
      <c r="CV7" s="1185"/>
      <c r="CW7" s="1183">
        <v>1</v>
      </c>
      <c r="CX7" s="1184"/>
      <c r="CY7" s="1184"/>
      <c r="CZ7" s="1184"/>
      <c r="DA7" s="1185"/>
      <c r="DB7" s="1183"/>
      <c r="DC7" s="1184"/>
      <c r="DD7" s="1184"/>
      <c r="DE7" s="1184"/>
      <c r="DF7" s="1185"/>
      <c r="DG7" s="1183"/>
      <c r="DH7" s="1184"/>
      <c r="DI7" s="1184"/>
      <c r="DJ7" s="1184"/>
      <c r="DK7" s="1185"/>
      <c r="DL7" s="1183"/>
      <c r="DM7" s="1184"/>
      <c r="DN7" s="1184"/>
      <c r="DO7" s="1184"/>
      <c r="DP7" s="1185"/>
      <c r="DQ7" s="1183"/>
      <c r="DR7" s="1184"/>
      <c r="DS7" s="1184"/>
      <c r="DT7" s="1184"/>
      <c r="DU7" s="1185"/>
      <c r="DV7" s="1210"/>
      <c r="DW7" s="1211"/>
      <c r="DX7" s="1211"/>
      <c r="DY7" s="1211"/>
      <c r="DZ7" s="1212"/>
      <c r="EA7" s="256"/>
    </row>
    <row r="8" spans="1:131" s="257" customFormat="1" ht="26.25" customHeight="1" x14ac:dyDescent="0.15">
      <c r="A8" s="263">
        <v>2</v>
      </c>
      <c r="B8" s="1132" t="s">
        <v>388</v>
      </c>
      <c r="C8" s="1133"/>
      <c r="D8" s="1133"/>
      <c r="E8" s="1133"/>
      <c r="F8" s="1133"/>
      <c r="G8" s="1133"/>
      <c r="H8" s="1133"/>
      <c r="I8" s="1133"/>
      <c r="J8" s="1133"/>
      <c r="K8" s="1133"/>
      <c r="L8" s="1133"/>
      <c r="M8" s="1133"/>
      <c r="N8" s="1133"/>
      <c r="O8" s="1133"/>
      <c r="P8" s="1134"/>
      <c r="Q8" s="1138">
        <v>6</v>
      </c>
      <c r="R8" s="1139"/>
      <c r="S8" s="1139"/>
      <c r="T8" s="1139"/>
      <c r="U8" s="1139"/>
      <c r="V8" s="1139">
        <v>6</v>
      </c>
      <c r="W8" s="1139"/>
      <c r="X8" s="1139"/>
      <c r="Y8" s="1139"/>
      <c r="Z8" s="1139"/>
      <c r="AA8" s="1139">
        <v>0</v>
      </c>
      <c r="AB8" s="1139"/>
      <c r="AC8" s="1139"/>
      <c r="AD8" s="1139"/>
      <c r="AE8" s="1140"/>
      <c r="AF8" s="1114">
        <v>0</v>
      </c>
      <c r="AG8" s="1115"/>
      <c r="AH8" s="1115"/>
      <c r="AI8" s="1115"/>
      <c r="AJ8" s="1116"/>
      <c r="AK8" s="1181">
        <v>4</v>
      </c>
      <c r="AL8" s="1182"/>
      <c r="AM8" s="1182"/>
      <c r="AN8" s="1182"/>
      <c r="AO8" s="1182"/>
      <c r="AP8" s="1182">
        <v>0</v>
      </c>
      <c r="AQ8" s="1182"/>
      <c r="AR8" s="1182"/>
      <c r="AS8" s="1182"/>
      <c r="AT8" s="1182"/>
      <c r="AU8" s="1179"/>
      <c r="AV8" s="1179"/>
      <c r="AW8" s="1179"/>
      <c r="AX8" s="1179"/>
      <c r="AY8" s="1180"/>
      <c r="AZ8" s="254"/>
      <c r="BA8" s="254"/>
      <c r="BB8" s="254"/>
      <c r="BC8" s="254"/>
      <c r="BD8" s="254"/>
      <c r="BE8" s="255"/>
      <c r="BF8" s="255"/>
      <c r="BG8" s="255"/>
      <c r="BH8" s="255"/>
      <c r="BI8" s="255"/>
      <c r="BJ8" s="255"/>
      <c r="BK8" s="255"/>
      <c r="BL8" s="255"/>
      <c r="BM8" s="255"/>
      <c r="BN8" s="255"/>
      <c r="BO8" s="255"/>
      <c r="BP8" s="255"/>
      <c r="BQ8" s="264">
        <v>2</v>
      </c>
      <c r="BR8" s="265"/>
      <c r="BS8" s="1109" t="s">
        <v>583</v>
      </c>
      <c r="BT8" s="1110"/>
      <c r="BU8" s="1110"/>
      <c r="BV8" s="1110"/>
      <c r="BW8" s="1110"/>
      <c r="BX8" s="1110"/>
      <c r="BY8" s="1110"/>
      <c r="BZ8" s="1110"/>
      <c r="CA8" s="1110"/>
      <c r="CB8" s="1110"/>
      <c r="CC8" s="1110"/>
      <c r="CD8" s="1110"/>
      <c r="CE8" s="1110"/>
      <c r="CF8" s="1110"/>
      <c r="CG8" s="1111"/>
      <c r="CH8" s="1084">
        <v>6</v>
      </c>
      <c r="CI8" s="1085"/>
      <c r="CJ8" s="1085"/>
      <c r="CK8" s="1085"/>
      <c r="CL8" s="1086"/>
      <c r="CM8" s="1084">
        <v>34</v>
      </c>
      <c r="CN8" s="1085"/>
      <c r="CO8" s="1085"/>
      <c r="CP8" s="1085"/>
      <c r="CQ8" s="1086"/>
      <c r="CR8" s="1084">
        <v>20</v>
      </c>
      <c r="CS8" s="1085"/>
      <c r="CT8" s="1085"/>
      <c r="CU8" s="1085"/>
      <c r="CV8" s="1086"/>
      <c r="CW8" s="1084">
        <v>46</v>
      </c>
      <c r="CX8" s="1085"/>
      <c r="CY8" s="1085"/>
      <c r="CZ8" s="1085"/>
      <c r="DA8" s="1086"/>
      <c r="DB8" s="1084"/>
      <c r="DC8" s="1085"/>
      <c r="DD8" s="1085"/>
      <c r="DE8" s="1085"/>
      <c r="DF8" s="1086"/>
      <c r="DG8" s="1084"/>
      <c r="DH8" s="1085"/>
      <c r="DI8" s="1085"/>
      <c r="DJ8" s="1085"/>
      <c r="DK8" s="1086"/>
      <c r="DL8" s="1084"/>
      <c r="DM8" s="1085"/>
      <c r="DN8" s="1085"/>
      <c r="DO8" s="1085"/>
      <c r="DP8" s="1086"/>
      <c r="DQ8" s="1084"/>
      <c r="DR8" s="1085"/>
      <c r="DS8" s="1085"/>
      <c r="DT8" s="1085"/>
      <c r="DU8" s="1086"/>
      <c r="DV8" s="1087"/>
      <c r="DW8" s="1088"/>
      <c r="DX8" s="1088"/>
      <c r="DY8" s="1088"/>
      <c r="DZ8" s="1089"/>
      <c r="EA8" s="256"/>
    </row>
    <row r="9" spans="1:131" s="257" customFormat="1" ht="26.25" customHeight="1" x14ac:dyDescent="0.15">
      <c r="A9" s="263">
        <v>3</v>
      </c>
      <c r="B9" s="1132"/>
      <c r="C9" s="1133"/>
      <c r="D9" s="1133"/>
      <c r="E9" s="1133"/>
      <c r="F9" s="1133"/>
      <c r="G9" s="1133"/>
      <c r="H9" s="1133"/>
      <c r="I9" s="1133"/>
      <c r="J9" s="1133"/>
      <c r="K9" s="1133"/>
      <c r="L9" s="1133"/>
      <c r="M9" s="1133"/>
      <c r="N9" s="1133"/>
      <c r="O9" s="1133"/>
      <c r="P9" s="1134"/>
      <c r="Q9" s="1138"/>
      <c r="R9" s="1139"/>
      <c r="S9" s="1139"/>
      <c r="T9" s="1139"/>
      <c r="U9" s="1139"/>
      <c r="V9" s="1139"/>
      <c r="W9" s="1139"/>
      <c r="X9" s="1139"/>
      <c r="Y9" s="1139"/>
      <c r="Z9" s="1139"/>
      <c r="AA9" s="1139"/>
      <c r="AB9" s="1139"/>
      <c r="AC9" s="1139"/>
      <c r="AD9" s="1139"/>
      <c r="AE9" s="1140"/>
      <c r="AF9" s="1114"/>
      <c r="AG9" s="1115"/>
      <c r="AH9" s="1115"/>
      <c r="AI9" s="1115"/>
      <c r="AJ9" s="1116"/>
      <c r="AK9" s="1181"/>
      <c r="AL9" s="1182"/>
      <c r="AM9" s="1182"/>
      <c r="AN9" s="1182"/>
      <c r="AO9" s="1182"/>
      <c r="AP9" s="1182"/>
      <c r="AQ9" s="1182"/>
      <c r="AR9" s="1182"/>
      <c r="AS9" s="1182"/>
      <c r="AT9" s="1182"/>
      <c r="AU9" s="1179"/>
      <c r="AV9" s="1179"/>
      <c r="AW9" s="1179"/>
      <c r="AX9" s="1179"/>
      <c r="AY9" s="1180"/>
      <c r="AZ9" s="254"/>
      <c r="BA9" s="254"/>
      <c r="BB9" s="254"/>
      <c r="BC9" s="254"/>
      <c r="BD9" s="254"/>
      <c r="BE9" s="255"/>
      <c r="BF9" s="255"/>
      <c r="BG9" s="255"/>
      <c r="BH9" s="255"/>
      <c r="BI9" s="255"/>
      <c r="BJ9" s="255"/>
      <c r="BK9" s="255"/>
      <c r="BL9" s="255"/>
      <c r="BM9" s="255"/>
      <c r="BN9" s="255"/>
      <c r="BO9" s="255"/>
      <c r="BP9" s="255"/>
      <c r="BQ9" s="264">
        <v>3</v>
      </c>
      <c r="BR9" s="265"/>
      <c r="BS9" s="1109" t="s">
        <v>584</v>
      </c>
      <c r="BT9" s="1110"/>
      <c r="BU9" s="1110"/>
      <c r="BV9" s="1110"/>
      <c r="BW9" s="1110"/>
      <c r="BX9" s="1110"/>
      <c r="BY9" s="1110"/>
      <c r="BZ9" s="1110"/>
      <c r="CA9" s="1110"/>
      <c r="CB9" s="1110"/>
      <c r="CC9" s="1110"/>
      <c r="CD9" s="1110"/>
      <c r="CE9" s="1110"/>
      <c r="CF9" s="1110"/>
      <c r="CG9" s="1111"/>
      <c r="CH9" s="1084">
        <v>-1</v>
      </c>
      <c r="CI9" s="1085"/>
      <c r="CJ9" s="1085"/>
      <c r="CK9" s="1085"/>
      <c r="CL9" s="1086"/>
      <c r="CM9" s="1084">
        <v>8</v>
      </c>
      <c r="CN9" s="1085"/>
      <c r="CO9" s="1085"/>
      <c r="CP9" s="1085"/>
      <c r="CQ9" s="1086"/>
      <c r="CR9" s="1084">
        <v>3</v>
      </c>
      <c r="CS9" s="1085"/>
      <c r="CT9" s="1085"/>
      <c r="CU9" s="1085"/>
      <c r="CV9" s="1086"/>
      <c r="CW9" s="1084">
        <v>1</v>
      </c>
      <c r="CX9" s="1085"/>
      <c r="CY9" s="1085"/>
      <c r="CZ9" s="1085"/>
      <c r="DA9" s="1086"/>
      <c r="DB9" s="1084"/>
      <c r="DC9" s="1085"/>
      <c r="DD9" s="1085"/>
      <c r="DE9" s="1085"/>
      <c r="DF9" s="1086"/>
      <c r="DG9" s="1084"/>
      <c r="DH9" s="1085"/>
      <c r="DI9" s="1085"/>
      <c r="DJ9" s="1085"/>
      <c r="DK9" s="1086"/>
      <c r="DL9" s="1084"/>
      <c r="DM9" s="1085"/>
      <c r="DN9" s="1085"/>
      <c r="DO9" s="1085"/>
      <c r="DP9" s="1086"/>
      <c r="DQ9" s="1084"/>
      <c r="DR9" s="1085"/>
      <c r="DS9" s="1085"/>
      <c r="DT9" s="1085"/>
      <c r="DU9" s="1086"/>
      <c r="DV9" s="1087"/>
      <c r="DW9" s="1088"/>
      <c r="DX9" s="1088"/>
      <c r="DY9" s="1088"/>
      <c r="DZ9" s="1089"/>
      <c r="EA9" s="256"/>
    </row>
    <row r="10" spans="1:131" s="257" customFormat="1" ht="26.25" customHeight="1" x14ac:dyDescent="0.15">
      <c r="A10" s="263">
        <v>4</v>
      </c>
      <c r="B10" s="1132"/>
      <c r="C10" s="1133"/>
      <c r="D10" s="1133"/>
      <c r="E10" s="1133"/>
      <c r="F10" s="1133"/>
      <c r="G10" s="1133"/>
      <c r="H10" s="1133"/>
      <c r="I10" s="1133"/>
      <c r="J10" s="1133"/>
      <c r="K10" s="1133"/>
      <c r="L10" s="1133"/>
      <c r="M10" s="1133"/>
      <c r="N10" s="1133"/>
      <c r="O10" s="1133"/>
      <c r="P10" s="1134"/>
      <c r="Q10" s="1138"/>
      <c r="R10" s="1139"/>
      <c r="S10" s="1139"/>
      <c r="T10" s="1139"/>
      <c r="U10" s="1139"/>
      <c r="V10" s="1139"/>
      <c r="W10" s="1139"/>
      <c r="X10" s="1139"/>
      <c r="Y10" s="1139"/>
      <c r="Z10" s="1139"/>
      <c r="AA10" s="1139"/>
      <c r="AB10" s="1139"/>
      <c r="AC10" s="1139"/>
      <c r="AD10" s="1139"/>
      <c r="AE10" s="1140"/>
      <c r="AF10" s="1114"/>
      <c r="AG10" s="1115"/>
      <c r="AH10" s="1115"/>
      <c r="AI10" s="1115"/>
      <c r="AJ10" s="1116"/>
      <c r="AK10" s="1181"/>
      <c r="AL10" s="1182"/>
      <c r="AM10" s="1182"/>
      <c r="AN10" s="1182"/>
      <c r="AO10" s="1182"/>
      <c r="AP10" s="1182"/>
      <c r="AQ10" s="1182"/>
      <c r="AR10" s="1182"/>
      <c r="AS10" s="1182"/>
      <c r="AT10" s="1182"/>
      <c r="AU10" s="1179"/>
      <c r="AV10" s="1179"/>
      <c r="AW10" s="1179"/>
      <c r="AX10" s="1179"/>
      <c r="AY10" s="1180"/>
      <c r="AZ10" s="254"/>
      <c r="BA10" s="254"/>
      <c r="BB10" s="254"/>
      <c r="BC10" s="254"/>
      <c r="BD10" s="254"/>
      <c r="BE10" s="255"/>
      <c r="BF10" s="255"/>
      <c r="BG10" s="255"/>
      <c r="BH10" s="255"/>
      <c r="BI10" s="255"/>
      <c r="BJ10" s="255"/>
      <c r="BK10" s="255"/>
      <c r="BL10" s="255"/>
      <c r="BM10" s="255"/>
      <c r="BN10" s="255"/>
      <c r="BO10" s="255"/>
      <c r="BP10" s="255"/>
      <c r="BQ10" s="264">
        <v>4</v>
      </c>
      <c r="BR10" s="265"/>
      <c r="BS10" s="1109" t="s">
        <v>585</v>
      </c>
      <c r="BT10" s="1110"/>
      <c r="BU10" s="1110"/>
      <c r="BV10" s="1110"/>
      <c r="BW10" s="1110"/>
      <c r="BX10" s="1110"/>
      <c r="BY10" s="1110"/>
      <c r="BZ10" s="1110"/>
      <c r="CA10" s="1110"/>
      <c r="CB10" s="1110"/>
      <c r="CC10" s="1110"/>
      <c r="CD10" s="1110"/>
      <c r="CE10" s="1110"/>
      <c r="CF10" s="1110"/>
      <c r="CG10" s="1111"/>
      <c r="CH10" s="1084">
        <v>-21</v>
      </c>
      <c r="CI10" s="1085"/>
      <c r="CJ10" s="1085"/>
      <c r="CK10" s="1085"/>
      <c r="CL10" s="1086"/>
      <c r="CM10" s="1084">
        <v>-73</v>
      </c>
      <c r="CN10" s="1085"/>
      <c r="CO10" s="1085"/>
      <c r="CP10" s="1085"/>
      <c r="CQ10" s="1086"/>
      <c r="CR10" s="1084">
        <v>11</v>
      </c>
      <c r="CS10" s="1085"/>
      <c r="CT10" s="1085"/>
      <c r="CU10" s="1085"/>
      <c r="CV10" s="1086"/>
      <c r="CW10" s="1084">
        <v>0</v>
      </c>
      <c r="CX10" s="1085"/>
      <c r="CY10" s="1085"/>
      <c r="CZ10" s="1085"/>
      <c r="DA10" s="1086"/>
      <c r="DB10" s="1084"/>
      <c r="DC10" s="1085"/>
      <c r="DD10" s="1085"/>
      <c r="DE10" s="1085"/>
      <c r="DF10" s="1086"/>
      <c r="DG10" s="1084"/>
      <c r="DH10" s="1085"/>
      <c r="DI10" s="1085"/>
      <c r="DJ10" s="1085"/>
      <c r="DK10" s="1086"/>
      <c r="DL10" s="1084"/>
      <c r="DM10" s="1085"/>
      <c r="DN10" s="1085"/>
      <c r="DO10" s="1085"/>
      <c r="DP10" s="1086"/>
      <c r="DQ10" s="1084"/>
      <c r="DR10" s="1085"/>
      <c r="DS10" s="1085"/>
      <c r="DT10" s="1085"/>
      <c r="DU10" s="1086"/>
      <c r="DV10" s="1087"/>
      <c r="DW10" s="1088"/>
      <c r="DX10" s="1088"/>
      <c r="DY10" s="1088"/>
      <c r="DZ10" s="1089"/>
      <c r="EA10" s="256"/>
    </row>
    <row r="11" spans="1:131" s="257" customFormat="1" ht="26.25" customHeight="1" x14ac:dyDescent="0.15">
      <c r="A11" s="263">
        <v>5</v>
      </c>
      <c r="B11" s="1132"/>
      <c r="C11" s="1133"/>
      <c r="D11" s="1133"/>
      <c r="E11" s="1133"/>
      <c r="F11" s="1133"/>
      <c r="G11" s="1133"/>
      <c r="H11" s="1133"/>
      <c r="I11" s="1133"/>
      <c r="J11" s="1133"/>
      <c r="K11" s="1133"/>
      <c r="L11" s="1133"/>
      <c r="M11" s="1133"/>
      <c r="N11" s="1133"/>
      <c r="O11" s="1133"/>
      <c r="P11" s="1134"/>
      <c r="Q11" s="1138"/>
      <c r="R11" s="1139"/>
      <c r="S11" s="1139"/>
      <c r="T11" s="1139"/>
      <c r="U11" s="1139"/>
      <c r="V11" s="1139"/>
      <c r="W11" s="1139"/>
      <c r="X11" s="1139"/>
      <c r="Y11" s="1139"/>
      <c r="Z11" s="1139"/>
      <c r="AA11" s="1139"/>
      <c r="AB11" s="1139"/>
      <c r="AC11" s="1139"/>
      <c r="AD11" s="1139"/>
      <c r="AE11" s="1140"/>
      <c r="AF11" s="1114"/>
      <c r="AG11" s="1115"/>
      <c r="AH11" s="1115"/>
      <c r="AI11" s="1115"/>
      <c r="AJ11" s="1116"/>
      <c r="AK11" s="1181"/>
      <c r="AL11" s="1182"/>
      <c r="AM11" s="1182"/>
      <c r="AN11" s="1182"/>
      <c r="AO11" s="1182"/>
      <c r="AP11" s="1182"/>
      <c r="AQ11" s="1182"/>
      <c r="AR11" s="1182"/>
      <c r="AS11" s="1182"/>
      <c r="AT11" s="1182"/>
      <c r="AU11" s="1179"/>
      <c r="AV11" s="1179"/>
      <c r="AW11" s="1179"/>
      <c r="AX11" s="1179"/>
      <c r="AY11" s="1180"/>
      <c r="AZ11" s="254"/>
      <c r="BA11" s="254"/>
      <c r="BB11" s="254"/>
      <c r="BC11" s="254"/>
      <c r="BD11" s="254"/>
      <c r="BE11" s="255"/>
      <c r="BF11" s="255"/>
      <c r="BG11" s="255"/>
      <c r="BH11" s="255"/>
      <c r="BI11" s="255"/>
      <c r="BJ11" s="255"/>
      <c r="BK11" s="255"/>
      <c r="BL11" s="255"/>
      <c r="BM11" s="255"/>
      <c r="BN11" s="255"/>
      <c r="BO11" s="255"/>
      <c r="BP11" s="255"/>
      <c r="BQ11" s="264">
        <v>5</v>
      </c>
      <c r="BR11" s="265"/>
      <c r="BS11" s="1109" t="s">
        <v>586</v>
      </c>
      <c r="BT11" s="1110"/>
      <c r="BU11" s="1110"/>
      <c r="BV11" s="1110"/>
      <c r="BW11" s="1110"/>
      <c r="BX11" s="1110"/>
      <c r="BY11" s="1110"/>
      <c r="BZ11" s="1110"/>
      <c r="CA11" s="1110"/>
      <c r="CB11" s="1110"/>
      <c r="CC11" s="1110"/>
      <c r="CD11" s="1110"/>
      <c r="CE11" s="1110"/>
      <c r="CF11" s="1110"/>
      <c r="CG11" s="1111"/>
      <c r="CH11" s="1084">
        <v>-18</v>
      </c>
      <c r="CI11" s="1085"/>
      <c r="CJ11" s="1085"/>
      <c r="CK11" s="1085"/>
      <c r="CL11" s="1086"/>
      <c r="CM11" s="1084">
        <v>22</v>
      </c>
      <c r="CN11" s="1085"/>
      <c r="CO11" s="1085"/>
      <c r="CP11" s="1085"/>
      <c r="CQ11" s="1086"/>
      <c r="CR11" s="1084">
        <v>16</v>
      </c>
      <c r="CS11" s="1085"/>
      <c r="CT11" s="1085"/>
      <c r="CU11" s="1085"/>
      <c r="CV11" s="1086"/>
      <c r="CW11" s="1084"/>
      <c r="CX11" s="1085"/>
      <c r="CY11" s="1085"/>
      <c r="CZ11" s="1085"/>
      <c r="DA11" s="1086"/>
      <c r="DB11" s="1084"/>
      <c r="DC11" s="1085"/>
      <c r="DD11" s="1085"/>
      <c r="DE11" s="1085"/>
      <c r="DF11" s="1086"/>
      <c r="DG11" s="1084"/>
      <c r="DH11" s="1085"/>
      <c r="DI11" s="1085"/>
      <c r="DJ11" s="1085"/>
      <c r="DK11" s="1086"/>
      <c r="DL11" s="1084"/>
      <c r="DM11" s="1085"/>
      <c r="DN11" s="1085"/>
      <c r="DO11" s="1085"/>
      <c r="DP11" s="1086"/>
      <c r="DQ11" s="1084"/>
      <c r="DR11" s="1085"/>
      <c r="DS11" s="1085"/>
      <c r="DT11" s="1085"/>
      <c r="DU11" s="1086"/>
      <c r="DV11" s="1087"/>
      <c r="DW11" s="1088"/>
      <c r="DX11" s="1088"/>
      <c r="DY11" s="1088"/>
      <c r="DZ11" s="1089"/>
      <c r="EA11" s="256"/>
    </row>
    <row r="12" spans="1:131" s="257" customFormat="1" ht="26.25" customHeight="1" x14ac:dyDescent="0.15">
      <c r="A12" s="263">
        <v>6</v>
      </c>
      <c r="B12" s="1132"/>
      <c r="C12" s="1133"/>
      <c r="D12" s="1133"/>
      <c r="E12" s="1133"/>
      <c r="F12" s="1133"/>
      <c r="G12" s="1133"/>
      <c r="H12" s="1133"/>
      <c r="I12" s="1133"/>
      <c r="J12" s="1133"/>
      <c r="K12" s="1133"/>
      <c r="L12" s="1133"/>
      <c r="M12" s="1133"/>
      <c r="N12" s="1133"/>
      <c r="O12" s="1133"/>
      <c r="P12" s="1134"/>
      <c r="Q12" s="1138"/>
      <c r="R12" s="1139"/>
      <c r="S12" s="1139"/>
      <c r="T12" s="1139"/>
      <c r="U12" s="1139"/>
      <c r="V12" s="1139"/>
      <c r="W12" s="1139"/>
      <c r="X12" s="1139"/>
      <c r="Y12" s="1139"/>
      <c r="Z12" s="1139"/>
      <c r="AA12" s="1139"/>
      <c r="AB12" s="1139"/>
      <c r="AC12" s="1139"/>
      <c r="AD12" s="1139"/>
      <c r="AE12" s="1140"/>
      <c r="AF12" s="1114"/>
      <c r="AG12" s="1115"/>
      <c r="AH12" s="1115"/>
      <c r="AI12" s="1115"/>
      <c r="AJ12" s="1116"/>
      <c r="AK12" s="1181"/>
      <c r="AL12" s="1182"/>
      <c r="AM12" s="1182"/>
      <c r="AN12" s="1182"/>
      <c r="AO12" s="1182"/>
      <c r="AP12" s="1182"/>
      <c r="AQ12" s="1182"/>
      <c r="AR12" s="1182"/>
      <c r="AS12" s="1182"/>
      <c r="AT12" s="1182"/>
      <c r="AU12" s="1179"/>
      <c r="AV12" s="1179"/>
      <c r="AW12" s="1179"/>
      <c r="AX12" s="1179"/>
      <c r="AY12" s="1180"/>
      <c r="AZ12" s="254"/>
      <c r="BA12" s="254"/>
      <c r="BB12" s="254"/>
      <c r="BC12" s="254"/>
      <c r="BD12" s="254"/>
      <c r="BE12" s="255"/>
      <c r="BF12" s="255"/>
      <c r="BG12" s="255"/>
      <c r="BH12" s="255"/>
      <c r="BI12" s="255"/>
      <c r="BJ12" s="255"/>
      <c r="BK12" s="255"/>
      <c r="BL12" s="255"/>
      <c r="BM12" s="255"/>
      <c r="BN12" s="255"/>
      <c r="BO12" s="255"/>
      <c r="BP12" s="255"/>
      <c r="BQ12" s="264">
        <v>6</v>
      </c>
      <c r="BR12" s="265"/>
      <c r="BS12" s="1109"/>
      <c r="BT12" s="1110"/>
      <c r="BU12" s="1110"/>
      <c r="BV12" s="1110"/>
      <c r="BW12" s="1110"/>
      <c r="BX12" s="1110"/>
      <c r="BY12" s="1110"/>
      <c r="BZ12" s="1110"/>
      <c r="CA12" s="1110"/>
      <c r="CB12" s="1110"/>
      <c r="CC12" s="1110"/>
      <c r="CD12" s="1110"/>
      <c r="CE12" s="1110"/>
      <c r="CF12" s="1110"/>
      <c r="CG12" s="1111"/>
      <c r="CH12" s="1084"/>
      <c r="CI12" s="1085"/>
      <c r="CJ12" s="1085"/>
      <c r="CK12" s="1085"/>
      <c r="CL12" s="1086"/>
      <c r="CM12" s="1084"/>
      <c r="CN12" s="1085"/>
      <c r="CO12" s="1085"/>
      <c r="CP12" s="1085"/>
      <c r="CQ12" s="1086"/>
      <c r="CR12" s="1084"/>
      <c r="CS12" s="1085"/>
      <c r="CT12" s="1085"/>
      <c r="CU12" s="1085"/>
      <c r="CV12" s="1086"/>
      <c r="CW12" s="1084"/>
      <c r="CX12" s="1085"/>
      <c r="CY12" s="1085"/>
      <c r="CZ12" s="1085"/>
      <c r="DA12" s="1086"/>
      <c r="DB12" s="1084"/>
      <c r="DC12" s="1085"/>
      <c r="DD12" s="1085"/>
      <c r="DE12" s="1085"/>
      <c r="DF12" s="1086"/>
      <c r="DG12" s="1084"/>
      <c r="DH12" s="1085"/>
      <c r="DI12" s="1085"/>
      <c r="DJ12" s="1085"/>
      <c r="DK12" s="1086"/>
      <c r="DL12" s="1084"/>
      <c r="DM12" s="1085"/>
      <c r="DN12" s="1085"/>
      <c r="DO12" s="1085"/>
      <c r="DP12" s="1086"/>
      <c r="DQ12" s="1084"/>
      <c r="DR12" s="1085"/>
      <c r="DS12" s="1085"/>
      <c r="DT12" s="1085"/>
      <c r="DU12" s="1086"/>
      <c r="DV12" s="1087"/>
      <c r="DW12" s="1088"/>
      <c r="DX12" s="1088"/>
      <c r="DY12" s="1088"/>
      <c r="DZ12" s="1089"/>
      <c r="EA12" s="256"/>
    </row>
    <row r="13" spans="1:131" s="257" customFormat="1" ht="26.25" customHeight="1" x14ac:dyDescent="0.15">
      <c r="A13" s="263">
        <v>7</v>
      </c>
      <c r="B13" s="1132"/>
      <c r="C13" s="1133"/>
      <c r="D13" s="1133"/>
      <c r="E13" s="1133"/>
      <c r="F13" s="1133"/>
      <c r="G13" s="1133"/>
      <c r="H13" s="1133"/>
      <c r="I13" s="1133"/>
      <c r="J13" s="1133"/>
      <c r="K13" s="1133"/>
      <c r="L13" s="1133"/>
      <c r="M13" s="1133"/>
      <c r="N13" s="1133"/>
      <c r="O13" s="1133"/>
      <c r="P13" s="1134"/>
      <c r="Q13" s="1138"/>
      <c r="R13" s="1139"/>
      <c r="S13" s="1139"/>
      <c r="T13" s="1139"/>
      <c r="U13" s="1139"/>
      <c r="V13" s="1139"/>
      <c r="W13" s="1139"/>
      <c r="X13" s="1139"/>
      <c r="Y13" s="1139"/>
      <c r="Z13" s="1139"/>
      <c r="AA13" s="1139"/>
      <c r="AB13" s="1139"/>
      <c r="AC13" s="1139"/>
      <c r="AD13" s="1139"/>
      <c r="AE13" s="1140"/>
      <c r="AF13" s="1114"/>
      <c r="AG13" s="1115"/>
      <c r="AH13" s="1115"/>
      <c r="AI13" s="1115"/>
      <c r="AJ13" s="1116"/>
      <c r="AK13" s="1181"/>
      <c r="AL13" s="1182"/>
      <c r="AM13" s="1182"/>
      <c r="AN13" s="1182"/>
      <c r="AO13" s="1182"/>
      <c r="AP13" s="1182"/>
      <c r="AQ13" s="1182"/>
      <c r="AR13" s="1182"/>
      <c r="AS13" s="1182"/>
      <c r="AT13" s="1182"/>
      <c r="AU13" s="1179"/>
      <c r="AV13" s="1179"/>
      <c r="AW13" s="1179"/>
      <c r="AX13" s="1179"/>
      <c r="AY13" s="1180"/>
      <c r="AZ13" s="254"/>
      <c r="BA13" s="254"/>
      <c r="BB13" s="254"/>
      <c r="BC13" s="254"/>
      <c r="BD13" s="254"/>
      <c r="BE13" s="255"/>
      <c r="BF13" s="255"/>
      <c r="BG13" s="255"/>
      <c r="BH13" s="255"/>
      <c r="BI13" s="255"/>
      <c r="BJ13" s="255"/>
      <c r="BK13" s="255"/>
      <c r="BL13" s="255"/>
      <c r="BM13" s="255"/>
      <c r="BN13" s="255"/>
      <c r="BO13" s="255"/>
      <c r="BP13" s="255"/>
      <c r="BQ13" s="264">
        <v>7</v>
      </c>
      <c r="BR13" s="265"/>
      <c r="BS13" s="1109"/>
      <c r="BT13" s="1110"/>
      <c r="BU13" s="1110"/>
      <c r="BV13" s="1110"/>
      <c r="BW13" s="1110"/>
      <c r="BX13" s="1110"/>
      <c r="BY13" s="1110"/>
      <c r="BZ13" s="1110"/>
      <c r="CA13" s="1110"/>
      <c r="CB13" s="1110"/>
      <c r="CC13" s="1110"/>
      <c r="CD13" s="1110"/>
      <c r="CE13" s="1110"/>
      <c r="CF13" s="1110"/>
      <c r="CG13" s="1111"/>
      <c r="CH13" s="1084"/>
      <c r="CI13" s="1085"/>
      <c r="CJ13" s="1085"/>
      <c r="CK13" s="1085"/>
      <c r="CL13" s="1086"/>
      <c r="CM13" s="1084"/>
      <c r="CN13" s="1085"/>
      <c r="CO13" s="1085"/>
      <c r="CP13" s="1085"/>
      <c r="CQ13" s="1086"/>
      <c r="CR13" s="1084"/>
      <c r="CS13" s="1085"/>
      <c r="CT13" s="1085"/>
      <c r="CU13" s="1085"/>
      <c r="CV13" s="1086"/>
      <c r="CW13" s="1084"/>
      <c r="CX13" s="1085"/>
      <c r="CY13" s="1085"/>
      <c r="CZ13" s="1085"/>
      <c r="DA13" s="1086"/>
      <c r="DB13" s="1084"/>
      <c r="DC13" s="1085"/>
      <c r="DD13" s="1085"/>
      <c r="DE13" s="1085"/>
      <c r="DF13" s="1086"/>
      <c r="DG13" s="1084"/>
      <c r="DH13" s="1085"/>
      <c r="DI13" s="1085"/>
      <c r="DJ13" s="1085"/>
      <c r="DK13" s="1086"/>
      <c r="DL13" s="1084"/>
      <c r="DM13" s="1085"/>
      <c r="DN13" s="1085"/>
      <c r="DO13" s="1085"/>
      <c r="DP13" s="1086"/>
      <c r="DQ13" s="1084"/>
      <c r="DR13" s="1085"/>
      <c r="DS13" s="1085"/>
      <c r="DT13" s="1085"/>
      <c r="DU13" s="1086"/>
      <c r="DV13" s="1087"/>
      <c r="DW13" s="1088"/>
      <c r="DX13" s="1088"/>
      <c r="DY13" s="1088"/>
      <c r="DZ13" s="1089"/>
      <c r="EA13" s="256"/>
    </row>
    <row r="14" spans="1:131" s="257" customFormat="1" ht="26.25" customHeight="1" x14ac:dyDescent="0.15">
      <c r="A14" s="263">
        <v>8</v>
      </c>
      <c r="B14" s="1132"/>
      <c r="C14" s="1133"/>
      <c r="D14" s="1133"/>
      <c r="E14" s="1133"/>
      <c r="F14" s="1133"/>
      <c r="G14" s="1133"/>
      <c r="H14" s="1133"/>
      <c r="I14" s="1133"/>
      <c r="J14" s="1133"/>
      <c r="K14" s="1133"/>
      <c r="L14" s="1133"/>
      <c r="M14" s="1133"/>
      <c r="N14" s="1133"/>
      <c r="O14" s="1133"/>
      <c r="P14" s="1134"/>
      <c r="Q14" s="1138"/>
      <c r="R14" s="1139"/>
      <c r="S14" s="1139"/>
      <c r="T14" s="1139"/>
      <c r="U14" s="1139"/>
      <c r="V14" s="1139"/>
      <c r="W14" s="1139"/>
      <c r="X14" s="1139"/>
      <c r="Y14" s="1139"/>
      <c r="Z14" s="1139"/>
      <c r="AA14" s="1139"/>
      <c r="AB14" s="1139"/>
      <c r="AC14" s="1139"/>
      <c r="AD14" s="1139"/>
      <c r="AE14" s="1140"/>
      <c r="AF14" s="1114"/>
      <c r="AG14" s="1115"/>
      <c r="AH14" s="1115"/>
      <c r="AI14" s="1115"/>
      <c r="AJ14" s="1116"/>
      <c r="AK14" s="1181"/>
      <c r="AL14" s="1182"/>
      <c r="AM14" s="1182"/>
      <c r="AN14" s="1182"/>
      <c r="AO14" s="1182"/>
      <c r="AP14" s="1182"/>
      <c r="AQ14" s="1182"/>
      <c r="AR14" s="1182"/>
      <c r="AS14" s="1182"/>
      <c r="AT14" s="1182"/>
      <c r="AU14" s="1179"/>
      <c r="AV14" s="1179"/>
      <c r="AW14" s="1179"/>
      <c r="AX14" s="1179"/>
      <c r="AY14" s="1180"/>
      <c r="AZ14" s="254"/>
      <c r="BA14" s="254"/>
      <c r="BB14" s="254"/>
      <c r="BC14" s="254"/>
      <c r="BD14" s="254"/>
      <c r="BE14" s="255"/>
      <c r="BF14" s="255"/>
      <c r="BG14" s="255"/>
      <c r="BH14" s="255"/>
      <c r="BI14" s="255"/>
      <c r="BJ14" s="255"/>
      <c r="BK14" s="255"/>
      <c r="BL14" s="255"/>
      <c r="BM14" s="255"/>
      <c r="BN14" s="255"/>
      <c r="BO14" s="255"/>
      <c r="BP14" s="255"/>
      <c r="BQ14" s="264">
        <v>8</v>
      </c>
      <c r="BR14" s="265"/>
      <c r="BS14" s="1109"/>
      <c r="BT14" s="1110"/>
      <c r="BU14" s="1110"/>
      <c r="BV14" s="1110"/>
      <c r="BW14" s="1110"/>
      <c r="BX14" s="1110"/>
      <c r="BY14" s="1110"/>
      <c r="BZ14" s="1110"/>
      <c r="CA14" s="1110"/>
      <c r="CB14" s="1110"/>
      <c r="CC14" s="1110"/>
      <c r="CD14" s="1110"/>
      <c r="CE14" s="1110"/>
      <c r="CF14" s="1110"/>
      <c r="CG14" s="1111"/>
      <c r="CH14" s="1084"/>
      <c r="CI14" s="1085"/>
      <c r="CJ14" s="1085"/>
      <c r="CK14" s="1085"/>
      <c r="CL14" s="1086"/>
      <c r="CM14" s="1084"/>
      <c r="CN14" s="1085"/>
      <c r="CO14" s="1085"/>
      <c r="CP14" s="1085"/>
      <c r="CQ14" s="1086"/>
      <c r="CR14" s="1084"/>
      <c r="CS14" s="1085"/>
      <c r="CT14" s="1085"/>
      <c r="CU14" s="1085"/>
      <c r="CV14" s="1086"/>
      <c r="CW14" s="1084"/>
      <c r="CX14" s="1085"/>
      <c r="CY14" s="1085"/>
      <c r="CZ14" s="1085"/>
      <c r="DA14" s="1086"/>
      <c r="DB14" s="1084"/>
      <c r="DC14" s="1085"/>
      <c r="DD14" s="1085"/>
      <c r="DE14" s="1085"/>
      <c r="DF14" s="1086"/>
      <c r="DG14" s="1084"/>
      <c r="DH14" s="1085"/>
      <c r="DI14" s="1085"/>
      <c r="DJ14" s="1085"/>
      <c r="DK14" s="1086"/>
      <c r="DL14" s="1084"/>
      <c r="DM14" s="1085"/>
      <c r="DN14" s="1085"/>
      <c r="DO14" s="1085"/>
      <c r="DP14" s="1086"/>
      <c r="DQ14" s="1084"/>
      <c r="DR14" s="1085"/>
      <c r="DS14" s="1085"/>
      <c r="DT14" s="1085"/>
      <c r="DU14" s="1086"/>
      <c r="DV14" s="1087"/>
      <c r="DW14" s="1088"/>
      <c r="DX14" s="1088"/>
      <c r="DY14" s="1088"/>
      <c r="DZ14" s="1089"/>
      <c r="EA14" s="256"/>
    </row>
    <row r="15" spans="1:131" s="257" customFormat="1" ht="26.25" customHeight="1" x14ac:dyDescent="0.15">
      <c r="A15" s="263">
        <v>9</v>
      </c>
      <c r="B15" s="1132"/>
      <c r="C15" s="1133"/>
      <c r="D15" s="1133"/>
      <c r="E15" s="1133"/>
      <c r="F15" s="1133"/>
      <c r="G15" s="1133"/>
      <c r="H15" s="1133"/>
      <c r="I15" s="1133"/>
      <c r="J15" s="1133"/>
      <c r="K15" s="1133"/>
      <c r="L15" s="1133"/>
      <c r="M15" s="1133"/>
      <c r="N15" s="1133"/>
      <c r="O15" s="1133"/>
      <c r="P15" s="1134"/>
      <c r="Q15" s="1138"/>
      <c r="R15" s="1139"/>
      <c r="S15" s="1139"/>
      <c r="T15" s="1139"/>
      <c r="U15" s="1139"/>
      <c r="V15" s="1139"/>
      <c r="W15" s="1139"/>
      <c r="X15" s="1139"/>
      <c r="Y15" s="1139"/>
      <c r="Z15" s="1139"/>
      <c r="AA15" s="1139"/>
      <c r="AB15" s="1139"/>
      <c r="AC15" s="1139"/>
      <c r="AD15" s="1139"/>
      <c r="AE15" s="1140"/>
      <c r="AF15" s="1114"/>
      <c r="AG15" s="1115"/>
      <c r="AH15" s="1115"/>
      <c r="AI15" s="1115"/>
      <c r="AJ15" s="1116"/>
      <c r="AK15" s="1181"/>
      <c r="AL15" s="1182"/>
      <c r="AM15" s="1182"/>
      <c r="AN15" s="1182"/>
      <c r="AO15" s="1182"/>
      <c r="AP15" s="1182"/>
      <c r="AQ15" s="1182"/>
      <c r="AR15" s="1182"/>
      <c r="AS15" s="1182"/>
      <c r="AT15" s="1182"/>
      <c r="AU15" s="1179"/>
      <c r="AV15" s="1179"/>
      <c r="AW15" s="1179"/>
      <c r="AX15" s="1179"/>
      <c r="AY15" s="1180"/>
      <c r="AZ15" s="254"/>
      <c r="BA15" s="254"/>
      <c r="BB15" s="254"/>
      <c r="BC15" s="254"/>
      <c r="BD15" s="254"/>
      <c r="BE15" s="255"/>
      <c r="BF15" s="255"/>
      <c r="BG15" s="255"/>
      <c r="BH15" s="255"/>
      <c r="BI15" s="255"/>
      <c r="BJ15" s="255"/>
      <c r="BK15" s="255"/>
      <c r="BL15" s="255"/>
      <c r="BM15" s="255"/>
      <c r="BN15" s="255"/>
      <c r="BO15" s="255"/>
      <c r="BP15" s="255"/>
      <c r="BQ15" s="264">
        <v>9</v>
      </c>
      <c r="BR15" s="265"/>
      <c r="BS15" s="1109"/>
      <c r="BT15" s="1110"/>
      <c r="BU15" s="1110"/>
      <c r="BV15" s="1110"/>
      <c r="BW15" s="1110"/>
      <c r="BX15" s="1110"/>
      <c r="BY15" s="1110"/>
      <c r="BZ15" s="1110"/>
      <c r="CA15" s="1110"/>
      <c r="CB15" s="1110"/>
      <c r="CC15" s="1110"/>
      <c r="CD15" s="1110"/>
      <c r="CE15" s="1110"/>
      <c r="CF15" s="1110"/>
      <c r="CG15" s="1111"/>
      <c r="CH15" s="1084"/>
      <c r="CI15" s="1085"/>
      <c r="CJ15" s="1085"/>
      <c r="CK15" s="1085"/>
      <c r="CL15" s="1086"/>
      <c r="CM15" s="1084"/>
      <c r="CN15" s="1085"/>
      <c r="CO15" s="1085"/>
      <c r="CP15" s="1085"/>
      <c r="CQ15" s="1086"/>
      <c r="CR15" s="1084"/>
      <c r="CS15" s="1085"/>
      <c r="CT15" s="1085"/>
      <c r="CU15" s="1085"/>
      <c r="CV15" s="1086"/>
      <c r="CW15" s="1084"/>
      <c r="CX15" s="1085"/>
      <c r="CY15" s="1085"/>
      <c r="CZ15" s="1085"/>
      <c r="DA15" s="1086"/>
      <c r="DB15" s="1084"/>
      <c r="DC15" s="1085"/>
      <c r="DD15" s="1085"/>
      <c r="DE15" s="1085"/>
      <c r="DF15" s="1086"/>
      <c r="DG15" s="1084"/>
      <c r="DH15" s="1085"/>
      <c r="DI15" s="1085"/>
      <c r="DJ15" s="1085"/>
      <c r="DK15" s="1086"/>
      <c r="DL15" s="1084"/>
      <c r="DM15" s="1085"/>
      <c r="DN15" s="1085"/>
      <c r="DO15" s="1085"/>
      <c r="DP15" s="1086"/>
      <c r="DQ15" s="1084"/>
      <c r="DR15" s="1085"/>
      <c r="DS15" s="1085"/>
      <c r="DT15" s="1085"/>
      <c r="DU15" s="1086"/>
      <c r="DV15" s="1087"/>
      <c r="DW15" s="1088"/>
      <c r="DX15" s="1088"/>
      <c r="DY15" s="1088"/>
      <c r="DZ15" s="1089"/>
      <c r="EA15" s="256"/>
    </row>
    <row r="16" spans="1:131" s="257" customFormat="1" ht="26.25" customHeight="1" x14ac:dyDescent="0.15">
      <c r="A16" s="263">
        <v>10</v>
      </c>
      <c r="B16" s="1132"/>
      <c r="C16" s="1133"/>
      <c r="D16" s="1133"/>
      <c r="E16" s="1133"/>
      <c r="F16" s="1133"/>
      <c r="G16" s="1133"/>
      <c r="H16" s="1133"/>
      <c r="I16" s="1133"/>
      <c r="J16" s="1133"/>
      <c r="K16" s="1133"/>
      <c r="L16" s="1133"/>
      <c r="M16" s="1133"/>
      <c r="N16" s="1133"/>
      <c r="O16" s="1133"/>
      <c r="P16" s="1134"/>
      <c r="Q16" s="1138"/>
      <c r="R16" s="1139"/>
      <c r="S16" s="1139"/>
      <c r="T16" s="1139"/>
      <c r="U16" s="1139"/>
      <c r="V16" s="1139"/>
      <c r="W16" s="1139"/>
      <c r="X16" s="1139"/>
      <c r="Y16" s="1139"/>
      <c r="Z16" s="1139"/>
      <c r="AA16" s="1139"/>
      <c r="AB16" s="1139"/>
      <c r="AC16" s="1139"/>
      <c r="AD16" s="1139"/>
      <c r="AE16" s="1140"/>
      <c r="AF16" s="1114"/>
      <c r="AG16" s="1115"/>
      <c r="AH16" s="1115"/>
      <c r="AI16" s="1115"/>
      <c r="AJ16" s="1116"/>
      <c r="AK16" s="1181"/>
      <c r="AL16" s="1182"/>
      <c r="AM16" s="1182"/>
      <c r="AN16" s="1182"/>
      <c r="AO16" s="1182"/>
      <c r="AP16" s="1182"/>
      <c r="AQ16" s="1182"/>
      <c r="AR16" s="1182"/>
      <c r="AS16" s="1182"/>
      <c r="AT16" s="1182"/>
      <c r="AU16" s="1179"/>
      <c r="AV16" s="1179"/>
      <c r="AW16" s="1179"/>
      <c r="AX16" s="1179"/>
      <c r="AY16" s="1180"/>
      <c r="AZ16" s="254"/>
      <c r="BA16" s="254"/>
      <c r="BB16" s="254"/>
      <c r="BC16" s="254"/>
      <c r="BD16" s="254"/>
      <c r="BE16" s="255"/>
      <c r="BF16" s="255"/>
      <c r="BG16" s="255"/>
      <c r="BH16" s="255"/>
      <c r="BI16" s="255"/>
      <c r="BJ16" s="255"/>
      <c r="BK16" s="255"/>
      <c r="BL16" s="255"/>
      <c r="BM16" s="255"/>
      <c r="BN16" s="255"/>
      <c r="BO16" s="255"/>
      <c r="BP16" s="255"/>
      <c r="BQ16" s="264">
        <v>10</v>
      </c>
      <c r="BR16" s="265"/>
      <c r="BS16" s="1109"/>
      <c r="BT16" s="1110"/>
      <c r="BU16" s="1110"/>
      <c r="BV16" s="1110"/>
      <c r="BW16" s="1110"/>
      <c r="BX16" s="1110"/>
      <c r="BY16" s="1110"/>
      <c r="BZ16" s="1110"/>
      <c r="CA16" s="1110"/>
      <c r="CB16" s="1110"/>
      <c r="CC16" s="1110"/>
      <c r="CD16" s="1110"/>
      <c r="CE16" s="1110"/>
      <c r="CF16" s="1110"/>
      <c r="CG16" s="1111"/>
      <c r="CH16" s="1084"/>
      <c r="CI16" s="1085"/>
      <c r="CJ16" s="1085"/>
      <c r="CK16" s="1085"/>
      <c r="CL16" s="1086"/>
      <c r="CM16" s="1084"/>
      <c r="CN16" s="1085"/>
      <c r="CO16" s="1085"/>
      <c r="CP16" s="1085"/>
      <c r="CQ16" s="1086"/>
      <c r="CR16" s="1084"/>
      <c r="CS16" s="1085"/>
      <c r="CT16" s="1085"/>
      <c r="CU16" s="1085"/>
      <c r="CV16" s="1086"/>
      <c r="CW16" s="1084"/>
      <c r="CX16" s="1085"/>
      <c r="CY16" s="1085"/>
      <c r="CZ16" s="1085"/>
      <c r="DA16" s="1086"/>
      <c r="DB16" s="1084"/>
      <c r="DC16" s="1085"/>
      <c r="DD16" s="1085"/>
      <c r="DE16" s="1085"/>
      <c r="DF16" s="1086"/>
      <c r="DG16" s="1084"/>
      <c r="DH16" s="1085"/>
      <c r="DI16" s="1085"/>
      <c r="DJ16" s="1085"/>
      <c r="DK16" s="1086"/>
      <c r="DL16" s="1084"/>
      <c r="DM16" s="1085"/>
      <c r="DN16" s="1085"/>
      <c r="DO16" s="1085"/>
      <c r="DP16" s="1086"/>
      <c r="DQ16" s="1084"/>
      <c r="DR16" s="1085"/>
      <c r="DS16" s="1085"/>
      <c r="DT16" s="1085"/>
      <c r="DU16" s="1086"/>
      <c r="DV16" s="1087"/>
      <c r="DW16" s="1088"/>
      <c r="DX16" s="1088"/>
      <c r="DY16" s="1088"/>
      <c r="DZ16" s="1089"/>
      <c r="EA16" s="256"/>
    </row>
    <row r="17" spans="1:131" s="257" customFormat="1" ht="26.25" customHeight="1" x14ac:dyDescent="0.15">
      <c r="A17" s="263">
        <v>11</v>
      </c>
      <c r="B17" s="1132"/>
      <c r="C17" s="1133"/>
      <c r="D17" s="1133"/>
      <c r="E17" s="1133"/>
      <c r="F17" s="1133"/>
      <c r="G17" s="1133"/>
      <c r="H17" s="1133"/>
      <c r="I17" s="1133"/>
      <c r="J17" s="1133"/>
      <c r="K17" s="1133"/>
      <c r="L17" s="1133"/>
      <c r="M17" s="1133"/>
      <c r="N17" s="1133"/>
      <c r="O17" s="1133"/>
      <c r="P17" s="1134"/>
      <c r="Q17" s="1138"/>
      <c r="R17" s="1139"/>
      <c r="S17" s="1139"/>
      <c r="T17" s="1139"/>
      <c r="U17" s="1139"/>
      <c r="V17" s="1139"/>
      <c r="W17" s="1139"/>
      <c r="X17" s="1139"/>
      <c r="Y17" s="1139"/>
      <c r="Z17" s="1139"/>
      <c r="AA17" s="1139"/>
      <c r="AB17" s="1139"/>
      <c r="AC17" s="1139"/>
      <c r="AD17" s="1139"/>
      <c r="AE17" s="1140"/>
      <c r="AF17" s="1114"/>
      <c r="AG17" s="1115"/>
      <c r="AH17" s="1115"/>
      <c r="AI17" s="1115"/>
      <c r="AJ17" s="1116"/>
      <c r="AK17" s="1181"/>
      <c r="AL17" s="1182"/>
      <c r="AM17" s="1182"/>
      <c r="AN17" s="1182"/>
      <c r="AO17" s="1182"/>
      <c r="AP17" s="1182"/>
      <c r="AQ17" s="1182"/>
      <c r="AR17" s="1182"/>
      <c r="AS17" s="1182"/>
      <c r="AT17" s="1182"/>
      <c r="AU17" s="1179"/>
      <c r="AV17" s="1179"/>
      <c r="AW17" s="1179"/>
      <c r="AX17" s="1179"/>
      <c r="AY17" s="1180"/>
      <c r="AZ17" s="254"/>
      <c r="BA17" s="254"/>
      <c r="BB17" s="254"/>
      <c r="BC17" s="254"/>
      <c r="BD17" s="254"/>
      <c r="BE17" s="255"/>
      <c r="BF17" s="255"/>
      <c r="BG17" s="255"/>
      <c r="BH17" s="255"/>
      <c r="BI17" s="255"/>
      <c r="BJ17" s="255"/>
      <c r="BK17" s="255"/>
      <c r="BL17" s="255"/>
      <c r="BM17" s="255"/>
      <c r="BN17" s="255"/>
      <c r="BO17" s="255"/>
      <c r="BP17" s="255"/>
      <c r="BQ17" s="264">
        <v>11</v>
      </c>
      <c r="BR17" s="265"/>
      <c r="BS17" s="1109"/>
      <c r="BT17" s="1110"/>
      <c r="BU17" s="1110"/>
      <c r="BV17" s="1110"/>
      <c r="BW17" s="1110"/>
      <c r="BX17" s="1110"/>
      <c r="BY17" s="1110"/>
      <c r="BZ17" s="1110"/>
      <c r="CA17" s="1110"/>
      <c r="CB17" s="1110"/>
      <c r="CC17" s="1110"/>
      <c r="CD17" s="1110"/>
      <c r="CE17" s="1110"/>
      <c r="CF17" s="1110"/>
      <c r="CG17" s="1111"/>
      <c r="CH17" s="1084"/>
      <c r="CI17" s="1085"/>
      <c r="CJ17" s="1085"/>
      <c r="CK17" s="1085"/>
      <c r="CL17" s="1086"/>
      <c r="CM17" s="1084"/>
      <c r="CN17" s="1085"/>
      <c r="CO17" s="1085"/>
      <c r="CP17" s="1085"/>
      <c r="CQ17" s="1086"/>
      <c r="CR17" s="1084"/>
      <c r="CS17" s="1085"/>
      <c r="CT17" s="1085"/>
      <c r="CU17" s="1085"/>
      <c r="CV17" s="1086"/>
      <c r="CW17" s="1084"/>
      <c r="CX17" s="1085"/>
      <c r="CY17" s="1085"/>
      <c r="CZ17" s="1085"/>
      <c r="DA17" s="1086"/>
      <c r="DB17" s="1084"/>
      <c r="DC17" s="1085"/>
      <c r="DD17" s="1085"/>
      <c r="DE17" s="1085"/>
      <c r="DF17" s="1086"/>
      <c r="DG17" s="1084"/>
      <c r="DH17" s="1085"/>
      <c r="DI17" s="1085"/>
      <c r="DJ17" s="1085"/>
      <c r="DK17" s="1086"/>
      <c r="DL17" s="1084"/>
      <c r="DM17" s="1085"/>
      <c r="DN17" s="1085"/>
      <c r="DO17" s="1085"/>
      <c r="DP17" s="1086"/>
      <c r="DQ17" s="1084"/>
      <c r="DR17" s="1085"/>
      <c r="DS17" s="1085"/>
      <c r="DT17" s="1085"/>
      <c r="DU17" s="1086"/>
      <c r="DV17" s="1087"/>
      <c r="DW17" s="1088"/>
      <c r="DX17" s="1088"/>
      <c r="DY17" s="1088"/>
      <c r="DZ17" s="1089"/>
      <c r="EA17" s="256"/>
    </row>
    <row r="18" spans="1:131" s="257" customFormat="1" ht="26.25" customHeight="1" x14ac:dyDescent="0.15">
      <c r="A18" s="263">
        <v>12</v>
      </c>
      <c r="B18" s="1132"/>
      <c r="C18" s="1133"/>
      <c r="D18" s="1133"/>
      <c r="E18" s="1133"/>
      <c r="F18" s="1133"/>
      <c r="G18" s="1133"/>
      <c r="H18" s="1133"/>
      <c r="I18" s="1133"/>
      <c r="J18" s="1133"/>
      <c r="K18" s="1133"/>
      <c r="L18" s="1133"/>
      <c r="M18" s="1133"/>
      <c r="N18" s="1133"/>
      <c r="O18" s="1133"/>
      <c r="P18" s="1134"/>
      <c r="Q18" s="1138"/>
      <c r="R18" s="1139"/>
      <c r="S18" s="1139"/>
      <c r="T18" s="1139"/>
      <c r="U18" s="1139"/>
      <c r="V18" s="1139"/>
      <c r="W18" s="1139"/>
      <c r="X18" s="1139"/>
      <c r="Y18" s="1139"/>
      <c r="Z18" s="1139"/>
      <c r="AA18" s="1139"/>
      <c r="AB18" s="1139"/>
      <c r="AC18" s="1139"/>
      <c r="AD18" s="1139"/>
      <c r="AE18" s="1140"/>
      <c r="AF18" s="1114"/>
      <c r="AG18" s="1115"/>
      <c r="AH18" s="1115"/>
      <c r="AI18" s="1115"/>
      <c r="AJ18" s="1116"/>
      <c r="AK18" s="1181"/>
      <c r="AL18" s="1182"/>
      <c r="AM18" s="1182"/>
      <c r="AN18" s="1182"/>
      <c r="AO18" s="1182"/>
      <c r="AP18" s="1182"/>
      <c r="AQ18" s="1182"/>
      <c r="AR18" s="1182"/>
      <c r="AS18" s="1182"/>
      <c r="AT18" s="1182"/>
      <c r="AU18" s="1179"/>
      <c r="AV18" s="1179"/>
      <c r="AW18" s="1179"/>
      <c r="AX18" s="1179"/>
      <c r="AY18" s="1180"/>
      <c r="AZ18" s="254"/>
      <c r="BA18" s="254"/>
      <c r="BB18" s="254"/>
      <c r="BC18" s="254"/>
      <c r="BD18" s="254"/>
      <c r="BE18" s="255"/>
      <c r="BF18" s="255"/>
      <c r="BG18" s="255"/>
      <c r="BH18" s="255"/>
      <c r="BI18" s="255"/>
      <c r="BJ18" s="255"/>
      <c r="BK18" s="255"/>
      <c r="BL18" s="255"/>
      <c r="BM18" s="255"/>
      <c r="BN18" s="255"/>
      <c r="BO18" s="255"/>
      <c r="BP18" s="255"/>
      <c r="BQ18" s="264">
        <v>12</v>
      </c>
      <c r="BR18" s="265"/>
      <c r="BS18" s="1109"/>
      <c r="BT18" s="1110"/>
      <c r="BU18" s="1110"/>
      <c r="BV18" s="1110"/>
      <c r="BW18" s="1110"/>
      <c r="BX18" s="1110"/>
      <c r="BY18" s="1110"/>
      <c r="BZ18" s="1110"/>
      <c r="CA18" s="1110"/>
      <c r="CB18" s="1110"/>
      <c r="CC18" s="1110"/>
      <c r="CD18" s="1110"/>
      <c r="CE18" s="1110"/>
      <c r="CF18" s="1110"/>
      <c r="CG18" s="1111"/>
      <c r="CH18" s="1084"/>
      <c r="CI18" s="1085"/>
      <c r="CJ18" s="1085"/>
      <c r="CK18" s="1085"/>
      <c r="CL18" s="1086"/>
      <c r="CM18" s="1084"/>
      <c r="CN18" s="1085"/>
      <c r="CO18" s="1085"/>
      <c r="CP18" s="1085"/>
      <c r="CQ18" s="1086"/>
      <c r="CR18" s="1084"/>
      <c r="CS18" s="1085"/>
      <c r="CT18" s="1085"/>
      <c r="CU18" s="1085"/>
      <c r="CV18" s="1086"/>
      <c r="CW18" s="1084"/>
      <c r="CX18" s="1085"/>
      <c r="CY18" s="1085"/>
      <c r="CZ18" s="1085"/>
      <c r="DA18" s="1086"/>
      <c r="DB18" s="1084"/>
      <c r="DC18" s="1085"/>
      <c r="DD18" s="1085"/>
      <c r="DE18" s="1085"/>
      <c r="DF18" s="1086"/>
      <c r="DG18" s="1084"/>
      <c r="DH18" s="1085"/>
      <c r="DI18" s="1085"/>
      <c r="DJ18" s="1085"/>
      <c r="DK18" s="1086"/>
      <c r="DL18" s="1084"/>
      <c r="DM18" s="1085"/>
      <c r="DN18" s="1085"/>
      <c r="DO18" s="1085"/>
      <c r="DP18" s="1086"/>
      <c r="DQ18" s="1084"/>
      <c r="DR18" s="1085"/>
      <c r="DS18" s="1085"/>
      <c r="DT18" s="1085"/>
      <c r="DU18" s="1086"/>
      <c r="DV18" s="1087"/>
      <c r="DW18" s="1088"/>
      <c r="DX18" s="1088"/>
      <c r="DY18" s="1088"/>
      <c r="DZ18" s="1089"/>
      <c r="EA18" s="256"/>
    </row>
    <row r="19" spans="1:131" s="257" customFormat="1" ht="26.25" customHeight="1" x14ac:dyDescent="0.15">
      <c r="A19" s="263">
        <v>13</v>
      </c>
      <c r="B19" s="1132"/>
      <c r="C19" s="1133"/>
      <c r="D19" s="1133"/>
      <c r="E19" s="1133"/>
      <c r="F19" s="1133"/>
      <c r="G19" s="1133"/>
      <c r="H19" s="1133"/>
      <c r="I19" s="1133"/>
      <c r="J19" s="1133"/>
      <c r="K19" s="1133"/>
      <c r="L19" s="1133"/>
      <c r="M19" s="1133"/>
      <c r="N19" s="1133"/>
      <c r="O19" s="1133"/>
      <c r="P19" s="1134"/>
      <c r="Q19" s="1138"/>
      <c r="R19" s="1139"/>
      <c r="S19" s="1139"/>
      <c r="T19" s="1139"/>
      <c r="U19" s="1139"/>
      <c r="V19" s="1139"/>
      <c r="W19" s="1139"/>
      <c r="X19" s="1139"/>
      <c r="Y19" s="1139"/>
      <c r="Z19" s="1139"/>
      <c r="AA19" s="1139"/>
      <c r="AB19" s="1139"/>
      <c r="AC19" s="1139"/>
      <c r="AD19" s="1139"/>
      <c r="AE19" s="1140"/>
      <c r="AF19" s="1114"/>
      <c r="AG19" s="1115"/>
      <c r="AH19" s="1115"/>
      <c r="AI19" s="1115"/>
      <c r="AJ19" s="1116"/>
      <c r="AK19" s="1181"/>
      <c r="AL19" s="1182"/>
      <c r="AM19" s="1182"/>
      <c r="AN19" s="1182"/>
      <c r="AO19" s="1182"/>
      <c r="AP19" s="1182"/>
      <c r="AQ19" s="1182"/>
      <c r="AR19" s="1182"/>
      <c r="AS19" s="1182"/>
      <c r="AT19" s="1182"/>
      <c r="AU19" s="1179"/>
      <c r="AV19" s="1179"/>
      <c r="AW19" s="1179"/>
      <c r="AX19" s="1179"/>
      <c r="AY19" s="1180"/>
      <c r="AZ19" s="254"/>
      <c r="BA19" s="254"/>
      <c r="BB19" s="254"/>
      <c r="BC19" s="254"/>
      <c r="BD19" s="254"/>
      <c r="BE19" s="255"/>
      <c r="BF19" s="255"/>
      <c r="BG19" s="255"/>
      <c r="BH19" s="255"/>
      <c r="BI19" s="255"/>
      <c r="BJ19" s="255"/>
      <c r="BK19" s="255"/>
      <c r="BL19" s="255"/>
      <c r="BM19" s="255"/>
      <c r="BN19" s="255"/>
      <c r="BO19" s="255"/>
      <c r="BP19" s="255"/>
      <c r="BQ19" s="264">
        <v>13</v>
      </c>
      <c r="BR19" s="265"/>
      <c r="BS19" s="1109"/>
      <c r="BT19" s="1110"/>
      <c r="BU19" s="1110"/>
      <c r="BV19" s="1110"/>
      <c r="BW19" s="1110"/>
      <c r="BX19" s="1110"/>
      <c r="BY19" s="1110"/>
      <c r="BZ19" s="1110"/>
      <c r="CA19" s="1110"/>
      <c r="CB19" s="1110"/>
      <c r="CC19" s="1110"/>
      <c r="CD19" s="1110"/>
      <c r="CE19" s="1110"/>
      <c r="CF19" s="1110"/>
      <c r="CG19" s="1111"/>
      <c r="CH19" s="1084"/>
      <c r="CI19" s="1085"/>
      <c r="CJ19" s="1085"/>
      <c r="CK19" s="1085"/>
      <c r="CL19" s="1086"/>
      <c r="CM19" s="1084"/>
      <c r="CN19" s="1085"/>
      <c r="CO19" s="1085"/>
      <c r="CP19" s="1085"/>
      <c r="CQ19" s="1086"/>
      <c r="CR19" s="1084"/>
      <c r="CS19" s="1085"/>
      <c r="CT19" s="1085"/>
      <c r="CU19" s="1085"/>
      <c r="CV19" s="1086"/>
      <c r="CW19" s="1084"/>
      <c r="CX19" s="1085"/>
      <c r="CY19" s="1085"/>
      <c r="CZ19" s="1085"/>
      <c r="DA19" s="1086"/>
      <c r="DB19" s="1084"/>
      <c r="DC19" s="1085"/>
      <c r="DD19" s="1085"/>
      <c r="DE19" s="1085"/>
      <c r="DF19" s="1086"/>
      <c r="DG19" s="1084"/>
      <c r="DH19" s="1085"/>
      <c r="DI19" s="1085"/>
      <c r="DJ19" s="1085"/>
      <c r="DK19" s="1086"/>
      <c r="DL19" s="1084"/>
      <c r="DM19" s="1085"/>
      <c r="DN19" s="1085"/>
      <c r="DO19" s="1085"/>
      <c r="DP19" s="1086"/>
      <c r="DQ19" s="1084"/>
      <c r="DR19" s="1085"/>
      <c r="DS19" s="1085"/>
      <c r="DT19" s="1085"/>
      <c r="DU19" s="1086"/>
      <c r="DV19" s="1087"/>
      <c r="DW19" s="1088"/>
      <c r="DX19" s="1088"/>
      <c r="DY19" s="1088"/>
      <c r="DZ19" s="1089"/>
      <c r="EA19" s="256"/>
    </row>
    <row r="20" spans="1:131" s="257" customFormat="1" ht="26.25" customHeight="1" x14ac:dyDescent="0.15">
      <c r="A20" s="263">
        <v>14</v>
      </c>
      <c r="B20" s="1132"/>
      <c r="C20" s="1133"/>
      <c r="D20" s="1133"/>
      <c r="E20" s="1133"/>
      <c r="F20" s="1133"/>
      <c r="G20" s="1133"/>
      <c r="H20" s="1133"/>
      <c r="I20" s="1133"/>
      <c r="J20" s="1133"/>
      <c r="K20" s="1133"/>
      <c r="L20" s="1133"/>
      <c r="M20" s="1133"/>
      <c r="N20" s="1133"/>
      <c r="O20" s="1133"/>
      <c r="P20" s="1134"/>
      <c r="Q20" s="1138"/>
      <c r="R20" s="1139"/>
      <c r="S20" s="1139"/>
      <c r="T20" s="1139"/>
      <c r="U20" s="1139"/>
      <c r="V20" s="1139"/>
      <c r="W20" s="1139"/>
      <c r="X20" s="1139"/>
      <c r="Y20" s="1139"/>
      <c r="Z20" s="1139"/>
      <c r="AA20" s="1139"/>
      <c r="AB20" s="1139"/>
      <c r="AC20" s="1139"/>
      <c r="AD20" s="1139"/>
      <c r="AE20" s="1140"/>
      <c r="AF20" s="1114"/>
      <c r="AG20" s="1115"/>
      <c r="AH20" s="1115"/>
      <c r="AI20" s="1115"/>
      <c r="AJ20" s="1116"/>
      <c r="AK20" s="1181"/>
      <c r="AL20" s="1182"/>
      <c r="AM20" s="1182"/>
      <c r="AN20" s="1182"/>
      <c r="AO20" s="1182"/>
      <c r="AP20" s="1182"/>
      <c r="AQ20" s="1182"/>
      <c r="AR20" s="1182"/>
      <c r="AS20" s="1182"/>
      <c r="AT20" s="1182"/>
      <c r="AU20" s="1179"/>
      <c r="AV20" s="1179"/>
      <c r="AW20" s="1179"/>
      <c r="AX20" s="1179"/>
      <c r="AY20" s="1180"/>
      <c r="AZ20" s="254"/>
      <c r="BA20" s="254"/>
      <c r="BB20" s="254"/>
      <c r="BC20" s="254"/>
      <c r="BD20" s="254"/>
      <c r="BE20" s="255"/>
      <c r="BF20" s="255"/>
      <c r="BG20" s="255"/>
      <c r="BH20" s="255"/>
      <c r="BI20" s="255"/>
      <c r="BJ20" s="255"/>
      <c r="BK20" s="255"/>
      <c r="BL20" s="255"/>
      <c r="BM20" s="255"/>
      <c r="BN20" s="255"/>
      <c r="BO20" s="255"/>
      <c r="BP20" s="255"/>
      <c r="BQ20" s="264">
        <v>14</v>
      </c>
      <c r="BR20" s="265"/>
      <c r="BS20" s="1109"/>
      <c r="BT20" s="1110"/>
      <c r="BU20" s="1110"/>
      <c r="BV20" s="1110"/>
      <c r="BW20" s="1110"/>
      <c r="BX20" s="1110"/>
      <c r="BY20" s="1110"/>
      <c r="BZ20" s="1110"/>
      <c r="CA20" s="1110"/>
      <c r="CB20" s="1110"/>
      <c r="CC20" s="1110"/>
      <c r="CD20" s="1110"/>
      <c r="CE20" s="1110"/>
      <c r="CF20" s="1110"/>
      <c r="CG20" s="1111"/>
      <c r="CH20" s="1084"/>
      <c r="CI20" s="1085"/>
      <c r="CJ20" s="1085"/>
      <c r="CK20" s="1085"/>
      <c r="CL20" s="1086"/>
      <c r="CM20" s="1084"/>
      <c r="CN20" s="1085"/>
      <c r="CO20" s="1085"/>
      <c r="CP20" s="1085"/>
      <c r="CQ20" s="1086"/>
      <c r="CR20" s="1084"/>
      <c r="CS20" s="1085"/>
      <c r="CT20" s="1085"/>
      <c r="CU20" s="1085"/>
      <c r="CV20" s="1086"/>
      <c r="CW20" s="1084"/>
      <c r="CX20" s="1085"/>
      <c r="CY20" s="1085"/>
      <c r="CZ20" s="1085"/>
      <c r="DA20" s="1086"/>
      <c r="DB20" s="1084"/>
      <c r="DC20" s="1085"/>
      <c r="DD20" s="1085"/>
      <c r="DE20" s="1085"/>
      <c r="DF20" s="1086"/>
      <c r="DG20" s="1084"/>
      <c r="DH20" s="1085"/>
      <c r="DI20" s="1085"/>
      <c r="DJ20" s="1085"/>
      <c r="DK20" s="1086"/>
      <c r="DL20" s="1084"/>
      <c r="DM20" s="1085"/>
      <c r="DN20" s="1085"/>
      <c r="DO20" s="1085"/>
      <c r="DP20" s="1086"/>
      <c r="DQ20" s="1084"/>
      <c r="DR20" s="1085"/>
      <c r="DS20" s="1085"/>
      <c r="DT20" s="1085"/>
      <c r="DU20" s="1086"/>
      <c r="DV20" s="1087"/>
      <c r="DW20" s="1088"/>
      <c r="DX20" s="1088"/>
      <c r="DY20" s="1088"/>
      <c r="DZ20" s="1089"/>
      <c r="EA20" s="256"/>
    </row>
    <row r="21" spans="1:131" s="257" customFormat="1" ht="26.25" customHeight="1" thickBot="1" x14ac:dyDescent="0.2">
      <c r="A21" s="263">
        <v>15</v>
      </c>
      <c r="B21" s="1132"/>
      <c r="C21" s="1133"/>
      <c r="D21" s="1133"/>
      <c r="E21" s="1133"/>
      <c r="F21" s="1133"/>
      <c r="G21" s="1133"/>
      <c r="H21" s="1133"/>
      <c r="I21" s="1133"/>
      <c r="J21" s="1133"/>
      <c r="K21" s="1133"/>
      <c r="L21" s="1133"/>
      <c r="M21" s="1133"/>
      <c r="N21" s="1133"/>
      <c r="O21" s="1133"/>
      <c r="P21" s="1134"/>
      <c r="Q21" s="1138"/>
      <c r="R21" s="1139"/>
      <c r="S21" s="1139"/>
      <c r="T21" s="1139"/>
      <c r="U21" s="1139"/>
      <c r="V21" s="1139"/>
      <c r="W21" s="1139"/>
      <c r="X21" s="1139"/>
      <c r="Y21" s="1139"/>
      <c r="Z21" s="1139"/>
      <c r="AA21" s="1139"/>
      <c r="AB21" s="1139"/>
      <c r="AC21" s="1139"/>
      <c r="AD21" s="1139"/>
      <c r="AE21" s="1140"/>
      <c r="AF21" s="1114"/>
      <c r="AG21" s="1115"/>
      <c r="AH21" s="1115"/>
      <c r="AI21" s="1115"/>
      <c r="AJ21" s="1116"/>
      <c r="AK21" s="1181"/>
      <c r="AL21" s="1182"/>
      <c r="AM21" s="1182"/>
      <c r="AN21" s="1182"/>
      <c r="AO21" s="1182"/>
      <c r="AP21" s="1182"/>
      <c r="AQ21" s="1182"/>
      <c r="AR21" s="1182"/>
      <c r="AS21" s="1182"/>
      <c r="AT21" s="1182"/>
      <c r="AU21" s="1179"/>
      <c r="AV21" s="1179"/>
      <c r="AW21" s="1179"/>
      <c r="AX21" s="1179"/>
      <c r="AY21" s="1180"/>
      <c r="AZ21" s="254"/>
      <c r="BA21" s="254"/>
      <c r="BB21" s="254"/>
      <c r="BC21" s="254"/>
      <c r="BD21" s="254"/>
      <c r="BE21" s="255"/>
      <c r="BF21" s="255"/>
      <c r="BG21" s="255"/>
      <c r="BH21" s="255"/>
      <c r="BI21" s="255"/>
      <c r="BJ21" s="255"/>
      <c r="BK21" s="255"/>
      <c r="BL21" s="255"/>
      <c r="BM21" s="255"/>
      <c r="BN21" s="255"/>
      <c r="BO21" s="255"/>
      <c r="BP21" s="255"/>
      <c r="BQ21" s="264">
        <v>15</v>
      </c>
      <c r="BR21" s="265"/>
      <c r="BS21" s="1109"/>
      <c r="BT21" s="1110"/>
      <c r="BU21" s="1110"/>
      <c r="BV21" s="1110"/>
      <c r="BW21" s="1110"/>
      <c r="BX21" s="1110"/>
      <c r="BY21" s="1110"/>
      <c r="BZ21" s="1110"/>
      <c r="CA21" s="1110"/>
      <c r="CB21" s="1110"/>
      <c r="CC21" s="1110"/>
      <c r="CD21" s="1110"/>
      <c r="CE21" s="1110"/>
      <c r="CF21" s="1110"/>
      <c r="CG21" s="1111"/>
      <c r="CH21" s="1084"/>
      <c r="CI21" s="1085"/>
      <c r="CJ21" s="1085"/>
      <c r="CK21" s="1085"/>
      <c r="CL21" s="1086"/>
      <c r="CM21" s="1084"/>
      <c r="CN21" s="1085"/>
      <c r="CO21" s="1085"/>
      <c r="CP21" s="1085"/>
      <c r="CQ21" s="1086"/>
      <c r="CR21" s="1084"/>
      <c r="CS21" s="1085"/>
      <c r="CT21" s="1085"/>
      <c r="CU21" s="1085"/>
      <c r="CV21" s="1086"/>
      <c r="CW21" s="1084"/>
      <c r="CX21" s="1085"/>
      <c r="CY21" s="1085"/>
      <c r="CZ21" s="1085"/>
      <c r="DA21" s="1086"/>
      <c r="DB21" s="1084"/>
      <c r="DC21" s="1085"/>
      <c r="DD21" s="1085"/>
      <c r="DE21" s="1085"/>
      <c r="DF21" s="1086"/>
      <c r="DG21" s="1084"/>
      <c r="DH21" s="1085"/>
      <c r="DI21" s="1085"/>
      <c r="DJ21" s="1085"/>
      <c r="DK21" s="1086"/>
      <c r="DL21" s="1084"/>
      <c r="DM21" s="1085"/>
      <c r="DN21" s="1085"/>
      <c r="DO21" s="1085"/>
      <c r="DP21" s="1086"/>
      <c r="DQ21" s="1084"/>
      <c r="DR21" s="1085"/>
      <c r="DS21" s="1085"/>
      <c r="DT21" s="1085"/>
      <c r="DU21" s="1086"/>
      <c r="DV21" s="1087"/>
      <c r="DW21" s="1088"/>
      <c r="DX21" s="1088"/>
      <c r="DY21" s="1088"/>
      <c r="DZ21" s="1089"/>
      <c r="EA21" s="256"/>
    </row>
    <row r="22" spans="1:131" s="257" customFormat="1" ht="26.25" customHeight="1" x14ac:dyDescent="0.15">
      <c r="A22" s="263">
        <v>16</v>
      </c>
      <c r="B22" s="1132"/>
      <c r="C22" s="1133"/>
      <c r="D22" s="1133"/>
      <c r="E22" s="1133"/>
      <c r="F22" s="1133"/>
      <c r="G22" s="1133"/>
      <c r="H22" s="1133"/>
      <c r="I22" s="1133"/>
      <c r="J22" s="1133"/>
      <c r="K22" s="1133"/>
      <c r="L22" s="1133"/>
      <c r="M22" s="1133"/>
      <c r="N22" s="1133"/>
      <c r="O22" s="1133"/>
      <c r="P22" s="1134"/>
      <c r="Q22" s="1176"/>
      <c r="R22" s="1177"/>
      <c r="S22" s="1177"/>
      <c r="T22" s="1177"/>
      <c r="U22" s="1177"/>
      <c r="V22" s="1177"/>
      <c r="W22" s="1177"/>
      <c r="X22" s="1177"/>
      <c r="Y22" s="1177"/>
      <c r="Z22" s="1177"/>
      <c r="AA22" s="1177"/>
      <c r="AB22" s="1177"/>
      <c r="AC22" s="1177"/>
      <c r="AD22" s="1177"/>
      <c r="AE22" s="1178"/>
      <c r="AF22" s="1114"/>
      <c r="AG22" s="1115"/>
      <c r="AH22" s="1115"/>
      <c r="AI22" s="1115"/>
      <c r="AJ22" s="1116"/>
      <c r="AK22" s="1172"/>
      <c r="AL22" s="1173"/>
      <c r="AM22" s="1173"/>
      <c r="AN22" s="1173"/>
      <c r="AO22" s="1173"/>
      <c r="AP22" s="1173"/>
      <c r="AQ22" s="1173"/>
      <c r="AR22" s="1173"/>
      <c r="AS22" s="1173"/>
      <c r="AT22" s="1173"/>
      <c r="AU22" s="1174"/>
      <c r="AV22" s="1174"/>
      <c r="AW22" s="1174"/>
      <c r="AX22" s="1174"/>
      <c r="AY22" s="1175"/>
      <c r="AZ22" s="1130" t="s">
        <v>389</v>
      </c>
      <c r="BA22" s="1130"/>
      <c r="BB22" s="1130"/>
      <c r="BC22" s="1130"/>
      <c r="BD22" s="1131"/>
      <c r="BE22" s="255"/>
      <c r="BF22" s="255"/>
      <c r="BG22" s="255"/>
      <c r="BH22" s="255"/>
      <c r="BI22" s="255"/>
      <c r="BJ22" s="255"/>
      <c r="BK22" s="255"/>
      <c r="BL22" s="255"/>
      <c r="BM22" s="255"/>
      <c r="BN22" s="255"/>
      <c r="BO22" s="255"/>
      <c r="BP22" s="255"/>
      <c r="BQ22" s="264">
        <v>16</v>
      </c>
      <c r="BR22" s="265"/>
      <c r="BS22" s="1109"/>
      <c r="BT22" s="1110"/>
      <c r="BU22" s="1110"/>
      <c r="BV22" s="1110"/>
      <c r="BW22" s="1110"/>
      <c r="BX22" s="1110"/>
      <c r="BY22" s="1110"/>
      <c r="BZ22" s="1110"/>
      <c r="CA22" s="1110"/>
      <c r="CB22" s="1110"/>
      <c r="CC22" s="1110"/>
      <c r="CD22" s="1110"/>
      <c r="CE22" s="1110"/>
      <c r="CF22" s="1110"/>
      <c r="CG22" s="1111"/>
      <c r="CH22" s="1084"/>
      <c r="CI22" s="1085"/>
      <c r="CJ22" s="1085"/>
      <c r="CK22" s="1085"/>
      <c r="CL22" s="1086"/>
      <c r="CM22" s="1084"/>
      <c r="CN22" s="1085"/>
      <c r="CO22" s="1085"/>
      <c r="CP22" s="1085"/>
      <c r="CQ22" s="1086"/>
      <c r="CR22" s="1084"/>
      <c r="CS22" s="1085"/>
      <c r="CT22" s="1085"/>
      <c r="CU22" s="1085"/>
      <c r="CV22" s="1086"/>
      <c r="CW22" s="1084"/>
      <c r="CX22" s="1085"/>
      <c r="CY22" s="1085"/>
      <c r="CZ22" s="1085"/>
      <c r="DA22" s="1086"/>
      <c r="DB22" s="1084"/>
      <c r="DC22" s="1085"/>
      <c r="DD22" s="1085"/>
      <c r="DE22" s="1085"/>
      <c r="DF22" s="1086"/>
      <c r="DG22" s="1084"/>
      <c r="DH22" s="1085"/>
      <c r="DI22" s="1085"/>
      <c r="DJ22" s="1085"/>
      <c r="DK22" s="1086"/>
      <c r="DL22" s="1084"/>
      <c r="DM22" s="1085"/>
      <c r="DN22" s="1085"/>
      <c r="DO22" s="1085"/>
      <c r="DP22" s="1086"/>
      <c r="DQ22" s="1084"/>
      <c r="DR22" s="1085"/>
      <c r="DS22" s="1085"/>
      <c r="DT22" s="1085"/>
      <c r="DU22" s="1086"/>
      <c r="DV22" s="1087"/>
      <c r="DW22" s="1088"/>
      <c r="DX22" s="1088"/>
      <c r="DY22" s="1088"/>
      <c r="DZ22" s="1089"/>
      <c r="EA22" s="256"/>
    </row>
    <row r="23" spans="1:131" s="257" customFormat="1" ht="26.25" customHeight="1" thickBot="1" x14ac:dyDescent="0.2">
      <c r="A23" s="266" t="s">
        <v>390</v>
      </c>
      <c r="B23" s="1039" t="s">
        <v>391</v>
      </c>
      <c r="C23" s="1040"/>
      <c r="D23" s="1040"/>
      <c r="E23" s="1040"/>
      <c r="F23" s="1040"/>
      <c r="G23" s="1040"/>
      <c r="H23" s="1040"/>
      <c r="I23" s="1040"/>
      <c r="J23" s="1040"/>
      <c r="K23" s="1040"/>
      <c r="L23" s="1040"/>
      <c r="M23" s="1040"/>
      <c r="N23" s="1040"/>
      <c r="O23" s="1040"/>
      <c r="P23" s="1041"/>
      <c r="Q23" s="1163">
        <v>23888</v>
      </c>
      <c r="R23" s="1164"/>
      <c r="S23" s="1164"/>
      <c r="T23" s="1164"/>
      <c r="U23" s="1164"/>
      <c r="V23" s="1164">
        <v>23072</v>
      </c>
      <c r="W23" s="1164"/>
      <c r="X23" s="1164"/>
      <c r="Y23" s="1164"/>
      <c r="Z23" s="1164"/>
      <c r="AA23" s="1164">
        <v>816</v>
      </c>
      <c r="AB23" s="1164"/>
      <c r="AC23" s="1164"/>
      <c r="AD23" s="1164"/>
      <c r="AE23" s="1165"/>
      <c r="AF23" s="1166">
        <v>533</v>
      </c>
      <c r="AG23" s="1164"/>
      <c r="AH23" s="1164"/>
      <c r="AI23" s="1164"/>
      <c r="AJ23" s="1167"/>
      <c r="AK23" s="1168"/>
      <c r="AL23" s="1169"/>
      <c r="AM23" s="1169"/>
      <c r="AN23" s="1169"/>
      <c r="AO23" s="1169"/>
      <c r="AP23" s="1164">
        <v>24702</v>
      </c>
      <c r="AQ23" s="1164"/>
      <c r="AR23" s="1164"/>
      <c r="AS23" s="1164"/>
      <c r="AT23" s="1164"/>
      <c r="AU23" s="1170"/>
      <c r="AV23" s="1170"/>
      <c r="AW23" s="1170"/>
      <c r="AX23" s="1170"/>
      <c r="AY23" s="1171"/>
      <c r="AZ23" s="1160" t="s">
        <v>127</v>
      </c>
      <c r="BA23" s="1161"/>
      <c r="BB23" s="1161"/>
      <c r="BC23" s="1161"/>
      <c r="BD23" s="1162"/>
      <c r="BE23" s="255"/>
      <c r="BF23" s="255"/>
      <c r="BG23" s="255"/>
      <c r="BH23" s="255"/>
      <c r="BI23" s="255"/>
      <c r="BJ23" s="255"/>
      <c r="BK23" s="255"/>
      <c r="BL23" s="255"/>
      <c r="BM23" s="255"/>
      <c r="BN23" s="255"/>
      <c r="BO23" s="255"/>
      <c r="BP23" s="255"/>
      <c r="BQ23" s="264">
        <v>17</v>
      </c>
      <c r="BR23" s="265"/>
      <c r="BS23" s="1109"/>
      <c r="BT23" s="1110"/>
      <c r="BU23" s="1110"/>
      <c r="BV23" s="1110"/>
      <c r="BW23" s="1110"/>
      <c r="BX23" s="1110"/>
      <c r="BY23" s="1110"/>
      <c r="BZ23" s="1110"/>
      <c r="CA23" s="1110"/>
      <c r="CB23" s="1110"/>
      <c r="CC23" s="1110"/>
      <c r="CD23" s="1110"/>
      <c r="CE23" s="1110"/>
      <c r="CF23" s="1110"/>
      <c r="CG23" s="1111"/>
      <c r="CH23" s="1084"/>
      <c r="CI23" s="1085"/>
      <c r="CJ23" s="1085"/>
      <c r="CK23" s="1085"/>
      <c r="CL23" s="1086"/>
      <c r="CM23" s="1084"/>
      <c r="CN23" s="1085"/>
      <c r="CO23" s="1085"/>
      <c r="CP23" s="1085"/>
      <c r="CQ23" s="1086"/>
      <c r="CR23" s="1084"/>
      <c r="CS23" s="1085"/>
      <c r="CT23" s="1085"/>
      <c r="CU23" s="1085"/>
      <c r="CV23" s="1086"/>
      <c r="CW23" s="1084"/>
      <c r="CX23" s="1085"/>
      <c r="CY23" s="1085"/>
      <c r="CZ23" s="1085"/>
      <c r="DA23" s="1086"/>
      <c r="DB23" s="1084"/>
      <c r="DC23" s="1085"/>
      <c r="DD23" s="1085"/>
      <c r="DE23" s="1085"/>
      <c r="DF23" s="1086"/>
      <c r="DG23" s="1084"/>
      <c r="DH23" s="1085"/>
      <c r="DI23" s="1085"/>
      <c r="DJ23" s="1085"/>
      <c r="DK23" s="1086"/>
      <c r="DL23" s="1084"/>
      <c r="DM23" s="1085"/>
      <c r="DN23" s="1085"/>
      <c r="DO23" s="1085"/>
      <c r="DP23" s="1086"/>
      <c r="DQ23" s="1084"/>
      <c r="DR23" s="1085"/>
      <c r="DS23" s="1085"/>
      <c r="DT23" s="1085"/>
      <c r="DU23" s="1086"/>
      <c r="DV23" s="1087"/>
      <c r="DW23" s="1088"/>
      <c r="DX23" s="1088"/>
      <c r="DY23" s="1088"/>
      <c r="DZ23" s="1089"/>
      <c r="EA23" s="256"/>
    </row>
    <row r="24" spans="1:131" s="257" customFormat="1" ht="26.25" customHeight="1" x14ac:dyDescent="0.15">
      <c r="A24" s="1159" t="s">
        <v>392</v>
      </c>
      <c r="B24" s="1159"/>
      <c r="C24" s="1159"/>
      <c r="D24" s="1159"/>
      <c r="E24" s="1159"/>
      <c r="F24" s="1159"/>
      <c r="G24" s="1159"/>
      <c r="H24" s="1159"/>
      <c r="I24" s="1159"/>
      <c r="J24" s="1159"/>
      <c r="K24" s="1159"/>
      <c r="L24" s="1159"/>
      <c r="M24" s="1159"/>
      <c r="N24" s="1159"/>
      <c r="O24" s="1159"/>
      <c r="P24" s="1159"/>
      <c r="Q24" s="1159"/>
      <c r="R24" s="1159"/>
      <c r="S24" s="1159"/>
      <c r="T24" s="1159"/>
      <c r="U24" s="1159"/>
      <c r="V24" s="1159"/>
      <c r="W24" s="1159"/>
      <c r="X24" s="1159"/>
      <c r="Y24" s="1159"/>
      <c r="Z24" s="1159"/>
      <c r="AA24" s="1159"/>
      <c r="AB24" s="1159"/>
      <c r="AC24" s="1159"/>
      <c r="AD24" s="1159"/>
      <c r="AE24" s="1159"/>
      <c r="AF24" s="1159"/>
      <c r="AG24" s="1159"/>
      <c r="AH24" s="1159"/>
      <c r="AI24" s="1159"/>
      <c r="AJ24" s="1159"/>
      <c r="AK24" s="1159"/>
      <c r="AL24" s="1159"/>
      <c r="AM24" s="1159"/>
      <c r="AN24" s="1159"/>
      <c r="AO24" s="1159"/>
      <c r="AP24" s="1159"/>
      <c r="AQ24" s="1159"/>
      <c r="AR24" s="1159"/>
      <c r="AS24" s="1159"/>
      <c r="AT24" s="1159"/>
      <c r="AU24" s="1159"/>
      <c r="AV24" s="1159"/>
      <c r="AW24" s="1159"/>
      <c r="AX24" s="1159"/>
      <c r="AY24" s="1159"/>
      <c r="AZ24" s="254"/>
      <c r="BA24" s="254"/>
      <c r="BB24" s="254"/>
      <c r="BC24" s="254"/>
      <c r="BD24" s="254"/>
      <c r="BE24" s="255"/>
      <c r="BF24" s="255"/>
      <c r="BG24" s="255"/>
      <c r="BH24" s="255"/>
      <c r="BI24" s="255"/>
      <c r="BJ24" s="255"/>
      <c r="BK24" s="255"/>
      <c r="BL24" s="255"/>
      <c r="BM24" s="255"/>
      <c r="BN24" s="255"/>
      <c r="BO24" s="255"/>
      <c r="BP24" s="255"/>
      <c r="BQ24" s="264">
        <v>18</v>
      </c>
      <c r="BR24" s="265"/>
      <c r="BS24" s="1109"/>
      <c r="BT24" s="1110"/>
      <c r="BU24" s="1110"/>
      <c r="BV24" s="1110"/>
      <c r="BW24" s="1110"/>
      <c r="BX24" s="1110"/>
      <c r="BY24" s="1110"/>
      <c r="BZ24" s="1110"/>
      <c r="CA24" s="1110"/>
      <c r="CB24" s="1110"/>
      <c r="CC24" s="1110"/>
      <c r="CD24" s="1110"/>
      <c r="CE24" s="1110"/>
      <c r="CF24" s="1110"/>
      <c r="CG24" s="1111"/>
      <c r="CH24" s="1084"/>
      <c r="CI24" s="1085"/>
      <c r="CJ24" s="1085"/>
      <c r="CK24" s="1085"/>
      <c r="CL24" s="1086"/>
      <c r="CM24" s="1084"/>
      <c r="CN24" s="1085"/>
      <c r="CO24" s="1085"/>
      <c r="CP24" s="1085"/>
      <c r="CQ24" s="1086"/>
      <c r="CR24" s="1084"/>
      <c r="CS24" s="1085"/>
      <c r="CT24" s="1085"/>
      <c r="CU24" s="1085"/>
      <c r="CV24" s="1086"/>
      <c r="CW24" s="1084"/>
      <c r="CX24" s="1085"/>
      <c r="CY24" s="1085"/>
      <c r="CZ24" s="1085"/>
      <c r="DA24" s="1086"/>
      <c r="DB24" s="1084"/>
      <c r="DC24" s="1085"/>
      <c r="DD24" s="1085"/>
      <c r="DE24" s="1085"/>
      <c r="DF24" s="1086"/>
      <c r="DG24" s="1084"/>
      <c r="DH24" s="1085"/>
      <c r="DI24" s="1085"/>
      <c r="DJ24" s="1085"/>
      <c r="DK24" s="1086"/>
      <c r="DL24" s="1084"/>
      <c r="DM24" s="1085"/>
      <c r="DN24" s="1085"/>
      <c r="DO24" s="1085"/>
      <c r="DP24" s="1086"/>
      <c r="DQ24" s="1084"/>
      <c r="DR24" s="1085"/>
      <c r="DS24" s="1085"/>
      <c r="DT24" s="1085"/>
      <c r="DU24" s="1086"/>
      <c r="DV24" s="1087"/>
      <c r="DW24" s="1088"/>
      <c r="DX24" s="1088"/>
      <c r="DY24" s="1088"/>
      <c r="DZ24" s="1089"/>
      <c r="EA24" s="256"/>
    </row>
    <row r="25" spans="1:131" s="249" customFormat="1" ht="26.25" customHeight="1" thickBot="1" x14ac:dyDescent="0.2">
      <c r="A25" s="1158" t="s">
        <v>393</v>
      </c>
      <c r="B25" s="1158"/>
      <c r="C25" s="1158"/>
      <c r="D25" s="1158"/>
      <c r="E25" s="1158"/>
      <c r="F25" s="1158"/>
      <c r="G25" s="1158"/>
      <c r="H25" s="1158"/>
      <c r="I25" s="1158"/>
      <c r="J25" s="1158"/>
      <c r="K25" s="1158"/>
      <c r="L25" s="1158"/>
      <c r="M25" s="1158"/>
      <c r="N25" s="1158"/>
      <c r="O25" s="1158"/>
      <c r="P25" s="1158"/>
      <c r="Q25" s="1158"/>
      <c r="R25" s="1158"/>
      <c r="S25" s="1158"/>
      <c r="T25" s="1158"/>
      <c r="U25" s="1158"/>
      <c r="V25" s="1158"/>
      <c r="W25" s="1158"/>
      <c r="X25" s="1158"/>
      <c r="Y25" s="1158"/>
      <c r="Z25" s="1158"/>
      <c r="AA25" s="1158"/>
      <c r="AB25" s="1158"/>
      <c r="AC25" s="1158"/>
      <c r="AD25" s="1158"/>
      <c r="AE25" s="1158"/>
      <c r="AF25" s="1158"/>
      <c r="AG25" s="1158"/>
      <c r="AH25" s="1158"/>
      <c r="AI25" s="1158"/>
      <c r="AJ25" s="1158"/>
      <c r="AK25" s="1158"/>
      <c r="AL25" s="1158"/>
      <c r="AM25" s="1158"/>
      <c r="AN25" s="1158"/>
      <c r="AO25" s="1158"/>
      <c r="AP25" s="1158"/>
      <c r="AQ25" s="1158"/>
      <c r="AR25" s="1158"/>
      <c r="AS25" s="1158"/>
      <c r="AT25" s="1158"/>
      <c r="AU25" s="1158"/>
      <c r="AV25" s="1158"/>
      <c r="AW25" s="1158"/>
      <c r="AX25" s="1158"/>
      <c r="AY25" s="1158"/>
      <c r="AZ25" s="1158"/>
      <c r="BA25" s="1158"/>
      <c r="BB25" s="1158"/>
      <c r="BC25" s="1158"/>
      <c r="BD25" s="1158"/>
      <c r="BE25" s="1158"/>
      <c r="BF25" s="1158"/>
      <c r="BG25" s="1158"/>
      <c r="BH25" s="1158"/>
      <c r="BI25" s="1158"/>
      <c r="BJ25" s="254"/>
      <c r="BK25" s="254"/>
      <c r="BL25" s="254"/>
      <c r="BM25" s="254"/>
      <c r="BN25" s="254"/>
      <c r="BO25" s="267"/>
      <c r="BP25" s="267"/>
      <c r="BQ25" s="264">
        <v>19</v>
      </c>
      <c r="BR25" s="265"/>
      <c r="BS25" s="1109"/>
      <c r="BT25" s="1110"/>
      <c r="BU25" s="1110"/>
      <c r="BV25" s="1110"/>
      <c r="BW25" s="1110"/>
      <c r="BX25" s="1110"/>
      <c r="BY25" s="1110"/>
      <c r="BZ25" s="1110"/>
      <c r="CA25" s="1110"/>
      <c r="CB25" s="1110"/>
      <c r="CC25" s="1110"/>
      <c r="CD25" s="1110"/>
      <c r="CE25" s="1110"/>
      <c r="CF25" s="1110"/>
      <c r="CG25" s="1111"/>
      <c r="CH25" s="1084"/>
      <c r="CI25" s="1085"/>
      <c r="CJ25" s="1085"/>
      <c r="CK25" s="1085"/>
      <c r="CL25" s="1086"/>
      <c r="CM25" s="1084"/>
      <c r="CN25" s="1085"/>
      <c r="CO25" s="1085"/>
      <c r="CP25" s="1085"/>
      <c r="CQ25" s="1086"/>
      <c r="CR25" s="1084"/>
      <c r="CS25" s="1085"/>
      <c r="CT25" s="1085"/>
      <c r="CU25" s="1085"/>
      <c r="CV25" s="1086"/>
      <c r="CW25" s="1084"/>
      <c r="CX25" s="1085"/>
      <c r="CY25" s="1085"/>
      <c r="CZ25" s="1085"/>
      <c r="DA25" s="1086"/>
      <c r="DB25" s="1084"/>
      <c r="DC25" s="1085"/>
      <c r="DD25" s="1085"/>
      <c r="DE25" s="1085"/>
      <c r="DF25" s="1086"/>
      <c r="DG25" s="1084"/>
      <c r="DH25" s="1085"/>
      <c r="DI25" s="1085"/>
      <c r="DJ25" s="1085"/>
      <c r="DK25" s="1086"/>
      <c r="DL25" s="1084"/>
      <c r="DM25" s="1085"/>
      <c r="DN25" s="1085"/>
      <c r="DO25" s="1085"/>
      <c r="DP25" s="1086"/>
      <c r="DQ25" s="1084"/>
      <c r="DR25" s="1085"/>
      <c r="DS25" s="1085"/>
      <c r="DT25" s="1085"/>
      <c r="DU25" s="1086"/>
      <c r="DV25" s="1087"/>
      <c r="DW25" s="1088"/>
      <c r="DX25" s="1088"/>
      <c r="DY25" s="1088"/>
      <c r="DZ25" s="1089"/>
      <c r="EA25" s="248"/>
    </row>
    <row r="26" spans="1:131" s="249" customFormat="1" ht="26.25" customHeight="1" x14ac:dyDescent="0.15">
      <c r="A26" s="1090" t="s">
        <v>370</v>
      </c>
      <c r="B26" s="1091"/>
      <c r="C26" s="1091"/>
      <c r="D26" s="1091"/>
      <c r="E26" s="1091"/>
      <c r="F26" s="1091"/>
      <c r="G26" s="1091"/>
      <c r="H26" s="1091"/>
      <c r="I26" s="1091"/>
      <c r="J26" s="1091"/>
      <c r="K26" s="1091"/>
      <c r="L26" s="1091"/>
      <c r="M26" s="1091"/>
      <c r="N26" s="1091"/>
      <c r="O26" s="1091"/>
      <c r="P26" s="1092"/>
      <c r="Q26" s="1096" t="s">
        <v>394</v>
      </c>
      <c r="R26" s="1097"/>
      <c r="S26" s="1097"/>
      <c r="T26" s="1097"/>
      <c r="U26" s="1098"/>
      <c r="V26" s="1096" t="s">
        <v>395</v>
      </c>
      <c r="W26" s="1097"/>
      <c r="X26" s="1097"/>
      <c r="Y26" s="1097"/>
      <c r="Z26" s="1098"/>
      <c r="AA26" s="1096" t="s">
        <v>396</v>
      </c>
      <c r="AB26" s="1097"/>
      <c r="AC26" s="1097"/>
      <c r="AD26" s="1097"/>
      <c r="AE26" s="1097"/>
      <c r="AF26" s="1154" t="s">
        <v>397</v>
      </c>
      <c r="AG26" s="1103"/>
      <c r="AH26" s="1103"/>
      <c r="AI26" s="1103"/>
      <c r="AJ26" s="1155"/>
      <c r="AK26" s="1097" t="s">
        <v>398</v>
      </c>
      <c r="AL26" s="1097"/>
      <c r="AM26" s="1097"/>
      <c r="AN26" s="1097"/>
      <c r="AO26" s="1098"/>
      <c r="AP26" s="1096" t="s">
        <v>399</v>
      </c>
      <c r="AQ26" s="1097"/>
      <c r="AR26" s="1097"/>
      <c r="AS26" s="1097"/>
      <c r="AT26" s="1098"/>
      <c r="AU26" s="1096" t="s">
        <v>400</v>
      </c>
      <c r="AV26" s="1097"/>
      <c r="AW26" s="1097"/>
      <c r="AX26" s="1097"/>
      <c r="AY26" s="1098"/>
      <c r="AZ26" s="1096" t="s">
        <v>401</v>
      </c>
      <c r="BA26" s="1097"/>
      <c r="BB26" s="1097"/>
      <c r="BC26" s="1097"/>
      <c r="BD26" s="1098"/>
      <c r="BE26" s="1096" t="s">
        <v>377</v>
      </c>
      <c r="BF26" s="1097"/>
      <c r="BG26" s="1097"/>
      <c r="BH26" s="1097"/>
      <c r="BI26" s="1112"/>
      <c r="BJ26" s="254"/>
      <c r="BK26" s="254"/>
      <c r="BL26" s="254"/>
      <c r="BM26" s="254"/>
      <c r="BN26" s="254"/>
      <c r="BO26" s="267"/>
      <c r="BP26" s="267"/>
      <c r="BQ26" s="264">
        <v>20</v>
      </c>
      <c r="BR26" s="265"/>
      <c r="BS26" s="1109"/>
      <c r="BT26" s="1110"/>
      <c r="BU26" s="1110"/>
      <c r="BV26" s="1110"/>
      <c r="BW26" s="1110"/>
      <c r="BX26" s="1110"/>
      <c r="BY26" s="1110"/>
      <c r="BZ26" s="1110"/>
      <c r="CA26" s="1110"/>
      <c r="CB26" s="1110"/>
      <c r="CC26" s="1110"/>
      <c r="CD26" s="1110"/>
      <c r="CE26" s="1110"/>
      <c r="CF26" s="1110"/>
      <c r="CG26" s="1111"/>
      <c r="CH26" s="1084"/>
      <c r="CI26" s="1085"/>
      <c r="CJ26" s="1085"/>
      <c r="CK26" s="1085"/>
      <c r="CL26" s="1086"/>
      <c r="CM26" s="1084"/>
      <c r="CN26" s="1085"/>
      <c r="CO26" s="1085"/>
      <c r="CP26" s="1085"/>
      <c r="CQ26" s="1086"/>
      <c r="CR26" s="1084"/>
      <c r="CS26" s="1085"/>
      <c r="CT26" s="1085"/>
      <c r="CU26" s="1085"/>
      <c r="CV26" s="1086"/>
      <c r="CW26" s="1084"/>
      <c r="CX26" s="1085"/>
      <c r="CY26" s="1085"/>
      <c r="CZ26" s="1085"/>
      <c r="DA26" s="1086"/>
      <c r="DB26" s="1084"/>
      <c r="DC26" s="1085"/>
      <c r="DD26" s="1085"/>
      <c r="DE26" s="1085"/>
      <c r="DF26" s="1086"/>
      <c r="DG26" s="1084"/>
      <c r="DH26" s="1085"/>
      <c r="DI26" s="1085"/>
      <c r="DJ26" s="1085"/>
      <c r="DK26" s="1086"/>
      <c r="DL26" s="1084"/>
      <c r="DM26" s="1085"/>
      <c r="DN26" s="1085"/>
      <c r="DO26" s="1085"/>
      <c r="DP26" s="1086"/>
      <c r="DQ26" s="1084"/>
      <c r="DR26" s="1085"/>
      <c r="DS26" s="1085"/>
      <c r="DT26" s="1085"/>
      <c r="DU26" s="1086"/>
      <c r="DV26" s="1087"/>
      <c r="DW26" s="1088"/>
      <c r="DX26" s="1088"/>
      <c r="DY26" s="1088"/>
      <c r="DZ26" s="1089"/>
      <c r="EA26" s="248"/>
    </row>
    <row r="27" spans="1:131" s="249" customFormat="1" ht="26.25" customHeight="1" thickBot="1" x14ac:dyDescent="0.2">
      <c r="A27" s="1093"/>
      <c r="B27" s="1094"/>
      <c r="C27" s="1094"/>
      <c r="D27" s="1094"/>
      <c r="E27" s="1094"/>
      <c r="F27" s="1094"/>
      <c r="G27" s="1094"/>
      <c r="H27" s="1094"/>
      <c r="I27" s="1094"/>
      <c r="J27" s="1094"/>
      <c r="K27" s="1094"/>
      <c r="L27" s="1094"/>
      <c r="M27" s="1094"/>
      <c r="N27" s="1094"/>
      <c r="O27" s="1094"/>
      <c r="P27" s="1095"/>
      <c r="Q27" s="1099"/>
      <c r="R27" s="1100"/>
      <c r="S27" s="1100"/>
      <c r="T27" s="1100"/>
      <c r="U27" s="1101"/>
      <c r="V27" s="1099"/>
      <c r="W27" s="1100"/>
      <c r="X27" s="1100"/>
      <c r="Y27" s="1100"/>
      <c r="Z27" s="1101"/>
      <c r="AA27" s="1099"/>
      <c r="AB27" s="1100"/>
      <c r="AC27" s="1100"/>
      <c r="AD27" s="1100"/>
      <c r="AE27" s="1100"/>
      <c r="AF27" s="1156"/>
      <c r="AG27" s="1106"/>
      <c r="AH27" s="1106"/>
      <c r="AI27" s="1106"/>
      <c r="AJ27" s="1157"/>
      <c r="AK27" s="1100"/>
      <c r="AL27" s="1100"/>
      <c r="AM27" s="1100"/>
      <c r="AN27" s="1100"/>
      <c r="AO27" s="1101"/>
      <c r="AP27" s="1099"/>
      <c r="AQ27" s="1100"/>
      <c r="AR27" s="1100"/>
      <c r="AS27" s="1100"/>
      <c r="AT27" s="1101"/>
      <c r="AU27" s="1099"/>
      <c r="AV27" s="1100"/>
      <c r="AW27" s="1100"/>
      <c r="AX27" s="1100"/>
      <c r="AY27" s="1101"/>
      <c r="AZ27" s="1099"/>
      <c r="BA27" s="1100"/>
      <c r="BB27" s="1100"/>
      <c r="BC27" s="1100"/>
      <c r="BD27" s="1101"/>
      <c r="BE27" s="1099"/>
      <c r="BF27" s="1100"/>
      <c r="BG27" s="1100"/>
      <c r="BH27" s="1100"/>
      <c r="BI27" s="1113"/>
      <c r="BJ27" s="254"/>
      <c r="BK27" s="254"/>
      <c r="BL27" s="254"/>
      <c r="BM27" s="254"/>
      <c r="BN27" s="254"/>
      <c r="BO27" s="267"/>
      <c r="BP27" s="267"/>
      <c r="BQ27" s="264">
        <v>21</v>
      </c>
      <c r="BR27" s="265"/>
      <c r="BS27" s="1109"/>
      <c r="BT27" s="1110"/>
      <c r="BU27" s="1110"/>
      <c r="BV27" s="1110"/>
      <c r="BW27" s="1110"/>
      <c r="BX27" s="1110"/>
      <c r="BY27" s="1110"/>
      <c r="BZ27" s="1110"/>
      <c r="CA27" s="1110"/>
      <c r="CB27" s="1110"/>
      <c r="CC27" s="1110"/>
      <c r="CD27" s="1110"/>
      <c r="CE27" s="1110"/>
      <c r="CF27" s="1110"/>
      <c r="CG27" s="1111"/>
      <c r="CH27" s="1084"/>
      <c r="CI27" s="1085"/>
      <c r="CJ27" s="1085"/>
      <c r="CK27" s="1085"/>
      <c r="CL27" s="1086"/>
      <c r="CM27" s="1084"/>
      <c r="CN27" s="1085"/>
      <c r="CO27" s="1085"/>
      <c r="CP27" s="1085"/>
      <c r="CQ27" s="1086"/>
      <c r="CR27" s="1084"/>
      <c r="CS27" s="1085"/>
      <c r="CT27" s="1085"/>
      <c r="CU27" s="1085"/>
      <c r="CV27" s="1086"/>
      <c r="CW27" s="1084"/>
      <c r="CX27" s="1085"/>
      <c r="CY27" s="1085"/>
      <c r="CZ27" s="1085"/>
      <c r="DA27" s="1086"/>
      <c r="DB27" s="1084"/>
      <c r="DC27" s="1085"/>
      <c r="DD27" s="1085"/>
      <c r="DE27" s="1085"/>
      <c r="DF27" s="1086"/>
      <c r="DG27" s="1084"/>
      <c r="DH27" s="1085"/>
      <c r="DI27" s="1085"/>
      <c r="DJ27" s="1085"/>
      <c r="DK27" s="1086"/>
      <c r="DL27" s="1084"/>
      <c r="DM27" s="1085"/>
      <c r="DN27" s="1085"/>
      <c r="DO27" s="1085"/>
      <c r="DP27" s="1086"/>
      <c r="DQ27" s="1084"/>
      <c r="DR27" s="1085"/>
      <c r="DS27" s="1085"/>
      <c r="DT27" s="1085"/>
      <c r="DU27" s="1086"/>
      <c r="DV27" s="1087"/>
      <c r="DW27" s="1088"/>
      <c r="DX27" s="1088"/>
      <c r="DY27" s="1088"/>
      <c r="DZ27" s="1089"/>
      <c r="EA27" s="248"/>
    </row>
    <row r="28" spans="1:131" s="249" customFormat="1" ht="26.25" customHeight="1" thickTop="1" x14ac:dyDescent="0.15">
      <c r="A28" s="268">
        <v>1</v>
      </c>
      <c r="B28" s="1145" t="s">
        <v>402</v>
      </c>
      <c r="C28" s="1146"/>
      <c r="D28" s="1146"/>
      <c r="E28" s="1146"/>
      <c r="F28" s="1146"/>
      <c r="G28" s="1146"/>
      <c r="H28" s="1146"/>
      <c r="I28" s="1146"/>
      <c r="J28" s="1146"/>
      <c r="K28" s="1146"/>
      <c r="L28" s="1146"/>
      <c r="M28" s="1146"/>
      <c r="N28" s="1146"/>
      <c r="O28" s="1146"/>
      <c r="P28" s="1147"/>
      <c r="Q28" s="1148">
        <v>3125</v>
      </c>
      <c r="R28" s="1149"/>
      <c r="S28" s="1149"/>
      <c r="T28" s="1149"/>
      <c r="U28" s="1149"/>
      <c r="V28" s="1149">
        <v>3035</v>
      </c>
      <c r="W28" s="1149"/>
      <c r="X28" s="1149"/>
      <c r="Y28" s="1149"/>
      <c r="Z28" s="1149"/>
      <c r="AA28" s="1149">
        <v>90</v>
      </c>
      <c r="AB28" s="1149"/>
      <c r="AC28" s="1149"/>
      <c r="AD28" s="1149"/>
      <c r="AE28" s="1150"/>
      <c r="AF28" s="1151">
        <v>90</v>
      </c>
      <c r="AG28" s="1149"/>
      <c r="AH28" s="1149"/>
      <c r="AI28" s="1149"/>
      <c r="AJ28" s="1152"/>
      <c r="AK28" s="1153">
        <v>238</v>
      </c>
      <c r="AL28" s="1141"/>
      <c r="AM28" s="1141"/>
      <c r="AN28" s="1141"/>
      <c r="AO28" s="1141"/>
      <c r="AP28" s="1141"/>
      <c r="AQ28" s="1141"/>
      <c r="AR28" s="1141"/>
      <c r="AS28" s="1141"/>
      <c r="AT28" s="1141"/>
      <c r="AU28" s="1141"/>
      <c r="AV28" s="1141"/>
      <c r="AW28" s="1141"/>
      <c r="AX28" s="1141"/>
      <c r="AY28" s="1141"/>
      <c r="AZ28" s="1142"/>
      <c r="BA28" s="1142"/>
      <c r="BB28" s="1142"/>
      <c r="BC28" s="1142"/>
      <c r="BD28" s="1142"/>
      <c r="BE28" s="1143"/>
      <c r="BF28" s="1143"/>
      <c r="BG28" s="1143"/>
      <c r="BH28" s="1143"/>
      <c r="BI28" s="1144"/>
      <c r="BJ28" s="254"/>
      <c r="BK28" s="254"/>
      <c r="BL28" s="254"/>
      <c r="BM28" s="254"/>
      <c r="BN28" s="254"/>
      <c r="BO28" s="267"/>
      <c r="BP28" s="267"/>
      <c r="BQ28" s="264">
        <v>22</v>
      </c>
      <c r="BR28" s="265"/>
      <c r="BS28" s="1109"/>
      <c r="BT28" s="1110"/>
      <c r="BU28" s="1110"/>
      <c r="BV28" s="1110"/>
      <c r="BW28" s="1110"/>
      <c r="BX28" s="1110"/>
      <c r="BY28" s="1110"/>
      <c r="BZ28" s="1110"/>
      <c r="CA28" s="1110"/>
      <c r="CB28" s="1110"/>
      <c r="CC28" s="1110"/>
      <c r="CD28" s="1110"/>
      <c r="CE28" s="1110"/>
      <c r="CF28" s="1110"/>
      <c r="CG28" s="1111"/>
      <c r="CH28" s="1084"/>
      <c r="CI28" s="1085"/>
      <c r="CJ28" s="1085"/>
      <c r="CK28" s="1085"/>
      <c r="CL28" s="1086"/>
      <c r="CM28" s="1084"/>
      <c r="CN28" s="1085"/>
      <c r="CO28" s="1085"/>
      <c r="CP28" s="1085"/>
      <c r="CQ28" s="1086"/>
      <c r="CR28" s="1084"/>
      <c r="CS28" s="1085"/>
      <c r="CT28" s="1085"/>
      <c r="CU28" s="1085"/>
      <c r="CV28" s="1086"/>
      <c r="CW28" s="1084"/>
      <c r="CX28" s="1085"/>
      <c r="CY28" s="1085"/>
      <c r="CZ28" s="1085"/>
      <c r="DA28" s="1086"/>
      <c r="DB28" s="1084"/>
      <c r="DC28" s="1085"/>
      <c r="DD28" s="1085"/>
      <c r="DE28" s="1085"/>
      <c r="DF28" s="1086"/>
      <c r="DG28" s="1084"/>
      <c r="DH28" s="1085"/>
      <c r="DI28" s="1085"/>
      <c r="DJ28" s="1085"/>
      <c r="DK28" s="1086"/>
      <c r="DL28" s="1084"/>
      <c r="DM28" s="1085"/>
      <c r="DN28" s="1085"/>
      <c r="DO28" s="1085"/>
      <c r="DP28" s="1086"/>
      <c r="DQ28" s="1084"/>
      <c r="DR28" s="1085"/>
      <c r="DS28" s="1085"/>
      <c r="DT28" s="1085"/>
      <c r="DU28" s="1086"/>
      <c r="DV28" s="1087"/>
      <c r="DW28" s="1088"/>
      <c r="DX28" s="1088"/>
      <c r="DY28" s="1088"/>
      <c r="DZ28" s="1089"/>
      <c r="EA28" s="248"/>
    </row>
    <row r="29" spans="1:131" s="249" customFormat="1" ht="26.25" customHeight="1" x14ac:dyDescent="0.15">
      <c r="A29" s="268">
        <v>2</v>
      </c>
      <c r="B29" s="1132" t="s">
        <v>403</v>
      </c>
      <c r="C29" s="1133"/>
      <c r="D29" s="1133"/>
      <c r="E29" s="1133"/>
      <c r="F29" s="1133"/>
      <c r="G29" s="1133"/>
      <c r="H29" s="1133"/>
      <c r="I29" s="1133"/>
      <c r="J29" s="1133"/>
      <c r="K29" s="1133"/>
      <c r="L29" s="1133"/>
      <c r="M29" s="1133"/>
      <c r="N29" s="1133"/>
      <c r="O29" s="1133"/>
      <c r="P29" s="1134"/>
      <c r="Q29" s="1138">
        <v>490</v>
      </c>
      <c r="R29" s="1139"/>
      <c r="S29" s="1139"/>
      <c r="T29" s="1139"/>
      <c r="U29" s="1139"/>
      <c r="V29" s="1139">
        <v>479</v>
      </c>
      <c r="W29" s="1139"/>
      <c r="X29" s="1139"/>
      <c r="Y29" s="1139"/>
      <c r="Z29" s="1139"/>
      <c r="AA29" s="1139">
        <v>11</v>
      </c>
      <c r="AB29" s="1139"/>
      <c r="AC29" s="1139"/>
      <c r="AD29" s="1139"/>
      <c r="AE29" s="1140"/>
      <c r="AF29" s="1114">
        <v>11</v>
      </c>
      <c r="AG29" s="1115"/>
      <c r="AH29" s="1115"/>
      <c r="AI29" s="1115"/>
      <c r="AJ29" s="1116"/>
      <c r="AK29" s="1075">
        <v>129</v>
      </c>
      <c r="AL29" s="1066"/>
      <c r="AM29" s="1066"/>
      <c r="AN29" s="1066"/>
      <c r="AO29" s="1066"/>
      <c r="AP29" s="1066"/>
      <c r="AQ29" s="1066"/>
      <c r="AR29" s="1066"/>
      <c r="AS29" s="1066"/>
      <c r="AT29" s="1066"/>
      <c r="AU29" s="1066"/>
      <c r="AV29" s="1066"/>
      <c r="AW29" s="1066"/>
      <c r="AX29" s="1066"/>
      <c r="AY29" s="1066"/>
      <c r="AZ29" s="1137"/>
      <c r="BA29" s="1137"/>
      <c r="BB29" s="1137"/>
      <c r="BC29" s="1137"/>
      <c r="BD29" s="1137"/>
      <c r="BE29" s="1127"/>
      <c r="BF29" s="1127"/>
      <c r="BG29" s="1127"/>
      <c r="BH29" s="1127"/>
      <c r="BI29" s="1128"/>
      <c r="BJ29" s="254"/>
      <c r="BK29" s="254"/>
      <c r="BL29" s="254"/>
      <c r="BM29" s="254"/>
      <c r="BN29" s="254"/>
      <c r="BO29" s="267"/>
      <c r="BP29" s="267"/>
      <c r="BQ29" s="264">
        <v>23</v>
      </c>
      <c r="BR29" s="265"/>
      <c r="BS29" s="1109"/>
      <c r="BT29" s="1110"/>
      <c r="BU29" s="1110"/>
      <c r="BV29" s="1110"/>
      <c r="BW29" s="1110"/>
      <c r="BX29" s="1110"/>
      <c r="BY29" s="1110"/>
      <c r="BZ29" s="1110"/>
      <c r="CA29" s="1110"/>
      <c r="CB29" s="1110"/>
      <c r="CC29" s="1110"/>
      <c r="CD29" s="1110"/>
      <c r="CE29" s="1110"/>
      <c r="CF29" s="1110"/>
      <c r="CG29" s="1111"/>
      <c r="CH29" s="1084"/>
      <c r="CI29" s="1085"/>
      <c r="CJ29" s="1085"/>
      <c r="CK29" s="1085"/>
      <c r="CL29" s="1086"/>
      <c r="CM29" s="1084"/>
      <c r="CN29" s="1085"/>
      <c r="CO29" s="1085"/>
      <c r="CP29" s="1085"/>
      <c r="CQ29" s="1086"/>
      <c r="CR29" s="1084"/>
      <c r="CS29" s="1085"/>
      <c r="CT29" s="1085"/>
      <c r="CU29" s="1085"/>
      <c r="CV29" s="1086"/>
      <c r="CW29" s="1084"/>
      <c r="CX29" s="1085"/>
      <c r="CY29" s="1085"/>
      <c r="CZ29" s="1085"/>
      <c r="DA29" s="1086"/>
      <c r="DB29" s="1084"/>
      <c r="DC29" s="1085"/>
      <c r="DD29" s="1085"/>
      <c r="DE29" s="1085"/>
      <c r="DF29" s="1086"/>
      <c r="DG29" s="1084"/>
      <c r="DH29" s="1085"/>
      <c r="DI29" s="1085"/>
      <c r="DJ29" s="1085"/>
      <c r="DK29" s="1086"/>
      <c r="DL29" s="1084"/>
      <c r="DM29" s="1085"/>
      <c r="DN29" s="1085"/>
      <c r="DO29" s="1085"/>
      <c r="DP29" s="1086"/>
      <c r="DQ29" s="1084"/>
      <c r="DR29" s="1085"/>
      <c r="DS29" s="1085"/>
      <c r="DT29" s="1085"/>
      <c r="DU29" s="1086"/>
      <c r="DV29" s="1087"/>
      <c r="DW29" s="1088"/>
      <c r="DX29" s="1088"/>
      <c r="DY29" s="1088"/>
      <c r="DZ29" s="1089"/>
      <c r="EA29" s="248"/>
    </row>
    <row r="30" spans="1:131" s="249" customFormat="1" ht="26.25" customHeight="1" x14ac:dyDescent="0.15">
      <c r="A30" s="268">
        <v>3</v>
      </c>
      <c r="B30" s="1132" t="s">
        <v>404</v>
      </c>
      <c r="C30" s="1133"/>
      <c r="D30" s="1133"/>
      <c r="E30" s="1133"/>
      <c r="F30" s="1133"/>
      <c r="G30" s="1133"/>
      <c r="H30" s="1133"/>
      <c r="I30" s="1133"/>
      <c r="J30" s="1133"/>
      <c r="K30" s="1133"/>
      <c r="L30" s="1133"/>
      <c r="M30" s="1133"/>
      <c r="N30" s="1133"/>
      <c r="O30" s="1133"/>
      <c r="P30" s="1134"/>
      <c r="Q30" s="1138">
        <v>4626</v>
      </c>
      <c r="R30" s="1139"/>
      <c r="S30" s="1139"/>
      <c r="T30" s="1139"/>
      <c r="U30" s="1139"/>
      <c r="V30" s="1139">
        <v>4469</v>
      </c>
      <c r="W30" s="1139"/>
      <c r="X30" s="1139"/>
      <c r="Y30" s="1139"/>
      <c r="Z30" s="1139"/>
      <c r="AA30" s="1139">
        <v>157</v>
      </c>
      <c r="AB30" s="1139"/>
      <c r="AC30" s="1139"/>
      <c r="AD30" s="1139"/>
      <c r="AE30" s="1140"/>
      <c r="AF30" s="1114">
        <v>157</v>
      </c>
      <c r="AG30" s="1115"/>
      <c r="AH30" s="1115"/>
      <c r="AI30" s="1115"/>
      <c r="AJ30" s="1116"/>
      <c r="AK30" s="1075">
        <v>723</v>
      </c>
      <c r="AL30" s="1066"/>
      <c r="AM30" s="1066"/>
      <c r="AN30" s="1066"/>
      <c r="AO30" s="1066"/>
      <c r="AP30" s="1066"/>
      <c r="AQ30" s="1066"/>
      <c r="AR30" s="1066"/>
      <c r="AS30" s="1066"/>
      <c r="AT30" s="1066"/>
      <c r="AU30" s="1066"/>
      <c r="AV30" s="1066"/>
      <c r="AW30" s="1066"/>
      <c r="AX30" s="1066"/>
      <c r="AY30" s="1066"/>
      <c r="AZ30" s="1137"/>
      <c r="BA30" s="1137"/>
      <c r="BB30" s="1137"/>
      <c r="BC30" s="1137"/>
      <c r="BD30" s="1137"/>
      <c r="BE30" s="1127"/>
      <c r="BF30" s="1127"/>
      <c r="BG30" s="1127"/>
      <c r="BH30" s="1127"/>
      <c r="BI30" s="1128"/>
      <c r="BJ30" s="254"/>
      <c r="BK30" s="254"/>
      <c r="BL30" s="254"/>
      <c r="BM30" s="254"/>
      <c r="BN30" s="254"/>
      <c r="BO30" s="267"/>
      <c r="BP30" s="267"/>
      <c r="BQ30" s="264">
        <v>24</v>
      </c>
      <c r="BR30" s="265"/>
      <c r="BS30" s="1109"/>
      <c r="BT30" s="1110"/>
      <c r="BU30" s="1110"/>
      <c r="BV30" s="1110"/>
      <c r="BW30" s="1110"/>
      <c r="BX30" s="1110"/>
      <c r="BY30" s="1110"/>
      <c r="BZ30" s="1110"/>
      <c r="CA30" s="1110"/>
      <c r="CB30" s="1110"/>
      <c r="CC30" s="1110"/>
      <c r="CD30" s="1110"/>
      <c r="CE30" s="1110"/>
      <c r="CF30" s="1110"/>
      <c r="CG30" s="1111"/>
      <c r="CH30" s="1084"/>
      <c r="CI30" s="1085"/>
      <c r="CJ30" s="1085"/>
      <c r="CK30" s="1085"/>
      <c r="CL30" s="1086"/>
      <c r="CM30" s="1084"/>
      <c r="CN30" s="1085"/>
      <c r="CO30" s="1085"/>
      <c r="CP30" s="1085"/>
      <c r="CQ30" s="1086"/>
      <c r="CR30" s="1084"/>
      <c r="CS30" s="1085"/>
      <c r="CT30" s="1085"/>
      <c r="CU30" s="1085"/>
      <c r="CV30" s="1086"/>
      <c r="CW30" s="1084"/>
      <c r="CX30" s="1085"/>
      <c r="CY30" s="1085"/>
      <c r="CZ30" s="1085"/>
      <c r="DA30" s="1086"/>
      <c r="DB30" s="1084"/>
      <c r="DC30" s="1085"/>
      <c r="DD30" s="1085"/>
      <c r="DE30" s="1085"/>
      <c r="DF30" s="1086"/>
      <c r="DG30" s="1084"/>
      <c r="DH30" s="1085"/>
      <c r="DI30" s="1085"/>
      <c r="DJ30" s="1085"/>
      <c r="DK30" s="1086"/>
      <c r="DL30" s="1084"/>
      <c r="DM30" s="1085"/>
      <c r="DN30" s="1085"/>
      <c r="DO30" s="1085"/>
      <c r="DP30" s="1086"/>
      <c r="DQ30" s="1084"/>
      <c r="DR30" s="1085"/>
      <c r="DS30" s="1085"/>
      <c r="DT30" s="1085"/>
      <c r="DU30" s="1086"/>
      <c r="DV30" s="1087"/>
      <c r="DW30" s="1088"/>
      <c r="DX30" s="1088"/>
      <c r="DY30" s="1088"/>
      <c r="DZ30" s="1089"/>
      <c r="EA30" s="248"/>
    </row>
    <row r="31" spans="1:131" s="249" customFormat="1" ht="26.25" customHeight="1" x14ac:dyDescent="0.15">
      <c r="A31" s="268">
        <v>4</v>
      </c>
      <c r="B31" s="1132" t="s">
        <v>405</v>
      </c>
      <c r="C31" s="1133"/>
      <c r="D31" s="1133"/>
      <c r="E31" s="1133"/>
      <c r="F31" s="1133"/>
      <c r="G31" s="1133"/>
      <c r="H31" s="1133"/>
      <c r="I31" s="1133"/>
      <c r="J31" s="1133"/>
      <c r="K31" s="1133"/>
      <c r="L31" s="1133"/>
      <c r="M31" s="1133"/>
      <c r="N31" s="1133"/>
      <c r="O31" s="1133"/>
      <c r="P31" s="1134"/>
      <c r="Q31" s="1138">
        <v>891</v>
      </c>
      <c r="R31" s="1139"/>
      <c r="S31" s="1139"/>
      <c r="T31" s="1139"/>
      <c r="U31" s="1139"/>
      <c r="V31" s="1139">
        <v>895</v>
      </c>
      <c r="W31" s="1139"/>
      <c r="X31" s="1139"/>
      <c r="Y31" s="1139"/>
      <c r="Z31" s="1139"/>
      <c r="AA31" s="1139">
        <v>-3</v>
      </c>
      <c r="AB31" s="1139"/>
      <c r="AC31" s="1139"/>
      <c r="AD31" s="1139"/>
      <c r="AE31" s="1140"/>
      <c r="AF31" s="1114">
        <v>454</v>
      </c>
      <c r="AG31" s="1115"/>
      <c r="AH31" s="1115"/>
      <c r="AI31" s="1115"/>
      <c r="AJ31" s="1116"/>
      <c r="AK31" s="1075">
        <v>169</v>
      </c>
      <c r="AL31" s="1066"/>
      <c r="AM31" s="1066"/>
      <c r="AN31" s="1066"/>
      <c r="AO31" s="1066"/>
      <c r="AP31" s="1066">
        <v>4091</v>
      </c>
      <c r="AQ31" s="1066"/>
      <c r="AR31" s="1066"/>
      <c r="AS31" s="1066"/>
      <c r="AT31" s="1066"/>
      <c r="AU31" s="1066">
        <v>2720</v>
      </c>
      <c r="AV31" s="1066"/>
      <c r="AW31" s="1066"/>
      <c r="AX31" s="1066"/>
      <c r="AY31" s="1066"/>
      <c r="AZ31" s="1137"/>
      <c r="BA31" s="1137"/>
      <c r="BB31" s="1137"/>
      <c r="BC31" s="1137"/>
      <c r="BD31" s="1137"/>
      <c r="BE31" s="1127" t="s">
        <v>406</v>
      </c>
      <c r="BF31" s="1127"/>
      <c r="BG31" s="1127"/>
      <c r="BH31" s="1127"/>
      <c r="BI31" s="1128"/>
      <c r="BJ31" s="254"/>
      <c r="BK31" s="254"/>
      <c r="BL31" s="254"/>
      <c r="BM31" s="254"/>
      <c r="BN31" s="254"/>
      <c r="BO31" s="267"/>
      <c r="BP31" s="267"/>
      <c r="BQ31" s="264">
        <v>25</v>
      </c>
      <c r="BR31" s="265"/>
      <c r="BS31" s="1109"/>
      <c r="BT31" s="1110"/>
      <c r="BU31" s="1110"/>
      <c r="BV31" s="1110"/>
      <c r="BW31" s="1110"/>
      <c r="BX31" s="1110"/>
      <c r="BY31" s="1110"/>
      <c r="BZ31" s="1110"/>
      <c r="CA31" s="1110"/>
      <c r="CB31" s="1110"/>
      <c r="CC31" s="1110"/>
      <c r="CD31" s="1110"/>
      <c r="CE31" s="1110"/>
      <c r="CF31" s="1110"/>
      <c r="CG31" s="1111"/>
      <c r="CH31" s="1084"/>
      <c r="CI31" s="1085"/>
      <c r="CJ31" s="1085"/>
      <c r="CK31" s="1085"/>
      <c r="CL31" s="1086"/>
      <c r="CM31" s="1084"/>
      <c r="CN31" s="1085"/>
      <c r="CO31" s="1085"/>
      <c r="CP31" s="1085"/>
      <c r="CQ31" s="1086"/>
      <c r="CR31" s="1084"/>
      <c r="CS31" s="1085"/>
      <c r="CT31" s="1085"/>
      <c r="CU31" s="1085"/>
      <c r="CV31" s="1086"/>
      <c r="CW31" s="1084"/>
      <c r="CX31" s="1085"/>
      <c r="CY31" s="1085"/>
      <c r="CZ31" s="1085"/>
      <c r="DA31" s="1086"/>
      <c r="DB31" s="1084"/>
      <c r="DC31" s="1085"/>
      <c r="DD31" s="1085"/>
      <c r="DE31" s="1085"/>
      <c r="DF31" s="1086"/>
      <c r="DG31" s="1084"/>
      <c r="DH31" s="1085"/>
      <c r="DI31" s="1085"/>
      <c r="DJ31" s="1085"/>
      <c r="DK31" s="1086"/>
      <c r="DL31" s="1084"/>
      <c r="DM31" s="1085"/>
      <c r="DN31" s="1085"/>
      <c r="DO31" s="1085"/>
      <c r="DP31" s="1086"/>
      <c r="DQ31" s="1084"/>
      <c r="DR31" s="1085"/>
      <c r="DS31" s="1085"/>
      <c r="DT31" s="1085"/>
      <c r="DU31" s="1086"/>
      <c r="DV31" s="1087"/>
      <c r="DW31" s="1088"/>
      <c r="DX31" s="1088"/>
      <c r="DY31" s="1088"/>
      <c r="DZ31" s="1089"/>
      <c r="EA31" s="248"/>
    </row>
    <row r="32" spans="1:131" s="249" customFormat="1" ht="26.25" customHeight="1" x14ac:dyDescent="0.15">
      <c r="A32" s="268">
        <v>5</v>
      </c>
      <c r="B32" s="1132" t="s">
        <v>407</v>
      </c>
      <c r="C32" s="1133"/>
      <c r="D32" s="1133"/>
      <c r="E32" s="1133"/>
      <c r="F32" s="1133"/>
      <c r="G32" s="1133"/>
      <c r="H32" s="1133"/>
      <c r="I32" s="1133"/>
      <c r="J32" s="1133"/>
      <c r="K32" s="1133"/>
      <c r="L32" s="1133"/>
      <c r="M32" s="1133"/>
      <c r="N32" s="1133"/>
      <c r="O32" s="1133"/>
      <c r="P32" s="1134"/>
      <c r="Q32" s="1138">
        <v>312</v>
      </c>
      <c r="R32" s="1139"/>
      <c r="S32" s="1139"/>
      <c r="T32" s="1139"/>
      <c r="U32" s="1139"/>
      <c r="V32" s="1139">
        <v>231</v>
      </c>
      <c r="W32" s="1139"/>
      <c r="X32" s="1139"/>
      <c r="Y32" s="1139"/>
      <c r="Z32" s="1139"/>
      <c r="AA32" s="1139">
        <v>81</v>
      </c>
      <c r="AB32" s="1139"/>
      <c r="AC32" s="1139"/>
      <c r="AD32" s="1139"/>
      <c r="AE32" s="1140"/>
      <c r="AF32" s="1114">
        <v>78</v>
      </c>
      <c r="AG32" s="1115"/>
      <c r="AH32" s="1115"/>
      <c r="AI32" s="1115"/>
      <c r="AJ32" s="1116"/>
      <c r="AK32" s="1075">
        <v>185</v>
      </c>
      <c r="AL32" s="1066"/>
      <c r="AM32" s="1066"/>
      <c r="AN32" s="1066"/>
      <c r="AO32" s="1066"/>
      <c r="AP32" s="1066">
        <v>1501</v>
      </c>
      <c r="AQ32" s="1066"/>
      <c r="AR32" s="1066"/>
      <c r="AS32" s="1066"/>
      <c r="AT32" s="1066"/>
      <c r="AU32" s="1066">
        <v>1370</v>
      </c>
      <c r="AV32" s="1066"/>
      <c r="AW32" s="1066"/>
      <c r="AX32" s="1066"/>
      <c r="AY32" s="1066"/>
      <c r="AZ32" s="1137"/>
      <c r="BA32" s="1137"/>
      <c r="BB32" s="1137"/>
      <c r="BC32" s="1137"/>
      <c r="BD32" s="1137"/>
      <c r="BE32" s="1127" t="s">
        <v>408</v>
      </c>
      <c r="BF32" s="1127"/>
      <c r="BG32" s="1127"/>
      <c r="BH32" s="1127"/>
      <c r="BI32" s="1128"/>
      <c r="BJ32" s="254"/>
      <c r="BK32" s="254"/>
      <c r="BL32" s="254"/>
      <c r="BM32" s="254"/>
      <c r="BN32" s="254"/>
      <c r="BO32" s="267"/>
      <c r="BP32" s="267"/>
      <c r="BQ32" s="264">
        <v>26</v>
      </c>
      <c r="BR32" s="265"/>
      <c r="BS32" s="1109"/>
      <c r="BT32" s="1110"/>
      <c r="BU32" s="1110"/>
      <c r="BV32" s="1110"/>
      <c r="BW32" s="1110"/>
      <c r="BX32" s="1110"/>
      <c r="BY32" s="1110"/>
      <c r="BZ32" s="1110"/>
      <c r="CA32" s="1110"/>
      <c r="CB32" s="1110"/>
      <c r="CC32" s="1110"/>
      <c r="CD32" s="1110"/>
      <c r="CE32" s="1110"/>
      <c r="CF32" s="1110"/>
      <c r="CG32" s="1111"/>
      <c r="CH32" s="1084"/>
      <c r="CI32" s="1085"/>
      <c r="CJ32" s="1085"/>
      <c r="CK32" s="1085"/>
      <c r="CL32" s="1086"/>
      <c r="CM32" s="1084"/>
      <c r="CN32" s="1085"/>
      <c r="CO32" s="1085"/>
      <c r="CP32" s="1085"/>
      <c r="CQ32" s="1086"/>
      <c r="CR32" s="1084"/>
      <c r="CS32" s="1085"/>
      <c r="CT32" s="1085"/>
      <c r="CU32" s="1085"/>
      <c r="CV32" s="1086"/>
      <c r="CW32" s="1084"/>
      <c r="CX32" s="1085"/>
      <c r="CY32" s="1085"/>
      <c r="CZ32" s="1085"/>
      <c r="DA32" s="1086"/>
      <c r="DB32" s="1084"/>
      <c r="DC32" s="1085"/>
      <c r="DD32" s="1085"/>
      <c r="DE32" s="1085"/>
      <c r="DF32" s="1086"/>
      <c r="DG32" s="1084"/>
      <c r="DH32" s="1085"/>
      <c r="DI32" s="1085"/>
      <c r="DJ32" s="1085"/>
      <c r="DK32" s="1086"/>
      <c r="DL32" s="1084"/>
      <c r="DM32" s="1085"/>
      <c r="DN32" s="1085"/>
      <c r="DO32" s="1085"/>
      <c r="DP32" s="1086"/>
      <c r="DQ32" s="1084"/>
      <c r="DR32" s="1085"/>
      <c r="DS32" s="1085"/>
      <c r="DT32" s="1085"/>
      <c r="DU32" s="1086"/>
      <c r="DV32" s="1087"/>
      <c r="DW32" s="1088"/>
      <c r="DX32" s="1088"/>
      <c r="DY32" s="1088"/>
      <c r="DZ32" s="1089"/>
      <c r="EA32" s="248"/>
    </row>
    <row r="33" spans="1:131" s="249" customFormat="1" ht="26.25" customHeight="1" x14ac:dyDescent="0.15">
      <c r="A33" s="268">
        <v>6</v>
      </c>
      <c r="B33" s="1132" t="s">
        <v>409</v>
      </c>
      <c r="C33" s="1133"/>
      <c r="D33" s="1133"/>
      <c r="E33" s="1133"/>
      <c r="F33" s="1133"/>
      <c r="G33" s="1133"/>
      <c r="H33" s="1133"/>
      <c r="I33" s="1133"/>
      <c r="J33" s="1133"/>
      <c r="K33" s="1133"/>
      <c r="L33" s="1133"/>
      <c r="M33" s="1133"/>
      <c r="N33" s="1133"/>
      <c r="O33" s="1133"/>
      <c r="P33" s="1134"/>
      <c r="Q33" s="1138">
        <v>501</v>
      </c>
      <c r="R33" s="1139"/>
      <c r="S33" s="1139"/>
      <c r="T33" s="1139"/>
      <c r="U33" s="1139"/>
      <c r="V33" s="1139">
        <v>435</v>
      </c>
      <c r="W33" s="1139"/>
      <c r="X33" s="1139"/>
      <c r="Y33" s="1139"/>
      <c r="Z33" s="1139"/>
      <c r="AA33" s="1139">
        <v>66</v>
      </c>
      <c r="AB33" s="1139"/>
      <c r="AC33" s="1139"/>
      <c r="AD33" s="1139"/>
      <c r="AE33" s="1140"/>
      <c r="AF33" s="1114">
        <v>7</v>
      </c>
      <c r="AG33" s="1115"/>
      <c r="AH33" s="1115"/>
      <c r="AI33" s="1115"/>
      <c r="AJ33" s="1116"/>
      <c r="AK33" s="1075">
        <v>242</v>
      </c>
      <c r="AL33" s="1066"/>
      <c r="AM33" s="1066"/>
      <c r="AN33" s="1066"/>
      <c r="AO33" s="1066"/>
      <c r="AP33" s="1066">
        <v>2196</v>
      </c>
      <c r="AQ33" s="1066"/>
      <c r="AR33" s="1066"/>
      <c r="AS33" s="1066"/>
      <c r="AT33" s="1066"/>
      <c r="AU33" s="1066">
        <v>1904</v>
      </c>
      <c r="AV33" s="1066"/>
      <c r="AW33" s="1066"/>
      <c r="AX33" s="1066"/>
      <c r="AY33" s="1066"/>
      <c r="AZ33" s="1137"/>
      <c r="BA33" s="1137"/>
      <c r="BB33" s="1137"/>
      <c r="BC33" s="1137"/>
      <c r="BD33" s="1137"/>
      <c r="BE33" s="1127" t="s">
        <v>406</v>
      </c>
      <c r="BF33" s="1127"/>
      <c r="BG33" s="1127"/>
      <c r="BH33" s="1127"/>
      <c r="BI33" s="1128"/>
      <c r="BJ33" s="254"/>
      <c r="BK33" s="254"/>
      <c r="BL33" s="254"/>
      <c r="BM33" s="254"/>
      <c r="BN33" s="254"/>
      <c r="BO33" s="267"/>
      <c r="BP33" s="267"/>
      <c r="BQ33" s="264">
        <v>27</v>
      </c>
      <c r="BR33" s="265"/>
      <c r="BS33" s="1109"/>
      <c r="BT33" s="1110"/>
      <c r="BU33" s="1110"/>
      <c r="BV33" s="1110"/>
      <c r="BW33" s="1110"/>
      <c r="BX33" s="1110"/>
      <c r="BY33" s="1110"/>
      <c r="BZ33" s="1110"/>
      <c r="CA33" s="1110"/>
      <c r="CB33" s="1110"/>
      <c r="CC33" s="1110"/>
      <c r="CD33" s="1110"/>
      <c r="CE33" s="1110"/>
      <c r="CF33" s="1110"/>
      <c r="CG33" s="1111"/>
      <c r="CH33" s="1084"/>
      <c r="CI33" s="1085"/>
      <c r="CJ33" s="1085"/>
      <c r="CK33" s="1085"/>
      <c r="CL33" s="1086"/>
      <c r="CM33" s="1084"/>
      <c r="CN33" s="1085"/>
      <c r="CO33" s="1085"/>
      <c r="CP33" s="1085"/>
      <c r="CQ33" s="1086"/>
      <c r="CR33" s="1084"/>
      <c r="CS33" s="1085"/>
      <c r="CT33" s="1085"/>
      <c r="CU33" s="1085"/>
      <c r="CV33" s="1086"/>
      <c r="CW33" s="1084"/>
      <c r="CX33" s="1085"/>
      <c r="CY33" s="1085"/>
      <c r="CZ33" s="1085"/>
      <c r="DA33" s="1086"/>
      <c r="DB33" s="1084"/>
      <c r="DC33" s="1085"/>
      <c r="DD33" s="1085"/>
      <c r="DE33" s="1085"/>
      <c r="DF33" s="1086"/>
      <c r="DG33" s="1084"/>
      <c r="DH33" s="1085"/>
      <c r="DI33" s="1085"/>
      <c r="DJ33" s="1085"/>
      <c r="DK33" s="1086"/>
      <c r="DL33" s="1084"/>
      <c r="DM33" s="1085"/>
      <c r="DN33" s="1085"/>
      <c r="DO33" s="1085"/>
      <c r="DP33" s="1086"/>
      <c r="DQ33" s="1084"/>
      <c r="DR33" s="1085"/>
      <c r="DS33" s="1085"/>
      <c r="DT33" s="1085"/>
      <c r="DU33" s="1086"/>
      <c r="DV33" s="1087"/>
      <c r="DW33" s="1088"/>
      <c r="DX33" s="1088"/>
      <c r="DY33" s="1088"/>
      <c r="DZ33" s="1089"/>
      <c r="EA33" s="248"/>
    </row>
    <row r="34" spans="1:131" s="249" customFormat="1" ht="26.25" customHeight="1" x14ac:dyDescent="0.15">
      <c r="A34" s="268">
        <v>7</v>
      </c>
      <c r="B34" s="1132" t="s">
        <v>410</v>
      </c>
      <c r="C34" s="1133"/>
      <c r="D34" s="1133"/>
      <c r="E34" s="1133"/>
      <c r="F34" s="1133"/>
      <c r="G34" s="1133"/>
      <c r="H34" s="1133"/>
      <c r="I34" s="1133"/>
      <c r="J34" s="1133"/>
      <c r="K34" s="1133"/>
      <c r="L34" s="1133"/>
      <c r="M34" s="1133"/>
      <c r="N34" s="1133"/>
      <c r="O34" s="1133"/>
      <c r="P34" s="1134"/>
      <c r="Q34" s="1138">
        <v>477</v>
      </c>
      <c r="R34" s="1139"/>
      <c r="S34" s="1139"/>
      <c r="T34" s="1139"/>
      <c r="U34" s="1139"/>
      <c r="V34" s="1139">
        <v>476</v>
      </c>
      <c r="W34" s="1139"/>
      <c r="X34" s="1139"/>
      <c r="Y34" s="1139"/>
      <c r="Z34" s="1139"/>
      <c r="AA34" s="1139">
        <v>1</v>
      </c>
      <c r="AB34" s="1139"/>
      <c r="AC34" s="1139"/>
      <c r="AD34" s="1139"/>
      <c r="AE34" s="1140"/>
      <c r="AF34" s="1114">
        <v>1</v>
      </c>
      <c r="AG34" s="1115"/>
      <c r="AH34" s="1115"/>
      <c r="AI34" s="1115"/>
      <c r="AJ34" s="1116"/>
      <c r="AK34" s="1075">
        <v>305</v>
      </c>
      <c r="AL34" s="1066"/>
      <c r="AM34" s="1066"/>
      <c r="AN34" s="1066"/>
      <c r="AO34" s="1066"/>
      <c r="AP34" s="1066">
        <v>1810</v>
      </c>
      <c r="AQ34" s="1066"/>
      <c r="AR34" s="1066"/>
      <c r="AS34" s="1066"/>
      <c r="AT34" s="1066"/>
      <c r="AU34" s="1066">
        <v>1803</v>
      </c>
      <c r="AV34" s="1066"/>
      <c r="AW34" s="1066"/>
      <c r="AX34" s="1066"/>
      <c r="AY34" s="1066"/>
      <c r="AZ34" s="1137"/>
      <c r="BA34" s="1137"/>
      <c r="BB34" s="1137"/>
      <c r="BC34" s="1137"/>
      <c r="BD34" s="1137"/>
      <c r="BE34" s="1127" t="s">
        <v>411</v>
      </c>
      <c r="BF34" s="1127"/>
      <c r="BG34" s="1127"/>
      <c r="BH34" s="1127"/>
      <c r="BI34" s="1128"/>
      <c r="BJ34" s="254"/>
      <c r="BK34" s="254"/>
      <c r="BL34" s="254"/>
      <c r="BM34" s="254"/>
      <c r="BN34" s="254"/>
      <c r="BO34" s="267"/>
      <c r="BP34" s="267"/>
      <c r="BQ34" s="264">
        <v>28</v>
      </c>
      <c r="BR34" s="265"/>
      <c r="BS34" s="1109"/>
      <c r="BT34" s="1110"/>
      <c r="BU34" s="1110"/>
      <c r="BV34" s="1110"/>
      <c r="BW34" s="1110"/>
      <c r="BX34" s="1110"/>
      <c r="BY34" s="1110"/>
      <c r="BZ34" s="1110"/>
      <c r="CA34" s="1110"/>
      <c r="CB34" s="1110"/>
      <c r="CC34" s="1110"/>
      <c r="CD34" s="1110"/>
      <c r="CE34" s="1110"/>
      <c r="CF34" s="1110"/>
      <c r="CG34" s="1111"/>
      <c r="CH34" s="1084"/>
      <c r="CI34" s="1085"/>
      <c r="CJ34" s="1085"/>
      <c r="CK34" s="1085"/>
      <c r="CL34" s="1086"/>
      <c r="CM34" s="1084"/>
      <c r="CN34" s="1085"/>
      <c r="CO34" s="1085"/>
      <c r="CP34" s="1085"/>
      <c r="CQ34" s="1086"/>
      <c r="CR34" s="1084"/>
      <c r="CS34" s="1085"/>
      <c r="CT34" s="1085"/>
      <c r="CU34" s="1085"/>
      <c r="CV34" s="1086"/>
      <c r="CW34" s="1084"/>
      <c r="CX34" s="1085"/>
      <c r="CY34" s="1085"/>
      <c r="CZ34" s="1085"/>
      <c r="DA34" s="1086"/>
      <c r="DB34" s="1084"/>
      <c r="DC34" s="1085"/>
      <c r="DD34" s="1085"/>
      <c r="DE34" s="1085"/>
      <c r="DF34" s="1086"/>
      <c r="DG34" s="1084"/>
      <c r="DH34" s="1085"/>
      <c r="DI34" s="1085"/>
      <c r="DJ34" s="1085"/>
      <c r="DK34" s="1086"/>
      <c r="DL34" s="1084"/>
      <c r="DM34" s="1085"/>
      <c r="DN34" s="1085"/>
      <c r="DO34" s="1085"/>
      <c r="DP34" s="1086"/>
      <c r="DQ34" s="1084"/>
      <c r="DR34" s="1085"/>
      <c r="DS34" s="1085"/>
      <c r="DT34" s="1085"/>
      <c r="DU34" s="1086"/>
      <c r="DV34" s="1087"/>
      <c r="DW34" s="1088"/>
      <c r="DX34" s="1088"/>
      <c r="DY34" s="1088"/>
      <c r="DZ34" s="1089"/>
      <c r="EA34" s="248"/>
    </row>
    <row r="35" spans="1:131" s="249" customFormat="1" ht="26.25" customHeight="1" x14ac:dyDescent="0.15">
      <c r="A35" s="268">
        <v>8</v>
      </c>
      <c r="B35" s="1132" t="s">
        <v>412</v>
      </c>
      <c r="C35" s="1133"/>
      <c r="D35" s="1133"/>
      <c r="E35" s="1133"/>
      <c r="F35" s="1133"/>
      <c r="G35" s="1133"/>
      <c r="H35" s="1133"/>
      <c r="I35" s="1133"/>
      <c r="J35" s="1133"/>
      <c r="K35" s="1133"/>
      <c r="L35" s="1133"/>
      <c r="M35" s="1133"/>
      <c r="N35" s="1133"/>
      <c r="O35" s="1133"/>
      <c r="P35" s="1134"/>
      <c r="Q35" s="1138">
        <v>326</v>
      </c>
      <c r="R35" s="1139"/>
      <c r="S35" s="1139"/>
      <c r="T35" s="1139"/>
      <c r="U35" s="1139"/>
      <c r="V35" s="1139">
        <v>326</v>
      </c>
      <c r="W35" s="1139"/>
      <c r="X35" s="1139"/>
      <c r="Y35" s="1139"/>
      <c r="Z35" s="1139"/>
      <c r="AA35" s="1139">
        <v>0</v>
      </c>
      <c r="AB35" s="1139"/>
      <c r="AC35" s="1139"/>
      <c r="AD35" s="1139"/>
      <c r="AE35" s="1140"/>
      <c r="AF35" s="1114">
        <v>0</v>
      </c>
      <c r="AG35" s="1115"/>
      <c r="AH35" s="1115"/>
      <c r="AI35" s="1115"/>
      <c r="AJ35" s="1116"/>
      <c r="AK35" s="1075">
        <v>137</v>
      </c>
      <c r="AL35" s="1066"/>
      <c r="AM35" s="1066"/>
      <c r="AN35" s="1066"/>
      <c r="AO35" s="1066"/>
      <c r="AP35" s="1066">
        <v>368</v>
      </c>
      <c r="AQ35" s="1066"/>
      <c r="AR35" s="1066"/>
      <c r="AS35" s="1066"/>
      <c r="AT35" s="1066"/>
      <c r="AU35" s="1066">
        <v>275</v>
      </c>
      <c r="AV35" s="1066"/>
      <c r="AW35" s="1066"/>
      <c r="AX35" s="1066"/>
      <c r="AY35" s="1066"/>
      <c r="AZ35" s="1137"/>
      <c r="BA35" s="1137"/>
      <c r="BB35" s="1137"/>
      <c r="BC35" s="1137"/>
      <c r="BD35" s="1137"/>
      <c r="BE35" s="1127" t="s">
        <v>413</v>
      </c>
      <c r="BF35" s="1127"/>
      <c r="BG35" s="1127"/>
      <c r="BH35" s="1127"/>
      <c r="BI35" s="1128"/>
      <c r="BJ35" s="254"/>
      <c r="BK35" s="254"/>
      <c r="BL35" s="254"/>
      <c r="BM35" s="254"/>
      <c r="BN35" s="254"/>
      <c r="BO35" s="267"/>
      <c r="BP35" s="267"/>
      <c r="BQ35" s="264">
        <v>29</v>
      </c>
      <c r="BR35" s="265"/>
      <c r="BS35" s="1109"/>
      <c r="BT35" s="1110"/>
      <c r="BU35" s="1110"/>
      <c r="BV35" s="1110"/>
      <c r="BW35" s="1110"/>
      <c r="BX35" s="1110"/>
      <c r="BY35" s="1110"/>
      <c r="BZ35" s="1110"/>
      <c r="CA35" s="1110"/>
      <c r="CB35" s="1110"/>
      <c r="CC35" s="1110"/>
      <c r="CD35" s="1110"/>
      <c r="CE35" s="1110"/>
      <c r="CF35" s="1110"/>
      <c r="CG35" s="1111"/>
      <c r="CH35" s="1084"/>
      <c r="CI35" s="1085"/>
      <c r="CJ35" s="1085"/>
      <c r="CK35" s="1085"/>
      <c r="CL35" s="1086"/>
      <c r="CM35" s="1084"/>
      <c r="CN35" s="1085"/>
      <c r="CO35" s="1085"/>
      <c r="CP35" s="1085"/>
      <c r="CQ35" s="1086"/>
      <c r="CR35" s="1084"/>
      <c r="CS35" s="1085"/>
      <c r="CT35" s="1085"/>
      <c r="CU35" s="1085"/>
      <c r="CV35" s="1086"/>
      <c r="CW35" s="1084"/>
      <c r="CX35" s="1085"/>
      <c r="CY35" s="1085"/>
      <c r="CZ35" s="1085"/>
      <c r="DA35" s="1086"/>
      <c r="DB35" s="1084"/>
      <c r="DC35" s="1085"/>
      <c r="DD35" s="1085"/>
      <c r="DE35" s="1085"/>
      <c r="DF35" s="1086"/>
      <c r="DG35" s="1084"/>
      <c r="DH35" s="1085"/>
      <c r="DI35" s="1085"/>
      <c r="DJ35" s="1085"/>
      <c r="DK35" s="1086"/>
      <c r="DL35" s="1084"/>
      <c r="DM35" s="1085"/>
      <c r="DN35" s="1085"/>
      <c r="DO35" s="1085"/>
      <c r="DP35" s="1086"/>
      <c r="DQ35" s="1084"/>
      <c r="DR35" s="1085"/>
      <c r="DS35" s="1085"/>
      <c r="DT35" s="1085"/>
      <c r="DU35" s="1086"/>
      <c r="DV35" s="1087"/>
      <c r="DW35" s="1088"/>
      <c r="DX35" s="1088"/>
      <c r="DY35" s="1088"/>
      <c r="DZ35" s="1089"/>
      <c r="EA35" s="248"/>
    </row>
    <row r="36" spans="1:131" s="249" customFormat="1" ht="26.25" customHeight="1" x14ac:dyDescent="0.15">
      <c r="A36" s="268">
        <v>9</v>
      </c>
      <c r="B36" s="1132"/>
      <c r="C36" s="1133"/>
      <c r="D36" s="1133"/>
      <c r="E36" s="1133"/>
      <c r="F36" s="1133"/>
      <c r="G36" s="1133"/>
      <c r="H36" s="1133"/>
      <c r="I36" s="1133"/>
      <c r="J36" s="1133"/>
      <c r="K36" s="1133"/>
      <c r="L36" s="1133"/>
      <c r="M36" s="1133"/>
      <c r="N36" s="1133"/>
      <c r="O36" s="1133"/>
      <c r="P36" s="1134"/>
      <c r="Q36" s="1138"/>
      <c r="R36" s="1139"/>
      <c r="S36" s="1139"/>
      <c r="T36" s="1139"/>
      <c r="U36" s="1139"/>
      <c r="V36" s="1139"/>
      <c r="W36" s="1139"/>
      <c r="X36" s="1139"/>
      <c r="Y36" s="1139"/>
      <c r="Z36" s="1139"/>
      <c r="AA36" s="1139"/>
      <c r="AB36" s="1139"/>
      <c r="AC36" s="1139"/>
      <c r="AD36" s="1139"/>
      <c r="AE36" s="1140"/>
      <c r="AF36" s="1114"/>
      <c r="AG36" s="1115"/>
      <c r="AH36" s="1115"/>
      <c r="AI36" s="1115"/>
      <c r="AJ36" s="1116"/>
      <c r="AK36" s="1075"/>
      <c r="AL36" s="1066"/>
      <c r="AM36" s="1066"/>
      <c r="AN36" s="1066"/>
      <c r="AO36" s="1066"/>
      <c r="AP36" s="1066"/>
      <c r="AQ36" s="1066"/>
      <c r="AR36" s="1066"/>
      <c r="AS36" s="1066"/>
      <c r="AT36" s="1066"/>
      <c r="AU36" s="1066"/>
      <c r="AV36" s="1066"/>
      <c r="AW36" s="1066"/>
      <c r="AX36" s="1066"/>
      <c r="AY36" s="1066"/>
      <c r="AZ36" s="1137"/>
      <c r="BA36" s="1137"/>
      <c r="BB36" s="1137"/>
      <c r="BC36" s="1137"/>
      <c r="BD36" s="1137"/>
      <c r="BE36" s="1127"/>
      <c r="BF36" s="1127"/>
      <c r="BG36" s="1127"/>
      <c r="BH36" s="1127"/>
      <c r="BI36" s="1128"/>
      <c r="BJ36" s="254"/>
      <c r="BK36" s="254"/>
      <c r="BL36" s="254"/>
      <c r="BM36" s="254"/>
      <c r="BN36" s="254"/>
      <c r="BO36" s="267"/>
      <c r="BP36" s="267"/>
      <c r="BQ36" s="264">
        <v>30</v>
      </c>
      <c r="BR36" s="265"/>
      <c r="BS36" s="1109"/>
      <c r="BT36" s="1110"/>
      <c r="BU36" s="1110"/>
      <c r="BV36" s="1110"/>
      <c r="BW36" s="1110"/>
      <c r="BX36" s="1110"/>
      <c r="BY36" s="1110"/>
      <c r="BZ36" s="1110"/>
      <c r="CA36" s="1110"/>
      <c r="CB36" s="1110"/>
      <c r="CC36" s="1110"/>
      <c r="CD36" s="1110"/>
      <c r="CE36" s="1110"/>
      <c r="CF36" s="1110"/>
      <c r="CG36" s="1111"/>
      <c r="CH36" s="1084"/>
      <c r="CI36" s="1085"/>
      <c r="CJ36" s="1085"/>
      <c r="CK36" s="1085"/>
      <c r="CL36" s="1086"/>
      <c r="CM36" s="1084"/>
      <c r="CN36" s="1085"/>
      <c r="CO36" s="1085"/>
      <c r="CP36" s="1085"/>
      <c r="CQ36" s="1086"/>
      <c r="CR36" s="1084"/>
      <c r="CS36" s="1085"/>
      <c r="CT36" s="1085"/>
      <c r="CU36" s="1085"/>
      <c r="CV36" s="1086"/>
      <c r="CW36" s="1084"/>
      <c r="CX36" s="1085"/>
      <c r="CY36" s="1085"/>
      <c r="CZ36" s="1085"/>
      <c r="DA36" s="1086"/>
      <c r="DB36" s="1084"/>
      <c r="DC36" s="1085"/>
      <c r="DD36" s="1085"/>
      <c r="DE36" s="1085"/>
      <c r="DF36" s="1086"/>
      <c r="DG36" s="1084"/>
      <c r="DH36" s="1085"/>
      <c r="DI36" s="1085"/>
      <c r="DJ36" s="1085"/>
      <c r="DK36" s="1086"/>
      <c r="DL36" s="1084"/>
      <c r="DM36" s="1085"/>
      <c r="DN36" s="1085"/>
      <c r="DO36" s="1085"/>
      <c r="DP36" s="1086"/>
      <c r="DQ36" s="1084"/>
      <c r="DR36" s="1085"/>
      <c r="DS36" s="1085"/>
      <c r="DT36" s="1085"/>
      <c r="DU36" s="1086"/>
      <c r="DV36" s="1087"/>
      <c r="DW36" s="1088"/>
      <c r="DX36" s="1088"/>
      <c r="DY36" s="1088"/>
      <c r="DZ36" s="1089"/>
      <c r="EA36" s="248"/>
    </row>
    <row r="37" spans="1:131" s="249" customFormat="1" ht="26.25" customHeight="1" x14ac:dyDescent="0.15">
      <c r="A37" s="268">
        <v>10</v>
      </c>
      <c r="B37" s="1132"/>
      <c r="C37" s="1133"/>
      <c r="D37" s="1133"/>
      <c r="E37" s="1133"/>
      <c r="F37" s="1133"/>
      <c r="G37" s="1133"/>
      <c r="H37" s="1133"/>
      <c r="I37" s="1133"/>
      <c r="J37" s="1133"/>
      <c r="K37" s="1133"/>
      <c r="L37" s="1133"/>
      <c r="M37" s="1133"/>
      <c r="N37" s="1133"/>
      <c r="O37" s="1133"/>
      <c r="P37" s="1134"/>
      <c r="Q37" s="1138"/>
      <c r="R37" s="1139"/>
      <c r="S37" s="1139"/>
      <c r="T37" s="1139"/>
      <c r="U37" s="1139"/>
      <c r="V37" s="1139"/>
      <c r="W37" s="1139"/>
      <c r="X37" s="1139"/>
      <c r="Y37" s="1139"/>
      <c r="Z37" s="1139"/>
      <c r="AA37" s="1139"/>
      <c r="AB37" s="1139"/>
      <c r="AC37" s="1139"/>
      <c r="AD37" s="1139"/>
      <c r="AE37" s="1140"/>
      <c r="AF37" s="1114"/>
      <c r="AG37" s="1115"/>
      <c r="AH37" s="1115"/>
      <c r="AI37" s="1115"/>
      <c r="AJ37" s="1116"/>
      <c r="AK37" s="1075"/>
      <c r="AL37" s="1066"/>
      <c r="AM37" s="1066"/>
      <c r="AN37" s="1066"/>
      <c r="AO37" s="1066"/>
      <c r="AP37" s="1066"/>
      <c r="AQ37" s="1066"/>
      <c r="AR37" s="1066"/>
      <c r="AS37" s="1066"/>
      <c r="AT37" s="1066"/>
      <c r="AU37" s="1066"/>
      <c r="AV37" s="1066"/>
      <c r="AW37" s="1066"/>
      <c r="AX37" s="1066"/>
      <c r="AY37" s="1066"/>
      <c r="AZ37" s="1137"/>
      <c r="BA37" s="1137"/>
      <c r="BB37" s="1137"/>
      <c r="BC37" s="1137"/>
      <c r="BD37" s="1137"/>
      <c r="BE37" s="1127"/>
      <c r="BF37" s="1127"/>
      <c r="BG37" s="1127"/>
      <c r="BH37" s="1127"/>
      <c r="BI37" s="1128"/>
      <c r="BJ37" s="254"/>
      <c r="BK37" s="254"/>
      <c r="BL37" s="254"/>
      <c r="BM37" s="254"/>
      <c r="BN37" s="254"/>
      <c r="BO37" s="267"/>
      <c r="BP37" s="267"/>
      <c r="BQ37" s="264">
        <v>31</v>
      </c>
      <c r="BR37" s="265"/>
      <c r="BS37" s="1109"/>
      <c r="BT37" s="1110"/>
      <c r="BU37" s="1110"/>
      <c r="BV37" s="1110"/>
      <c r="BW37" s="1110"/>
      <c r="BX37" s="1110"/>
      <c r="BY37" s="1110"/>
      <c r="BZ37" s="1110"/>
      <c r="CA37" s="1110"/>
      <c r="CB37" s="1110"/>
      <c r="CC37" s="1110"/>
      <c r="CD37" s="1110"/>
      <c r="CE37" s="1110"/>
      <c r="CF37" s="1110"/>
      <c r="CG37" s="1111"/>
      <c r="CH37" s="1084"/>
      <c r="CI37" s="1085"/>
      <c r="CJ37" s="1085"/>
      <c r="CK37" s="1085"/>
      <c r="CL37" s="1086"/>
      <c r="CM37" s="1084"/>
      <c r="CN37" s="1085"/>
      <c r="CO37" s="1085"/>
      <c r="CP37" s="1085"/>
      <c r="CQ37" s="1086"/>
      <c r="CR37" s="1084"/>
      <c r="CS37" s="1085"/>
      <c r="CT37" s="1085"/>
      <c r="CU37" s="1085"/>
      <c r="CV37" s="1086"/>
      <c r="CW37" s="1084"/>
      <c r="CX37" s="1085"/>
      <c r="CY37" s="1085"/>
      <c r="CZ37" s="1085"/>
      <c r="DA37" s="1086"/>
      <c r="DB37" s="1084"/>
      <c r="DC37" s="1085"/>
      <c r="DD37" s="1085"/>
      <c r="DE37" s="1085"/>
      <c r="DF37" s="1086"/>
      <c r="DG37" s="1084"/>
      <c r="DH37" s="1085"/>
      <c r="DI37" s="1085"/>
      <c r="DJ37" s="1085"/>
      <c r="DK37" s="1086"/>
      <c r="DL37" s="1084"/>
      <c r="DM37" s="1085"/>
      <c r="DN37" s="1085"/>
      <c r="DO37" s="1085"/>
      <c r="DP37" s="1086"/>
      <c r="DQ37" s="1084"/>
      <c r="DR37" s="1085"/>
      <c r="DS37" s="1085"/>
      <c r="DT37" s="1085"/>
      <c r="DU37" s="1086"/>
      <c r="DV37" s="1087"/>
      <c r="DW37" s="1088"/>
      <c r="DX37" s="1088"/>
      <c r="DY37" s="1088"/>
      <c r="DZ37" s="1089"/>
      <c r="EA37" s="248"/>
    </row>
    <row r="38" spans="1:131" s="249" customFormat="1" ht="26.25" customHeight="1" x14ac:dyDescent="0.15">
      <c r="A38" s="268">
        <v>11</v>
      </c>
      <c r="B38" s="1132"/>
      <c r="C38" s="1133"/>
      <c r="D38" s="1133"/>
      <c r="E38" s="1133"/>
      <c r="F38" s="1133"/>
      <c r="G38" s="1133"/>
      <c r="H38" s="1133"/>
      <c r="I38" s="1133"/>
      <c r="J38" s="1133"/>
      <c r="K38" s="1133"/>
      <c r="L38" s="1133"/>
      <c r="M38" s="1133"/>
      <c r="N38" s="1133"/>
      <c r="O38" s="1133"/>
      <c r="P38" s="1134"/>
      <c r="Q38" s="1138"/>
      <c r="R38" s="1139"/>
      <c r="S38" s="1139"/>
      <c r="T38" s="1139"/>
      <c r="U38" s="1139"/>
      <c r="V38" s="1139"/>
      <c r="W38" s="1139"/>
      <c r="X38" s="1139"/>
      <c r="Y38" s="1139"/>
      <c r="Z38" s="1139"/>
      <c r="AA38" s="1139"/>
      <c r="AB38" s="1139"/>
      <c r="AC38" s="1139"/>
      <c r="AD38" s="1139"/>
      <c r="AE38" s="1140"/>
      <c r="AF38" s="1114"/>
      <c r="AG38" s="1115"/>
      <c r="AH38" s="1115"/>
      <c r="AI38" s="1115"/>
      <c r="AJ38" s="1116"/>
      <c r="AK38" s="1075"/>
      <c r="AL38" s="1066"/>
      <c r="AM38" s="1066"/>
      <c r="AN38" s="1066"/>
      <c r="AO38" s="1066"/>
      <c r="AP38" s="1066"/>
      <c r="AQ38" s="1066"/>
      <c r="AR38" s="1066"/>
      <c r="AS38" s="1066"/>
      <c r="AT38" s="1066"/>
      <c r="AU38" s="1066"/>
      <c r="AV38" s="1066"/>
      <c r="AW38" s="1066"/>
      <c r="AX38" s="1066"/>
      <c r="AY38" s="1066"/>
      <c r="AZ38" s="1137"/>
      <c r="BA38" s="1137"/>
      <c r="BB38" s="1137"/>
      <c r="BC38" s="1137"/>
      <c r="BD38" s="1137"/>
      <c r="BE38" s="1127"/>
      <c r="BF38" s="1127"/>
      <c r="BG38" s="1127"/>
      <c r="BH38" s="1127"/>
      <c r="BI38" s="1128"/>
      <c r="BJ38" s="254"/>
      <c r="BK38" s="254"/>
      <c r="BL38" s="254"/>
      <c r="BM38" s="254"/>
      <c r="BN38" s="254"/>
      <c r="BO38" s="267"/>
      <c r="BP38" s="267"/>
      <c r="BQ38" s="264">
        <v>32</v>
      </c>
      <c r="BR38" s="265"/>
      <c r="BS38" s="1109"/>
      <c r="BT38" s="1110"/>
      <c r="BU38" s="1110"/>
      <c r="BV38" s="1110"/>
      <c r="BW38" s="1110"/>
      <c r="BX38" s="1110"/>
      <c r="BY38" s="1110"/>
      <c r="BZ38" s="1110"/>
      <c r="CA38" s="1110"/>
      <c r="CB38" s="1110"/>
      <c r="CC38" s="1110"/>
      <c r="CD38" s="1110"/>
      <c r="CE38" s="1110"/>
      <c r="CF38" s="1110"/>
      <c r="CG38" s="1111"/>
      <c r="CH38" s="1084"/>
      <c r="CI38" s="1085"/>
      <c r="CJ38" s="1085"/>
      <c r="CK38" s="1085"/>
      <c r="CL38" s="1086"/>
      <c r="CM38" s="1084"/>
      <c r="CN38" s="1085"/>
      <c r="CO38" s="1085"/>
      <c r="CP38" s="1085"/>
      <c r="CQ38" s="1086"/>
      <c r="CR38" s="1084"/>
      <c r="CS38" s="1085"/>
      <c r="CT38" s="1085"/>
      <c r="CU38" s="1085"/>
      <c r="CV38" s="1086"/>
      <c r="CW38" s="1084"/>
      <c r="CX38" s="1085"/>
      <c r="CY38" s="1085"/>
      <c r="CZ38" s="1085"/>
      <c r="DA38" s="1086"/>
      <c r="DB38" s="1084"/>
      <c r="DC38" s="1085"/>
      <c r="DD38" s="1085"/>
      <c r="DE38" s="1085"/>
      <c r="DF38" s="1086"/>
      <c r="DG38" s="1084"/>
      <c r="DH38" s="1085"/>
      <c r="DI38" s="1085"/>
      <c r="DJ38" s="1085"/>
      <c r="DK38" s="1086"/>
      <c r="DL38" s="1084"/>
      <c r="DM38" s="1085"/>
      <c r="DN38" s="1085"/>
      <c r="DO38" s="1085"/>
      <c r="DP38" s="1086"/>
      <c r="DQ38" s="1084"/>
      <c r="DR38" s="1085"/>
      <c r="DS38" s="1085"/>
      <c r="DT38" s="1085"/>
      <c r="DU38" s="1086"/>
      <c r="DV38" s="1087"/>
      <c r="DW38" s="1088"/>
      <c r="DX38" s="1088"/>
      <c r="DY38" s="1088"/>
      <c r="DZ38" s="1089"/>
      <c r="EA38" s="248"/>
    </row>
    <row r="39" spans="1:131" s="249" customFormat="1" ht="26.25" customHeight="1" x14ac:dyDescent="0.15">
      <c r="A39" s="268">
        <v>12</v>
      </c>
      <c r="B39" s="1132"/>
      <c r="C39" s="1133"/>
      <c r="D39" s="1133"/>
      <c r="E39" s="1133"/>
      <c r="F39" s="1133"/>
      <c r="G39" s="1133"/>
      <c r="H39" s="1133"/>
      <c r="I39" s="1133"/>
      <c r="J39" s="1133"/>
      <c r="K39" s="1133"/>
      <c r="L39" s="1133"/>
      <c r="M39" s="1133"/>
      <c r="N39" s="1133"/>
      <c r="O39" s="1133"/>
      <c r="P39" s="1134"/>
      <c r="Q39" s="1138"/>
      <c r="R39" s="1139"/>
      <c r="S39" s="1139"/>
      <c r="T39" s="1139"/>
      <c r="U39" s="1139"/>
      <c r="V39" s="1139"/>
      <c r="W39" s="1139"/>
      <c r="X39" s="1139"/>
      <c r="Y39" s="1139"/>
      <c r="Z39" s="1139"/>
      <c r="AA39" s="1139"/>
      <c r="AB39" s="1139"/>
      <c r="AC39" s="1139"/>
      <c r="AD39" s="1139"/>
      <c r="AE39" s="1140"/>
      <c r="AF39" s="1114"/>
      <c r="AG39" s="1115"/>
      <c r="AH39" s="1115"/>
      <c r="AI39" s="1115"/>
      <c r="AJ39" s="1116"/>
      <c r="AK39" s="1075"/>
      <c r="AL39" s="1066"/>
      <c r="AM39" s="1066"/>
      <c r="AN39" s="1066"/>
      <c r="AO39" s="1066"/>
      <c r="AP39" s="1066"/>
      <c r="AQ39" s="1066"/>
      <c r="AR39" s="1066"/>
      <c r="AS39" s="1066"/>
      <c r="AT39" s="1066"/>
      <c r="AU39" s="1066"/>
      <c r="AV39" s="1066"/>
      <c r="AW39" s="1066"/>
      <c r="AX39" s="1066"/>
      <c r="AY39" s="1066"/>
      <c r="AZ39" s="1137"/>
      <c r="BA39" s="1137"/>
      <c r="BB39" s="1137"/>
      <c r="BC39" s="1137"/>
      <c r="BD39" s="1137"/>
      <c r="BE39" s="1127"/>
      <c r="BF39" s="1127"/>
      <c r="BG39" s="1127"/>
      <c r="BH39" s="1127"/>
      <c r="BI39" s="1128"/>
      <c r="BJ39" s="254"/>
      <c r="BK39" s="254"/>
      <c r="BL39" s="254"/>
      <c r="BM39" s="254"/>
      <c r="BN39" s="254"/>
      <c r="BO39" s="267"/>
      <c r="BP39" s="267"/>
      <c r="BQ39" s="264">
        <v>33</v>
      </c>
      <c r="BR39" s="265"/>
      <c r="BS39" s="1109"/>
      <c r="BT39" s="1110"/>
      <c r="BU39" s="1110"/>
      <c r="BV39" s="1110"/>
      <c r="BW39" s="1110"/>
      <c r="BX39" s="1110"/>
      <c r="BY39" s="1110"/>
      <c r="BZ39" s="1110"/>
      <c r="CA39" s="1110"/>
      <c r="CB39" s="1110"/>
      <c r="CC39" s="1110"/>
      <c r="CD39" s="1110"/>
      <c r="CE39" s="1110"/>
      <c r="CF39" s="1110"/>
      <c r="CG39" s="1111"/>
      <c r="CH39" s="1084"/>
      <c r="CI39" s="1085"/>
      <c r="CJ39" s="1085"/>
      <c r="CK39" s="1085"/>
      <c r="CL39" s="1086"/>
      <c r="CM39" s="1084"/>
      <c r="CN39" s="1085"/>
      <c r="CO39" s="1085"/>
      <c r="CP39" s="1085"/>
      <c r="CQ39" s="1086"/>
      <c r="CR39" s="1084"/>
      <c r="CS39" s="1085"/>
      <c r="CT39" s="1085"/>
      <c r="CU39" s="1085"/>
      <c r="CV39" s="1086"/>
      <c r="CW39" s="1084"/>
      <c r="CX39" s="1085"/>
      <c r="CY39" s="1085"/>
      <c r="CZ39" s="1085"/>
      <c r="DA39" s="1086"/>
      <c r="DB39" s="1084"/>
      <c r="DC39" s="1085"/>
      <c r="DD39" s="1085"/>
      <c r="DE39" s="1085"/>
      <c r="DF39" s="1086"/>
      <c r="DG39" s="1084"/>
      <c r="DH39" s="1085"/>
      <c r="DI39" s="1085"/>
      <c r="DJ39" s="1085"/>
      <c r="DK39" s="1086"/>
      <c r="DL39" s="1084"/>
      <c r="DM39" s="1085"/>
      <c r="DN39" s="1085"/>
      <c r="DO39" s="1085"/>
      <c r="DP39" s="1086"/>
      <c r="DQ39" s="1084"/>
      <c r="DR39" s="1085"/>
      <c r="DS39" s="1085"/>
      <c r="DT39" s="1085"/>
      <c r="DU39" s="1086"/>
      <c r="DV39" s="1087"/>
      <c r="DW39" s="1088"/>
      <c r="DX39" s="1088"/>
      <c r="DY39" s="1088"/>
      <c r="DZ39" s="1089"/>
      <c r="EA39" s="248"/>
    </row>
    <row r="40" spans="1:131" s="249" customFormat="1" ht="26.25" customHeight="1" x14ac:dyDescent="0.15">
      <c r="A40" s="263">
        <v>13</v>
      </c>
      <c r="B40" s="1132"/>
      <c r="C40" s="1133"/>
      <c r="D40" s="1133"/>
      <c r="E40" s="1133"/>
      <c r="F40" s="1133"/>
      <c r="G40" s="1133"/>
      <c r="H40" s="1133"/>
      <c r="I40" s="1133"/>
      <c r="J40" s="1133"/>
      <c r="K40" s="1133"/>
      <c r="L40" s="1133"/>
      <c r="M40" s="1133"/>
      <c r="N40" s="1133"/>
      <c r="O40" s="1133"/>
      <c r="P40" s="1134"/>
      <c r="Q40" s="1138"/>
      <c r="R40" s="1139"/>
      <c r="S40" s="1139"/>
      <c r="T40" s="1139"/>
      <c r="U40" s="1139"/>
      <c r="V40" s="1139"/>
      <c r="W40" s="1139"/>
      <c r="X40" s="1139"/>
      <c r="Y40" s="1139"/>
      <c r="Z40" s="1139"/>
      <c r="AA40" s="1139"/>
      <c r="AB40" s="1139"/>
      <c r="AC40" s="1139"/>
      <c r="AD40" s="1139"/>
      <c r="AE40" s="1140"/>
      <c r="AF40" s="1114"/>
      <c r="AG40" s="1115"/>
      <c r="AH40" s="1115"/>
      <c r="AI40" s="1115"/>
      <c r="AJ40" s="1116"/>
      <c r="AK40" s="1075"/>
      <c r="AL40" s="1066"/>
      <c r="AM40" s="1066"/>
      <c r="AN40" s="1066"/>
      <c r="AO40" s="1066"/>
      <c r="AP40" s="1066"/>
      <c r="AQ40" s="1066"/>
      <c r="AR40" s="1066"/>
      <c r="AS40" s="1066"/>
      <c r="AT40" s="1066"/>
      <c r="AU40" s="1066"/>
      <c r="AV40" s="1066"/>
      <c r="AW40" s="1066"/>
      <c r="AX40" s="1066"/>
      <c r="AY40" s="1066"/>
      <c r="AZ40" s="1137"/>
      <c r="BA40" s="1137"/>
      <c r="BB40" s="1137"/>
      <c r="BC40" s="1137"/>
      <c r="BD40" s="1137"/>
      <c r="BE40" s="1127"/>
      <c r="BF40" s="1127"/>
      <c r="BG40" s="1127"/>
      <c r="BH40" s="1127"/>
      <c r="BI40" s="1128"/>
      <c r="BJ40" s="254"/>
      <c r="BK40" s="254"/>
      <c r="BL40" s="254"/>
      <c r="BM40" s="254"/>
      <c r="BN40" s="254"/>
      <c r="BO40" s="267"/>
      <c r="BP40" s="267"/>
      <c r="BQ40" s="264">
        <v>34</v>
      </c>
      <c r="BR40" s="265"/>
      <c r="BS40" s="1109"/>
      <c r="BT40" s="1110"/>
      <c r="BU40" s="1110"/>
      <c r="BV40" s="1110"/>
      <c r="BW40" s="1110"/>
      <c r="BX40" s="1110"/>
      <c r="BY40" s="1110"/>
      <c r="BZ40" s="1110"/>
      <c r="CA40" s="1110"/>
      <c r="CB40" s="1110"/>
      <c r="CC40" s="1110"/>
      <c r="CD40" s="1110"/>
      <c r="CE40" s="1110"/>
      <c r="CF40" s="1110"/>
      <c r="CG40" s="1111"/>
      <c r="CH40" s="1084"/>
      <c r="CI40" s="1085"/>
      <c r="CJ40" s="1085"/>
      <c r="CK40" s="1085"/>
      <c r="CL40" s="1086"/>
      <c r="CM40" s="1084"/>
      <c r="CN40" s="1085"/>
      <c r="CO40" s="1085"/>
      <c r="CP40" s="1085"/>
      <c r="CQ40" s="1086"/>
      <c r="CR40" s="1084"/>
      <c r="CS40" s="1085"/>
      <c r="CT40" s="1085"/>
      <c r="CU40" s="1085"/>
      <c r="CV40" s="1086"/>
      <c r="CW40" s="1084"/>
      <c r="CX40" s="1085"/>
      <c r="CY40" s="1085"/>
      <c r="CZ40" s="1085"/>
      <c r="DA40" s="1086"/>
      <c r="DB40" s="1084"/>
      <c r="DC40" s="1085"/>
      <c r="DD40" s="1085"/>
      <c r="DE40" s="1085"/>
      <c r="DF40" s="1086"/>
      <c r="DG40" s="1084"/>
      <c r="DH40" s="1085"/>
      <c r="DI40" s="1085"/>
      <c r="DJ40" s="1085"/>
      <c r="DK40" s="1086"/>
      <c r="DL40" s="1084"/>
      <c r="DM40" s="1085"/>
      <c r="DN40" s="1085"/>
      <c r="DO40" s="1085"/>
      <c r="DP40" s="1086"/>
      <c r="DQ40" s="1084"/>
      <c r="DR40" s="1085"/>
      <c r="DS40" s="1085"/>
      <c r="DT40" s="1085"/>
      <c r="DU40" s="1086"/>
      <c r="DV40" s="1087"/>
      <c r="DW40" s="1088"/>
      <c r="DX40" s="1088"/>
      <c r="DY40" s="1088"/>
      <c r="DZ40" s="1089"/>
      <c r="EA40" s="248"/>
    </row>
    <row r="41" spans="1:131" s="249" customFormat="1" ht="26.25" customHeight="1" x14ac:dyDescent="0.15">
      <c r="A41" s="263">
        <v>14</v>
      </c>
      <c r="B41" s="1132"/>
      <c r="C41" s="1133"/>
      <c r="D41" s="1133"/>
      <c r="E41" s="1133"/>
      <c r="F41" s="1133"/>
      <c r="G41" s="1133"/>
      <c r="H41" s="1133"/>
      <c r="I41" s="1133"/>
      <c r="J41" s="1133"/>
      <c r="K41" s="1133"/>
      <c r="L41" s="1133"/>
      <c r="M41" s="1133"/>
      <c r="N41" s="1133"/>
      <c r="O41" s="1133"/>
      <c r="P41" s="1134"/>
      <c r="Q41" s="1138"/>
      <c r="R41" s="1139"/>
      <c r="S41" s="1139"/>
      <c r="T41" s="1139"/>
      <c r="U41" s="1139"/>
      <c r="V41" s="1139"/>
      <c r="W41" s="1139"/>
      <c r="X41" s="1139"/>
      <c r="Y41" s="1139"/>
      <c r="Z41" s="1139"/>
      <c r="AA41" s="1139"/>
      <c r="AB41" s="1139"/>
      <c r="AC41" s="1139"/>
      <c r="AD41" s="1139"/>
      <c r="AE41" s="1140"/>
      <c r="AF41" s="1114"/>
      <c r="AG41" s="1115"/>
      <c r="AH41" s="1115"/>
      <c r="AI41" s="1115"/>
      <c r="AJ41" s="1116"/>
      <c r="AK41" s="1075"/>
      <c r="AL41" s="1066"/>
      <c r="AM41" s="1066"/>
      <c r="AN41" s="1066"/>
      <c r="AO41" s="1066"/>
      <c r="AP41" s="1066"/>
      <c r="AQ41" s="1066"/>
      <c r="AR41" s="1066"/>
      <c r="AS41" s="1066"/>
      <c r="AT41" s="1066"/>
      <c r="AU41" s="1066"/>
      <c r="AV41" s="1066"/>
      <c r="AW41" s="1066"/>
      <c r="AX41" s="1066"/>
      <c r="AY41" s="1066"/>
      <c r="AZ41" s="1137"/>
      <c r="BA41" s="1137"/>
      <c r="BB41" s="1137"/>
      <c r="BC41" s="1137"/>
      <c r="BD41" s="1137"/>
      <c r="BE41" s="1127"/>
      <c r="BF41" s="1127"/>
      <c r="BG41" s="1127"/>
      <c r="BH41" s="1127"/>
      <c r="BI41" s="1128"/>
      <c r="BJ41" s="254"/>
      <c r="BK41" s="254"/>
      <c r="BL41" s="254"/>
      <c r="BM41" s="254"/>
      <c r="BN41" s="254"/>
      <c r="BO41" s="267"/>
      <c r="BP41" s="267"/>
      <c r="BQ41" s="264">
        <v>35</v>
      </c>
      <c r="BR41" s="265"/>
      <c r="BS41" s="1109"/>
      <c r="BT41" s="1110"/>
      <c r="BU41" s="1110"/>
      <c r="BV41" s="1110"/>
      <c r="BW41" s="1110"/>
      <c r="BX41" s="1110"/>
      <c r="BY41" s="1110"/>
      <c r="BZ41" s="1110"/>
      <c r="CA41" s="1110"/>
      <c r="CB41" s="1110"/>
      <c r="CC41" s="1110"/>
      <c r="CD41" s="1110"/>
      <c r="CE41" s="1110"/>
      <c r="CF41" s="1110"/>
      <c r="CG41" s="1111"/>
      <c r="CH41" s="1084"/>
      <c r="CI41" s="1085"/>
      <c r="CJ41" s="1085"/>
      <c r="CK41" s="1085"/>
      <c r="CL41" s="1086"/>
      <c r="CM41" s="1084"/>
      <c r="CN41" s="1085"/>
      <c r="CO41" s="1085"/>
      <c r="CP41" s="1085"/>
      <c r="CQ41" s="1086"/>
      <c r="CR41" s="1084"/>
      <c r="CS41" s="1085"/>
      <c r="CT41" s="1085"/>
      <c r="CU41" s="1085"/>
      <c r="CV41" s="1086"/>
      <c r="CW41" s="1084"/>
      <c r="CX41" s="1085"/>
      <c r="CY41" s="1085"/>
      <c r="CZ41" s="1085"/>
      <c r="DA41" s="1086"/>
      <c r="DB41" s="1084"/>
      <c r="DC41" s="1085"/>
      <c r="DD41" s="1085"/>
      <c r="DE41" s="1085"/>
      <c r="DF41" s="1086"/>
      <c r="DG41" s="1084"/>
      <c r="DH41" s="1085"/>
      <c r="DI41" s="1085"/>
      <c r="DJ41" s="1085"/>
      <c r="DK41" s="1086"/>
      <c r="DL41" s="1084"/>
      <c r="DM41" s="1085"/>
      <c r="DN41" s="1085"/>
      <c r="DO41" s="1085"/>
      <c r="DP41" s="1086"/>
      <c r="DQ41" s="1084"/>
      <c r="DR41" s="1085"/>
      <c r="DS41" s="1085"/>
      <c r="DT41" s="1085"/>
      <c r="DU41" s="1086"/>
      <c r="DV41" s="1087"/>
      <c r="DW41" s="1088"/>
      <c r="DX41" s="1088"/>
      <c r="DY41" s="1088"/>
      <c r="DZ41" s="1089"/>
      <c r="EA41" s="248"/>
    </row>
    <row r="42" spans="1:131" s="249" customFormat="1" ht="26.25" customHeight="1" x14ac:dyDescent="0.15">
      <c r="A42" s="263">
        <v>15</v>
      </c>
      <c r="B42" s="1132"/>
      <c r="C42" s="1133"/>
      <c r="D42" s="1133"/>
      <c r="E42" s="1133"/>
      <c r="F42" s="1133"/>
      <c r="G42" s="1133"/>
      <c r="H42" s="1133"/>
      <c r="I42" s="1133"/>
      <c r="J42" s="1133"/>
      <c r="K42" s="1133"/>
      <c r="L42" s="1133"/>
      <c r="M42" s="1133"/>
      <c r="N42" s="1133"/>
      <c r="O42" s="1133"/>
      <c r="P42" s="1134"/>
      <c r="Q42" s="1138"/>
      <c r="R42" s="1139"/>
      <c r="S42" s="1139"/>
      <c r="T42" s="1139"/>
      <c r="U42" s="1139"/>
      <c r="V42" s="1139"/>
      <c r="W42" s="1139"/>
      <c r="X42" s="1139"/>
      <c r="Y42" s="1139"/>
      <c r="Z42" s="1139"/>
      <c r="AA42" s="1139"/>
      <c r="AB42" s="1139"/>
      <c r="AC42" s="1139"/>
      <c r="AD42" s="1139"/>
      <c r="AE42" s="1140"/>
      <c r="AF42" s="1114"/>
      <c r="AG42" s="1115"/>
      <c r="AH42" s="1115"/>
      <c r="AI42" s="1115"/>
      <c r="AJ42" s="1116"/>
      <c r="AK42" s="1075"/>
      <c r="AL42" s="1066"/>
      <c r="AM42" s="1066"/>
      <c r="AN42" s="1066"/>
      <c r="AO42" s="1066"/>
      <c r="AP42" s="1066"/>
      <c r="AQ42" s="1066"/>
      <c r="AR42" s="1066"/>
      <c r="AS42" s="1066"/>
      <c r="AT42" s="1066"/>
      <c r="AU42" s="1066"/>
      <c r="AV42" s="1066"/>
      <c r="AW42" s="1066"/>
      <c r="AX42" s="1066"/>
      <c r="AY42" s="1066"/>
      <c r="AZ42" s="1137"/>
      <c r="BA42" s="1137"/>
      <c r="BB42" s="1137"/>
      <c r="BC42" s="1137"/>
      <c r="BD42" s="1137"/>
      <c r="BE42" s="1127"/>
      <c r="BF42" s="1127"/>
      <c r="BG42" s="1127"/>
      <c r="BH42" s="1127"/>
      <c r="BI42" s="1128"/>
      <c r="BJ42" s="254"/>
      <c r="BK42" s="254"/>
      <c r="BL42" s="254"/>
      <c r="BM42" s="254"/>
      <c r="BN42" s="254"/>
      <c r="BO42" s="267"/>
      <c r="BP42" s="267"/>
      <c r="BQ42" s="264">
        <v>36</v>
      </c>
      <c r="BR42" s="265"/>
      <c r="BS42" s="1109"/>
      <c r="BT42" s="1110"/>
      <c r="BU42" s="1110"/>
      <c r="BV42" s="1110"/>
      <c r="BW42" s="1110"/>
      <c r="BX42" s="1110"/>
      <c r="BY42" s="1110"/>
      <c r="BZ42" s="1110"/>
      <c r="CA42" s="1110"/>
      <c r="CB42" s="1110"/>
      <c r="CC42" s="1110"/>
      <c r="CD42" s="1110"/>
      <c r="CE42" s="1110"/>
      <c r="CF42" s="1110"/>
      <c r="CG42" s="1111"/>
      <c r="CH42" s="1084"/>
      <c r="CI42" s="1085"/>
      <c r="CJ42" s="1085"/>
      <c r="CK42" s="1085"/>
      <c r="CL42" s="1086"/>
      <c r="CM42" s="1084"/>
      <c r="CN42" s="1085"/>
      <c r="CO42" s="1085"/>
      <c r="CP42" s="1085"/>
      <c r="CQ42" s="1086"/>
      <c r="CR42" s="1084"/>
      <c r="CS42" s="1085"/>
      <c r="CT42" s="1085"/>
      <c r="CU42" s="1085"/>
      <c r="CV42" s="1086"/>
      <c r="CW42" s="1084"/>
      <c r="CX42" s="1085"/>
      <c r="CY42" s="1085"/>
      <c r="CZ42" s="1085"/>
      <c r="DA42" s="1086"/>
      <c r="DB42" s="1084"/>
      <c r="DC42" s="1085"/>
      <c r="DD42" s="1085"/>
      <c r="DE42" s="1085"/>
      <c r="DF42" s="1086"/>
      <c r="DG42" s="1084"/>
      <c r="DH42" s="1085"/>
      <c r="DI42" s="1085"/>
      <c r="DJ42" s="1085"/>
      <c r="DK42" s="1086"/>
      <c r="DL42" s="1084"/>
      <c r="DM42" s="1085"/>
      <c r="DN42" s="1085"/>
      <c r="DO42" s="1085"/>
      <c r="DP42" s="1086"/>
      <c r="DQ42" s="1084"/>
      <c r="DR42" s="1085"/>
      <c r="DS42" s="1085"/>
      <c r="DT42" s="1085"/>
      <c r="DU42" s="1086"/>
      <c r="DV42" s="1087"/>
      <c r="DW42" s="1088"/>
      <c r="DX42" s="1088"/>
      <c r="DY42" s="1088"/>
      <c r="DZ42" s="1089"/>
      <c r="EA42" s="248"/>
    </row>
    <row r="43" spans="1:131" s="249" customFormat="1" ht="26.25" customHeight="1" x14ac:dyDescent="0.15">
      <c r="A43" s="263">
        <v>16</v>
      </c>
      <c r="B43" s="1132"/>
      <c r="C43" s="1133"/>
      <c r="D43" s="1133"/>
      <c r="E43" s="1133"/>
      <c r="F43" s="1133"/>
      <c r="G43" s="1133"/>
      <c r="H43" s="1133"/>
      <c r="I43" s="1133"/>
      <c r="J43" s="1133"/>
      <c r="K43" s="1133"/>
      <c r="L43" s="1133"/>
      <c r="M43" s="1133"/>
      <c r="N43" s="1133"/>
      <c r="O43" s="1133"/>
      <c r="P43" s="1134"/>
      <c r="Q43" s="1138"/>
      <c r="R43" s="1139"/>
      <c r="S43" s="1139"/>
      <c r="T43" s="1139"/>
      <c r="U43" s="1139"/>
      <c r="V43" s="1139"/>
      <c r="W43" s="1139"/>
      <c r="X43" s="1139"/>
      <c r="Y43" s="1139"/>
      <c r="Z43" s="1139"/>
      <c r="AA43" s="1139"/>
      <c r="AB43" s="1139"/>
      <c r="AC43" s="1139"/>
      <c r="AD43" s="1139"/>
      <c r="AE43" s="1140"/>
      <c r="AF43" s="1114"/>
      <c r="AG43" s="1115"/>
      <c r="AH43" s="1115"/>
      <c r="AI43" s="1115"/>
      <c r="AJ43" s="1116"/>
      <c r="AK43" s="1075"/>
      <c r="AL43" s="1066"/>
      <c r="AM43" s="1066"/>
      <c r="AN43" s="1066"/>
      <c r="AO43" s="1066"/>
      <c r="AP43" s="1066"/>
      <c r="AQ43" s="1066"/>
      <c r="AR43" s="1066"/>
      <c r="AS43" s="1066"/>
      <c r="AT43" s="1066"/>
      <c r="AU43" s="1066"/>
      <c r="AV43" s="1066"/>
      <c r="AW43" s="1066"/>
      <c r="AX43" s="1066"/>
      <c r="AY43" s="1066"/>
      <c r="AZ43" s="1137"/>
      <c r="BA43" s="1137"/>
      <c r="BB43" s="1137"/>
      <c r="BC43" s="1137"/>
      <c r="BD43" s="1137"/>
      <c r="BE43" s="1127"/>
      <c r="BF43" s="1127"/>
      <c r="BG43" s="1127"/>
      <c r="BH43" s="1127"/>
      <c r="BI43" s="1128"/>
      <c r="BJ43" s="254"/>
      <c r="BK43" s="254"/>
      <c r="BL43" s="254"/>
      <c r="BM43" s="254"/>
      <c r="BN43" s="254"/>
      <c r="BO43" s="267"/>
      <c r="BP43" s="267"/>
      <c r="BQ43" s="264">
        <v>37</v>
      </c>
      <c r="BR43" s="265"/>
      <c r="BS43" s="1109"/>
      <c r="BT43" s="1110"/>
      <c r="BU43" s="1110"/>
      <c r="BV43" s="1110"/>
      <c r="BW43" s="1110"/>
      <c r="BX43" s="1110"/>
      <c r="BY43" s="1110"/>
      <c r="BZ43" s="1110"/>
      <c r="CA43" s="1110"/>
      <c r="CB43" s="1110"/>
      <c r="CC43" s="1110"/>
      <c r="CD43" s="1110"/>
      <c r="CE43" s="1110"/>
      <c r="CF43" s="1110"/>
      <c r="CG43" s="1111"/>
      <c r="CH43" s="1084"/>
      <c r="CI43" s="1085"/>
      <c r="CJ43" s="1085"/>
      <c r="CK43" s="1085"/>
      <c r="CL43" s="1086"/>
      <c r="CM43" s="1084"/>
      <c r="CN43" s="1085"/>
      <c r="CO43" s="1085"/>
      <c r="CP43" s="1085"/>
      <c r="CQ43" s="1086"/>
      <c r="CR43" s="1084"/>
      <c r="CS43" s="1085"/>
      <c r="CT43" s="1085"/>
      <c r="CU43" s="1085"/>
      <c r="CV43" s="1086"/>
      <c r="CW43" s="1084"/>
      <c r="CX43" s="1085"/>
      <c r="CY43" s="1085"/>
      <c r="CZ43" s="1085"/>
      <c r="DA43" s="1086"/>
      <c r="DB43" s="1084"/>
      <c r="DC43" s="1085"/>
      <c r="DD43" s="1085"/>
      <c r="DE43" s="1085"/>
      <c r="DF43" s="1086"/>
      <c r="DG43" s="1084"/>
      <c r="DH43" s="1085"/>
      <c r="DI43" s="1085"/>
      <c r="DJ43" s="1085"/>
      <c r="DK43" s="1086"/>
      <c r="DL43" s="1084"/>
      <c r="DM43" s="1085"/>
      <c r="DN43" s="1085"/>
      <c r="DO43" s="1085"/>
      <c r="DP43" s="1086"/>
      <c r="DQ43" s="1084"/>
      <c r="DR43" s="1085"/>
      <c r="DS43" s="1085"/>
      <c r="DT43" s="1085"/>
      <c r="DU43" s="1086"/>
      <c r="DV43" s="1087"/>
      <c r="DW43" s="1088"/>
      <c r="DX43" s="1088"/>
      <c r="DY43" s="1088"/>
      <c r="DZ43" s="1089"/>
      <c r="EA43" s="248"/>
    </row>
    <row r="44" spans="1:131" s="249" customFormat="1" ht="26.25" customHeight="1" x14ac:dyDescent="0.15">
      <c r="A44" s="263">
        <v>17</v>
      </c>
      <c r="B44" s="1132"/>
      <c r="C44" s="1133"/>
      <c r="D44" s="1133"/>
      <c r="E44" s="1133"/>
      <c r="F44" s="1133"/>
      <c r="G44" s="1133"/>
      <c r="H44" s="1133"/>
      <c r="I44" s="1133"/>
      <c r="J44" s="1133"/>
      <c r="K44" s="1133"/>
      <c r="L44" s="1133"/>
      <c r="M44" s="1133"/>
      <c r="N44" s="1133"/>
      <c r="O44" s="1133"/>
      <c r="P44" s="1134"/>
      <c r="Q44" s="1138"/>
      <c r="R44" s="1139"/>
      <c r="S44" s="1139"/>
      <c r="T44" s="1139"/>
      <c r="U44" s="1139"/>
      <c r="V44" s="1139"/>
      <c r="W44" s="1139"/>
      <c r="X44" s="1139"/>
      <c r="Y44" s="1139"/>
      <c r="Z44" s="1139"/>
      <c r="AA44" s="1139"/>
      <c r="AB44" s="1139"/>
      <c r="AC44" s="1139"/>
      <c r="AD44" s="1139"/>
      <c r="AE44" s="1140"/>
      <c r="AF44" s="1114"/>
      <c r="AG44" s="1115"/>
      <c r="AH44" s="1115"/>
      <c r="AI44" s="1115"/>
      <c r="AJ44" s="1116"/>
      <c r="AK44" s="1075"/>
      <c r="AL44" s="1066"/>
      <c r="AM44" s="1066"/>
      <c r="AN44" s="1066"/>
      <c r="AO44" s="1066"/>
      <c r="AP44" s="1066"/>
      <c r="AQ44" s="1066"/>
      <c r="AR44" s="1066"/>
      <c r="AS44" s="1066"/>
      <c r="AT44" s="1066"/>
      <c r="AU44" s="1066"/>
      <c r="AV44" s="1066"/>
      <c r="AW44" s="1066"/>
      <c r="AX44" s="1066"/>
      <c r="AY44" s="1066"/>
      <c r="AZ44" s="1137"/>
      <c r="BA44" s="1137"/>
      <c r="BB44" s="1137"/>
      <c r="BC44" s="1137"/>
      <c r="BD44" s="1137"/>
      <c r="BE44" s="1127"/>
      <c r="BF44" s="1127"/>
      <c r="BG44" s="1127"/>
      <c r="BH44" s="1127"/>
      <c r="BI44" s="1128"/>
      <c r="BJ44" s="254"/>
      <c r="BK44" s="254"/>
      <c r="BL44" s="254"/>
      <c r="BM44" s="254"/>
      <c r="BN44" s="254"/>
      <c r="BO44" s="267"/>
      <c r="BP44" s="267"/>
      <c r="BQ44" s="264">
        <v>38</v>
      </c>
      <c r="BR44" s="265"/>
      <c r="BS44" s="1109"/>
      <c r="BT44" s="1110"/>
      <c r="BU44" s="1110"/>
      <c r="BV44" s="1110"/>
      <c r="BW44" s="1110"/>
      <c r="BX44" s="1110"/>
      <c r="BY44" s="1110"/>
      <c r="BZ44" s="1110"/>
      <c r="CA44" s="1110"/>
      <c r="CB44" s="1110"/>
      <c r="CC44" s="1110"/>
      <c r="CD44" s="1110"/>
      <c r="CE44" s="1110"/>
      <c r="CF44" s="1110"/>
      <c r="CG44" s="1111"/>
      <c r="CH44" s="1084"/>
      <c r="CI44" s="1085"/>
      <c r="CJ44" s="1085"/>
      <c r="CK44" s="1085"/>
      <c r="CL44" s="1086"/>
      <c r="CM44" s="1084"/>
      <c r="CN44" s="1085"/>
      <c r="CO44" s="1085"/>
      <c r="CP44" s="1085"/>
      <c r="CQ44" s="1086"/>
      <c r="CR44" s="1084"/>
      <c r="CS44" s="1085"/>
      <c r="CT44" s="1085"/>
      <c r="CU44" s="1085"/>
      <c r="CV44" s="1086"/>
      <c r="CW44" s="1084"/>
      <c r="CX44" s="1085"/>
      <c r="CY44" s="1085"/>
      <c r="CZ44" s="1085"/>
      <c r="DA44" s="1086"/>
      <c r="DB44" s="1084"/>
      <c r="DC44" s="1085"/>
      <c r="DD44" s="1085"/>
      <c r="DE44" s="1085"/>
      <c r="DF44" s="1086"/>
      <c r="DG44" s="1084"/>
      <c r="DH44" s="1085"/>
      <c r="DI44" s="1085"/>
      <c r="DJ44" s="1085"/>
      <c r="DK44" s="1086"/>
      <c r="DL44" s="1084"/>
      <c r="DM44" s="1085"/>
      <c r="DN44" s="1085"/>
      <c r="DO44" s="1085"/>
      <c r="DP44" s="1086"/>
      <c r="DQ44" s="1084"/>
      <c r="DR44" s="1085"/>
      <c r="DS44" s="1085"/>
      <c r="DT44" s="1085"/>
      <c r="DU44" s="1086"/>
      <c r="DV44" s="1087"/>
      <c r="DW44" s="1088"/>
      <c r="DX44" s="1088"/>
      <c r="DY44" s="1088"/>
      <c r="DZ44" s="1089"/>
      <c r="EA44" s="248"/>
    </row>
    <row r="45" spans="1:131" s="249" customFormat="1" ht="26.25" customHeight="1" x14ac:dyDescent="0.15">
      <c r="A45" s="263">
        <v>18</v>
      </c>
      <c r="B45" s="1132"/>
      <c r="C45" s="1133"/>
      <c r="D45" s="1133"/>
      <c r="E45" s="1133"/>
      <c r="F45" s="1133"/>
      <c r="G45" s="1133"/>
      <c r="H45" s="1133"/>
      <c r="I45" s="1133"/>
      <c r="J45" s="1133"/>
      <c r="K45" s="1133"/>
      <c r="L45" s="1133"/>
      <c r="M45" s="1133"/>
      <c r="N45" s="1133"/>
      <c r="O45" s="1133"/>
      <c r="P45" s="1134"/>
      <c r="Q45" s="1138"/>
      <c r="R45" s="1139"/>
      <c r="S45" s="1139"/>
      <c r="T45" s="1139"/>
      <c r="U45" s="1139"/>
      <c r="V45" s="1139"/>
      <c r="W45" s="1139"/>
      <c r="X45" s="1139"/>
      <c r="Y45" s="1139"/>
      <c r="Z45" s="1139"/>
      <c r="AA45" s="1139"/>
      <c r="AB45" s="1139"/>
      <c r="AC45" s="1139"/>
      <c r="AD45" s="1139"/>
      <c r="AE45" s="1140"/>
      <c r="AF45" s="1114"/>
      <c r="AG45" s="1115"/>
      <c r="AH45" s="1115"/>
      <c r="AI45" s="1115"/>
      <c r="AJ45" s="1116"/>
      <c r="AK45" s="1075"/>
      <c r="AL45" s="1066"/>
      <c r="AM45" s="1066"/>
      <c r="AN45" s="1066"/>
      <c r="AO45" s="1066"/>
      <c r="AP45" s="1066"/>
      <c r="AQ45" s="1066"/>
      <c r="AR45" s="1066"/>
      <c r="AS45" s="1066"/>
      <c r="AT45" s="1066"/>
      <c r="AU45" s="1066"/>
      <c r="AV45" s="1066"/>
      <c r="AW45" s="1066"/>
      <c r="AX45" s="1066"/>
      <c r="AY45" s="1066"/>
      <c r="AZ45" s="1137"/>
      <c r="BA45" s="1137"/>
      <c r="BB45" s="1137"/>
      <c r="BC45" s="1137"/>
      <c r="BD45" s="1137"/>
      <c r="BE45" s="1127"/>
      <c r="BF45" s="1127"/>
      <c r="BG45" s="1127"/>
      <c r="BH45" s="1127"/>
      <c r="BI45" s="1128"/>
      <c r="BJ45" s="254"/>
      <c r="BK45" s="254"/>
      <c r="BL45" s="254"/>
      <c r="BM45" s="254"/>
      <c r="BN45" s="254"/>
      <c r="BO45" s="267"/>
      <c r="BP45" s="267"/>
      <c r="BQ45" s="264">
        <v>39</v>
      </c>
      <c r="BR45" s="265"/>
      <c r="BS45" s="1109"/>
      <c r="BT45" s="1110"/>
      <c r="BU45" s="1110"/>
      <c r="BV45" s="1110"/>
      <c r="BW45" s="1110"/>
      <c r="BX45" s="1110"/>
      <c r="BY45" s="1110"/>
      <c r="BZ45" s="1110"/>
      <c r="CA45" s="1110"/>
      <c r="CB45" s="1110"/>
      <c r="CC45" s="1110"/>
      <c r="CD45" s="1110"/>
      <c r="CE45" s="1110"/>
      <c r="CF45" s="1110"/>
      <c r="CG45" s="1111"/>
      <c r="CH45" s="1084"/>
      <c r="CI45" s="1085"/>
      <c r="CJ45" s="1085"/>
      <c r="CK45" s="1085"/>
      <c r="CL45" s="1086"/>
      <c r="CM45" s="1084"/>
      <c r="CN45" s="1085"/>
      <c r="CO45" s="1085"/>
      <c r="CP45" s="1085"/>
      <c r="CQ45" s="1086"/>
      <c r="CR45" s="1084"/>
      <c r="CS45" s="1085"/>
      <c r="CT45" s="1085"/>
      <c r="CU45" s="1085"/>
      <c r="CV45" s="1086"/>
      <c r="CW45" s="1084"/>
      <c r="CX45" s="1085"/>
      <c r="CY45" s="1085"/>
      <c r="CZ45" s="1085"/>
      <c r="DA45" s="1086"/>
      <c r="DB45" s="1084"/>
      <c r="DC45" s="1085"/>
      <c r="DD45" s="1085"/>
      <c r="DE45" s="1085"/>
      <c r="DF45" s="1086"/>
      <c r="DG45" s="1084"/>
      <c r="DH45" s="1085"/>
      <c r="DI45" s="1085"/>
      <c r="DJ45" s="1085"/>
      <c r="DK45" s="1086"/>
      <c r="DL45" s="1084"/>
      <c r="DM45" s="1085"/>
      <c r="DN45" s="1085"/>
      <c r="DO45" s="1085"/>
      <c r="DP45" s="1086"/>
      <c r="DQ45" s="1084"/>
      <c r="DR45" s="1085"/>
      <c r="DS45" s="1085"/>
      <c r="DT45" s="1085"/>
      <c r="DU45" s="1086"/>
      <c r="DV45" s="1087"/>
      <c r="DW45" s="1088"/>
      <c r="DX45" s="1088"/>
      <c r="DY45" s="1088"/>
      <c r="DZ45" s="1089"/>
      <c r="EA45" s="248"/>
    </row>
    <row r="46" spans="1:131" s="249" customFormat="1" ht="26.25" customHeight="1" x14ac:dyDescent="0.15">
      <c r="A46" s="263">
        <v>19</v>
      </c>
      <c r="B46" s="1132"/>
      <c r="C46" s="1133"/>
      <c r="D46" s="1133"/>
      <c r="E46" s="1133"/>
      <c r="F46" s="1133"/>
      <c r="G46" s="1133"/>
      <c r="H46" s="1133"/>
      <c r="I46" s="1133"/>
      <c r="J46" s="1133"/>
      <c r="K46" s="1133"/>
      <c r="L46" s="1133"/>
      <c r="M46" s="1133"/>
      <c r="N46" s="1133"/>
      <c r="O46" s="1133"/>
      <c r="P46" s="1134"/>
      <c r="Q46" s="1138"/>
      <c r="R46" s="1139"/>
      <c r="S46" s="1139"/>
      <c r="T46" s="1139"/>
      <c r="U46" s="1139"/>
      <c r="V46" s="1139"/>
      <c r="W46" s="1139"/>
      <c r="X46" s="1139"/>
      <c r="Y46" s="1139"/>
      <c r="Z46" s="1139"/>
      <c r="AA46" s="1139"/>
      <c r="AB46" s="1139"/>
      <c r="AC46" s="1139"/>
      <c r="AD46" s="1139"/>
      <c r="AE46" s="1140"/>
      <c r="AF46" s="1114"/>
      <c r="AG46" s="1115"/>
      <c r="AH46" s="1115"/>
      <c r="AI46" s="1115"/>
      <c r="AJ46" s="1116"/>
      <c r="AK46" s="1075"/>
      <c r="AL46" s="1066"/>
      <c r="AM46" s="1066"/>
      <c r="AN46" s="1066"/>
      <c r="AO46" s="1066"/>
      <c r="AP46" s="1066"/>
      <c r="AQ46" s="1066"/>
      <c r="AR46" s="1066"/>
      <c r="AS46" s="1066"/>
      <c r="AT46" s="1066"/>
      <c r="AU46" s="1066"/>
      <c r="AV46" s="1066"/>
      <c r="AW46" s="1066"/>
      <c r="AX46" s="1066"/>
      <c r="AY46" s="1066"/>
      <c r="AZ46" s="1137"/>
      <c r="BA46" s="1137"/>
      <c r="BB46" s="1137"/>
      <c r="BC46" s="1137"/>
      <c r="BD46" s="1137"/>
      <c r="BE46" s="1127"/>
      <c r="BF46" s="1127"/>
      <c r="BG46" s="1127"/>
      <c r="BH46" s="1127"/>
      <c r="BI46" s="1128"/>
      <c r="BJ46" s="254"/>
      <c r="BK46" s="254"/>
      <c r="BL46" s="254"/>
      <c r="BM46" s="254"/>
      <c r="BN46" s="254"/>
      <c r="BO46" s="267"/>
      <c r="BP46" s="267"/>
      <c r="BQ46" s="264">
        <v>40</v>
      </c>
      <c r="BR46" s="265"/>
      <c r="BS46" s="1109"/>
      <c r="BT46" s="1110"/>
      <c r="BU46" s="1110"/>
      <c r="BV46" s="1110"/>
      <c r="BW46" s="1110"/>
      <c r="BX46" s="1110"/>
      <c r="BY46" s="1110"/>
      <c r="BZ46" s="1110"/>
      <c r="CA46" s="1110"/>
      <c r="CB46" s="1110"/>
      <c r="CC46" s="1110"/>
      <c r="CD46" s="1110"/>
      <c r="CE46" s="1110"/>
      <c r="CF46" s="1110"/>
      <c r="CG46" s="1111"/>
      <c r="CH46" s="1084"/>
      <c r="CI46" s="1085"/>
      <c r="CJ46" s="1085"/>
      <c r="CK46" s="1085"/>
      <c r="CL46" s="1086"/>
      <c r="CM46" s="1084"/>
      <c r="CN46" s="1085"/>
      <c r="CO46" s="1085"/>
      <c r="CP46" s="1085"/>
      <c r="CQ46" s="1086"/>
      <c r="CR46" s="1084"/>
      <c r="CS46" s="1085"/>
      <c r="CT46" s="1085"/>
      <c r="CU46" s="1085"/>
      <c r="CV46" s="1086"/>
      <c r="CW46" s="1084"/>
      <c r="CX46" s="1085"/>
      <c r="CY46" s="1085"/>
      <c r="CZ46" s="1085"/>
      <c r="DA46" s="1086"/>
      <c r="DB46" s="1084"/>
      <c r="DC46" s="1085"/>
      <c r="DD46" s="1085"/>
      <c r="DE46" s="1085"/>
      <c r="DF46" s="1086"/>
      <c r="DG46" s="1084"/>
      <c r="DH46" s="1085"/>
      <c r="DI46" s="1085"/>
      <c r="DJ46" s="1085"/>
      <c r="DK46" s="1086"/>
      <c r="DL46" s="1084"/>
      <c r="DM46" s="1085"/>
      <c r="DN46" s="1085"/>
      <c r="DO46" s="1085"/>
      <c r="DP46" s="1086"/>
      <c r="DQ46" s="1084"/>
      <c r="DR46" s="1085"/>
      <c r="DS46" s="1085"/>
      <c r="DT46" s="1085"/>
      <c r="DU46" s="1086"/>
      <c r="DV46" s="1087"/>
      <c r="DW46" s="1088"/>
      <c r="DX46" s="1088"/>
      <c r="DY46" s="1088"/>
      <c r="DZ46" s="1089"/>
      <c r="EA46" s="248"/>
    </row>
    <row r="47" spans="1:131" s="249" customFormat="1" ht="26.25" customHeight="1" x14ac:dyDescent="0.15">
      <c r="A47" s="263">
        <v>20</v>
      </c>
      <c r="B47" s="1132"/>
      <c r="C47" s="1133"/>
      <c r="D47" s="1133"/>
      <c r="E47" s="1133"/>
      <c r="F47" s="1133"/>
      <c r="G47" s="1133"/>
      <c r="H47" s="1133"/>
      <c r="I47" s="1133"/>
      <c r="J47" s="1133"/>
      <c r="K47" s="1133"/>
      <c r="L47" s="1133"/>
      <c r="M47" s="1133"/>
      <c r="N47" s="1133"/>
      <c r="O47" s="1133"/>
      <c r="P47" s="1134"/>
      <c r="Q47" s="1138"/>
      <c r="R47" s="1139"/>
      <c r="S47" s="1139"/>
      <c r="T47" s="1139"/>
      <c r="U47" s="1139"/>
      <c r="V47" s="1139"/>
      <c r="W47" s="1139"/>
      <c r="X47" s="1139"/>
      <c r="Y47" s="1139"/>
      <c r="Z47" s="1139"/>
      <c r="AA47" s="1139"/>
      <c r="AB47" s="1139"/>
      <c r="AC47" s="1139"/>
      <c r="AD47" s="1139"/>
      <c r="AE47" s="1140"/>
      <c r="AF47" s="1114"/>
      <c r="AG47" s="1115"/>
      <c r="AH47" s="1115"/>
      <c r="AI47" s="1115"/>
      <c r="AJ47" s="1116"/>
      <c r="AK47" s="1075"/>
      <c r="AL47" s="1066"/>
      <c r="AM47" s="1066"/>
      <c r="AN47" s="1066"/>
      <c r="AO47" s="1066"/>
      <c r="AP47" s="1066"/>
      <c r="AQ47" s="1066"/>
      <c r="AR47" s="1066"/>
      <c r="AS47" s="1066"/>
      <c r="AT47" s="1066"/>
      <c r="AU47" s="1066"/>
      <c r="AV47" s="1066"/>
      <c r="AW47" s="1066"/>
      <c r="AX47" s="1066"/>
      <c r="AY47" s="1066"/>
      <c r="AZ47" s="1137"/>
      <c r="BA47" s="1137"/>
      <c r="BB47" s="1137"/>
      <c r="BC47" s="1137"/>
      <c r="BD47" s="1137"/>
      <c r="BE47" s="1127"/>
      <c r="BF47" s="1127"/>
      <c r="BG47" s="1127"/>
      <c r="BH47" s="1127"/>
      <c r="BI47" s="1128"/>
      <c r="BJ47" s="254"/>
      <c r="BK47" s="254"/>
      <c r="BL47" s="254"/>
      <c r="BM47" s="254"/>
      <c r="BN47" s="254"/>
      <c r="BO47" s="267"/>
      <c r="BP47" s="267"/>
      <c r="BQ47" s="264">
        <v>41</v>
      </c>
      <c r="BR47" s="265"/>
      <c r="BS47" s="1109"/>
      <c r="BT47" s="1110"/>
      <c r="BU47" s="1110"/>
      <c r="BV47" s="1110"/>
      <c r="BW47" s="1110"/>
      <c r="BX47" s="1110"/>
      <c r="BY47" s="1110"/>
      <c r="BZ47" s="1110"/>
      <c r="CA47" s="1110"/>
      <c r="CB47" s="1110"/>
      <c r="CC47" s="1110"/>
      <c r="CD47" s="1110"/>
      <c r="CE47" s="1110"/>
      <c r="CF47" s="1110"/>
      <c r="CG47" s="1111"/>
      <c r="CH47" s="1084"/>
      <c r="CI47" s="1085"/>
      <c r="CJ47" s="1085"/>
      <c r="CK47" s="1085"/>
      <c r="CL47" s="1086"/>
      <c r="CM47" s="1084"/>
      <c r="CN47" s="1085"/>
      <c r="CO47" s="1085"/>
      <c r="CP47" s="1085"/>
      <c r="CQ47" s="1086"/>
      <c r="CR47" s="1084"/>
      <c r="CS47" s="1085"/>
      <c r="CT47" s="1085"/>
      <c r="CU47" s="1085"/>
      <c r="CV47" s="1086"/>
      <c r="CW47" s="1084"/>
      <c r="CX47" s="1085"/>
      <c r="CY47" s="1085"/>
      <c r="CZ47" s="1085"/>
      <c r="DA47" s="1086"/>
      <c r="DB47" s="1084"/>
      <c r="DC47" s="1085"/>
      <c r="DD47" s="1085"/>
      <c r="DE47" s="1085"/>
      <c r="DF47" s="1086"/>
      <c r="DG47" s="1084"/>
      <c r="DH47" s="1085"/>
      <c r="DI47" s="1085"/>
      <c r="DJ47" s="1085"/>
      <c r="DK47" s="1086"/>
      <c r="DL47" s="1084"/>
      <c r="DM47" s="1085"/>
      <c r="DN47" s="1085"/>
      <c r="DO47" s="1085"/>
      <c r="DP47" s="1086"/>
      <c r="DQ47" s="1084"/>
      <c r="DR47" s="1085"/>
      <c r="DS47" s="1085"/>
      <c r="DT47" s="1085"/>
      <c r="DU47" s="1086"/>
      <c r="DV47" s="1087"/>
      <c r="DW47" s="1088"/>
      <c r="DX47" s="1088"/>
      <c r="DY47" s="1088"/>
      <c r="DZ47" s="1089"/>
      <c r="EA47" s="248"/>
    </row>
    <row r="48" spans="1:131" s="249" customFormat="1" ht="26.25" customHeight="1" x14ac:dyDescent="0.15">
      <c r="A48" s="263">
        <v>21</v>
      </c>
      <c r="B48" s="1132"/>
      <c r="C48" s="1133"/>
      <c r="D48" s="1133"/>
      <c r="E48" s="1133"/>
      <c r="F48" s="1133"/>
      <c r="G48" s="1133"/>
      <c r="H48" s="1133"/>
      <c r="I48" s="1133"/>
      <c r="J48" s="1133"/>
      <c r="K48" s="1133"/>
      <c r="L48" s="1133"/>
      <c r="M48" s="1133"/>
      <c r="N48" s="1133"/>
      <c r="O48" s="1133"/>
      <c r="P48" s="1134"/>
      <c r="Q48" s="1138"/>
      <c r="R48" s="1139"/>
      <c r="S48" s="1139"/>
      <c r="T48" s="1139"/>
      <c r="U48" s="1139"/>
      <c r="V48" s="1139"/>
      <c r="W48" s="1139"/>
      <c r="X48" s="1139"/>
      <c r="Y48" s="1139"/>
      <c r="Z48" s="1139"/>
      <c r="AA48" s="1139"/>
      <c r="AB48" s="1139"/>
      <c r="AC48" s="1139"/>
      <c r="AD48" s="1139"/>
      <c r="AE48" s="1140"/>
      <c r="AF48" s="1114"/>
      <c r="AG48" s="1115"/>
      <c r="AH48" s="1115"/>
      <c r="AI48" s="1115"/>
      <c r="AJ48" s="1116"/>
      <c r="AK48" s="1075"/>
      <c r="AL48" s="1066"/>
      <c r="AM48" s="1066"/>
      <c r="AN48" s="1066"/>
      <c r="AO48" s="1066"/>
      <c r="AP48" s="1066"/>
      <c r="AQ48" s="1066"/>
      <c r="AR48" s="1066"/>
      <c r="AS48" s="1066"/>
      <c r="AT48" s="1066"/>
      <c r="AU48" s="1066"/>
      <c r="AV48" s="1066"/>
      <c r="AW48" s="1066"/>
      <c r="AX48" s="1066"/>
      <c r="AY48" s="1066"/>
      <c r="AZ48" s="1137"/>
      <c r="BA48" s="1137"/>
      <c r="BB48" s="1137"/>
      <c r="BC48" s="1137"/>
      <c r="BD48" s="1137"/>
      <c r="BE48" s="1127"/>
      <c r="BF48" s="1127"/>
      <c r="BG48" s="1127"/>
      <c r="BH48" s="1127"/>
      <c r="BI48" s="1128"/>
      <c r="BJ48" s="254"/>
      <c r="BK48" s="254"/>
      <c r="BL48" s="254"/>
      <c r="BM48" s="254"/>
      <c r="BN48" s="254"/>
      <c r="BO48" s="267"/>
      <c r="BP48" s="267"/>
      <c r="BQ48" s="264">
        <v>42</v>
      </c>
      <c r="BR48" s="265"/>
      <c r="BS48" s="1109"/>
      <c r="BT48" s="1110"/>
      <c r="BU48" s="1110"/>
      <c r="BV48" s="1110"/>
      <c r="BW48" s="1110"/>
      <c r="BX48" s="1110"/>
      <c r="BY48" s="1110"/>
      <c r="BZ48" s="1110"/>
      <c r="CA48" s="1110"/>
      <c r="CB48" s="1110"/>
      <c r="CC48" s="1110"/>
      <c r="CD48" s="1110"/>
      <c r="CE48" s="1110"/>
      <c r="CF48" s="1110"/>
      <c r="CG48" s="1111"/>
      <c r="CH48" s="1084"/>
      <c r="CI48" s="1085"/>
      <c r="CJ48" s="1085"/>
      <c r="CK48" s="1085"/>
      <c r="CL48" s="1086"/>
      <c r="CM48" s="1084"/>
      <c r="CN48" s="1085"/>
      <c r="CO48" s="1085"/>
      <c r="CP48" s="1085"/>
      <c r="CQ48" s="1086"/>
      <c r="CR48" s="1084"/>
      <c r="CS48" s="1085"/>
      <c r="CT48" s="1085"/>
      <c r="CU48" s="1085"/>
      <c r="CV48" s="1086"/>
      <c r="CW48" s="1084"/>
      <c r="CX48" s="1085"/>
      <c r="CY48" s="1085"/>
      <c r="CZ48" s="1085"/>
      <c r="DA48" s="1086"/>
      <c r="DB48" s="1084"/>
      <c r="DC48" s="1085"/>
      <c r="DD48" s="1085"/>
      <c r="DE48" s="1085"/>
      <c r="DF48" s="1086"/>
      <c r="DG48" s="1084"/>
      <c r="DH48" s="1085"/>
      <c r="DI48" s="1085"/>
      <c r="DJ48" s="1085"/>
      <c r="DK48" s="1086"/>
      <c r="DL48" s="1084"/>
      <c r="DM48" s="1085"/>
      <c r="DN48" s="1085"/>
      <c r="DO48" s="1085"/>
      <c r="DP48" s="1086"/>
      <c r="DQ48" s="1084"/>
      <c r="DR48" s="1085"/>
      <c r="DS48" s="1085"/>
      <c r="DT48" s="1085"/>
      <c r="DU48" s="1086"/>
      <c r="DV48" s="1087"/>
      <c r="DW48" s="1088"/>
      <c r="DX48" s="1088"/>
      <c r="DY48" s="1088"/>
      <c r="DZ48" s="1089"/>
      <c r="EA48" s="248"/>
    </row>
    <row r="49" spans="1:131" s="249" customFormat="1" ht="26.25" customHeight="1" x14ac:dyDescent="0.15">
      <c r="A49" s="263">
        <v>22</v>
      </c>
      <c r="B49" s="1132"/>
      <c r="C49" s="1133"/>
      <c r="D49" s="1133"/>
      <c r="E49" s="1133"/>
      <c r="F49" s="1133"/>
      <c r="G49" s="1133"/>
      <c r="H49" s="1133"/>
      <c r="I49" s="1133"/>
      <c r="J49" s="1133"/>
      <c r="K49" s="1133"/>
      <c r="L49" s="1133"/>
      <c r="M49" s="1133"/>
      <c r="N49" s="1133"/>
      <c r="O49" s="1133"/>
      <c r="P49" s="1134"/>
      <c r="Q49" s="1138"/>
      <c r="R49" s="1139"/>
      <c r="S49" s="1139"/>
      <c r="T49" s="1139"/>
      <c r="U49" s="1139"/>
      <c r="V49" s="1139"/>
      <c r="W49" s="1139"/>
      <c r="X49" s="1139"/>
      <c r="Y49" s="1139"/>
      <c r="Z49" s="1139"/>
      <c r="AA49" s="1139"/>
      <c r="AB49" s="1139"/>
      <c r="AC49" s="1139"/>
      <c r="AD49" s="1139"/>
      <c r="AE49" s="1140"/>
      <c r="AF49" s="1114"/>
      <c r="AG49" s="1115"/>
      <c r="AH49" s="1115"/>
      <c r="AI49" s="1115"/>
      <c r="AJ49" s="1116"/>
      <c r="AK49" s="1075"/>
      <c r="AL49" s="1066"/>
      <c r="AM49" s="1066"/>
      <c r="AN49" s="1066"/>
      <c r="AO49" s="1066"/>
      <c r="AP49" s="1066"/>
      <c r="AQ49" s="1066"/>
      <c r="AR49" s="1066"/>
      <c r="AS49" s="1066"/>
      <c r="AT49" s="1066"/>
      <c r="AU49" s="1066"/>
      <c r="AV49" s="1066"/>
      <c r="AW49" s="1066"/>
      <c r="AX49" s="1066"/>
      <c r="AY49" s="1066"/>
      <c r="AZ49" s="1137"/>
      <c r="BA49" s="1137"/>
      <c r="BB49" s="1137"/>
      <c r="BC49" s="1137"/>
      <c r="BD49" s="1137"/>
      <c r="BE49" s="1127"/>
      <c r="BF49" s="1127"/>
      <c r="BG49" s="1127"/>
      <c r="BH49" s="1127"/>
      <c r="BI49" s="1128"/>
      <c r="BJ49" s="254"/>
      <c r="BK49" s="254"/>
      <c r="BL49" s="254"/>
      <c r="BM49" s="254"/>
      <c r="BN49" s="254"/>
      <c r="BO49" s="267"/>
      <c r="BP49" s="267"/>
      <c r="BQ49" s="264">
        <v>43</v>
      </c>
      <c r="BR49" s="265"/>
      <c r="BS49" s="1109"/>
      <c r="BT49" s="1110"/>
      <c r="BU49" s="1110"/>
      <c r="BV49" s="1110"/>
      <c r="BW49" s="1110"/>
      <c r="BX49" s="1110"/>
      <c r="BY49" s="1110"/>
      <c r="BZ49" s="1110"/>
      <c r="CA49" s="1110"/>
      <c r="CB49" s="1110"/>
      <c r="CC49" s="1110"/>
      <c r="CD49" s="1110"/>
      <c r="CE49" s="1110"/>
      <c r="CF49" s="1110"/>
      <c r="CG49" s="1111"/>
      <c r="CH49" s="1084"/>
      <c r="CI49" s="1085"/>
      <c r="CJ49" s="1085"/>
      <c r="CK49" s="1085"/>
      <c r="CL49" s="1086"/>
      <c r="CM49" s="1084"/>
      <c r="CN49" s="1085"/>
      <c r="CO49" s="1085"/>
      <c r="CP49" s="1085"/>
      <c r="CQ49" s="1086"/>
      <c r="CR49" s="1084"/>
      <c r="CS49" s="1085"/>
      <c r="CT49" s="1085"/>
      <c r="CU49" s="1085"/>
      <c r="CV49" s="1086"/>
      <c r="CW49" s="1084"/>
      <c r="CX49" s="1085"/>
      <c r="CY49" s="1085"/>
      <c r="CZ49" s="1085"/>
      <c r="DA49" s="1086"/>
      <c r="DB49" s="1084"/>
      <c r="DC49" s="1085"/>
      <c r="DD49" s="1085"/>
      <c r="DE49" s="1085"/>
      <c r="DF49" s="1086"/>
      <c r="DG49" s="1084"/>
      <c r="DH49" s="1085"/>
      <c r="DI49" s="1085"/>
      <c r="DJ49" s="1085"/>
      <c r="DK49" s="1086"/>
      <c r="DL49" s="1084"/>
      <c r="DM49" s="1085"/>
      <c r="DN49" s="1085"/>
      <c r="DO49" s="1085"/>
      <c r="DP49" s="1086"/>
      <c r="DQ49" s="1084"/>
      <c r="DR49" s="1085"/>
      <c r="DS49" s="1085"/>
      <c r="DT49" s="1085"/>
      <c r="DU49" s="1086"/>
      <c r="DV49" s="1087"/>
      <c r="DW49" s="1088"/>
      <c r="DX49" s="1088"/>
      <c r="DY49" s="1088"/>
      <c r="DZ49" s="1089"/>
      <c r="EA49" s="248"/>
    </row>
    <row r="50" spans="1:131" s="249" customFormat="1" ht="26.25" customHeight="1" x14ac:dyDescent="0.15">
      <c r="A50" s="263">
        <v>23</v>
      </c>
      <c r="B50" s="1132"/>
      <c r="C50" s="1133"/>
      <c r="D50" s="1133"/>
      <c r="E50" s="1133"/>
      <c r="F50" s="1133"/>
      <c r="G50" s="1133"/>
      <c r="H50" s="1133"/>
      <c r="I50" s="1133"/>
      <c r="J50" s="1133"/>
      <c r="K50" s="1133"/>
      <c r="L50" s="1133"/>
      <c r="M50" s="1133"/>
      <c r="N50" s="1133"/>
      <c r="O50" s="1133"/>
      <c r="P50" s="1134"/>
      <c r="Q50" s="1135"/>
      <c r="R50" s="1118"/>
      <c r="S50" s="1118"/>
      <c r="T50" s="1118"/>
      <c r="U50" s="1118"/>
      <c r="V50" s="1118"/>
      <c r="W50" s="1118"/>
      <c r="X50" s="1118"/>
      <c r="Y50" s="1118"/>
      <c r="Z50" s="1118"/>
      <c r="AA50" s="1118"/>
      <c r="AB50" s="1118"/>
      <c r="AC50" s="1118"/>
      <c r="AD50" s="1118"/>
      <c r="AE50" s="1136"/>
      <c r="AF50" s="1114"/>
      <c r="AG50" s="1115"/>
      <c r="AH50" s="1115"/>
      <c r="AI50" s="1115"/>
      <c r="AJ50" s="1116"/>
      <c r="AK50" s="1117"/>
      <c r="AL50" s="1118"/>
      <c r="AM50" s="1118"/>
      <c r="AN50" s="1118"/>
      <c r="AO50" s="1118"/>
      <c r="AP50" s="1118"/>
      <c r="AQ50" s="1118"/>
      <c r="AR50" s="1118"/>
      <c r="AS50" s="1118"/>
      <c r="AT50" s="1118"/>
      <c r="AU50" s="1118"/>
      <c r="AV50" s="1118"/>
      <c r="AW50" s="1118"/>
      <c r="AX50" s="1118"/>
      <c r="AY50" s="1118"/>
      <c r="AZ50" s="1119"/>
      <c r="BA50" s="1119"/>
      <c r="BB50" s="1119"/>
      <c r="BC50" s="1119"/>
      <c r="BD50" s="1119"/>
      <c r="BE50" s="1127"/>
      <c r="BF50" s="1127"/>
      <c r="BG50" s="1127"/>
      <c r="BH50" s="1127"/>
      <c r="BI50" s="1128"/>
      <c r="BJ50" s="254"/>
      <c r="BK50" s="254"/>
      <c r="BL50" s="254"/>
      <c r="BM50" s="254"/>
      <c r="BN50" s="254"/>
      <c r="BO50" s="267"/>
      <c r="BP50" s="267"/>
      <c r="BQ50" s="264">
        <v>44</v>
      </c>
      <c r="BR50" s="265"/>
      <c r="BS50" s="1109"/>
      <c r="BT50" s="1110"/>
      <c r="BU50" s="1110"/>
      <c r="BV50" s="1110"/>
      <c r="BW50" s="1110"/>
      <c r="BX50" s="1110"/>
      <c r="BY50" s="1110"/>
      <c r="BZ50" s="1110"/>
      <c r="CA50" s="1110"/>
      <c r="CB50" s="1110"/>
      <c r="CC50" s="1110"/>
      <c r="CD50" s="1110"/>
      <c r="CE50" s="1110"/>
      <c r="CF50" s="1110"/>
      <c r="CG50" s="1111"/>
      <c r="CH50" s="1084"/>
      <c r="CI50" s="1085"/>
      <c r="CJ50" s="1085"/>
      <c r="CK50" s="1085"/>
      <c r="CL50" s="1086"/>
      <c r="CM50" s="1084"/>
      <c r="CN50" s="1085"/>
      <c r="CO50" s="1085"/>
      <c r="CP50" s="1085"/>
      <c r="CQ50" s="1086"/>
      <c r="CR50" s="1084"/>
      <c r="CS50" s="1085"/>
      <c r="CT50" s="1085"/>
      <c r="CU50" s="1085"/>
      <c r="CV50" s="1086"/>
      <c r="CW50" s="1084"/>
      <c r="CX50" s="1085"/>
      <c r="CY50" s="1085"/>
      <c r="CZ50" s="1085"/>
      <c r="DA50" s="1086"/>
      <c r="DB50" s="1084"/>
      <c r="DC50" s="1085"/>
      <c r="DD50" s="1085"/>
      <c r="DE50" s="1085"/>
      <c r="DF50" s="1086"/>
      <c r="DG50" s="1084"/>
      <c r="DH50" s="1085"/>
      <c r="DI50" s="1085"/>
      <c r="DJ50" s="1085"/>
      <c r="DK50" s="1086"/>
      <c r="DL50" s="1084"/>
      <c r="DM50" s="1085"/>
      <c r="DN50" s="1085"/>
      <c r="DO50" s="1085"/>
      <c r="DP50" s="1086"/>
      <c r="DQ50" s="1084"/>
      <c r="DR50" s="1085"/>
      <c r="DS50" s="1085"/>
      <c r="DT50" s="1085"/>
      <c r="DU50" s="1086"/>
      <c r="DV50" s="1087"/>
      <c r="DW50" s="1088"/>
      <c r="DX50" s="1088"/>
      <c r="DY50" s="1088"/>
      <c r="DZ50" s="1089"/>
      <c r="EA50" s="248"/>
    </row>
    <row r="51" spans="1:131" s="249" customFormat="1" ht="26.25" customHeight="1" x14ac:dyDescent="0.15">
      <c r="A51" s="263">
        <v>24</v>
      </c>
      <c r="B51" s="1132"/>
      <c r="C51" s="1133"/>
      <c r="D51" s="1133"/>
      <c r="E51" s="1133"/>
      <c r="F51" s="1133"/>
      <c r="G51" s="1133"/>
      <c r="H51" s="1133"/>
      <c r="I51" s="1133"/>
      <c r="J51" s="1133"/>
      <c r="K51" s="1133"/>
      <c r="L51" s="1133"/>
      <c r="M51" s="1133"/>
      <c r="N51" s="1133"/>
      <c r="O51" s="1133"/>
      <c r="P51" s="1134"/>
      <c r="Q51" s="1135"/>
      <c r="R51" s="1118"/>
      <c r="S51" s="1118"/>
      <c r="T51" s="1118"/>
      <c r="U51" s="1118"/>
      <c r="V51" s="1118"/>
      <c r="W51" s="1118"/>
      <c r="X51" s="1118"/>
      <c r="Y51" s="1118"/>
      <c r="Z51" s="1118"/>
      <c r="AA51" s="1118"/>
      <c r="AB51" s="1118"/>
      <c r="AC51" s="1118"/>
      <c r="AD51" s="1118"/>
      <c r="AE51" s="1136"/>
      <c r="AF51" s="1114"/>
      <c r="AG51" s="1115"/>
      <c r="AH51" s="1115"/>
      <c r="AI51" s="1115"/>
      <c r="AJ51" s="1116"/>
      <c r="AK51" s="1117"/>
      <c r="AL51" s="1118"/>
      <c r="AM51" s="1118"/>
      <c r="AN51" s="1118"/>
      <c r="AO51" s="1118"/>
      <c r="AP51" s="1118"/>
      <c r="AQ51" s="1118"/>
      <c r="AR51" s="1118"/>
      <c r="AS51" s="1118"/>
      <c r="AT51" s="1118"/>
      <c r="AU51" s="1118"/>
      <c r="AV51" s="1118"/>
      <c r="AW51" s="1118"/>
      <c r="AX51" s="1118"/>
      <c r="AY51" s="1118"/>
      <c r="AZ51" s="1119"/>
      <c r="BA51" s="1119"/>
      <c r="BB51" s="1119"/>
      <c r="BC51" s="1119"/>
      <c r="BD51" s="1119"/>
      <c r="BE51" s="1127"/>
      <c r="BF51" s="1127"/>
      <c r="BG51" s="1127"/>
      <c r="BH51" s="1127"/>
      <c r="BI51" s="1128"/>
      <c r="BJ51" s="254"/>
      <c r="BK51" s="254"/>
      <c r="BL51" s="254"/>
      <c r="BM51" s="254"/>
      <c r="BN51" s="254"/>
      <c r="BO51" s="267"/>
      <c r="BP51" s="267"/>
      <c r="BQ51" s="264">
        <v>45</v>
      </c>
      <c r="BR51" s="265"/>
      <c r="BS51" s="1109"/>
      <c r="BT51" s="1110"/>
      <c r="BU51" s="1110"/>
      <c r="BV51" s="1110"/>
      <c r="BW51" s="1110"/>
      <c r="BX51" s="1110"/>
      <c r="BY51" s="1110"/>
      <c r="BZ51" s="1110"/>
      <c r="CA51" s="1110"/>
      <c r="CB51" s="1110"/>
      <c r="CC51" s="1110"/>
      <c r="CD51" s="1110"/>
      <c r="CE51" s="1110"/>
      <c r="CF51" s="1110"/>
      <c r="CG51" s="1111"/>
      <c r="CH51" s="1084"/>
      <c r="CI51" s="1085"/>
      <c r="CJ51" s="1085"/>
      <c r="CK51" s="1085"/>
      <c r="CL51" s="1086"/>
      <c r="CM51" s="1084"/>
      <c r="CN51" s="1085"/>
      <c r="CO51" s="1085"/>
      <c r="CP51" s="1085"/>
      <c r="CQ51" s="1086"/>
      <c r="CR51" s="1084"/>
      <c r="CS51" s="1085"/>
      <c r="CT51" s="1085"/>
      <c r="CU51" s="1085"/>
      <c r="CV51" s="1086"/>
      <c r="CW51" s="1084"/>
      <c r="CX51" s="1085"/>
      <c r="CY51" s="1085"/>
      <c r="CZ51" s="1085"/>
      <c r="DA51" s="1086"/>
      <c r="DB51" s="1084"/>
      <c r="DC51" s="1085"/>
      <c r="DD51" s="1085"/>
      <c r="DE51" s="1085"/>
      <c r="DF51" s="1086"/>
      <c r="DG51" s="1084"/>
      <c r="DH51" s="1085"/>
      <c r="DI51" s="1085"/>
      <c r="DJ51" s="1085"/>
      <c r="DK51" s="1086"/>
      <c r="DL51" s="1084"/>
      <c r="DM51" s="1085"/>
      <c r="DN51" s="1085"/>
      <c r="DO51" s="1085"/>
      <c r="DP51" s="1086"/>
      <c r="DQ51" s="1084"/>
      <c r="DR51" s="1085"/>
      <c r="DS51" s="1085"/>
      <c r="DT51" s="1085"/>
      <c r="DU51" s="1086"/>
      <c r="DV51" s="1087"/>
      <c r="DW51" s="1088"/>
      <c r="DX51" s="1088"/>
      <c r="DY51" s="1088"/>
      <c r="DZ51" s="1089"/>
      <c r="EA51" s="248"/>
    </row>
    <row r="52" spans="1:131" s="249" customFormat="1" ht="26.25" customHeight="1" x14ac:dyDescent="0.15">
      <c r="A52" s="263">
        <v>25</v>
      </c>
      <c r="B52" s="1132"/>
      <c r="C52" s="1133"/>
      <c r="D52" s="1133"/>
      <c r="E52" s="1133"/>
      <c r="F52" s="1133"/>
      <c r="G52" s="1133"/>
      <c r="H52" s="1133"/>
      <c r="I52" s="1133"/>
      <c r="J52" s="1133"/>
      <c r="K52" s="1133"/>
      <c r="L52" s="1133"/>
      <c r="M52" s="1133"/>
      <c r="N52" s="1133"/>
      <c r="O52" s="1133"/>
      <c r="P52" s="1134"/>
      <c r="Q52" s="1135"/>
      <c r="R52" s="1118"/>
      <c r="S52" s="1118"/>
      <c r="T52" s="1118"/>
      <c r="U52" s="1118"/>
      <c r="V52" s="1118"/>
      <c r="W52" s="1118"/>
      <c r="X52" s="1118"/>
      <c r="Y52" s="1118"/>
      <c r="Z52" s="1118"/>
      <c r="AA52" s="1118"/>
      <c r="AB52" s="1118"/>
      <c r="AC52" s="1118"/>
      <c r="AD52" s="1118"/>
      <c r="AE52" s="1136"/>
      <c r="AF52" s="1114"/>
      <c r="AG52" s="1115"/>
      <c r="AH52" s="1115"/>
      <c r="AI52" s="1115"/>
      <c r="AJ52" s="1116"/>
      <c r="AK52" s="1117"/>
      <c r="AL52" s="1118"/>
      <c r="AM52" s="1118"/>
      <c r="AN52" s="1118"/>
      <c r="AO52" s="1118"/>
      <c r="AP52" s="1118"/>
      <c r="AQ52" s="1118"/>
      <c r="AR52" s="1118"/>
      <c r="AS52" s="1118"/>
      <c r="AT52" s="1118"/>
      <c r="AU52" s="1118"/>
      <c r="AV52" s="1118"/>
      <c r="AW52" s="1118"/>
      <c r="AX52" s="1118"/>
      <c r="AY52" s="1118"/>
      <c r="AZ52" s="1119"/>
      <c r="BA52" s="1119"/>
      <c r="BB52" s="1119"/>
      <c r="BC52" s="1119"/>
      <c r="BD52" s="1119"/>
      <c r="BE52" s="1127"/>
      <c r="BF52" s="1127"/>
      <c r="BG52" s="1127"/>
      <c r="BH52" s="1127"/>
      <c r="BI52" s="1128"/>
      <c r="BJ52" s="254"/>
      <c r="BK52" s="254"/>
      <c r="BL52" s="254"/>
      <c r="BM52" s="254"/>
      <c r="BN52" s="254"/>
      <c r="BO52" s="267"/>
      <c r="BP52" s="267"/>
      <c r="BQ52" s="264">
        <v>46</v>
      </c>
      <c r="BR52" s="265"/>
      <c r="BS52" s="1109"/>
      <c r="BT52" s="1110"/>
      <c r="BU52" s="1110"/>
      <c r="BV52" s="1110"/>
      <c r="BW52" s="1110"/>
      <c r="BX52" s="1110"/>
      <c r="BY52" s="1110"/>
      <c r="BZ52" s="1110"/>
      <c r="CA52" s="1110"/>
      <c r="CB52" s="1110"/>
      <c r="CC52" s="1110"/>
      <c r="CD52" s="1110"/>
      <c r="CE52" s="1110"/>
      <c r="CF52" s="1110"/>
      <c r="CG52" s="1111"/>
      <c r="CH52" s="1084"/>
      <c r="CI52" s="1085"/>
      <c r="CJ52" s="1085"/>
      <c r="CK52" s="1085"/>
      <c r="CL52" s="1086"/>
      <c r="CM52" s="1084"/>
      <c r="CN52" s="1085"/>
      <c r="CO52" s="1085"/>
      <c r="CP52" s="1085"/>
      <c r="CQ52" s="1086"/>
      <c r="CR52" s="1084"/>
      <c r="CS52" s="1085"/>
      <c r="CT52" s="1085"/>
      <c r="CU52" s="1085"/>
      <c r="CV52" s="1086"/>
      <c r="CW52" s="1084"/>
      <c r="CX52" s="1085"/>
      <c r="CY52" s="1085"/>
      <c r="CZ52" s="1085"/>
      <c r="DA52" s="1086"/>
      <c r="DB52" s="1084"/>
      <c r="DC52" s="1085"/>
      <c r="DD52" s="1085"/>
      <c r="DE52" s="1085"/>
      <c r="DF52" s="1086"/>
      <c r="DG52" s="1084"/>
      <c r="DH52" s="1085"/>
      <c r="DI52" s="1085"/>
      <c r="DJ52" s="1085"/>
      <c r="DK52" s="1086"/>
      <c r="DL52" s="1084"/>
      <c r="DM52" s="1085"/>
      <c r="DN52" s="1085"/>
      <c r="DO52" s="1085"/>
      <c r="DP52" s="1086"/>
      <c r="DQ52" s="1084"/>
      <c r="DR52" s="1085"/>
      <c r="DS52" s="1085"/>
      <c r="DT52" s="1085"/>
      <c r="DU52" s="1086"/>
      <c r="DV52" s="1087"/>
      <c r="DW52" s="1088"/>
      <c r="DX52" s="1088"/>
      <c r="DY52" s="1088"/>
      <c r="DZ52" s="1089"/>
      <c r="EA52" s="248"/>
    </row>
    <row r="53" spans="1:131" s="249" customFormat="1" ht="26.25" customHeight="1" x14ac:dyDescent="0.15">
      <c r="A53" s="263">
        <v>26</v>
      </c>
      <c r="B53" s="1132"/>
      <c r="C53" s="1133"/>
      <c r="D53" s="1133"/>
      <c r="E53" s="1133"/>
      <c r="F53" s="1133"/>
      <c r="G53" s="1133"/>
      <c r="H53" s="1133"/>
      <c r="I53" s="1133"/>
      <c r="J53" s="1133"/>
      <c r="K53" s="1133"/>
      <c r="L53" s="1133"/>
      <c r="M53" s="1133"/>
      <c r="N53" s="1133"/>
      <c r="O53" s="1133"/>
      <c r="P53" s="1134"/>
      <c r="Q53" s="1135"/>
      <c r="R53" s="1118"/>
      <c r="S53" s="1118"/>
      <c r="T53" s="1118"/>
      <c r="U53" s="1118"/>
      <c r="V53" s="1118"/>
      <c r="W53" s="1118"/>
      <c r="X53" s="1118"/>
      <c r="Y53" s="1118"/>
      <c r="Z53" s="1118"/>
      <c r="AA53" s="1118"/>
      <c r="AB53" s="1118"/>
      <c r="AC53" s="1118"/>
      <c r="AD53" s="1118"/>
      <c r="AE53" s="1136"/>
      <c r="AF53" s="1114"/>
      <c r="AG53" s="1115"/>
      <c r="AH53" s="1115"/>
      <c r="AI53" s="1115"/>
      <c r="AJ53" s="1116"/>
      <c r="AK53" s="1117"/>
      <c r="AL53" s="1118"/>
      <c r="AM53" s="1118"/>
      <c r="AN53" s="1118"/>
      <c r="AO53" s="1118"/>
      <c r="AP53" s="1118"/>
      <c r="AQ53" s="1118"/>
      <c r="AR53" s="1118"/>
      <c r="AS53" s="1118"/>
      <c r="AT53" s="1118"/>
      <c r="AU53" s="1118"/>
      <c r="AV53" s="1118"/>
      <c r="AW53" s="1118"/>
      <c r="AX53" s="1118"/>
      <c r="AY53" s="1118"/>
      <c r="AZ53" s="1119"/>
      <c r="BA53" s="1119"/>
      <c r="BB53" s="1119"/>
      <c r="BC53" s="1119"/>
      <c r="BD53" s="1119"/>
      <c r="BE53" s="1127"/>
      <c r="BF53" s="1127"/>
      <c r="BG53" s="1127"/>
      <c r="BH53" s="1127"/>
      <c r="BI53" s="1128"/>
      <c r="BJ53" s="254"/>
      <c r="BK53" s="254"/>
      <c r="BL53" s="254"/>
      <c r="BM53" s="254"/>
      <c r="BN53" s="254"/>
      <c r="BO53" s="267"/>
      <c r="BP53" s="267"/>
      <c r="BQ53" s="264">
        <v>47</v>
      </c>
      <c r="BR53" s="265"/>
      <c r="BS53" s="1109"/>
      <c r="BT53" s="1110"/>
      <c r="BU53" s="1110"/>
      <c r="BV53" s="1110"/>
      <c r="BW53" s="1110"/>
      <c r="BX53" s="1110"/>
      <c r="BY53" s="1110"/>
      <c r="BZ53" s="1110"/>
      <c r="CA53" s="1110"/>
      <c r="CB53" s="1110"/>
      <c r="CC53" s="1110"/>
      <c r="CD53" s="1110"/>
      <c r="CE53" s="1110"/>
      <c r="CF53" s="1110"/>
      <c r="CG53" s="1111"/>
      <c r="CH53" s="1084"/>
      <c r="CI53" s="1085"/>
      <c r="CJ53" s="1085"/>
      <c r="CK53" s="1085"/>
      <c r="CL53" s="1086"/>
      <c r="CM53" s="1084"/>
      <c r="CN53" s="1085"/>
      <c r="CO53" s="1085"/>
      <c r="CP53" s="1085"/>
      <c r="CQ53" s="1086"/>
      <c r="CR53" s="1084"/>
      <c r="CS53" s="1085"/>
      <c r="CT53" s="1085"/>
      <c r="CU53" s="1085"/>
      <c r="CV53" s="1086"/>
      <c r="CW53" s="1084"/>
      <c r="CX53" s="1085"/>
      <c r="CY53" s="1085"/>
      <c r="CZ53" s="1085"/>
      <c r="DA53" s="1086"/>
      <c r="DB53" s="1084"/>
      <c r="DC53" s="1085"/>
      <c r="DD53" s="1085"/>
      <c r="DE53" s="1085"/>
      <c r="DF53" s="1086"/>
      <c r="DG53" s="1084"/>
      <c r="DH53" s="1085"/>
      <c r="DI53" s="1085"/>
      <c r="DJ53" s="1085"/>
      <c r="DK53" s="1086"/>
      <c r="DL53" s="1084"/>
      <c r="DM53" s="1085"/>
      <c r="DN53" s="1085"/>
      <c r="DO53" s="1085"/>
      <c r="DP53" s="1086"/>
      <c r="DQ53" s="1084"/>
      <c r="DR53" s="1085"/>
      <c r="DS53" s="1085"/>
      <c r="DT53" s="1085"/>
      <c r="DU53" s="1086"/>
      <c r="DV53" s="1087"/>
      <c r="DW53" s="1088"/>
      <c r="DX53" s="1088"/>
      <c r="DY53" s="1088"/>
      <c r="DZ53" s="1089"/>
      <c r="EA53" s="248"/>
    </row>
    <row r="54" spans="1:131" s="249" customFormat="1" ht="26.25" customHeight="1" x14ac:dyDescent="0.15">
      <c r="A54" s="263">
        <v>27</v>
      </c>
      <c r="B54" s="1132"/>
      <c r="C54" s="1133"/>
      <c r="D54" s="1133"/>
      <c r="E54" s="1133"/>
      <c r="F54" s="1133"/>
      <c r="G54" s="1133"/>
      <c r="H54" s="1133"/>
      <c r="I54" s="1133"/>
      <c r="J54" s="1133"/>
      <c r="K54" s="1133"/>
      <c r="L54" s="1133"/>
      <c r="M54" s="1133"/>
      <c r="N54" s="1133"/>
      <c r="O54" s="1133"/>
      <c r="P54" s="1134"/>
      <c r="Q54" s="1135"/>
      <c r="R54" s="1118"/>
      <c r="S54" s="1118"/>
      <c r="T54" s="1118"/>
      <c r="U54" s="1118"/>
      <c r="V54" s="1118"/>
      <c r="W54" s="1118"/>
      <c r="X54" s="1118"/>
      <c r="Y54" s="1118"/>
      <c r="Z54" s="1118"/>
      <c r="AA54" s="1118"/>
      <c r="AB54" s="1118"/>
      <c r="AC54" s="1118"/>
      <c r="AD54" s="1118"/>
      <c r="AE54" s="1136"/>
      <c r="AF54" s="1114"/>
      <c r="AG54" s="1115"/>
      <c r="AH54" s="1115"/>
      <c r="AI54" s="1115"/>
      <c r="AJ54" s="1116"/>
      <c r="AK54" s="1117"/>
      <c r="AL54" s="1118"/>
      <c r="AM54" s="1118"/>
      <c r="AN54" s="1118"/>
      <c r="AO54" s="1118"/>
      <c r="AP54" s="1118"/>
      <c r="AQ54" s="1118"/>
      <c r="AR54" s="1118"/>
      <c r="AS54" s="1118"/>
      <c r="AT54" s="1118"/>
      <c r="AU54" s="1118"/>
      <c r="AV54" s="1118"/>
      <c r="AW54" s="1118"/>
      <c r="AX54" s="1118"/>
      <c r="AY54" s="1118"/>
      <c r="AZ54" s="1119"/>
      <c r="BA54" s="1119"/>
      <c r="BB54" s="1119"/>
      <c r="BC54" s="1119"/>
      <c r="BD54" s="1119"/>
      <c r="BE54" s="1127"/>
      <c r="BF54" s="1127"/>
      <c r="BG54" s="1127"/>
      <c r="BH54" s="1127"/>
      <c r="BI54" s="1128"/>
      <c r="BJ54" s="254"/>
      <c r="BK54" s="254"/>
      <c r="BL54" s="254"/>
      <c r="BM54" s="254"/>
      <c r="BN54" s="254"/>
      <c r="BO54" s="267"/>
      <c r="BP54" s="267"/>
      <c r="BQ54" s="264">
        <v>48</v>
      </c>
      <c r="BR54" s="265"/>
      <c r="BS54" s="1109"/>
      <c r="BT54" s="1110"/>
      <c r="BU54" s="1110"/>
      <c r="BV54" s="1110"/>
      <c r="BW54" s="1110"/>
      <c r="BX54" s="1110"/>
      <c r="BY54" s="1110"/>
      <c r="BZ54" s="1110"/>
      <c r="CA54" s="1110"/>
      <c r="CB54" s="1110"/>
      <c r="CC54" s="1110"/>
      <c r="CD54" s="1110"/>
      <c r="CE54" s="1110"/>
      <c r="CF54" s="1110"/>
      <c r="CG54" s="1111"/>
      <c r="CH54" s="1084"/>
      <c r="CI54" s="1085"/>
      <c r="CJ54" s="1085"/>
      <c r="CK54" s="1085"/>
      <c r="CL54" s="1086"/>
      <c r="CM54" s="1084"/>
      <c r="CN54" s="1085"/>
      <c r="CO54" s="1085"/>
      <c r="CP54" s="1085"/>
      <c r="CQ54" s="1086"/>
      <c r="CR54" s="1084"/>
      <c r="CS54" s="1085"/>
      <c r="CT54" s="1085"/>
      <c r="CU54" s="1085"/>
      <c r="CV54" s="1086"/>
      <c r="CW54" s="1084"/>
      <c r="CX54" s="1085"/>
      <c r="CY54" s="1085"/>
      <c r="CZ54" s="1085"/>
      <c r="DA54" s="1086"/>
      <c r="DB54" s="1084"/>
      <c r="DC54" s="1085"/>
      <c r="DD54" s="1085"/>
      <c r="DE54" s="1085"/>
      <c r="DF54" s="1086"/>
      <c r="DG54" s="1084"/>
      <c r="DH54" s="1085"/>
      <c r="DI54" s="1085"/>
      <c r="DJ54" s="1085"/>
      <c r="DK54" s="1086"/>
      <c r="DL54" s="1084"/>
      <c r="DM54" s="1085"/>
      <c r="DN54" s="1085"/>
      <c r="DO54" s="1085"/>
      <c r="DP54" s="1086"/>
      <c r="DQ54" s="1084"/>
      <c r="DR54" s="1085"/>
      <c r="DS54" s="1085"/>
      <c r="DT54" s="1085"/>
      <c r="DU54" s="1086"/>
      <c r="DV54" s="1087"/>
      <c r="DW54" s="1088"/>
      <c r="DX54" s="1088"/>
      <c r="DY54" s="1088"/>
      <c r="DZ54" s="1089"/>
      <c r="EA54" s="248"/>
    </row>
    <row r="55" spans="1:131" s="249" customFormat="1" ht="26.25" customHeight="1" x14ac:dyDescent="0.15">
      <c r="A55" s="263">
        <v>28</v>
      </c>
      <c r="B55" s="1132"/>
      <c r="C55" s="1133"/>
      <c r="D55" s="1133"/>
      <c r="E55" s="1133"/>
      <c r="F55" s="1133"/>
      <c r="G55" s="1133"/>
      <c r="H55" s="1133"/>
      <c r="I55" s="1133"/>
      <c r="J55" s="1133"/>
      <c r="K55" s="1133"/>
      <c r="L55" s="1133"/>
      <c r="M55" s="1133"/>
      <c r="N55" s="1133"/>
      <c r="O55" s="1133"/>
      <c r="P55" s="1134"/>
      <c r="Q55" s="1135"/>
      <c r="R55" s="1118"/>
      <c r="S55" s="1118"/>
      <c r="T55" s="1118"/>
      <c r="U55" s="1118"/>
      <c r="V55" s="1118"/>
      <c r="W55" s="1118"/>
      <c r="X55" s="1118"/>
      <c r="Y55" s="1118"/>
      <c r="Z55" s="1118"/>
      <c r="AA55" s="1118"/>
      <c r="AB55" s="1118"/>
      <c r="AC55" s="1118"/>
      <c r="AD55" s="1118"/>
      <c r="AE55" s="1136"/>
      <c r="AF55" s="1114"/>
      <c r="AG55" s="1115"/>
      <c r="AH55" s="1115"/>
      <c r="AI55" s="1115"/>
      <c r="AJ55" s="1116"/>
      <c r="AK55" s="1117"/>
      <c r="AL55" s="1118"/>
      <c r="AM55" s="1118"/>
      <c r="AN55" s="1118"/>
      <c r="AO55" s="1118"/>
      <c r="AP55" s="1118"/>
      <c r="AQ55" s="1118"/>
      <c r="AR55" s="1118"/>
      <c r="AS55" s="1118"/>
      <c r="AT55" s="1118"/>
      <c r="AU55" s="1118"/>
      <c r="AV55" s="1118"/>
      <c r="AW55" s="1118"/>
      <c r="AX55" s="1118"/>
      <c r="AY55" s="1118"/>
      <c r="AZ55" s="1119"/>
      <c r="BA55" s="1119"/>
      <c r="BB55" s="1119"/>
      <c r="BC55" s="1119"/>
      <c r="BD55" s="1119"/>
      <c r="BE55" s="1127"/>
      <c r="BF55" s="1127"/>
      <c r="BG55" s="1127"/>
      <c r="BH55" s="1127"/>
      <c r="BI55" s="1128"/>
      <c r="BJ55" s="254"/>
      <c r="BK55" s="254"/>
      <c r="BL55" s="254"/>
      <c r="BM55" s="254"/>
      <c r="BN55" s="254"/>
      <c r="BO55" s="267"/>
      <c r="BP55" s="267"/>
      <c r="BQ55" s="264">
        <v>49</v>
      </c>
      <c r="BR55" s="265"/>
      <c r="BS55" s="1109"/>
      <c r="BT55" s="1110"/>
      <c r="BU55" s="1110"/>
      <c r="BV55" s="1110"/>
      <c r="BW55" s="1110"/>
      <c r="BX55" s="1110"/>
      <c r="BY55" s="1110"/>
      <c r="BZ55" s="1110"/>
      <c r="CA55" s="1110"/>
      <c r="CB55" s="1110"/>
      <c r="CC55" s="1110"/>
      <c r="CD55" s="1110"/>
      <c r="CE55" s="1110"/>
      <c r="CF55" s="1110"/>
      <c r="CG55" s="1111"/>
      <c r="CH55" s="1084"/>
      <c r="CI55" s="1085"/>
      <c r="CJ55" s="1085"/>
      <c r="CK55" s="1085"/>
      <c r="CL55" s="1086"/>
      <c r="CM55" s="1084"/>
      <c r="CN55" s="1085"/>
      <c r="CO55" s="1085"/>
      <c r="CP55" s="1085"/>
      <c r="CQ55" s="1086"/>
      <c r="CR55" s="1084"/>
      <c r="CS55" s="1085"/>
      <c r="CT55" s="1085"/>
      <c r="CU55" s="1085"/>
      <c r="CV55" s="1086"/>
      <c r="CW55" s="1084"/>
      <c r="CX55" s="1085"/>
      <c r="CY55" s="1085"/>
      <c r="CZ55" s="1085"/>
      <c r="DA55" s="1086"/>
      <c r="DB55" s="1084"/>
      <c r="DC55" s="1085"/>
      <c r="DD55" s="1085"/>
      <c r="DE55" s="1085"/>
      <c r="DF55" s="1086"/>
      <c r="DG55" s="1084"/>
      <c r="DH55" s="1085"/>
      <c r="DI55" s="1085"/>
      <c r="DJ55" s="1085"/>
      <c r="DK55" s="1086"/>
      <c r="DL55" s="1084"/>
      <c r="DM55" s="1085"/>
      <c r="DN55" s="1085"/>
      <c r="DO55" s="1085"/>
      <c r="DP55" s="1086"/>
      <c r="DQ55" s="1084"/>
      <c r="DR55" s="1085"/>
      <c r="DS55" s="1085"/>
      <c r="DT55" s="1085"/>
      <c r="DU55" s="1086"/>
      <c r="DV55" s="1087"/>
      <c r="DW55" s="1088"/>
      <c r="DX55" s="1088"/>
      <c r="DY55" s="1088"/>
      <c r="DZ55" s="1089"/>
      <c r="EA55" s="248"/>
    </row>
    <row r="56" spans="1:131" s="249" customFormat="1" ht="26.25" customHeight="1" x14ac:dyDescent="0.15">
      <c r="A56" s="263">
        <v>29</v>
      </c>
      <c r="B56" s="1132"/>
      <c r="C56" s="1133"/>
      <c r="D56" s="1133"/>
      <c r="E56" s="1133"/>
      <c r="F56" s="1133"/>
      <c r="G56" s="1133"/>
      <c r="H56" s="1133"/>
      <c r="I56" s="1133"/>
      <c r="J56" s="1133"/>
      <c r="K56" s="1133"/>
      <c r="L56" s="1133"/>
      <c r="M56" s="1133"/>
      <c r="N56" s="1133"/>
      <c r="O56" s="1133"/>
      <c r="P56" s="1134"/>
      <c r="Q56" s="1135"/>
      <c r="R56" s="1118"/>
      <c r="S56" s="1118"/>
      <c r="T56" s="1118"/>
      <c r="U56" s="1118"/>
      <c r="V56" s="1118"/>
      <c r="W56" s="1118"/>
      <c r="X56" s="1118"/>
      <c r="Y56" s="1118"/>
      <c r="Z56" s="1118"/>
      <c r="AA56" s="1118"/>
      <c r="AB56" s="1118"/>
      <c r="AC56" s="1118"/>
      <c r="AD56" s="1118"/>
      <c r="AE56" s="1136"/>
      <c r="AF56" s="1114"/>
      <c r="AG56" s="1115"/>
      <c r="AH56" s="1115"/>
      <c r="AI56" s="1115"/>
      <c r="AJ56" s="1116"/>
      <c r="AK56" s="1117"/>
      <c r="AL56" s="1118"/>
      <c r="AM56" s="1118"/>
      <c r="AN56" s="1118"/>
      <c r="AO56" s="1118"/>
      <c r="AP56" s="1118"/>
      <c r="AQ56" s="1118"/>
      <c r="AR56" s="1118"/>
      <c r="AS56" s="1118"/>
      <c r="AT56" s="1118"/>
      <c r="AU56" s="1118"/>
      <c r="AV56" s="1118"/>
      <c r="AW56" s="1118"/>
      <c r="AX56" s="1118"/>
      <c r="AY56" s="1118"/>
      <c r="AZ56" s="1119"/>
      <c r="BA56" s="1119"/>
      <c r="BB56" s="1119"/>
      <c r="BC56" s="1119"/>
      <c r="BD56" s="1119"/>
      <c r="BE56" s="1127"/>
      <c r="BF56" s="1127"/>
      <c r="BG56" s="1127"/>
      <c r="BH56" s="1127"/>
      <c r="BI56" s="1128"/>
      <c r="BJ56" s="254"/>
      <c r="BK56" s="254"/>
      <c r="BL56" s="254"/>
      <c r="BM56" s="254"/>
      <c r="BN56" s="254"/>
      <c r="BO56" s="267"/>
      <c r="BP56" s="267"/>
      <c r="BQ56" s="264">
        <v>50</v>
      </c>
      <c r="BR56" s="265"/>
      <c r="BS56" s="1109"/>
      <c r="BT56" s="1110"/>
      <c r="BU56" s="1110"/>
      <c r="BV56" s="1110"/>
      <c r="BW56" s="1110"/>
      <c r="BX56" s="1110"/>
      <c r="BY56" s="1110"/>
      <c r="BZ56" s="1110"/>
      <c r="CA56" s="1110"/>
      <c r="CB56" s="1110"/>
      <c r="CC56" s="1110"/>
      <c r="CD56" s="1110"/>
      <c r="CE56" s="1110"/>
      <c r="CF56" s="1110"/>
      <c r="CG56" s="1111"/>
      <c r="CH56" s="1084"/>
      <c r="CI56" s="1085"/>
      <c r="CJ56" s="1085"/>
      <c r="CK56" s="1085"/>
      <c r="CL56" s="1086"/>
      <c r="CM56" s="1084"/>
      <c r="CN56" s="1085"/>
      <c r="CO56" s="1085"/>
      <c r="CP56" s="1085"/>
      <c r="CQ56" s="1086"/>
      <c r="CR56" s="1084"/>
      <c r="CS56" s="1085"/>
      <c r="CT56" s="1085"/>
      <c r="CU56" s="1085"/>
      <c r="CV56" s="1086"/>
      <c r="CW56" s="1084"/>
      <c r="CX56" s="1085"/>
      <c r="CY56" s="1085"/>
      <c r="CZ56" s="1085"/>
      <c r="DA56" s="1086"/>
      <c r="DB56" s="1084"/>
      <c r="DC56" s="1085"/>
      <c r="DD56" s="1085"/>
      <c r="DE56" s="1085"/>
      <c r="DF56" s="1086"/>
      <c r="DG56" s="1084"/>
      <c r="DH56" s="1085"/>
      <c r="DI56" s="1085"/>
      <c r="DJ56" s="1085"/>
      <c r="DK56" s="1086"/>
      <c r="DL56" s="1084"/>
      <c r="DM56" s="1085"/>
      <c r="DN56" s="1085"/>
      <c r="DO56" s="1085"/>
      <c r="DP56" s="1086"/>
      <c r="DQ56" s="1084"/>
      <c r="DR56" s="1085"/>
      <c r="DS56" s="1085"/>
      <c r="DT56" s="1085"/>
      <c r="DU56" s="1086"/>
      <c r="DV56" s="1087"/>
      <c r="DW56" s="1088"/>
      <c r="DX56" s="1088"/>
      <c r="DY56" s="1088"/>
      <c r="DZ56" s="1089"/>
      <c r="EA56" s="248"/>
    </row>
    <row r="57" spans="1:131" s="249" customFormat="1" ht="26.25" customHeight="1" x14ac:dyDescent="0.15">
      <c r="A57" s="263">
        <v>30</v>
      </c>
      <c r="B57" s="1132"/>
      <c r="C57" s="1133"/>
      <c r="D57" s="1133"/>
      <c r="E57" s="1133"/>
      <c r="F57" s="1133"/>
      <c r="G57" s="1133"/>
      <c r="H57" s="1133"/>
      <c r="I57" s="1133"/>
      <c r="J57" s="1133"/>
      <c r="K57" s="1133"/>
      <c r="L57" s="1133"/>
      <c r="M57" s="1133"/>
      <c r="N57" s="1133"/>
      <c r="O57" s="1133"/>
      <c r="P57" s="1134"/>
      <c r="Q57" s="1135"/>
      <c r="R57" s="1118"/>
      <c r="S57" s="1118"/>
      <c r="T57" s="1118"/>
      <c r="U57" s="1118"/>
      <c r="V57" s="1118"/>
      <c r="W57" s="1118"/>
      <c r="X57" s="1118"/>
      <c r="Y57" s="1118"/>
      <c r="Z57" s="1118"/>
      <c r="AA57" s="1118"/>
      <c r="AB57" s="1118"/>
      <c r="AC57" s="1118"/>
      <c r="AD57" s="1118"/>
      <c r="AE57" s="1136"/>
      <c r="AF57" s="1114"/>
      <c r="AG57" s="1115"/>
      <c r="AH57" s="1115"/>
      <c r="AI57" s="1115"/>
      <c r="AJ57" s="1116"/>
      <c r="AK57" s="1117"/>
      <c r="AL57" s="1118"/>
      <c r="AM57" s="1118"/>
      <c r="AN57" s="1118"/>
      <c r="AO57" s="1118"/>
      <c r="AP57" s="1118"/>
      <c r="AQ57" s="1118"/>
      <c r="AR57" s="1118"/>
      <c r="AS57" s="1118"/>
      <c r="AT57" s="1118"/>
      <c r="AU57" s="1118"/>
      <c r="AV57" s="1118"/>
      <c r="AW57" s="1118"/>
      <c r="AX57" s="1118"/>
      <c r="AY57" s="1118"/>
      <c r="AZ57" s="1119"/>
      <c r="BA57" s="1119"/>
      <c r="BB57" s="1119"/>
      <c r="BC57" s="1119"/>
      <c r="BD57" s="1119"/>
      <c r="BE57" s="1127"/>
      <c r="BF57" s="1127"/>
      <c r="BG57" s="1127"/>
      <c r="BH57" s="1127"/>
      <c r="BI57" s="1128"/>
      <c r="BJ57" s="254"/>
      <c r="BK57" s="254"/>
      <c r="BL57" s="254"/>
      <c r="BM57" s="254"/>
      <c r="BN57" s="254"/>
      <c r="BO57" s="267"/>
      <c r="BP57" s="267"/>
      <c r="BQ57" s="264">
        <v>51</v>
      </c>
      <c r="BR57" s="265"/>
      <c r="BS57" s="1109"/>
      <c r="BT57" s="1110"/>
      <c r="BU57" s="1110"/>
      <c r="BV57" s="1110"/>
      <c r="BW57" s="1110"/>
      <c r="BX57" s="1110"/>
      <c r="BY57" s="1110"/>
      <c r="BZ57" s="1110"/>
      <c r="CA57" s="1110"/>
      <c r="CB57" s="1110"/>
      <c r="CC57" s="1110"/>
      <c r="CD57" s="1110"/>
      <c r="CE57" s="1110"/>
      <c r="CF57" s="1110"/>
      <c r="CG57" s="1111"/>
      <c r="CH57" s="1084"/>
      <c r="CI57" s="1085"/>
      <c r="CJ57" s="1085"/>
      <c r="CK57" s="1085"/>
      <c r="CL57" s="1086"/>
      <c r="CM57" s="1084"/>
      <c r="CN57" s="1085"/>
      <c r="CO57" s="1085"/>
      <c r="CP57" s="1085"/>
      <c r="CQ57" s="1086"/>
      <c r="CR57" s="1084"/>
      <c r="CS57" s="1085"/>
      <c r="CT57" s="1085"/>
      <c r="CU57" s="1085"/>
      <c r="CV57" s="1086"/>
      <c r="CW57" s="1084"/>
      <c r="CX57" s="1085"/>
      <c r="CY57" s="1085"/>
      <c r="CZ57" s="1085"/>
      <c r="DA57" s="1086"/>
      <c r="DB57" s="1084"/>
      <c r="DC57" s="1085"/>
      <c r="DD57" s="1085"/>
      <c r="DE57" s="1085"/>
      <c r="DF57" s="1086"/>
      <c r="DG57" s="1084"/>
      <c r="DH57" s="1085"/>
      <c r="DI57" s="1085"/>
      <c r="DJ57" s="1085"/>
      <c r="DK57" s="1086"/>
      <c r="DL57" s="1084"/>
      <c r="DM57" s="1085"/>
      <c r="DN57" s="1085"/>
      <c r="DO57" s="1085"/>
      <c r="DP57" s="1086"/>
      <c r="DQ57" s="1084"/>
      <c r="DR57" s="1085"/>
      <c r="DS57" s="1085"/>
      <c r="DT57" s="1085"/>
      <c r="DU57" s="1086"/>
      <c r="DV57" s="1087"/>
      <c r="DW57" s="1088"/>
      <c r="DX57" s="1088"/>
      <c r="DY57" s="1088"/>
      <c r="DZ57" s="1089"/>
      <c r="EA57" s="248"/>
    </row>
    <row r="58" spans="1:131" s="249" customFormat="1" ht="26.25" customHeight="1" x14ac:dyDescent="0.15">
      <c r="A58" s="263">
        <v>31</v>
      </c>
      <c r="B58" s="1132"/>
      <c r="C58" s="1133"/>
      <c r="D58" s="1133"/>
      <c r="E58" s="1133"/>
      <c r="F58" s="1133"/>
      <c r="G58" s="1133"/>
      <c r="H58" s="1133"/>
      <c r="I58" s="1133"/>
      <c r="J58" s="1133"/>
      <c r="K58" s="1133"/>
      <c r="L58" s="1133"/>
      <c r="M58" s="1133"/>
      <c r="N58" s="1133"/>
      <c r="O58" s="1133"/>
      <c r="P58" s="1134"/>
      <c r="Q58" s="1135"/>
      <c r="R58" s="1118"/>
      <c r="S58" s="1118"/>
      <c r="T58" s="1118"/>
      <c r="U58" s="1118"/>
      <c r="V58" s="1118"/>
      <c r="W58" s="1118"/>
      <c r="X58" s="1118"/>
      <c r="Y58" s="1118"/>
      <c r="Z58" s="1118"/>
      <c r="AA58" s="1118"/>
      <c r="AB58" s="1118"/>
      <c r="AC58" s="1118"/>
      <c r="AD58" s="1118"/>
      <c r="AE58" s="1136"/>
      <c r="AF58" s="1114"/>
      <c r="AG58" s="1115"/>
      <c r="AH58" s="1115"/>
      <c r="AI58" s="1115"/>
      <c r="AJ58" s="1116"/>
      <c r="AK58" s="1117"/>
      <c r="AL58" s="1118"/>
      <c r="AM58" s="1118"/>
      <c r="AN58" s="1118"/>
      <c r="AO58" s="1118"/>
      <c r="AP58" s="1118"/>
      <c r="AQ58" s="1118"/>
      <c r="AR58" s="1118"/>
      <c r="AS58" s="1118"/>
      <c r="AT58" s="1118"/>
      <c r="AU58" s="1118"/>
      <c r="AV58" s="1118"/>
      <c r="AW58" s="1118"/>
      <c r="AX58" s="1118"/>
      <c r="AY58" s="1118"/>
      <c r="AZ58" s="1119"/>
      <c r="BA58" s="1119"/>
      <c r="BB58" s="1119"/>
      <c r="BC58" s="1119"/>
      <c r="BD58" s="1119"/>
      <c r="BE58" s="1127"/>
      <c r="BF58" s="1127"/>
      <c r="BG58" s="1127"/>
      <c r="BH58" s="1127"/>
      <c r="BI58" s="1128"/>
      <c r="BJ58" s="254"/>
      <c r="BK58" s="254"/>
      <c r="BL58" s="254"/>
      <c r="BM58" s="254"/>
      <c r="BN58" s="254"/>
      <c r="BO58" s="267"/>
      <c r="BP58" s="267"/>
      <c r="BQ58" s="264">
        <v>52</v>
      </c>
      <c r="BR58" s="265"/>
      <c r="BS58" s="1109"/>
      <c r="BT58" s="1110"/>
      <c r="BU58" s="1110"/>
      <c r="BV58" s="1110"/>
      <c r="BW58" s="1110"/>
      <c r="BX58" s="1110"/>
      <c r="BY58" s="1110"/>
      <c r="BZ58" s="1110"/>
      <c r="CA58" s="1110"/>
      <c r="CB58" s="1110"/>
      <c r="CC58" s="1110"/>
      <c r="CD58" s="1110"/>
      <c r="CE58" s="1110"/>
      <c r="CF58" s="1110"/>
      <c r="CG58" s="1111"/>
      <c r="CH58" s="1084"/>
      <c r="CI58" s="1085"/>
      <c r="CJ58" s="1085"/>
      <c r="CK58" s="1085"/>
      <c r="CL58" s="1086"/>
      <c r="CM58" s="1084"/>
      <c r="CN58" s="1085"/>
      <c r="CO58" s="1085"/>
      <c r="CP58" s="1085"/>
      <c r="CQ58" s="1086"/>
      <c r="CR58" s="1084"/>
      <c r="CS58" s="1085"/>
      <c r="CT58" s="1085"/>
      <c r="CU58" s="1085"/>
      <c r="CV58" s="1086"/>
      <c r="CW58" s="1084"/>
      <c r="CX58" s="1085"/>
      <c r="CY58" s="1085"/>
      <c r="CZ58" s="1085"/>
      <c r="DA58" s="1086"/>
      <c r="DB58" s="1084"/>
      <c r="DC58" s="1085"/>
      <c r="DD58" s="1085"/>
      <c r="DE58" s="1085"/>
      <c r="DF58" s="1086"/>
      <c r="DG58" s="1084"/>
      <c r="DH58" s="1085"/>
      <c r="DI58" s="1085"/>
      <c r="DJ58" s="1085"/>
      <c r="DK58" s="1086"/>
      <c r="DL58" s="1084"/>
      <c r="DM58" s="1085"/>
      <c r="DN58" s="1085"/>
      <c r="DO58" s="1085"/>
      <c r="DP58" s="1086"/>
      <c r="DQ58" s="1084"/>
      <c r="DR58" s="1085"/>
      <c r="DS58" s="1085"/>
      <c r="DT58" s="1085"/>
      <c r="DU58" s="1086"/>
      <c r="DV58" s="1087"/>
      <c r="DW58" s="1088"/>
      <c r="DX58" s="1088"/>
      <c r="DY58" s="1088"/>
      <c r="DZ58" s="1089"/>
      <c r="EA58" s="248"/>
    </row>
    <row r="59" spans="1:131" s="249" customFormat="1" ht="26.25" customHeight="1" x14ac:dyDescent="0.15">
      <c r="A59" s="263">
        <v>32</v>
      </c>
      <c r="B59" s="1132"/>
      <c r="C59" s="1133"/>
      <c r="D59" s="1133"/>
      <c r="E59" s="1133"/>
      <c r="F59" s="1133"/>
      <c r="G59" s="1133"/>
      <c r="H59" s="1133"/>
      <c r="I59" s="1133"/>
      <c r="J59" s="1133"/>
      <c r="K59" s="1133"/>
      <c r="L59" s="1133"/>
      <c r="M59" s="1133"/>
      <c r="N59" s="1133"/>
      <c r="O59" s="1133"/>
      <c r="P59" s="1134"/>
      <c r="Q59" s="1135"/>
      <c r="R59" s="1118"/>
      <c r="S59" s="1118"/>
      <c r="T59" s="1118"/>
      <c r="U59" s="1118"/>
      <c r="V59" s="1118"/>
      <c r="W59" s="1118"/>
      <c r="X59" s="1118"/>
      <c r="Y59" s="1118"/>
      <c r="Z59" s="1118"/>
      <c r="AA59" s="1118"/>
      <c r="AB59" s="1118"/>
      <c r="AC59" s="1118"/>
      <c r="AD59" s="1118"/>
      <c r="AE59" s="1136"/>
      <c r="AF59" s="1114"/>
      <c r="AG59" s="1115"/>
      <c r="AH59" s="1115"/>
      <c r="AI59" s="1115"/>
      <c r="AJ59" s="1116"/>
      <c r="AK59" s="1117"/>
      <c r="AL59" s="1118"/>
      <c r="AM59" s="1118"/>
      <c r="AN59" s="1118"/>
      <c r="AO59" s="1118"/>
      <c r="AP59" s="1118"/>
      <c r="AQ59" s="1118"/>
      <c r="AR59" s="1118"/>
      <c r="AS59" s="1118"/>
      <c r="AT59" s="1118"/>
      <c r="AU59" s="1118"/>
      <c r="AV59" s="1118"/>
      <c r="AW59" s="1118"/>
      <c r="AX59" s="1118"/>
      <c r="AY59" s="1118"/>
      <c r="AZ59" s="1119"/>
      <c r="BA59" s="1119"/>
      <c r="BB59" s="1119"/>
      <c r="BC59" s="1119"/>
      <c r="BD59" s="1119"/>
      <c r="BE59" s="1127"/>
      <c r="BF59" s="1127"/>
      <c r="BG59" s="1127"/>
      <c r="BH59" s="1127"/>
      <c r="BI59" s="1128"/>
      <c r="BJ59" s="254"/>
      <c r="BK59" s="254"/>
      <c r="BL59" s="254"/>
      <c r="BM59" s="254"/>
      <c r="BN59" s="254"/>
      <c r="BO59" s="267"/>
      <c r="BP59" s="267"/>
      <c r="BQ59" s="264">
        <v>53</v>
      </c>
      <c r="BR59" s="265"/>
      <c r="BS59" s="1109"/>
      <c r="BT59" s="1110"/>
      <c r="BU59" s="1110"/>
      <c r="BV59" s="1110"/>
      <c r="BW59" s="1110"/>
      <c r="BX59" s="1110"/>
      <c r="BY59" s="1110"/>
      <c r="BZ59" s="1110"/>
      <c r="CA59" s="1110"/>
      <c r="CB59" s="1110"/>
      <c r="CC59" s="1110"/>
      <c r="CD59" s="1110"/>
      <c r="CE59" s="1110"/>
      <c r="CF59" s="1110"/>
      <c r="CG59" s="1111"/>
      <c r="CH59" s="1084"/>
      <c r="CI59" s="1085"/>
      <c r="CJ59" s="1085"/>
      <c r="CK59" s="1085"/>
      <c r="CL59" s="1086"/>
      <c r="CM59" s="1084"/>
      <c r="CN59" s="1085"/>
      <c r="CO59" s="1085"/>
      <c r="CP59" s="1085"/>
      <c r="CQ59" s="1086"/>
      <c r="CR59" s="1084"/>
      <c r="CS59" s="1085"/>
      <c r="CT59" s="1085"/>
      <c r="CU59" s="1085"/>
      <c r="CV59" s="1086"/>
      <c r="CW59" s="1084"/>
      <c r="CX59" s="1085"/>
      <c r="CY59" s="1085"/>
      <c r="CZ59" s="1085"/>
      <c r="DA59" s="1086"/>
      <c r="DB59" s="1084"/>
      <c r="DC59" s="1085"/>
      <c r="DD59" s="1085"/>
      <c r="DE59" s="1085"/>
      <c r="DF59" s="1086"/>
      <c r="DG59" s="1084"/>
      <c r="DH59" s="1085"/>
      <c r="DI59" s="1085"/>
      <c r="DJ59" s="1085"/>
      <c r="DK59" s="1086"/>
      <c r="DL59" s="1084"/>
      <c r="DM59" s="1085"/>
      <c r="DN59" s="1085"/>
      <c r="DO59" s="1085"/>
      <c r="DP59" s="1086"/>
      <c r="DQ59" s="1084"/>
      <c r="DR59" s="1085"/>
      <c r="DS59" s="1085"/>
      <c r="DT59" s="1085"/>
      <c r="DU59" s="1086"/>
      <c r="DV59" s="1087"/>
      <c r="DW59" s="1088"/>
      <c r="DX59" s="1088"/>
      <c r="DY59" s="1088"/>
      <c r="DZ59" s="1089"/>
      <c r="EA59" s="248"/>
    </row>
    <row r="60" spans="1:131" s="249" customFormat="1" ht="26.25" customHeight="1" x14ac:dyDescent="0.15">
      <c r="A60" s="263">
        <v>33</v>
      </c>
      <c r="B60" s="1132"/>
      <c r="C60" s="1133"/>
      <c r="D60" s="1133"/>
      <c r="E60" s="1133"/>
      <c r="F60" s="1133"/>
      <c r="G60" s="1133"/>
      <c r="H60" s="1133"/>
      <c r="I60" s="1133"/>
      <c r="J60" s="1133"/>
      <c r="K60" s="1133"/>
      <c r="L60" s="1133"/>
      <c r="M60" s="1133"/>
      <c r="N60" s="1133"/>
      <c r="O60" s="1133"/>
      <c r="P60" s="1134"/>
      <c r="Q60" s="1135"/>
      <c r="R60" s="1118"/>
      <c r="S60" s="1118"/>
      <c r="T60" s="1118"/>
      <c r="U60" s="1118"/>
      <c r="V60" s="1118"/>
      <c r="W60" s="1118"/>
      <c r="X60" s="1118"/>
      <c r="Y60" s="1118"/>
      <c r="Z60" s="1118"/>
      <c r="AA60" s="1118"/>
      <c r="AB60" s="1118"/>
      <c r="AC60" s="1118"/>
      <c r="AD60" s="1118"/>
      <c r="AE60" s="1136"/>
      <c r="AF60" s="1114"/>
      <c r="AG60" s="1115"/>
      <c r="AH60" s="1115"/>
      <c r="AI60" s="1115"/>
      <c r="AJ60" s="1116"/>
      <c r="AK60" s="1117"/>
      <c r="AL60" s="1118"/>
      <c r="AM60" s="1118"/>
      <c r="AN60" s="1118"/>
      <c r="AO60" s="1118"/>
      <c r="AP60" s="1118"/>
      <c r="AQ60" s="1118"/>
      <c r="AR60" s="1118"/>
      <c r="AS60" s="1118"/>
      <c r="AT60" s="1118"/>
      <c r="AU60" s="1118"/>
      <c r="AV60" s="1118"/>
      <c r="AW60" s="1118"/>
      <c r="AX60" s="1118"/>
      <c r="AY60" s="1118"/>
      <c r="AZ60" s="1119"/>
      <c r="BA60" s="1119"/>
      <c r="BB60" s="1119"/>
      <c r="BC60" s="1119"/>
      <c r="BD60" s="1119"/>
      <c r="BE60" s="1127"/>
      <c r="BF60" s="1127"/>
      <c r="BG60" s="1127"/>
      <c r="BH60" s="1127"/>
      <c r="BI60" s="1128"/>
      <c r="BJ60" s="254"/>
      <c r="BK60" s="254"/>
      <c r="BL60" s="254"/>
      <c r="BM60" s="254"/>
      <c r="BN60" s="254"/>
      <c r="BO60" s="267"/>
      <c r="BP60" s="267"/>
      <c r="BQ60" s="264">
        <v>54</v>
      </c>
      <c r="BR60" s="265"/>
      <c r="BS60" s="1109"/>
      <c r="BT60" s="1110"/>
      <c r="BU60" s="1110"/>
      <c r="BV60" s="1110"/>
      <c r="BW60" s="1110"/>
      <c r="BX60" s="1110"/>
      <c r="BY60" s="1110"/>
      <c r="BZ60" s="1110"/>
      <c r="CA60" s="1110"/>
      <c r="CB60" s="1110"/>
      <c r="CC60" s="1110"/>
      <c r="CD60" s="1110"/>
      <c r="CE60" s="1110"/>
      <c r="CF60" s="1110"/>
      <c r="CG60" s="1111"/>
      <c r="CH60" s="1084"/>
      <c r="CI60" s="1085"/>
      <c r="CJ60" s="1085"/>
      <c r="CK60" s="1085"/>
      <c r="CL60" s="1086"/>
      <c r="CM60" s="1084"/>
      <c r="CN60" s="1085"/>
      <c r="CO60" s="1085"/>
      <c r="CP60" s="1085"/>
      <c r="CQ60" s="1086"/>
      <c r="CR60" s="1084"/>
      <c r="CS60" s="1085"/>
      <c r="CT60" s="1085"/>
      <c r="CU60" s="1085"/>
      <c r="CV60" s="1086"/>
      <c r="CW60" s="1084"/>
      <c r="CX60" s="1085"/>
      <c r="CY60" s="1085"/>
      <c r="CZ60" s="1085"/>
      <c r="DA60" s="1086"/>
      <c r="DB60" s="1084"/>
      <c r="DC60" s="1085"/>
      <c r="DD60" s="1085"/>
      <c r="DE60" s="1085"/>
      <c r="DF60" s="1086"/>
      <c r="DG60" s="1084"/>
      <c r="DH60" s="1085"/>
      <c r="DI60" s="1085"/>
      <c r="DJ60" s="1085"/>
      <c r="DK60" s="1086"/>
      <c r="DL60" s="1084"/>
      <c r="DM60" s="1085"/>
      <c r="DN60" s="1085"/>
      <c r="DO60" s="1085"/>
      <c r="DP60" s="1086"/>
      <c r="DQ60" s="1084"/>
      <c r="DR60" s="1085"/>
      <c r="DS60" s="1085"/>
      <c r="DT60" s="1085"/>
      <c r="DU60" s="1086"/>
      <c r="DV60" s="1087"/>
      <c r="DW60" s="1088"/>
      <c r="DX60" s="1088"/>
      <c r="DY60" s="1088"/>
      <c r="DZ60" s="1089"/>
      <c r="EA60" s="248"/>
    </row>
    <row r="61" spans="1:131" s="249" customFormat="1" ht="26.25" customHeight="1" thickBot="1" x14ac:dyDescent="0.2">
      <c r="A61" s="263">
        <v>34</v>
      </c>
      <c r="B61" s="1132"/>
      <c r="C61" s="1133"/>
      <c r="D61" s="1133"/>
      <c r="E61" s="1133"/>
      <c r="F61" s="1133"/>
      <c r="G61" s="1133"/>
      <c r="H61" s="1133"/>
      <c r="I61" s="1133"/>
      <c r="J61" s="1133"/>
      <c r="K61" s="1133"/>
      <c r="L61" s="1133"/>
      <c r="M61" s="1133"/>
      <c r="N61" s="1133"/>
      <c r="O61" s="1133"/>
      <c r="P61" s="1134"/>
      <c r="Q61" s="1135"/>
      <c r="R61" s="1118"/>
      <c r="S61" s="1118"/>
      <c r="T61" s="1118"/>
      <c r="U61" s="1118"/>
      <c r="V61" s="1118"/>
      <c r="W61" s="1118"/>
      <c r="X61" s="1118"/>
      <c r="Y61" s="1118"/>
      <c r="Z61" s="1118"/>
      <c r="AA61" s="1118"/>
      <c r="AB61" s="1118"/>
      <c r="AC61" s="1118"/>
      <c r="AD61" s="1118"/>
      <c r="AE61" s="1136"/>
      <c r="AF61" s="1114"/>
      <c r="AG61" s="1115"/>
      <c r="AH61" s="1115"/>
      <c r="AI61" s="1115"/>
      <c r="AJ61" s="1116"/>
      <c r="AK61" s="1117"/>
      <c r="AL61" s="1118"/>
      <c r="AM61" s="1118"/>
      <c r="AN61" s="1118"/>
      <c r="AO61" s="1118"/>
      <c r="AP61" s="1118"/>
      <c r="AQ61" s="1118"/>
      <c r="AR61" s="1118"/>
      <c r="AS61" s="1118"/>
      <c r="AT61" s="1118"/>
      <c r="AU61" s="1118"/>
      <c r="AV61" s="1118"/>
      <c r="AW61" s="1118"/>
      <c r="AX61" s="1118"/>
      <c r="AY61" s="1118"/>
      <c r="AZ61" s="1119"/>
      <c r="BA61" s="1119"/>
      <c r="BB61" s="1119"/>
      <c r="BC61" s="1119"/>
      <c r="BD61" s="1119"/>
      <c r="BE61" s="1127"/>
      <c r="BF61" s="1127"/>
      <c r="BG61" s="1127"/>
      <c r="BH61" s="1127"/>
      <c r="BI61" s="1128"/>
      <c r="BJ61" s="254"/>
      <c r="BK61" s="254"/>
      <c r="BL61" s="254"/>
      <c r="BM61" s="254"/>
      <c r="BN61" s="254"/>
      <c r="BO61" s="267"/>
      <c r="BP61" s="267"/>
      <c r="BQ61" s="264">
        <v>55</v>
      </c>
      <c r="BR61" s="265"/>
      <c r="BS61" s="1109"/>
      <c r="BT61" s="1110"/>
      <c r="BU61" s="1110"/>
      <c r="BV61" s="1110"/>
      <c r="BW61" s="1110"/>
      <c r="BX61" s="1110"/>
      <c r="BY61" s="1110"/>
      <c r="BZ61" s="1110"/>
      <c r="CA61" s="1110"/>
      <c r="CB61" s="1110"/>
      <c r="CC61" s="1110"/>
      <c r="CD61" s="1110"/>
      <c r="CE61" s="1110"/>
      <c r="CF61" s="1110"/>
      <c r="CG61" s="1111"/>
      <c r="CH61" s="1084"/>
      <c r="CI61" s="1085"/>
      <c r="CJ61" s="1085"/>
      <c r="CK61" s="1085"/>
      <c r="CL61" s="1086"/>
      <c r="CM61" s="1084"/>
      <c r="CN61" s="1085"/>
      <c r="CO61" s="1085"/>
      <c r="CP61" s="1085"/>
      <c r="CQ61" s="1086"/>
      <c r="CR61" s="1084"/>
      <c r="CS61" s="1085"/>
      <c r="CT61" s="1085"/>
      <c r="CU61" s="1085"/>
      <c r="CV61" s="1086"/>
      <c r="CW61" s="1084"/>
      <c r="CX61" s="1085"/>
      <c r="CY61" s="1085"/>
      <c r="CZ61" s="1085"/>
      <c r="DA61" s="1086"/>
      <c r="DB61" s="1084"/>
      <c r="DC61" s="1085"/>
      <c r="DD61" s="1085"/>
      <c r="DE61" s="1085"/>
      <c r="DF61" s="1086"/>
      <c r="DG61" s="1084"/>
      <c r="DH61" s="1085"/>
      <c r="DI61" s="1085"/>
      <c r="DJ61" s="1085"/>
      <c r="DK61" s="1086"/>
      <c r="DL61" s="1084"/>
      <c r="DM61" s="1085"/>
      <c r="DN61" s="1085"/>
      <c r="DO61" s="1085"/>
      <c r="DP61" s="1086"/>
      <c r="DQ61" s="1084"/>
      <c r="DR61" s="1085"/>
      <c r="DS61" s="1085"/>
      <c r="DT61" s="1085"/>
      <c r="DU61" s="1086"/>
      <c r="DV61" s="1087"/>
      <c r="DW61" s="1088"/>
      <c r="DX61" s="1088"/>
      <c r="DY61" s="1088"/>
      <c r="DZ61" s="1089"/>
      <c r="EA61" s="248"/>
    </row>
    <row r="62" spans="1:131" s="249" customFormat="1" ht="26.25" customHeight="1" x14ac:dyDescent="0.15">
      <c r="A62" s="263">
        <v>35</v>
      </c>
      <c r="B62" s="1132"/>
      <c r="C62" s="1133"/>
      <c r="D62" s="1133"/>
      <c r="E62" s="1133"/>
      <c r="F62" s="1133"/>
      <c r="G62" s="1133"/>
      <c r="H62" s="1133"/>
      <c r="I62" s="1133"/>
      <c r="J62" s="1133"/>
      <c r="K62" s="1133"/>
      <c r="L62" s="1133"/>
      <c r="M62" s="1133"/>
      <c r="N62" s="1133"/>
      <c r="O62" s="1133"/>
      <c r="P62" s="1134"/>
      <c r="Q62" s="1135"/>
      <c r="R62" s="1118"/>
      <c r="S62" s="1118"/>
      <c r="T62" s="1118"/>
      <c r="U62" s="1118"/>
      <c r="V62" s="1118"/>
      <c r="W62" s="1118"/>
      <c r="X62" s="1118"/>
      <c r="Y62" s="1118"/>
      <c r="Z62" s="1118"/>
      <c r="AA62" s="1118"/>
      <c r="AB62" s="1118"/>
      <c r="AC62" s="1118"/>
      <c r="AD62" s="1118"/>
      <c r="AE62" s="1136"/>
      <c r="AF62" s="1114"/>
      <c r="AG62" s="1115"/>
      <c r="AH62" s="1115"/>
      <c r="AI62" s="1115"/>
      <c r="AJ62" s="1116"/>
      <c r="AK62" s="1117"/>
      <c r="AL62" s="1118"/>
      <c r="AM62" s="1118"/>
      <c r="AN62" s="1118"/>
      <c r="AO62" s="1118"/>
      <c r="AP62" s="1118"/>
      <c r="AQ62" s="1118"/>
      <c r="AR62" s="1118"/>
      <c r="AS62" s="1118"/>
      <c r="AT62" s="1118"/>
      <c r="AU62" s="1118"/>
      <c r="AV62" s="1118"/>
      <c r="AW62" s="1118"/>
      <c r="AX62" s="1118"/>
      <c r="AY62" s="1118"/>
      <c r="AZ62" s="1119"/>
      <c r="BA62" s="1119"/>
      <c r="BB62" s="1119"/>
      <c r="BC62" s="1119"/>
      <c r="BD62" s="1119"/>
      <c r="BE62" s="1127"/>
      <c r="BF62" s="1127"/>
      <c r="BG62" s="1127"/>
      <c r="BH62" s="1127"/>
      <c r="BI62" s="1128"/>
      <c r="BJ62" s="1129" t="s">
        <v>414</v>
      </c>
      <c r="BK62" s="1130"/>
      <c r="BL62" s="1130"/>
      <c r="BM62" s="1130"/>
      <c r="BN62" s="1131"/>
      <c r="BO62" s="267"/>
      <c r="BP62" s="267"/>
      <c r="BQ62" s="264">
        <v>56</v>
      </c>
      <c r="BR62" s="265"/>
      <c r="BS62" s="1109"/>
      <c r="BT62" s="1110"/>
      <c r="BU62" s="1110"/>
      <c r="BV62" s="1110"/>
      <c r="BW62" s="1110"/>
      <c r="BX62" s="1110"/>
      <c r="BY62" s="1110"/>
      <c r="BZ62" s="1110"/>
      <c r="CA62" s="1110"/>
      <c r="CB62" s="1110"/>
      <c r="CC62" s="1110"/>
      <c r="CD62" s="1110"/>
      <c r="CE62" s="1110"/>
      <c r="CF62" s="1110"/>
      <c r="CG62" s="1111"/>
      <c r="CH62" s="1084"/>
      <c r="CI62" s="1085"/>
      <c r="CJ62" s="1085"/>
      <c r="CK62" s="1085"/>
      <c r="CL62" s="1086"/>
      <c r="CM62" s="1084"/>
      <c r="CN62" s="1085"/>
      <c r="CO62" s="1085"/>
      <c r="CP62" s="1085"/>
      <c r="CQ62" s="1086"/>
      <c r="CR62" s="1084"/>
      <c r="CS62" s="1085"/>
      <c r="CT62" s="1085"/>
      <c r="CU62" s="1085"/>
      <c r="CV62" s="1086"/>
      <c r="CW62" s="1084"/>
      <c r="CX62" s="1085"/>
      <c r="CY62" s="1085"/>
      <c r="CZ62" s="1085"/>
      <c r="DA62" s="1086"/>
      <c r="DB62" s="1084"/>
      <c r="DC62" s="1085"/>
      <c r="DD62" s="1085"/>
      <c r="DE62" s="1085"/>
      <c r="DF62" s="1086"/>
      <c r="DG62" s="1084"/>
      <c r="DH62" s="1085"/>
      <c r="DI62" s="1085"/>
      <c r="DJ62" s="1085"/>
      <c r="DK62" s="1086"/>
      <c r="DL62" s="1084"/>
      <c r="DM62" s="1085"/>
      <c r="DN62" s="1085"/>
      <c r="DO62" s="1085"/>
      <c r="DP62" s="1086"/>
      <c r="DQ62" s="1084"/>
      <c r="DR62" s="1085"/>
      <c r="DS62" s="1085"/>
      <c r="DT62" s="1085"/>
      <c r="DU62" s="1086"/>
      <c r="DV62" s="1087"/>
      <c r="DW62" s="1088"/>
      <c r="DX62" s="1088"/>
      <c r="DY62" s="1088"/>
      <c r="DZ62" s="1089"/>
      <c r="EA62" s="248"/>
    </row>
    <row r="63" spans="1:131" s="249" customFormat="1" ht="26.25" customHeight="1" thickBot="1" x14ac:dyDescent="0.2">
      <c r="A63" s="266" t="s">
        <v>390</v>
      </c>
      <c r="B63" s="1039" t="s">
        <v>415</v>
      </c>
      <c r="C63" s="1040"/>
      <c r="D63" s="1040"/>
      <c r="E63" s="1040"/>
      <c r="F63" s="1040"/>
      <c r="G63" s="1040"/>
      <c r="H63" s="1040"/>
      <c r="I63" s="1040"/>
      <c r="J63" s="1040"/>
      <c r="K63" s="1040"/>
      <c r="L63" s="1040"/>
      <c r="M63" s="1040"/>
      <c r="N63" s="1040"/>
      <c r="O63" s="1040"/>
      <c r="P63" s="1041"/>
      <c r="Q63" s="1057"/>
      <c r="R63" s="1058"/>
      <c r="S63" s="1058"/>
      <c r="T63" s="1058"/>
      <c r="U63" s="1058"/>
      <c r="V63" s="1058"/>
      <c r="W63" s="1058"/>
      <c r="X63" s="1058"/>
      <c r="Y63" s="1058"/>
      <c r="Z63" s="1058"/>
      <c r="AA63" s="1058"/>
      <c r="AB63" s="1058"/>
      <c r="AC63" s="1058"/>
      <c r="AD63" s="1058"/>
      <c r="AE63" s="1123"/>
      <c r="AF63" s="1124">
        <v>797</v>
      </c>
      <c r="AG63" s="1054"/>
      <c r="AH63" s="1054"/>
      <c r="AI63" s="1054"/>
      <c r="AJ63" s="1125"/>
      <c r="AK63" s="1126"/>
      <c r="AL63" s="1058"/>
      <c r="AM63" s="1058"/>
      <c r="AN63" s="1058"/>
      <c r="AO63" s="1058"/>
      <c r="AP63" s="1054">
        <v>9966</v>
      </c>
      <c r="AQ63" s="1054"/>
      <c r="AR63" s="1054"/>
      <c r="AS63" s="1054"/>
      <c r="AT63" s="1054"/>
      <c r="AU63" s="1054">
        <v>8072</v>
      </c>
      <c r="AV63" s="1054"/>
      <c r="AW63" s="1054"/>
      <c r="AX63" s="1054"/>
      <c r="AY63" s="1054"/>
      <c r="AZ63" s="1120"/>
      <c r="BA63" s="1120"/>
      <c r="BB63" s="1120"/>
      <c r="BC63" s="1120"/>
      <c r="BD63" s="1120"/>
      <c r="BE63" s="1055"/>
      <c r="BF63" s="1055"/>
      <c r="BG63" s="1055"/>
      <c r="BH63" s="1055"/>
      <c r="BI63" s="1056"/>
      <c r="BJ63" s="1121" t="s">
        <v>416</v>
      </c>
      <c r="BK63" s="1046"/>
      <c r="BL63" s="1046"/>
      <c r="BM63" s="1046"/>
      <c r="BN63" s="1122"/>
      <c r="BO63" s="267"/>
      <c r="BP63" s="267"/>
      <c r="BQ63" s="264">
        <v>57</v>
      </c>
      <c r="BR63" s="265"/>
      <c r="BS63" s="1109"/>
      <c r="BT63" s="1110"/>
      <c r="BU63" s="1110"/>
      <c r="BV63" s="1110"/>
      <c r="BW63" s="1110"/>
      <c r="BX63" s="1110"/>
      <c r="BY63" s="1110"/>
      <c r="BZ63" s="1110"/>
      <c r="CA63" s="1110"/>
      <c r="CB63" s="1110"/>
      <c r="CC63" s="1110"/>
      <c r="CD63" s="1110"/>
      <c r="CE63" s="1110"/>
      <c r="CF63" s="1110"/>
      <c r="CG63" s="1111"/>
      <c r="CH63" s="1084"/>
      <c r="CI63" s="1085"/>
      <c r="CJ63" s="1085"/>
      <c r="CK63" s="1085"/>
      <c r="CL63" s="1086"/>
      <c r="CM63" s="1084"/>
      <c r="CN63" s="1085"/>
      <c r="CO63" s="1085"/>
      <c r="CP63" s="1085"/>
      <c r="CQ63" s="1086"/>
      <c r="CR63" s="1084"/>
      <c r="CS63" s="1085"/>
      <c r="CT63" s="1085"/>
      <c r="CU63" s="1085"/>
      <c r="CV63" s="1086"/>
      <c r="CW63" s="1084"/>
      <c r="CX63" s="1085"/>
      <c r="CY63" s="1085"/>
      <c r="CZ63" s="1085"/>
      <c r="DA63" s="1086"/>
      <c r="DB63" s="1084"/>
      <c r="DC63" s="1085"/>
      <c r="DD63" s="1085"/>
      <c r="DE63" s="1085"/>
      <c r="DF63" s="1086"/>
      <c r="DG63" s="1084"/>
      <c r="DH63" s="1085"/>
      <c r="DI63" s="1085"/>
      <c r="DJ63" s="1085"/>
      <c r="DK63" s="1086"/>
      <c r="DL63" s="1084"/>
      <c r="DM63" s="1085"/>
      <c r="DN63" s="1085"/>
      <c r="DO63" s="1085"/>
      <c r="DP63" s="1086"/>
      <c r="DQ63" s="1084"/>
      <c r="DR63" s="1085"/>
      <c r="DS63" s="1085"/>
      <c r="DT63" s="1085"/>
      <c r="DU63" s="1086"/>
      <c r="DV63" s="1087"/>
      <c r="DW63" s="1088"/>
      <c r="DX63" s="1088"/>
      <c r="DY63" s="1088"/>
      <c r="DZ63" s="1089"/>
      <c r="EA63" s="248"/>
    </row>
    <row r="64" spans="1:131" s="249" customFormat="1" ht="26.25" customHeight="1" x14ac:dyDescent="0.15">
      <c r="A64" s="267"/>
      <c r="B64" s="267"/>
      <c r="C64" s="267"/>
      <c r="D64" s="267"/>
      <c r="E64" s="267"/>
      <c r="F64" s="267"/>
      <c r="G64" s="267"/>
      <c r="H64" s="267"/>
      <c r="I64" s="267"/>
      <c r="J64" s="267"/>
      <c r="K64" s="267"/>
      <c r="L64" s="267"/>
      <c r="M64" s="267"/>
      <c r="N64" s="267"/>
      <c r="O64" s="267"/>
      <c r="P64" s="267"/>
      <c r="Q64" s="267"/>
      <c r="R64" s="267"/>
      <c r="S64" s="267"/>
      <c r="T64" s="267"/>
      <c r="U64" s="267"/>
      <c r="V64" s="267"/>
      <c r="W64" s="267"/>
      <c r="X64" s="267"/>
      <c r="Y64" s="267"/>
      <c r="Z64" s="267"/>
      <c r="AA64" s="267"/>
      <c r="AB64" s="267"/>
      <c r="AC64" s="267"/>
      <c r="AD64" s="267"/>
      <c r="AE64" s="267"/>
      <c r="AF64" s="267"/>
      <c r="AG64" s="267"/>
      <c r="AH64" s="267"/>
      <c r="AI64" s="267"/>
      <c r="AJ64" s="267"/>
      <c r="AK64" s="267"/>
      <c r="AL64" s="267"/>
      <c r="AM64" s="267"/>
      <c r="AN64" s="267"/>
      <c r="AO64" s="267"/>
      <c r="AP64" s="267"/>
      <c r="AQ64" s="267"/>
      <c r="AR64" s="267"/>
      <c r="AS64" s="267"/>
      <c r="AT64" s="267"/>
      <c r="AU64" s="267"/>
      <c r="AV64" s="267"/>
      <c r="AW64" s="267"/>
      <c r="AX64" s="267"/>
      <c r="AY64" s="267"/>
      <c r="AZ64" s="267"/>
      <c r="BA64" s="267"/>
      <c r="BB64" s="267"/>
      <c r="BC64" s="267"/>
      <c r="BD64" s="267"/>
      <c r="BE64" s="267"/>
      <c r="BF64" s="267"/>
      <c r="BG64" s="267"/>
      <c r="BH64" s="267"/>
      <c r="BI64" s="267"/>
      <c r="BJ64" s="267"/>
      <c r="BK64" s="267"/>
      <c r="BL64" s="267"/>
      <c r="BM64" s="267"/>
      <c r="BN64" s="267"/>
      <c r="BO64" s="267"/>
      <c r="BP64" s="267"/>
      <c r="BQ64" s="264">
        <v>58</v>
      </c>
      <c r="BR64" s="265"/>
      <c r="BS64" s="1109"/>
      <c r="BT64" s="1110"/>
      <c r="BU64" s="1110"/>
      <c r="BV64" s="1110"/>
      <c r="BW64" s="1110"/>
      <c r="BX64" s="1110"/>
      <c r="BY64" s="1110"/>
      <c r="BZ64" s="1110"/>
      <c r="CA64" s="1110"/>
      <c r="CB64" s="1110"/>
      <c r="CC64" s="1110"/>
      <c r="CD64" s="1110"/>
      <c r="CE64" s="1110"/>
      <c r="CF64" s="1110"/>
      <c r="CG64" s="1111"/>
      <c r="CH64" s="1084"/>
      <c r="CI64" s="1085"/>
      <c r="CJ64" s="1085"/>
      <c r="CK64" s="1085"/>
      <c r="CL64" s="1086"/>
      <c r="CM64" s="1084"/>
      <c r="CN64" s="1085"/>
      <c r="CO64" s="1085"/>
      <c r="CP64" s="1085"/>
      <c r="CQ64" s="1086"/>
      <c r="CR64" s="1084"/>
      <c r="CS64" s="1085"/>
      <c r="CT64" s="1085"/>
      <c r="CU64" s="1085"/>
      <c r="CV64" s="1086"/>
      <c r="CW64" s="1084"/>
      <c r="CX64" s="1085"/>
      <c r="CY64" s="1085"/>
      <c r="CZ64" s="1085"/>
      <c r="DA64" s="1086"/>
      <c r="DB64" s="1084"/>
      <c r="DC64" s="1085"/>
      <c r="DD64" s="1085"/>
      <c r="DE64" s="1085"/>
      <c r="DF64" s="1086"/>
      <c r="DG64" s="1084"/>
      <c r="DH64" s="1085"/>
      <c r="DI64" s="1085"/>
      <c r="DJ64" s="1085"/>
      <c r="DK64" s="1086"/>
      <c r="DL64" s="1084"/>
      <c r="DM64" s="1085"/>
      <c r="DN64" s="1085"/>
      <c r="DO64" s="1085"/>
      <c r="DP64" s="1086"/>
      <c r="DQ64" s="1084"/>
      <c r="DR64" s="1085"/>
      <c r="DS64" s="1085"/>
      <c r="DT64" s="1085"/>
      <c r="DU64" s="1086"/>
      <c r="DV64" s="1087"/>
      <c r="DW64" s="1088"/>
      <c r="DX64" s="1088"/>
      <c r="DY64" s="1088"/>
      <c r="DZ64" s="1089"/>
      <c r="EA64" s="248"/>
    </row>
    <row r="65" spans="1:131" s="249" customFormat="1" ht="26.25" customHeight="1" thickBot="1" x14ac:dyDescent="0.2">
      <c r="A65" s="254" t="s">
        <v>417</v>
      </c>
      <c r="B65" s="254"/>
      <c r="C65" s="254"/>
      <c r="D65" s="254"/>
      <c r="E65" s="254"/>
      <c r="F65" s="254"/>
      <c r="G65" s="254"/>
      <c r="H65" s="254"/>
      <c r="I65" s="254"/>
      <c r="J65" s="254"/>
      <c r="K65" s="254"/>
      <c r="L65" s="254"/>
      <c r="M65" s="254"/>
      <c r="N65" s="254"/>
      <c r="O65" s="254"/>
      <c r="P65" s="254"/>
      <c r="Q65" s="254"/>
      <c r="R65" s="254"/>
      <c r="S65" s="254"/>
      <c r="T65" s="254"/>
      <c r="U65" s="254"/>
      <c r="V65" s="254"/>
      <c r="W65" s="254"/>
      <c r="X65" s="254"/>
      <c r="Y65" s="254"/>
      <c r="Z65" s="254"/>
      <c r="AA65" s="254"/>
      <c r="AB65" s="254"/>
      <c r="AC65" s="254"/>
      <c r="AD65" s="254"/>
      <c r="AE65" s="254"/>
      <c r="AF65" s="254"/>
      <c r="AG65" s="254"/>
      <c r="AH65" s="254"/>
      <c r="AI65" s="254"/>
      <c r="AJ65" s="254"/>
      <c r="AK65" s="254"/>
      <c r="AL65" s="254"/>
      <c r="AM65" s="254"/>
      <c r="AN65" s="254"/>
      <c r="AO65" s="254"/>
      <c r="AP65" s="254"/>
      <c r="AQ65" s="254"/>
      <c r="AR65" s="254"/>
      <c r="AS65" s="254"/>
      <c r="AT65" s="254"/>
      <c r="AU65" s="254"/>
      <c r="AV65" s="254"/>
      <c r="AW65" s="254"/>
      <c r="AX65" s="254"/>
      <c r="AY65" s="254"/>
      <c r="AZ65" s="254"/>
      <c r="BA65" s="254"/>
      <c r="BB65" s="254"/>
      <c r="BC65" s="254"/>
      <c r="BD65" s="254"/>
      <c r="BE65" s="267"/>
      <c r="BF65" s="267"/>
      <c r="BG65" s="267"/>
      <c r="BH65" s="267"/>
      <c r="BI65" s="267"/>
      <c r="BJ65" s="267"/>
      <c r="BK65" s="267"/>
      <c r="BL65" s="267"/>
      <c r="BM65" s="267"/>
      <c r="BN65" s="267"/>
      <c r="BO65" s="267"/>
      <c r="BP65" s="267"/>
      <c r="BQ65" s="264">
        <v>59</v>
      </c>
      <c r="BR65" s="265"/>
      <c r="BS65" s="1109"/>
      <c r="BT65" s="1110"/>
      <c r="BU65" s="1110"/>
      <c r="BV65" s="1110"/>
      <c r="BW65" s="1110"/>
      <c r="BX65" s="1110"/>
      <c r="BY65" s="1110"/>
      <c r="BZ65" s="1110"/>
      <c r="CA65" s="1110"/>
      <c r="CB65" s="1110"/>
      <c r="CC65" s="1110"/>
      <c r="CD65" s="1110"/>
      <c r="CE65" s="1110"/>
      <c r="CF65" s="1110"/>
      <c r="CG65" s="1111"/>
      <c r="CH65" s="1084"/>
      <c r="CI65" s="1085"/>
      <c r="CJ65" s="1085"/>
      <c r="CK65" s="1085"/>
      <c r="CL65" s="1086"/>
      <c r="CM65" s="1084"/>
      <c r="CN65" s="1085"/>
      <c r="CO65" s="1085"/>
      <c r="CP65" s="1085"/>
      <c r="CQ65" s="1086"/>
      <c r="CR65" s="1084"/>
      <c r="CS65" s="1085"/>
      <c r="CT65" s="1085"/>
      <c r="CU65" s="1085"/>
      <c r="CV65" s="1086"/>
      <c r="CW65" s="1084"/>
      <c r="CX65" s="1085"/>
      <c r="CY65" s="1085"/>
      <c r="CZ65" s="1085"/>
      <c r="DA65" s="1086"/>
      <c r="DB65" s="1084"/>
      <c r="DC65" s="1085"/>
      <c r="DD65" s="1085"/>
      <c r="DE65" s="1085"/>
      <c r="DF65" s="1086"/>
      <c r="DG65" s="1084"/>
      <c r="DH65" s="1085"/>
      <c r="DI65" s="1085"/>
      <c r="DJ65" s="1085"/>
      <c r="DK65" s="1086"/>
      <c r="DL65" s="1084"/>
      <c r="DM65" s="1085"/>
      <c r="DN65" s="1085"/>
      <c r="DO65" s="1085"/>
      <c r="DP65" s="1086"/>
      <c r="DQ65" s="1084"/>
      <c r="DR65" s="1085"/>
      <c r="DS65" s="1085"/>
      <c r="DT65" s="1085"/>
      <c r="DU65" s="1086"/>
      <c r="DV65" s="1087"/>
      <c r="DW65" s="1088"/>
      <c r="DX65" s="1088"/>
      <c r="DY65" s="1088"/>
      <c r="DZ65" s="1089"/>
      <c r="EA65" s="248"/>
    </row>
    <row r="66" spans="1:131" s="249" customFormat="1" ht="26.25" customHeight="1" x14ac:dyDescent="0.15">
      <c r="A66" s="1090" t="s">
        <v>418</v>
      </c>
      <c r="B66" s="1091"/>
      <c r="C66" s="1091"/>
      <c r="D66" s="1091"/>
      <c r="E66" s="1091"/>
      <c r="F66" s="1091"/>
      <c r="G66" s="1091"/>
      <c r="H66" s="1091"/>
      <c r="I66" s="1091"/>
      <c r="J66" s="1091"/>
      <c r="K66" s="1091"/>
      <c r="L66" s="1091"/>
      <c r="M66" s="1091"/>
      <c r="N66" s="1091"/>
      <c r="O66" s="1091"/>
      <c r="P66" s="1092"/>
      <c r="Q66" s="1096" t="s">
        <v>394</v>
      </c>
      <c r="R66" s="1097"/>
      <c r="S66" s="1097"/>
      <c r="T66" s="1097"/>
      <c r="U66" s="1098"/>
      <c r="V66" s="1096" t="s">
        <v>419</v>
      </c>
      <c r="W66" s="1097"/>
      <c r="X66" s="1097"/>
      <c r="Y66" s="1097"/>
      <c r="Z66" s="1098"/>
      <c r="AA66" s="1096" t="s">
        <v>396</v>
      </c>
      <c r="AB66" s="1097"/>
      <c r="AC66" s="1097"/>
      <c r="AD66" s="1097"/>
      <c r="AE66" s="1098"/>
      <c r="AF66" s="1102" t="s">
        <v>420</v>
      </c>
      <c r="AG66" s="1103"/>
      <c r="AH66" s="1103"/>
      <c r="AI66" s="1103"/>
      <c r="AJ66" s="1104"/>
      <c r="AK66" s="1096" t="s">
        <v>421</v>
      </c>
      <c r="AL66" s="1091"/>
      <c r="AM66" s="1091"/>
      <c r="AN66" s="1091"/>
      <c r="AO66" s="1092"/>
      <c r="AP66" s="1096" t="s">
        <v>399</v>
      </c>
      <c r="AQ66" s="1097"/>
      <c r="AR66" s="1097"/>
      <c r="AS66" s="1097"/>
      <c r="AT66" s="1098"/>
      <c r="AU66" s="1096" t="s">
        <v>422</v>
      </c>
      <c r="AV66" s="1097"/>
      <c r="AW66" s="1097"/>
      <c r="AX66" s="1097"/>
      <c r="AY66" s="1098"/>
      <c r="AZ66" s="1096" t="s">
        <v>377</v>
      </c>
      <c r="BA66" s="1097"/>
      <c r="BB66" s="1097"/>
      <c r="BC66" s="1097"/>
      <c r="BD66" s="1112"/>
      <c r="BE66" s="267"/>
      <c r="BF66" s="267"/>
      <c r="BG66" s="267"/>
      <c r="BH66" s="267"/>
      <c r="BI66" s="267"/>
      <c r="BJ66" s="267"/>
      <c r="BK66" s="267"/>
      <c r="BL66" s="267"/>
      <c r="BM66" s="267"/>
      <c r="BN66" s="267"/>
      <c r="BO66" s="267"/>
      <c r="BP66" s="267"/>
      <c r="BQ66" s="264">
        <v>60</v>
      </c>
      <c r="BR66" s="269"/>
      <c r="BS66" s="1048"/>
      <c r="BT66" s="1049"/>
      <c r="BU66" s="1049"/>
      <c r="BV66" s="1049"/>
      <c r="BW66" s="1049"/>
      <c r="BX66" s="1049"/>
      <c r="BY66" s="1049"/>
      <c r="BZ66" s="1049"/>
      <c r="CA66" s="1049"/>
      <c r="CB66" s="1049"/>
      <c r="CC66" s="1049"/>
      <c r="CD66" s="1049"/>
      <c r="CE66" s="1049"/>
      <c r="CF66" s="1049"/>
      <c r="CG66" s="1050"/>
      <c r="CH66" s="1051"/>
      <c r="CI66" s="1052"/>
      <c r="CJ66" s="1052"/>
      <c r="CK66" s="1052"/>
      <c r="CL66" s="1053"/>
      <c r="CM66" s="1051"/>
      <c r="CN66" s="1052"/>
      <c r="CO66" s="1052"/>
      <c r="CP66" s="1052"/>
      <c r="CQ66" s="1053"/>
      <c r="CR66" s="1051"/>
      <c r="CS66" s="1052"/>
      <c r="CT66" s="1052"/>
      <c r="CU66" s="1052"/>
      <c r="CV66" s="1053"/>
      <c r="CW66" s="1051"/>
      <c r="CX66" s="1052"/>
      <c r="CY66" s="1052"/>
      <c r="CZ66" s="1052"/>
      <c r="DA66" s="1053"/>
      <c r="DB66" s="1051"/>
      <c r="DC66" s="1052"/>
      <c r="DD66" s="1052"/>
      <c r="DE66" s="1052"/>
      <c r="DF66" s="1053"/>
      <c r="DG66" s="1051"/>
      <c r="DH66" s="1052"/>
      <c r="DI66" s="1052"/>
      <c r="DJ66" s="1052"/>
      <c r="DK66" s="1053"/>
      <c r="DL66" s="1051"/>
      <c r="DM66" s="1052"/>
      <c r="DN66" s="1052"/>
      <c r="DO66" s="1052"/>
      <c r="DP66" s="1053"/>
      <c r="DQ66" s="1051"/>
      <c r="DR66" s="1052"/>
      <c r="DS66" s="1052"/>
      <c r="DT66" s="1052"/>
      <c r="DU66" s="1053"/>
      <c r="DV66" s="1036"/>
      <c r="DW66" s="1037"/>
      <c r="DX66" s="1037"/>
      <c r="DY66" s="1037"/>
      <c r="DZ66" s="1038"/>
      <c r="EA66" s="248"/>
    </row>
    <row r="67" spans="1:131" s="249" customFormat="1" ht="26.25" customHeight="1" thickBot="1" x14ac:dyDescent="0.2">
      <c r="A67" s="1093"/>
      <c r="B67" s="1094"/>
      <c r="C67" s="1094"/>
      <c r="D67" s="1094"/>
      <c r="E67" s="1094"/>
      <c r="F67" s="1094"/>
      <c r="G67" s="1094"/>
      <c r="H67" s="1094"/>
      <c r="I67" s="1094"/>
      <c r="J67" s="1094"/>
      <c r="K67" s="1094"/>
      <c r="L67" s="1094"/>
      <c r="M67" s="1094"/>
      <c r="N67" s="1094"/>
      <c r="O67" s="1094"/>
      <c r="P67" s="1095"/>
      <c r="Q67" s="1099"/>
      <c r="R67" s="1100"/>
      <c r="S67" s="1100"/>
      <c r="T67" s="1100"/>
      <c r="U67" s="1101"/>
      <c r="V67" s="1099"/>
      <c r="W67" s="1100"/>
      <c r="X67" s="1100"/>
      <c r="Y67" s="1100"/>
      <c r="Z67" s="1101"/>
      <c r="AA67" s="1099"/>
      <c r="AB67" s="1100"/>
      <c r="AC67" s="1100"/>
      <c r="AD67" s="1100"/>
      <c r="AE67" s="1101"/>
      <c r="AF67" s="1105"/>
      <c r="AG67" s="1106"/>
      <c r="AH67" s="1106"/>
      <c r="AI67" s="1106"/>
      <c r="AJ67" s="1107"/>
      <c r="AK67" s="1108"/>
      <c r="AL67" s="1094"/>
      <c r="AM67" s="1094"/>
      <c r="AN67" s="1094"/>
      <c r="AO67" s="1095"/>
      <c r="AP67" s="1099"/>
      <c r="AQ67" s="1100"/>
      <c r="AR67" s="1100"/>
      <c r="AS67" s="1100"/>
      <c r="AT67" s="1101"/>
      <c r="AU67" s="1099"/>
      <c r="AV67" s="1100"/>
      <c r="AW67" s="1100"/>
      <c r="AX67" s="1100"/>
      <c r="AY67" s="1101"/>
      <c r="AZ67" s="1099"/>
      <c r="BA67" s="1100"/>
      <c r="BB67" s="1100"/>
      <c r="BC67" s="1100"/>
      <c r="BD67" s="1113"/>
      <c r="BE67" s="267"/>
      <c r="BF67" s="267"/>
      <c r="BG67" s="267"/>
      <c r="BH67" s="267"/>
      <c r="BI67" s="267"/>
      <c r="BJ67" s="267"/>
      <c r="BK67" s="267"/>
      <c r="BL67" s="267"/>
      <c r="BM67" s="267"/>
      <c r="BN67" s="267"/>
      <c r="BO67" s="267"/>
      <c r="BP67" s="267"/>
      <c r="BQ67" s="264">
        <v>61</v>
      </c>
      <c r="BR67" s="269"/>
      <c r="BS67" s="1048"/>
      <c r="BT67" s="1049"/>
      <c r="BU67" s="1049"/>
      <c r="BV67" s="1049"/>
      <c r="BW67" s="1049"/>
      <c r="BX67" s="1049"/>
      <c r="BY67" s="1049"/>
      <c r="BZ67" s="1049"/>
      <c r="CA67" s="1049"/>
      <c r="CB67" s="1049"/>
      <c r="CC67" s="1049"/>
      <c r="CD67" s="1049"/>
      <c r="CE67" s="1049"/>
      <c r="CF67" s="1049"/>
      <c r="CG67" s="1050"/>
      <c r="CH67" s="1051"/>
      <c r="CI67" s="1052"/>
      <c r="CJ67" s="1052"/>
      <c r="CK67" s="1052"/>
      <c r="CL67" s="1053"/>
      <c r="CM67" s="1051"/>
      <c r="CN67" s="1052"/>
      <c r="CO67" s="1052"/>
      <c r="CP67" s="1052"/>
      <c r="CQ67" s="1053"/>
      <c r="CR67" s="1051"/>
      <c r="CS67" s="1052"/>
      <c r="CT67" s="1052"/>
      <c r="CU67" s="1052"/>
      <c r="CV67" s="1053"/>
      <c r="CW67" s="1051"/>
      <c r="CX67" s="1052"/>
      <c r="CY67" s="1052"/>
      <c r="CZ67" s="1052"/>
      <c r="DA67" s="1053"/>
      <c r="DB67" s="1051"/>
      <c r="DC67" s="1052"/>
      <c r="DD67" s="1052"/>
      <c r="DE67" s="1052"/>
      <c r="DF67" s="1053"/>
      <c r="DG67" s="1051"/>
      <c r="DH67" s="1052"/>
      <c r="DI67" s="1052"/>
      <c r="DJ67" s="1052"/>
      <c r="DK67" s="1053"/>
      <c r="DL67" s="1051"/>
      <c r="DM67" s="1052"/>
      <c r="DN67" s="1052"/>
      <c r="DO67" s="1052"/>
      <c r="DP67" s="1053"/>
      <c r="DQ67" s="1051"/>
      <c r="DR67" s="1052"/>
      <c r="DS67" s="1052"/>
      <c r="DT67" s="1052"/>
      <c r="DU67" s="1053"/>
      <c r="DV67" s="1036"/>
      <c r="DW67" s="1037"/>
      <c r="DX67" s="1037"/>
      <c r="DY67" s="1037"/>
      <c r="DZ67" s="1038"/>
      <c r="EA67" s="248"/>
    </row>
    <row r="68" spans="1:131" s="249" customFormat="1" ht="26.25" customHeight="1" thickTop="1" x14ac:dyDescent="0.15">
      <c r="A68" s="260">
        <v>1</v>
      </c>
      <c r="B68" s="1080" t="s">
        <v>578</v>
      </c>
      <c r="C68" s="1081"/>
      <c r="D68" s="1081"/>
      <c r="E68" s="1081"/>
      <c r="F68" s="1081"/>
      <c r="G68" s="1081"/>
      <c r="H68" s="1081"/>
      <c r="I68" s="1081"/>
      <c r="J68" s="1081"/>
      <c r="K68" s="1081"/>
      <c r="L68" s="1081"/>
      <c r="M68" s="1081"/>
      <c r="N68" s="1081"/>
      <c r="O68" s="1081"/>
      <c r="P68" s="1082"/>
      <c r="Q68" s="1083">
        <v>1393</v>
      </c>
      <c r="R68" s="1077"/>
      <c r="S68" s="1077"/>
      <c r="T68" s="1077"/>
      <c r="U68" s="1077"/>
      <c r="V68" s="1077">
        <v>1235</v>
      </c>
      <c r="W68" s="1077"/>
      <c r="X68" s="1077"/>
      <c r="Y68" s="1077"/>
      <c r="Z68" s="1077"/>
      <c r="AA68" s="1077">
        <v>158</v>
      </c>
      <c r="AB68" s="1077"/>
      <c r="AC68" s="1077"/>
      <c r="AD68" s="1077"/>
      <c r="AE68" s="1077"/>
      <c r="AF68" s="1077">
        <v>158</v>
      </c>
      <c r="AG68" s="1077"/>
      <c r="AH68" s="1077"/>
      <c r="AI68" s="1077"/>
      <c r="AJ68" s="1077"/>
      <c r="AK68" s="1077"/>
      <c r="AL68" s="1077"/>
      <c r="AM68" s="1077"/>
      <c r="AN68" s="1077"/>
      <c r="AO68" s="1077"/>
      <c r="AP68" s="1077"/>
      <c r="AQ68" s="1077"/>
      <c r="AR68" s="1077"/>
      <c r="AS68" s="1077"/>
      <c r="AT68" s="1077"/>
      <c r="AU68" s="1077"/>
      <c r="AV68" s="1077"/>
      <c r="AW68" s="1077"/>
      <c r="AX68" s="1077"/>
      <c r="AY68" s="1077"/>
      <c r="AZ68" s="1078"/>
      <c r="BA68" s="1078"/>
      <c r="BB68" s="1078"/>
      <c r="BC68" s="1078"/>
      <c r="BD68" s="1079"/>
      <c r="BE68" s="267"/>
      <c r="BF68" s="267"/>
      <c r="BG68" s="267"/>
      <c r="BH68" s="267"/>
      <c r="BI68" s="267"/>
      <c r="BJ68" s="267"/>
      <c r="BK68" s="267"/>
      <c r="BL68" s="267"/>
      <c r="BM68" s="267"/>
      <c r="BN68" s="267"/>
      <c r="BO68" s="267"/>
      <c r="BP68" s="267"/>
      <c r="BQ68" s="264">
        <v>62</v>
      </c>
      <c r="BR68" s="269"/>
      <c r="BS68" s="1048"/>
      <c r="BT68" s="1049"/>
      <c r="BU68" s="1049"/>
      <c r="BV68" s="1049"/>
      <c r="BW68" s="1049"/>
      <c r="BX68" s="1049"/>
      <c r="BY68" s="1049"/>
      <c r="BZ68" s="1049"/>
      <c r="CA68" s="1049"/>
      <c r="CB68" s="1049"/>
      <c r="CC68" s="1049"/>
      <c r="CD68" s="1049"/>
      <c r="CE68" s="1049"/>
      <c r="CF68" s="1049"/>
      <c r="CG68" s="1050"/>
      <c r="CH68" s="1051"/>
      <c r="CI68" s="1052"/>
      <c r="CJ68" s="1052"/>
      <c r="CK68" s="1052"/>
      <c r="CL68" s="1053"/>
      <c r="CM68" s="1051"/>
      <c r="CN68" s="1052"/>
      <c r="CO68" s="1052"/>
      <c r="CP68" s="1052"/>
      <c r="CQ68" s="1053"/>
      <c r="CR68" s="1051"/>
      <c r="CS68" s="1052"/>
      <c r="CT68" s="1052"/>
      <c r="CU68" s="1052"/>
      <c r="CV68" s="1053"/>
      <c r="CW68" s="1051"/>
      <c r="CX68" s="1052"/>
      <c r="CY68" s="1052"/>
      <c r="CZ68" s="1052"/>
      <c r="DA68" s="1053"/>
      <c r="DB68" s="1051"/>
      <c r="DC68" s="1052"/>
      <c r="DD68" s="1052"/>
      <c r="DE68" s="1052"/>
      <c r="DF68" s="1053"/>
      <c r="DG68" s="1051"/>
      <c r="DH68" s="1052"/>
      <c r="DI68" s="1052"/>
      <c r="DJ68" s="1052"/>
      <c r="DK68" s="1053"/>
      <c r="DL68" s="1051"/>
      <c r="DM68" s="1052"/>
      <c r="DN68" s="1052"/>
      <c r="DO68" s="1052"/>
      <c r="DP68" s="1053"/>
      <c r="DQ68" s="1051"/>
      <c r="DR68" s="1052"/>
      <c r="DS68" s="1052"/>
      <c r="DT68" s="1052"/>
      <c r="DU68" s="1053"/>
      <c r="DV68" s="1036"/>
      <c r="DW68" s="1037"/>
      <c r="DX68" s="1037"/>
      <c r="DY68" s="1037"/>
      <c r="DZ68" s="1038"/>
      <c r="EA68" s="248"/>
    </row>
    <row r="69" spans="1:131" s="249" customFormat="1" ht="26.25" customHeight="1" x14ac:dyDescent="0.15">
      <c r="A69" s="263">
        <v>2</v>
      </c>
      <c r="B69" s="1069" t="s">
        <v>579</v>
      </c>
      <c r="C69" s="1070"/>
      <c r="D69" s="1070"/>
      <c r="E69" s="1070"/>
      <c r="F69" s="1070"/>
      <c r="G69" s="1070"/>
      <c r="H69" s="1070"/>
      <c r="I69" s="1070"/>
      <c r="J69" s="1070"/>
      <c r="K69" s="1070"/>
      <c r="L69" s="1070"/>
      <c r="M69" s="1070"/>
      <c r="N69" s="1070"/>
      <c r="O69" s="1070"/>
      <c r="P69" s="1071"/>
      <c r="Q69" s="1072">
        <v>421958</v>
      </c>
      <c r="R69" s="1066"/>
      <c r="S69" s="1066"/>
      <c r="T69" s="1066"/>
      <c r="U69" s="1066"/>
      <c r="V69" s="1066">
        <v>405722</v>
      </c>
      <c r="W69" s="1066"/>
      <c r="X69" s="1066"/>
      <c r="Y69" s="1066"/>
      <c r="Z69" s="1066"/>
      <c r="AA69" s="1066">
        <v>16237</v>
      </c>
      <c r="AB69" s="1066"/>
      <c r="AC69" s="1066"/>
      <c r="AD69" s="1066"/>
      <c r="AE69" s="1066"/>
      <c r="AF69" s="1066">
        <v>16237</v>
      </c>
      <c r="AG69" s="1066"/>
      <c r="AH69" s="1066"/>
      <c r="AI69" s="1066"/>
      <c r="AJ69" s="1066"/>
      <c r="AK69" s="1066">
        <v>816</v>
      </c>
      <c r="AL69" s="1066"/>
      <c r="AM69" s="1066"/>
      <c r="AN69" s="1066"/>
      <c r="AO69" s="1066"/>
      <c r="AP69" s="1066"/>
      <c r="AQ69" s="1066"/>
      <c r="AR69" s="1066"/>
      <c r="AS69" s="1066"/>
      <c r="AT69" s="1066"/>
      <c r="AU69" s="1066"/>
      <c r="AV69" s="1066"/>
      <c r="AW69" s="1066"/>
      <c r="AX69" s="1066"/>
      <c r="AY69" s="1066"/>
      <c r="AZ69" s="1067"/>
      <c r="BA69" s="1067"/>
      <c r="BB69" s="1067"/>
      <c r="BC69" s="1067"/>
      <c r="BD69" s="1068"/>
      <c r="BE69" s="267"/>
      <c r="BF69" s="267"/>
      <c r="BG69" s="267"/>
      <c r="BH69" s="267"/>
      <c r="BI69" s="267"/>
      <c r="BJ69" s="267"/>
      <c r="BK69" s="267"/>
      <c r="BL69" s="267"/>
      <c r="BM69" s="267"/>
      <c r="BN69" s="267"/>
      <c r="BO69" s="267"/>
      <c r="BP69" s="267"/>
      <c r="BQ69" s="264">
        <v>63</v>
      </c>
      <c r="BR69" s="269"/>
      <c r="BS69" s="1048"/>
      <c r="BT69" s="1049"/>
      <c r="BU69" s="1049"/>
      <c r="BV69" s="1049"/>
      <c r="BW69" s="1049"/>
      <c r="BX69" s="1049"/>
      <c r="BY69" s="1049"/>
      <c r="BZ69" s="1049"/>
      <c r="CA69" s="1049"/>
      <c r="CB69" s="1049"/>
      <c r="CC69" s="1049"/>
      <c r="CD69" s="1049"/>
      <c r="CE69" s="1049"/>
      <c r="CF69" s="1049"/>
      <c r="CG69" s="1050"/>
      <c r="CH69" s="1051"/>
      <c r="CI69" s="1052"/>
      <c r="CJ69" s="1052"/>
      <c r="CK69" s="1052"/>
      <c r="CL69" s="1053"/>
      <c r="CM69" s="1051"/>
      <c r="CN69" s="1052"/>
      <c r="CO69" s="1052"/>
      <c r="CP69" s="1052"/>
      <c r="CQ69" s="1053"/>
      <c r="CR69" s="1051"/>
      <c r="CS69" s="1052"/>
      <c r="CT69" s="1052"/>
      <c r="CU69" s="1052"/>
      <c r="CV69" s="1053"/>
      <c r="CW69" s="1051"/>
      <c r="CX69" s="1052"/>
      <c r="CY69" s="1052"/>
      <c r="CZ69" s="1052"/>
      <c r="DA69" s="1053"/>
      <c r="DB69" s="1051"/>
      <c r="DC69" s="1052"/>
      <c r="DD69" s="1052"/>
      <c r="DE69" s="1052"/>
      <c r="DF69" s="1053"/>
      <c r="DG69" s="1051"/>
      <c r="DH69" s="1052"/>
      <c r="DI69" s="1052"/>
      <c r="DJ69" s="1052"/>
      <c r="DK69" s="1053"/>
      <c r="DL69" s="1051"/>
      <c r="DM69" s="1052"/>
      <c r="DN69" s="1052"/>
      <c r="DO69" s="1052"/>
      <c r="DP69" s="1053"/>
      <c r="DQ69" s="1051"/>
      <c r="DR69" s="1052"/>
      <c r="DS69" s="1052"/>
      <c r="DT69" s="1052"/>
      <c r="DU69" s="1053"/>
      <c r="DV69" s="1036"/>
      <c r="DW69" s="1037"/>
      <c r="DX69" s="1037"/>
      <c r="DY69" s="1037"/>
      <c r="DZ69" s="1038"/>
      <c r="EA69" s="248"/>
    </row>
    <row r="70" spans="1:131" s="249" customFormat="1" ht="26.25" customHeight="1" x14ac:dyDescent="0.15">
      <c r="A70" s="263">
        <v>3</v>
      </c>
      <c r="B70" s="1069" t="s">
        <v>580</v>
      </c>
      <c r="C70" s="1070"/>
      <c r="D70" s="1070"/>
      <c r="E70" s="1070"/>
      <c r="F70" s="1070"/>
      <c r="G70" s="1070"/>
      <c r="H70" s="1070"/>
      <c r="I70" s="1070"/>
      <c r="J70" s="1070"/>
      <c r="K70" s="1070"/>
      <c r="L70" s="1070"/>
      <c r="M70" s="1070"/>
      <c r="N70" s="1070"/>
      <c r="O70" s="1070"/>
      <c r="P70" s="1071"/>
      <c r="Q70" s="1072">
        <v>4673</v>
      </c>
      <c r="R70" s="1066"/>
      <c r="S70" s="1066"/>
      <c r="T70" s="1066"/>
      <c r="U70" s="1066"/>
      <c r="V70" s="1066">
        <v>4526</v>
      </c>
      <c r="W70" s="1066"/>
      <c r="X70" s="1066"/>
      <c r="Y70" s="1066"/>
      <c r="Z70" s="1066"/>
      <c r="AA70" s="1066">
        <v>147</v>
      </c>
      <c r="AB70" s="1066"/>
      <c r="AC70" s="1066"/>
      <c r="AD70" s="1066"/>
      <c r="AE70" s="1066"/>
      <c r="AF70" s="1066">
        <v>147</v>
      </c>
      <c r="AG70" s="1066"/>
      <c r="AH70" s="1066"/>
      <c r="AI70" s="1066"/>
      <c r="AJ70" s="1066"/>
      <c r="AK70" s="1066">
        <v>553</v>
      </c>
      <c r="AL70" s="1066"/>
      <c r="AM70" s="1066"/>
      <c r="AN70" s="1066"/>
      <c r="AO70" s="1066"/>
      <c r="AP70" s="1066"/>
      <c r="AQ70" s="1066"/>
      <c r="AR70" s="1066"/>
      <c r="AS70" s="1066"/>
      <c r="AT70" s="1066"/>
      <c r="AU70" s="1066"/>
      <c r="AV70" s="1066"/>
      <c r="AW70" s="1066"/>
      <c r="AX70" s="1066"/>
      <c r="AY70" s="1066"/>
      <c r="AZ70" s="1067"/>
      <c r="BA70" s="1067"/>
      <c r="BB70" s="1067"/>
      <c r="BC70" s="1067"/>
      <c r="BD70" s="1068"/>
      <c r="BE70" s="267"/>
      <c r="BF70" s="267"/>
      <c r="BG70" s="267"/>
      <c r="BH70" s="267"/>
      <c r="BI70" s="267"/>
      <c r="BJ70" s="267"/>
      <c r="BK70" s="267"/>
      <c r="BL70" s="267"/>
      <c r="BM70" s="267"/>
      <c r="BN70" s="267"/>
      <c r="BO70" s="267"/>
      <c r="BP70" s="267"/>
      <c r="BQ70" s="264">
        <v>64</v>
      </c>
      <c r="BR70" s="269"/>
      <c r="BS70" s="1048"/>
      <c r="BT70" s="1049"/>
      <c r="BU70" s="1049"/>
      <c r="BV70" s="1049"/>
      <c r="BW70" s="1049"/>
      <c r="BX70" s="1049"/>
      <c r="BY70" s="1049"/>
      <c r="BZ70" s="1049"/>
      <c r="CA70" s="1049"/>
      <c r="CB70" s="1049"/>
      <c r="CC70" s="1049"/>
      <c r="CD70" s="1049"/>
      <c r="CE70" s="1049"/>
      <c r="CF70" s="1049"/>
      <c r="CG70" s="1050"/>
      <c r="CH70" s="1051"/>
      <c r="CI70" s="1052"/>
      <c r="CJ70" s="1052"/>
      <c r="CK70" s="1052"/>
      <c r="CL70" s="1053"/>
      <c r="CM70" s="1051"/>
      <c r="CN70" s="1052"/>
      <c r="CO70" s="1052"/>
      <c r="CP70" s="1052"/>
      <c r="CQ70" s="1053"/>
      <c r="CR70" s="1051"/>
      <c r="CS70" s="1052"/>
      <c r="CT70" s="1052"/>
      <c r="CU70" s="1052"/>
      <c r="CV70" s="1053"/>
      <c r="CW70" s="1051"/>
      <c r="CX70" s="1052"/>
      <c r="CY70" s="1052"/>
      <c r="CZ70" s="1052"/>
      <c r="DA70" s="1053"/>
      <c r="DB70" s="1051"/>
      <c r="DC70" s="1052"/>
      <c r="DD70" s="1052"/>
      <c r="DE70" s="1052"/>
      <c r="DF70" s="1053"/>
      <c r="DG70" s="1051"/>
      <c r="DH70" s="1052"/>
      <c r="DI70" s="1052"/>
      <c r="DJ70" s="1052"/>
      <c r="DK70" s="1053"/>
      <c r="DL70" s="1051"/>
      <c r="DM70" s="1052"/>
      <c r="DN70" s="1052"/>
      <c r="DO70" s="1052"/>
      <c r="DP70" s="1053"/>
      <c r="DQ70" s="1051"/>
      <c r="DR70" s="1052"/>
      <c r="DS70" s="1052"/>
      <c r="DT70" s="1052"/>
      <c r="DU70" s="1053"/>
      <c r="DV70" s="1036"/>
      <c r="DW70" s="1037"/>
      <c r="DX70" s="1037"/>
      <c r="DY70" s="1037"/>
      <c r="DZ70" s="1038"/>
      <c r="EA70" s="248"/>
    </row>
    <row r="71" spans="1:131" s="249" customFormat="1" ht="26.25" customHeight="1" x14ac:dyDescent="0.15">
      <c r="A71" s="263">
        <v>4</v>
      </c>
      <c r="B71" s="1069" t="s">
        <v>581</v>
      </c>
      <c r="C71" s="1070"/>
      <c r="D71" s="1070"/>
      <c r="E71" s="1070"/>
      <c r="F71" s="1070"/>
      <c r="G71" s="1070"/>
      <c r="H71" s="1070"/>
      <c r="I71" s="1070"/>
      <c r="J71" s="1070"/>
      <c r="K71" s="1070"/>
      <c r="L71" s="1070"/>
      <c r="M71" s="1070"/>
      <c r="N71" s="1070"/>
      <c r="O71" s="1070"/>
      <c r="P71" s="1071"/>
      <c r="Q71" s="1072">
        <v>707</v>
      </c>
      <c r="R71" s="1066"/>
      <c r="S71" s="1066"/>
      <c r="T71" s="1066"/>
      <c r="U71" s="1066"/>
      <c r="V71" s="1066">
        <v>687</v>
      </c>
      <c r="W71" s="1066"/>
      <c r="X71" s="1066"/>
      <c r="Y71" s="1066"/>
      <c r="Z71" s="1066"/>
      <c r="AA71" s="1066">
        <v>20</v>
      </c>
      <c r="AB71" s="1066"/>
      <c r="AC71" s="1066"/>
      <c r="AD71" s="1066"/>
      <c r="AE71" s="1066"/>
      <c r="AF71" s="1066">
        <v>20</v>
      </c>
      <c r="AG71" s="1066"/>
      <c r="AH71" s="1066"/>
      <c r="AI71" s="1066"/>
      <c r="AJ71" s="1066"/>
      <c r="AK71" s="1066">
        <v>90</v>
      </c>
      <c r="AL71" s="1066"/>
      <c r="AM71" s="1066"/>
      <c r="AN71" s="1066"/>
      <c r="AO71" s="1066"/>
      <c r="AP71" s="1066"/>
      <c r="AQ71" s="1066"/>
      <c r="AR71" s="1066"/>
      <c r="AS71" s="1066"/>
      <c r="AT71" s="1066"/>
      <c r="AU71" s="1066"/>
      <c r="AV71" s="1066"/>
      <c r="AW71" s="1066"/>
      <c r="AX71" s="1066"/>
      <c r="AY71" s="1066"/>
      <c r="AZ71" s="1067"/>
      <c r="BA71" s="1067"/>
      <c r="BB71" s="1067"/>
      <c r="BC71" s="1067"/>
      <c r="BD71" s="1068"/>
      <c r="BE71" s="267"/>
      <c r="BF71" s="267"/>
      <c r="BG71" s="267"/>
      <c r="BH71" s="267"/>
      <c r="BI71" s="267"/>
      <c r="BJ71" s="267"/>
      <c r="BK71" s="267"/>
      <c r="BL71" s="267"/>
      <c r="BM71" s="267"/>
      <c r="BN71" s="267"/>
      <c r="BO71" s="267"/>
      <c r="BP71" s="267"/>
      <c r="BQ71" s="264">
        <v>65</v>
      </c>
      <c r="BR71" s="269"/>
      <c r="BS71" s="1048"/>
      <c r="BT71" s="1049"/>
      <c r="BU71" s="1049"/>
      <c r="BV71" s="1049"/>
      <c r="BW71" s="1049"/>
      <c r="BX71" s="1049"/>
      <c r="BY71" s="1049"/>
      <c r="BZ71" s="1049"/>
      <c r="CA71" s="1049"/>
      <c r="CB71" s="1049"/>
      <c r="CC71" s="1049"/>
      <c r="CD71" s="1049"/>
      <c r="CE71" s="1049"/>
      <c r="CF71" s="1049"/>
      <c r="CG71" s="1050"/>
      <c r="CH71" s="1051"/>
      <c r="CI71" s="1052"/>
      <c r="CJ71" s="1052"/>
      <c r="CK71" s="1052"/>
      <c r="CL71" s="1053"/>
      <c r="CM71" s="1051"/>
      <c r="CN71" s="1052"/>
      <c r="CO71" s="1052"/>
      <c r="CP71" s="1052"/>
      <c r="CQ71" s="1053"/>
      <c r="CR71" s="1051"/>
      <c r="CS71" s="1052"/>
      <c r="CT71" s="1052"/>
      <c r="CU71" s="1052"/>
      <c r="CV71" s="1053"/>
      <c r="CW71" s="1051"/>
      <c r="CX71" s="1052"/>
      <c r="CY71" s="1052"/>
      <c r="CZ71" s="1052"/>
      <c r="DA71" s="1053"/>
      <c r="DB71" s="1051"/>
      <c r="DC71" s="1052"/>
      <c r="DD71" s="1052"/>
      <c r="DE71" s="1052"/>
      <c r="DF71" s="1053"/>
      <c r="DG71" s="1051"/>
      <c r="DH71" s="1052"/>
      <c r="DI71" s="1052"/>
      <c r="DJ71" s="1052"/>
      <c r="DK71" s="1053"/>
      <c r="DL71" s="1051"/>
      <c r="DM71" s="1052"/>
      <c r="DN71" s="1052"/>
      <c r="DO71" s="1052"/>
      <c r="DP71" s="1053"/>
      <c r="DQ71" s="1051"/>
      <c r="DR71" s="1052"/>
      <c r="DS71" s="1052"/>
      <c r="DT71" s="1052"/>
      <c r="DU71" s="1053"/>
      <c r="DV71" s="1036"/>
      <c r="DW71" s="1037"/>
      <c r="DX71" s="1037"/>
      <c r="DY71" s="1037"/>
      <c r="DZ71" s="1038"/>
      <c r="EA71" s="248"/>
    </row>
    <row r="72" spans="1:131" s="249" customFormat="1" ht="26.25" customHeight="1" x14ac:dyDescent="0.15">
      <c r="A72" s="263">
        <v>5</v>
      </c>
      <c r="B72" s="1069"/>
      <c r="C72" s="1070"/>
      <c r="D72" s="1070"/>
      <c r="E72" s="1070"/>
      <c r="F72" s="1070"/>
      <c r="G72" s="1070"/>
      <c r="H72" s="1070"/>
      <c r="I72" s="1070"/>
      <c r="J72" s="1070"/>
      <c r="K72" s="1070"/>
      <c r="L72" s="1070"/>
      <c r="M72" s="1070"/>
      <c r="N72" s="1070"/>
      <c r="O72" s="1070"/>
      <c r="P72" s="1071"/>
      <c r="Q72" s="1072"/>
      <c r="R72" s="1066"/>
      <c r="S72" s="1066"/>
      <c r="T72" s="1066"/>
      <c r="U72" s="1066"/>
      <c r="V72" s="1066"/>
      <c r="W72" s="1066"/>
      <c r="X72" s="1066"/>
      <c r="Y72" s="1066"/>
      <c r="Z72" s="1066"/>
      <c r="AA72" s="1066"/>
      <c r="AB72" s="1066"/>
      <c r="AC72" s="1066"/>
      <c r="AD72" s="1066"/>
      <c r="AE72" s="1066"/>
      <c r="AF72" s="1066"/>
      <c r="AG72" s="1066"/>
      <c r="AH72" s="1066"/>
      <c r="AI72" s="1066"/>
      <c r="AJ72" s="1066"/>
      <c r="AK72" s="1066"/>
      <c r="AL72" s="1066"/>
      <c r="AM72" s="1066"/>
      <c r="AN72" s="1066"/>
      <c r="AO72" s="1066"/>
      <c r="AP72" s="1066"/>
      <c r="AQ72" s="1066"/>
      <c r="AR72" s="1066"/>
      <c r="AS72" s="1066"/>
      <c r="AT72" s="1066"/>
      <c r="AU72" s="1066"/>
      <c r="AV72" s="1066"/>
      <c r="AW72" s="1066"/>
      <c r="AX72" s="1066"/>
      <c r="AY72" s="1066"/>
      <c r="AZ72" s="1067"/>
      <c r="BA72" s="1067"/>
      <c r="BB72" s="1067"/>
      <c r="BC72" s="1067"/>
      <c r="BD72" s="1068"/>
      <c r="BE72" s="267"/>
      <c r="BF72" s="267"/>
      <c r="BG72" s="267"/>
      <c r="BH72" s="267"/>
      <c r="BI72" s="267"/>
      <c r="BJ72" s="267"/>
      <c r="BK72" s="267"/>
      <c r="BL72" s="267"/>
      <c r="BM72" s="267"/>
      <c r="BN72" s="267"/>
      <c r="BO72" s="267"/>
      <c r="BP72" s="267"/>
      <c r="BQ72" s="264">
        <v>66</v>
      </c>
      <c r="BR72" s="269"/>
      <c r="BS72" s="1048"/>
      <c r="BT72" s="1049"/>
      <c r="BU72" s="1049"/>
      <c r="BV72" s="1049"/>
      <c r="BW72" s="1049"/>
      <c r="BX72" s="1049"/>
      <c r="BY72" s="1049"/>
      <c r="BZ72" s="1049"/>
      <c r="CA72" s="1049"/>
      <c r="CB72" s="1049"/>
      <c r="CC72" s="1049"/>
      <c r="CD72" s="1049"/>
      <c r="CE72" s="1049"/>
      <c r="CF72" s="1049"/>
      <c r="CG72" s="1050"/>
      <c r="CH72" s="1051"/>
      <c r="CI72" s="1052"/>
      <c r="CJ72" s="1052"/>
      <c r="CK72" s="1052"/>
      <c r="CL72" s="1053"/>
      <c r="CM72" s="1051"/>
      <c r="CN72" s="1052"/>
      <c r="CO72" s="1052"/>
      <c r="CP72" s="1052"/>
      <c r="CQ72" s="1053"/>
      <c r="CR72" s="1051"/>
      <c r="CS72" s="1052"/>
      <c r="CT72" s="1052"/>
      <c r="CU72" s="1052"/>
      <c r="CV72" s="1053"/>
      <c r="CW72" s="1051"/>
      <c r="CX72" s="1052"/>
      <c r="CY72" s="1052"/>
      <c r="CZ72" s="1052"/>
      <c r="DA72" s="1053"/>
      <c r="DB72" s="1051"/>
      <c r="DC72" s="1052"/>
      <c r="DD72" s="1052"/>
      <c r="DE72" s="1052"/>
      <c r="DF72" s="1053"/>
      <c r="DG72" s="1051"/>
      <c r="DH72" s="1052"/>
      <c r="DI72" s="1052"/>
      <c r="DJ72" s="1052"/>
      <c r="DK72" s="1053"/>
      <c r="DL72" s="1051"/>
      <c r="DM72" s="1052"/>
      <c r="DN72" s="1052"/>
      <c r="DO72" s="1052"/>
      <c r="DP72" s="1053"/>
      <c r="DQ72" s="1051"/>
      <c r="DR72" s="1052"/>
      <c r="DS72" s="1052"/>
      <c r="DT72" s="1052"/>
      <c r="DU72" s="1053"/>
      <c r="DV72" s="1036"/>
      <c r="DW72" s="1037"/>
      <c r="DX72" s="1037"/>
      <c r="DY72" s="1037"/>
      <c r="DZ72" s="1038"/>
      <c r="EA72" s="248"/>
    </row>
    <row r="73" spans="1:131" s="249" customFormat="1" ht="26.25" customHeight="1" x14ac:dyDescent="0.15">
      <c r="A73" s="263">
        <v>6</v>
      </c>
      <c r="B73" s="1069"/>
      <c r="C73" s="1070"/>
      <c r="D73" s="1070"/>
      <c r="E73" s="1070"/>
      <c r="F73" s="1070"/>
      <c r="G73" s="1070"/>
      <c r="H73" s="1070"/>
      <c r="I73" s="1070"/>
      <c r="J73" s="1070"/>
      <c r="K73" s="1070"/>
      <c r="L73" s="1070"/>
      <c r="M73" s="1070"/>
      <c r="N73" s="1070"/>
      <c r="O73" s="1070"/>
      <c r="P73" s="1071"/>
      <c r="Q73" s="1072"/>
      <c r="R73" s="1066"/>
      <c r="S73" s="1066"/>
      <c r="T73" s="1066"/>
      <c r="U73" s="1066"/>
      <c r="V73" s="1066"/>
      <c r="W73" s="1066"/>
      <c r="X73" s="1066"/>
      <c r="Y73" s="1066"/>
      <c r="Z73" s="1066"/>
      <c r="AA73" s="1066"/>
      <c r="AB73" s="1066"/>
      <c r="AC73" s="1066"/>
      <c r="AD73" s="1066"/>
      <c r="AE73" s="1066"/>
      <c r="AF73" s="1066"/>
      <c r="AG73" s="1066"/>
      <c r="AH73" s="1066"/>
      <c r="AI73" s="1066"/>
      <c r="AJ73" s="1066"/>
      <c r="AK73" s="1066"/>
      <c r="AL73" s="1066"/>
      <c r="AM73" s="1066"/>
      <c r="AN73" s="1066"/>
      <c r="AO73" s="1066"/>
      <c r="AP73" s="1066"/>
      <c r="AQ73" s="1066"/>
      <c r="AR73" s="1066"/>
      <c r="AS73" s="1066"/>
      <c r="AT73" s="1066"/>
      <c r="AU73" s="1066"/>
      <c r="AV73" s="1066"/>
      <c r="AW73" s="1066"/>
      <c r="AX73" s="1066"/>
      <c r="AY73" s="1066"/>
      <c r="AZ73" s="1067"/>
      <c r="BA73" s="1067"/>
      <c r="BB73" s="1067"/>
      <c r="BC73" s="1067"/>
      <c r="BD73" s="1068"/>
      <c r="BE73" s="267"/>
      <c r="BF73" s="267"/>
      <c r="BG73" s="267"/>
      <c r="BH73" s="267"/>
      <c r="BI73" s="267"/>
      <c r="BJ73" s="267"/>
      <c r="BK73" s="267"/>
      <c r="BL73" s="267"/>
      <c r="BM73" s="267"/>
      <c r="BN73" s="267"/>
      <c r="BO73" s="267"/>
      <c r="BP73" s="267"/>
      <c r="BQ73" s="264">
        <v>67</v>
      </c>
      <c r="BR73" s="269"/>
      <c r="BS73" s="1048"/>
      <c r="BT73" s="1049"/>
      <c r="BU73" s="1049"/>
      <c r="BV73" s="1049"/>
      <c r="BW73" s="1049"/>
      <c r="BX73" s="1049"/>
      <c r="BY73" s="1049"/>
      <c r="BZ73" s="1049"/>
      <c r="CA73" s="1049"/>
      <c r="CB73" s="1049"/>
      <c r="CC73" s="1049"/>
      <c r="CD73" s="1049"/>
      <c r="CE73" s="1049"/>
      <c r="CF73" s="1049"/>
      <c r="CG73" s="1050"/>
      <c r="CH73" s="1051"/>
      <c r="CI73" s="1052"/>
      <c r="CJ73" s="1052"/>
      <c r="CK73" s="1052"/>
      <c r="CL73" s="1053"/>
      <c r="CM73" s="1051"/>
      <c r="CN73" s="1052"/>
      <c r="CO73" s="1052"/>
      <c r="CP73" s="1052"/>
      <c r="CQ73" s="1053"/>
      <c r="CR73" s="1051"/>
      <c r="CS73" s="1052"/>
      <c r="CT73" s="1052"/>
      <c r="CU73" s="1052"/>
      <c r="CV73" s="1053"/>
      <c r="CW73" s="1051"/>
      <c r="CX73" s="1052"/>
      <c r="CY73" s="1052"/>
      <c r="CZ73" s="1052"/>
      <c r="DA73" s="1053"/>
      <c r="DB73" s="1051"/>
      <c r="DC73" s="1052"/>
      <c r="DD73" s="1052"/>
      <c r="DE73" s="1052"/>
      <c r="DF73" s="1053"/>
      <c r="DG73" s="1051"/>
      <c r="DH73" s="1052"/>
      <c r="DI73" s="1052"/>
      <c r="DJ73" s="1052"/>
      <c r="DK73" s="1053"/>
      <c r="DL73" s="1051"/>
      <c r="DM73" s="1052"/>
      <c r="DN73" s="1052"/>
      <c r="DO73" s="1052"/>
      <c r="DP73" s="1053"/>
      <c r="DQ73" s="1051"/>
      <c r="DR73" s="1052"/>
      <c r="DS73" s="1052"/>
      <c r="DT73" s="1052"/>
      <c r="DU73" s="1053"/>
      <c r="DV73" s="1036"/>
      <c r="DW73" s="1037"/>
      <c r="DX73" s="1037"/>
      <c r="DY73" s="1037"/>
      <c r="DZ73" s="1038"/>
      <c r="EA73" s="248"/>
    </row>
    <row r="74" spans="1:131" s="249" customFormat="1" ht="26.25" customHeight="1" x14ac:dyDescent="0.15">
      <c r="A74" s="263">
        <v>7</v>
      </c>
      <c r="B74" s="1069"/>
      <c r="C74" s="1070"/>
      <c r="D74" s="1070"/>
      <c r="E74" s="1070"/>
      <c r="F74" s="1070"/>
      <c r="G74" s="1070"/>
      <c r="H74" s="1070"/>
      <c r="I74" s="1070"/>
      <c r="J74" s="1070"/>
      <c r="K74" s="1070"/>
      <c r="L74" s="1070"/>
      <c r="M74" s="1070"/>
      <c r="N74" s="1070"/>
      <c r="O74" s="1070"/>
      <c r="P74" s="1071"/>
      <c r="Q74" s="1072"/>
      <c r="R74" s="1066"/>
      <c r="S74" s="1066"/>
      <c r="T74" s="1066"/>
      <c r="U74" s="1066"/>
      <c r="V74" s="1066"/>
      <c r="W74" s="1066"/>
      <c r="X74" s="1066"/>
      <c r="Y74" s="1066"/>
      <c r="Z74" s="1066"/>
      <c r="AA74" s="1066"/>
      <c r="AB74" s="1066"/>
      <c r="AC74" s="1066"/>
      <c r="AD74" s="1066"/>
      <c r="AE74" s="1066"/>
      <c r="AF74" s="1066"/>
      <c r="AG74" s="1066"/>
      <c r="AH74" s="1066"/>
      <c r="AI74" s="1066"/>
      <c r="AJ74" s="1066"/>
      <c r="AK74" s="1066"/>
      <c r="AL74" s="1066"/>
      <c r="AM74" s="1066"/>
      <c r="AN74" s="1066"/>
      <c r="AO74" s="1066"/>
      <c r="AP74" s="1066"/>
      <c r="AQ74" s="1066"/>
      <c r="AR74" s="1066"/>
      <c r="AS74" s="1066"/>
      <c r="AT74" s="1066"/>
      <c r="AU74" s="1066"/>
      <c r="AV74" s="1066"/>
      <c r="AW74" s="1066"/>
      <c r="AX74" s="1066"/>
      <c r="AY74" s="1066"/>
      <c r="AZ74" s="1067"/>
      <c r="BA74" s="1067"/>
      <c r="BB74" s="1067"/>
      <c r="BC74" s="1067"/>
      <c r="BD74" s="1068"/>
      <c r="BE74" s="267"/>
      <c r="BF74" s="267"/>
      <c r="BG74" s="267"/>
      <c r="BH74" s="267"/>
      <c r="BI74" s="267"/>
      <c r="BJ74" s="267"/>
      <c r="BK74" s="267"/>
      <c r="BL74" s="267"/>
      <c r="BM74" s="267"/>
      <c r="BN74" s="267"/>
      <c r="BO74" s="267"/>
      <c r="BP74" s="267"/>
      <c r="BQ74" s="264">
        <v>68</v>
      </c>
      <c r="BR74" s="269"/>
      <c r="BS74" s="1048"/>
      <c r="BT74" s="1049"/>
      <c r="BU74" s="1049"/>
      <c r="BV74" s="1049"/>
      <c r="BW74" s="1049"/>
      <c r="BX74" s="1049"/>
      <c r="BY74" s="1049"/>
      <c r="BZ74" s="1049"/>
      <c r="CA74" s="1049"/>
      <c r="CB74" s="1049"/>
      <c r="CC74" s="1049"/>
      <c r="CD74" s="1049"/>
      <c r="CE74" s="1049"/>
      <c r="CF74" s="1049"/>
      <c r="CG74" s="1050"/>
      <c r="CH74" s="1051"/>
      <c r="CI74" s="1052"/>
      <c r="CJ74" s="1052"/>
      <c r="CK74" s="1052"/>
      <c r="CL74" s="1053"/>
      <c r="CM74" s="1051"/>
      <c r="CN74" s="1052"/>
      <c r="CO74" s="1052"/>
      <c r="CP74" s="1052"/>
      <c r="CQ74" s="1053"/>
      <c r="CR74" s="1051"/>
      <c r="CS74" s="1052"/>
      <c r="CT74" s="1052"/>
      <c r="CU74" s="1052"/>
      <c r="CV74" s="1053"/>
      <c r="CW74" s="1051"/>
      <c r="CX74" s="1052"/>
      <c r="CY74" s="1052"/>
      <c r="CZ74" s="1052"/>
      <c r="DA74" s="1053"/>
      <c r="DB74" s="1051"/>
      <c r="DC74" s="1052"/>
      <c r="DD74" s="1052"/>
      <c r="DE74" s="1052"/>
      <c r="DF74" s="1053"/>
      <c r="DG74" s="1051"/>
      <c r="DH74" s="1052"/>
      <c r="DI74" s="1052"/>
      <c r="DJ74" s="1052"/>
      <c r="DK74" s="1053"/>
      <c r="DL74" s="1051"/>
      <c r="DM74" s="1052"/>
      <c r="DN74" s="1052"/>
      <c r="DO74" s="1052"/>
      <c r="DP74" s="1053"/>
      <c r="DQ74" s="1051"/>
      <c r="DR74" s="1052"/>
      <c r="DS74" s="1052"/>
      <c r="DT74" s="1052"/>
      <c r="DU74" s="1053"/>
      <c r="DV74" s="1036"/>
      <c r="DW74" s="1037"/>
      <c r="DX74" s="1037"/>
      <c r="DY74" s="1037"/>
      <c r="DZ74" s="1038"/>
      <c r="EA74" s="248"/>
    </row>
    <row r="75" spans="1:131" s="249" customFormat="1" ht="26.25" customHeight="1" x14ac:dyDescent="0.15">
      <c r="A75" s="263">
        <v>8</v>
      </c>
      <c r="B75" s="1069"/>
      <c r="C75" s="1070"/>
      <c r="D75" s="1070"/>
      <c r="E75" s="1070"/>
      <c r="F75" s="1070"/>
      <c r="G75" s="1070"/>
      <c r="H75" s="1070"/>
      <c r="I75" s="1070"/>
      <c r="J75" s="1070"/>
      <c r="K75" s="1070"/>
      <c r="L75" s="1070"/>
      <c r="M75" s="1070"/>
      <c r="N75" s="1070"/>
      <c r="O75" s="1070"/>
      <c r="P75" s="1071"/>
      <c r="Q75" s="1073"/>
      <c r="R75" s="1074"/>
      <c r="S75" s="1074"/>
      <c r="T75" s="1074"/>
      <c r="U75" s="1075"/>
      <c r="V75" s="1076"/>
      <c r="W75" s="1074"/>
      <c r="X75" s="1074"/>
      <c r="Y75" s="1074"/>
      <c r="Z75" s="1075"/>
      <c r="AA75" s="1076"/>
      <c r="AB75" s="1074"/>
      <c r="AC75" s="1074"/>
      <c r="AD75" s="1074"/>
      <c r="AE75" s="1075"/>
      <c r="AF75" s="1076"/>
      <c r="AG75" s="1074"/>
      <c r="AH75" s="1074"/>
      <c r="AI75" s="1074"/>
      <c r="AJ75" s="1075"/>
      <c r="AK75" s="1076"/>
      <c r="AL75" s="1074"/>
      <c r="AM75" s="1074"/>
      <c r="AN75" s="1074"/>
      <c r="AO75" s="1075"/>
      <c r="AP75" s="1076"/>
      <c r="AQ75" s="1074"/>
      <c r="AR75" s="1074"/>
      <c r="AS75" s="1074"/>
      <c r="AT75" s="1075"/>
      <c r="AU75" s="1076"/>
      <c r="AV75" s="1074"/>
      <c r="AW75" s="1074"/>
      <c r="AX75" s="1074"/>
      <c r="AY75" s="1075"/>
      <c r="AZ75" s="1067"/>
      <c r="BA75" s="1067"/>
      <c r="BB75" s="1067"/>
      <c r="BC75" s="1067"/>
      <c r="BD75" s="1068"/>
      <c r="BE75" s="267"/>
      <c r="BF75" s="267"/>
      <c r="BG75" s="267"/>
      <c r="BH75" s="267"/>
      <c r="BI75" s="267"/>
      <c r="BJ75" s="267"/>
      <c r="BK75" s="267"/>
      <c r="BL75" s="267"/>
      <c r="BM75" s="267"/>
      <c r="BN75" s="267"/>
      <c r="BO75" s="267"/>
      <c r="BP75" s="267"/>
      <c r="BQ75" s="264">
        <v>69</v>
      </c>
      <c r="BR75" s="269"/>
      <c r="BS75" s="1048"/>
      <c r="BT75" s="1049"/>
      <c r="BU75" s="1049"/>
      <c r="BV75" s="1049"/>
      <c r="BW75" s="1049"/>
      <c r="BX75" s="1049"/>
      <c r="BY75" s="1049"/>
      <c r="BZ75" s="1049"/>
      <c r="CA75" s="1049"/>
      <c r="CB75" s="1049"/>
      <c r="CC75" s="1049"/>
      <c r="CD75" s="1049"/>
      <c r="CE75" s="1049"/>
      <c r="CF75" s="1049"/>
      <c r="CG75" s="1050"/>
      <c r="CH75" s="1051"/>
      <c r="CI75" s="1052"/>
      <c r="CJ75" s="1052"/>
      <c r="CK75" s="1052"/>
      <c r="CL75" s="1053"/>
      <c r="CM75" s="1051"/>
      <c r="CN75" s="1052"/>
      <c r="CO75" s="1052"/>
      <c r="CP75" s="1052"/>
      <c r="CQ75" s="1053"/>
      <c r="CR75" s="1051"/>
      <c r="CS75" s="1052"/>
      <c r="CT75" s="1052"/>
      <c r="CU75" s="1052"/>
      <c r="CV75" s="1053"/>
      <c r="CW75" s="1051"/>
      <c r="CX75" s="1052"/>
      <c r="CY75" s="1052"/>
      <c r="CZ75" s="1052"/>
      <c r="DA75" s="1053"/>
      <c r="DB75" s="1051"/>
      <c r="DC75" s="1052"/>
      <c r="DD75" s="1052"/>
      <c r="DE75" s="1052"/>
      <c r="DF75" s="1053"/>
      <c r="DG75" s="1051"/>
      <c r="DH75" s="1052"/>
      <c r="DI75" s="1052"/>
      <c r="DJ75" s="1052"/>
      <c r="DK75" s="1053"/>
      <c r="DL75" s="1051"/>
      <c r="DM75" s="1052"/>
      <c r="DN75" s="1052"/>
      <c r="DO75" s="1052"/>
      <c r="DP75" s="1053"/>
      <c r="DQ75" s="1051"/>
      <c r="DR75" s="1052"/>
      <c r="DS75" s="1052"/>
      <c r="DT75" s="1052"/>
      <c r="DU75" s="1053"/>
      <c r="DV75" s="1036"/>
      <c r="DW75" s="1037"/>
      <c r="DX75" s="1037"/>
      <c r="DY75" s="1037"/>
      <c r="DZ75" s="1038"/>
      <c r="EA75" s="248"/>
    </row>
    <row r="76" spans="1:131" s="249" customFormat="1" ht="26.25" customHeight="1" x14ac:dyDescent="0.15">
      <c r="A76" s="263">
        <v>9</v>
      </c>
      <c r="B76" s="1069"/>
      <c r="C76" s="1070"/>
      <c r="D76" s="1070"/>
      <c r="E76" s="1070"/>
      <c r="F76" s="1070"/>
      <c r="G76" s="1070"/>
      <c r="H76" s="1070"/>
      <c r="I76" s="1070"/>
      <c r="J76" s="1070"/>
      <c r="K76" s="1070"/>
      <c r="L76" s="1070"/>
      <c r="M76" s="1070"/>
      <c r="N76" s="1070"/>
      <c r="O76" s="1070"/>
      <c r="P76" s="1071"/>
      <c r="Q76" s="1073"/>
      <c r="R76" s="1074"/>
      <c r="S76" s="1074"/>
      <c r="T76" s="1074"/>
      <c r="U76" s="1075"/>
      <c r="V76" s="1076"/>
      <c r="W76" s="1074"/>
      <c r="X76" s="1074"/>
      <c r="Y76" s="1074"/>
      <c r="Z76" s="1075"/>
      <c r="AA76" s="1076"/>
      <c r="AB76" s="1074"/>
      <c r="AC76" s="1074"/>
      <c r="AD76" s="1074"/>
      <c r="AE76" s="1075"/>
      <c r="AF76" s="1076"/>
      <c r="AG76" s="1074"/>
      <c r="AH76" s="1074"/>
      <c r="AI76" s="1074"/>
      <c r="AJ76" s="1075"/>
      <c r="AK76" s="1076"/>
      <c r="AL76" s="1074"/>
      <c r="AM76" s="1074"/>
      <c r="AN76" s="1074"/>
      <c r="AO76" s="1075"/>
      <c r="AP76" s="1076"/>
      <c r="AQ76" s="1074"/>
      <c r="AR76" s="1074"/>
      <c r="AS76" s="1074"/>
      <c r="AT76" s="1075"/>
      <c r="AU76" s="1076"/>
      <c r="AV76" s="1074"/>
      <c r="AW76" s="1074"/>
      <c r="AX76" s="1074"/>
      <c r="AY76" s="1075"/>
      <c r="AZ76" s="1067"/>
      <c r="BA76" s="1067"/>
      <c r="BB76" s="1067"/>
      <c r="BC76" s="1067"/>
      <c r="BD76" s="1068"/>
      <c r="BE76" s="267"/>
      <c r="BF76" s="267"/>
      <c r="BG76" s="267"/>
      <c r="BH76" s="267"/>
      <c r="BI76" s="267"/>
      <c r="BJ76" s="267"/>
      <c r="BK76" s="267"/>
      <c r="BL76" s="267"/>
      <c r="BM76" s="267"/>
      <c r="BN76" s="267"/>
      <c r="BO76" s="267"/>
      <c r="BP76" s="267"/>
      <c r="BQ76" s="264">
        <v>70</v>
      </c>
      <c r="BR76" s="269"/>
      <c r="BS76" s="1048"/>
      <c r="BT76" s="1049"/>
      <c r="BU76" s="1049"/>
      <c r="BV76" s="1049"/>
      <c r="BW76" s="1049"/>
      <c r="BX76" s="1049"/>
      <c r="BY76" s="1049"/>
      <c r="BZ76" s="1049"/>
      <c r="CA76" s="1049"/>
      <c r="CB76" s="1049"/>
      <c r="CC76" s="1049"/>
      <c r="CD76" s="1049"/>
      <c r="CE76" s="1049"/>
      <c r="CF76" s="1049"/>
      <c r="CG76" s="1050"/>
      <c r="CH76" s="1051"/>
      <c r="CI76" s="1052"/>
      <c r="CJ76" s="1052"/>
      <c r="CK76" s="1052"/>
      <c r="CL76" s="1053"/>
      <c r="CM76" s="1051"/>
      <c r="CN76" s="1052"/>
      <c r="CO76" s="1052"/>
      <c r="CP76" s="1052"/>
      <c r="CQ76" s="1053"/>
      <c r="CR76" s="1051"/>
      <c r="CS76" s="1052"/>
      <c r="CT76" s="1052"/>
      <c r="CU76" s="1052"/>
      <c r="CV76" s="1053"/>
      <c r="CW76" s="1051"/>
      <c r="CX76" s="1052"/>
      <c r="CY76" s="1052"/>
      <c r="CZ76" s="1052"/>
      <c r="DA76" s="1053"/>
      <c r="DB76" s="1051"/>
      <c r="DC76" s="1052"/>
      <c r="DD76" s="1052"/>
      <c r="DE76" s="1052"/>
      <c r="DF76" s="1053"/>
      <c r="DG76" s="1051"/>
      <c r="DH76" s="1052"/>
      <c r="DI76" s="1052"/>
      <c r="DJ76" s="1052"/>
      <c r="DK76" s="1053"/>
      <c r="DL76" s="1051"/>
      <c r="DM76" s="1052"/>
      <c r="DN76" s="1052"/>
      <c r="DO76" s="1052"/>
      <c r="DP76" s="1053"/>
      <c r="DQ76" s="1051"/>
      <c r="DR76" s="1052"/>
      <c r="DS76" s="1052"/>
      <c r="DT76" s="1052"/>
      <c r="DU76" s="1053"/>
      <c r="DV76" s="1036"/>
      <c r="DW76" s="1037"/>
      <c r="DX76" s="1037"/>
      <c r="DY76" s="1037"/>
      <c r="DZ76" s="1038"/>
      <c r="EA76" s="248"/>
    </row>
    <row r="77" spans="1:131" s="249" customFormat="1" ht="26.25" customHeight="1" x14ac:dyDescent="0.15">
      <c r="A77" s="263">
        <v>10</v>
      </c>
      <c r="B77" s="1069"/>
      <c r="C77" s="1070"/>
      <c r="D77" s="1070"/>
      <c r="E77" s="1070"/>
      <c r="F77" s="1070"/>
      <c r="G77" s="1070"/>
      <c r="H77" s="1070"/>
      <c r="I77" s="1070"/>
      <c r="J77" s="1070"/>
      <c r="K77" s="1070"/>
      <c r="L77" s="1070"/>
      <c r="M77" s="1070"/>
      <c r="N77" s="1070"/>
      <c r="O77" s="1070"/>
      <c r="P77" s="1071"/>
      <c r="Q77" s="1073"/>
      <c r="R77" s="1074"/>
      <c r="S77" s="1074"/>
      <c r="T77" s="1074"/>
      <c r="U77" s="1075"/>
      <c r="V77" s="1076"/>
      <c r="W77" s="1074"/>
      <c r="X77" s="1074"/>
      <c r="Y77" s="1074"/>
      <c r="Z77" s="1075"/>
      <c r="AA77" s="1076"/>
      <c r="AB77" s="1074"/>
      <c r="AC77" s="1074"/>
      <c r="AD77" s="1074"/>
      <c r="AE77" s="1075"/>
      <c r="AF77" s="1076"/>
      <c r="AG77" s="1074"/>
      <c r="AH77" s="1074"/>
      <c r="AI77" s="1074"/>
      <c r="AJ77" s="1075"/>
      <c r="AK77" s="1076"/>
      <c r="AL77" s="1074"/>
      <c r="AM77" s="1074"/>
      <c r="AN77" s="1074"/>
      <c r="AO77" s="1075"/>
      <c r="AP77" s="1076"/>
      <c r="AQ77" s="1074"/>
      <c r="AR77" s="1074"/>
      <c r="AS77" s="1074"/>
      <c r="AT77" s="1075"/>
      <c r="AU77" s="1076"/>
      <c r="AV77" s="1074"/>
      <c r="AW77" s="1074"/>
      <c r="AX77" s="1074"/>
      <c r="AY77" s="1075"/>
      <c r="AZ77" s="1067"/>
      <c r="BA77" s="1067"/>
      <c r="BB77" s="1067"/>
      <c r="BC77" s="1067"/>
      <c r="BD77" s="1068"/>
      <c r="BE77" s="267"/>
      <c r="BF77" s="267"/>
      <c r="BG77" s="267"/>
      <c r="BH77" s="267"/>
      <c r="BI77" s="267"/>
      <c r="BJ77" s="267"/>
      <c r="BK77" s="267"/>
      <c r="BL77" s="267"/>
      <c r="BM77" s="267"/>
      <c r="BN77" s="267"/>
      <c r="BO77" s="267"/>
      <c r="BP77" s="267"/>
      <c r="BQ77" s="264">
        <v>71</v>
      </c>
      <c r="BR77" s="269"/>
      <c r="BS77" s="1048"/>
      <c r="BT77" s="1049"/>
      <c r="BU77" s="1049"/>
      <c r="BV77" s="1049"/>
      <c r="BW77" s="1049"/>
      <c r="BX77" s="1049"/>
      <c r="BY77" s="1049"/>
      <c r="BZ77" s="1049"/>
      <c r="CA77" s="1049"/>
      <c r="CB77" s="1049"/>
      <c r="CC77" s="1049"/>
      <c r="CD77" s="1049"/>
      <c r="CE77" s="1049"/>
      <c r="CF77" s="1049"/>
      <c r="CG77" s="1050"/>
      <c r="CH77" s="1051"/>
      <c r="CI77" s="1052"/>
      <c r="CJ77" s="1052"/>
      <c r="CK77" s="1052"/>
      <c r="CL77" s="1053"/>
      <c r="CM77" s="1051"/>
      <c r="CN77" s="1052"/>
      <c r="CO77" s="1052"/>
      <c r="CP77" s="1052"/>
      <c r="CQ77" s="1053"/>
      <c r="CR77" s="1051"/>
      <c r="CS77" s="1052"/>
      <c r="CT77" s="1052"/>
      <c r="CU77" s="1052"/>
      <c r="CV77" s="1053"/>
      <c r="CW77" s="1051"/>
      <c r="CX77" s="1052"/>
      <c r="CY77" s="1052"/>
      <c r="CZ77" s="1052"/>
      <c r="DA77" s="1053"/>
      <c r="DB77" s="1051"/>
      <c r="DC77" s="1052"/>
      <c r="DD77" s="1052"/>
      <c r="DE77" s="1052"/>
      <c r="DF77" s="1053"/>
      <c r="DG77" s="1051"/>
      <c r="DH77" s="1052"/>
      <c r="DI77" s="1052"/>
      <c r="DJ77" s="1052"/>
      <c r="DK77" s="1053"/>
      <c r="DL77" s="1051"/>
      <c r="DM77" s="1052"/>
      <c r="DN77" s="1052"/>
      <c r="DO77" s="1052"/>
      <c r="DP77" s="1053"/>
      <c r="DQ77" s="1051"/>
      <c r="DR77" s="1052"/>
      <c r="DS77" s="1052"/>
      <c r="DT77" s="1052"/>
      <c r="DU77" s="1053"/>
      <c r="DV77" s="1036"/>
      <c r="DW77" s="1037"/>
      <c r="DX77" s="1037"/>
      <c r="DY77" s="1037"/>
      <c r="DZ77" s="1038"/>
      <c r="EA77" s="248"/>
    </row>
    <row r="78" spans="1:131" s="249" customFormat="1" ht="26.25" customHeight="1" x14ac:dyDescent="0.15">
      <c r="A78" s="263">
        <v>11</v>
      </c>
      <c r="B78" s="1069"/>
      <c r="C78" s="1070"/>
      <c r="D78" s="1070"/>
      <c r="E78" s="1070"/>
      <c r="F78" s="1070"/>
      <c r="G78" s="1070"/>
      <c r="H78" s="1070"/>
      <c r="I78" s="1070"/>
      <c r="J78" s="1070"/>
      <c r="K78" s="1070"/>
      <c r="L78" s="1070"/>
      <c r="M78" s="1070"/>
      <c r="N78" s="1070"/>
      <c r="O78" s="1070"/>
      <c r="P78" s="1071"/>
      <c r="Q78" s="1072"/>
      <c r="R78" s="1066"/>
      <c r="S78" s="1066"/>
      <c r="T78" s="1066"/>
      <c r="U78" s="1066"/>
      <c r="V78" s="1066"/>
      <c r="W78" s="1066"/>
      <c r="X78" s="1066"/>
      <c r="Y78" s="1066"/>
      <c r="Z78" s="1066"/>
      <c r="AA78" s="1066"/>
      <c r="AB78" s="1066"/>
      <c r="AC78" s="1066"/>
      <c r="AD78" s="1066"/>
      <c r="AE78" s="1066"/>
      <c r="AF78" s="1066"/>
      <c r="AG78" s="1066"/>
      <c r="AH78" s="1066"/>
      <c r="AI78" s="1066"/>
      <c r="AJ78" s="1066"/>
      <c r="AK78" s="1066"/>
      <c r="AL78" s="1066"/>
      <c r="AM78" s="1066"/>
      <c r="AN78" s="1066"/>
      <c r="AO78" s="1066"/>
      <c r="AP78" s="1066"/>
      <c r="AQ78" s="1066"/>
      <c r="AR78" s="1066"/>
      <c r="AS78" s="1066"/>
      <c r="AT78" s="1066"/>
      <c r="AU78" s="1066"/>
      <c r="AV78" s="1066"/>
      <c r="AW78" s="1066"/>
      <c r="AX78" s="1066"/>
      <c r="AY78" s="1066"/>
      <c r="AZ78" s="1067"/>
      <c r="BA78" s="1067"/>
      <c r="BB78" s="1067"/>
      <c r="BC78" s="1067"/>
      <c r="BD78" s="1068"/>
      <c r="BE78" s="267"/>
      <c r="BF78" s="267"/>
      <c r="BG78" s="267"/>
      <c r="BH78" s="267"/>
      <c r="BI78" s="267"/>
      <c r="BJ78" s="270"/>
      <c r="BK78" s="270"/>
      <c r="BL78" s="270"/>
      <c r="BM78" s="270"/>
      <c r="BN78" s="270"/>
      <c r="BO78" s="267"/>
      <c r="BP78" s="267"/>
      <c r="BQ78" s="264">
        <v>72</v>
      </c>
      <c r="BR78" s="269"/>
      <c r="BS78" s="1048"/>
      <c r="BT78" s="1049"/>
      <c r="BU78" s="1049"/>
      <c r="BV78" s="1049"/>
      <c r="BW78" s="1049"/>
      <c r="BX78" s="1049"/>
      <c r="BY78" s="1049"/>
      <c r="BZ78" s="1049"/>
      <c r="CA78" s="1049"/>
      <c r="CB78" s="1049"/>
      <c r="CC78" s="1049"/>
      <c r="CD78" s="1049"/>
      <c r="CE78" s="1049"/>
      <c r="CF78" s="1049"/>
      <c r="CG78" s="1050"/>
      <c r="CH78" s="1051"/>
      <c r="CI78" s="1052"/>
      <c r="CJ78" s="1052"/>
      <c r="CK78" s="1052"/>
      <c r="CL78" s="1053"/>
      <c r="CM78" s="1051"/>
      <c r="CN78" s="1052"/>
      <c r="CO78" s="1052"/>
      <c r="CP78" s="1052"/>
      <c r="CQ78" s="1053"/>
      <c r="CR78" s="1051"/>
      <c r="CS78" s="1052"/>
      <c r="CT78" s="1052"/>
      <c r="CU78" s="1052"/>
      <c r="CV78" s="1053"/>
      <c r="CW78" s="1051"/>
      <c r="CX78" s="1052"/>
      <c r="CY78" s="1052"/>
      <c r="CZ78" s="1052"/>
      <c r="DA78" s="1053"/>
      <c r="DB78" s="1051"/>
      <c r="DC78" s="1052"/>
      <c r="DD78" s="1052"/>
      <c r="DE78" s="1052"/>
      <c r="DF78" s="1053"/>
      <c r="DG78" s="1051"/>
      <c r="DH78" s="1052"/>
      <c r="DI78" s="1052"/>
      <c r="DJ78" s="1052"/>
      <c r="DK78" s="1053"/>
      <c r="DL78" s="1051"/>
      <c r="DM78" s="1052"/>
      <c r="DN78" s="1052"/>
      <c r="DO78" s="1052"/>
      <c r="DP78" s="1053"/>
      <c r="DQ78" s="1051"/>
      <c r="DR78" s="1052"/>
      <c r="DS78" s="1052"/>
      <c r="DT78" s="1052"/>
      <c r="DU78" s="1053"/>
      <c r="DV78" s="1036"/>
      <c r="DW78" s="1037"/>
      <c r="DX78" s="1037"/>
      <c r="DY78" s="1037"/>
      <c r="DZ78" s="1038"/>
      <c r="EA78" s="248"/>
    </row>
    <row r="79" spans="1:131" s="249" customFormat="1" ht="26.25" customHeight="1" x14ac:dyDescent="0.15">
      <c r="A79" s="263">
        <v>12</v>
      </c>
      <c r="B79" s="1069"/>
      <c r="C79" s="1070"/>
      <c r="D79" s="1070"/>
      <c r="E79" s="1070"/>
      <c r="F79" s="1070"/>
      <c r="G79" s="1070"/>
      <c r="H79" s="1070"/>
      <c r="I79" s="1070"/>
      <c r="J79" s="1070"/>
      <c r="K79" s="1070"/>
      <c r="L79" s="1070"/>
      <c r="M79" s="1070"/>
      <c r="N79" s="1070"/>
      <c r="O79" s="1070"/>
      <c r="P79" s="1071"/>
      <c r="Q79" s="1072"/>
      <c r="R79" s="1066"/>
      <c r="S79" s="1066"/>
      <c r="T79" s="1066"/>
      <c r="U79" s="1066"/>
      <c r="V79" s="1066"/>
      <c r="W79" s="1066"/>
      <c r="X79" s="1066"/>
      <c r="Y79" s="1066"/>
      <c r="Z79" s="1066"/>
      <c r="AA79" s="1066"/>
      <c r="AB79" s="1066"/>
      <c r="AC79" s="1066"/>
      <c r="AD79" s="1066"/>
      <c r="AE79" s="1066"/>
      <c r="AF79" s="1066"/>
      <c r="AG79" s="1066"/>
      <c r="AH79" s="1066"/>
      <c r="AI79" s="1066"/>
      <c r="AJ79" s="1066"/>
      <c r="AK79" s="1066"/>
      <c r="AL79" s="1066"/>
      <c r="AM79" s="1066"/>
      <c r="AN79" s="1066"/>
      <c r="AO79" s="1066"/>
      <c r="AP79" s="1066"/>
      <c r="AQ79" s="1066"/>
      <c r="AR79" s="1066"/>
      <c r="AS79" s="1066"/>
      <c r="AT79" s="1066"/>
      <c r="AU79" s="1066"/>
      <c r="AV79" s="1066"/>
      <c r="AW79" s="1066"/>
      <c r="AX79" s="1066"/>
      <c r="AY79" s="1066"/>
      <c r="AZ79" s="1067"/>
      <c r="BA79" s="1067"/>
      <c r="BB79" s="1067"/>
      <c r="BC79" s="1067"/>
      <c r="BD79" s="1068"/>
      <c r="BE79" s="267"/>
      <c r="BF79" s="267"/>
      <c r="BG79" s="267"/>
      <c r="BH79" s="267"/>
      <c r="BI79" s="267"/>
      <c r="BJ79" s="270"/>
      <c r="BK79" s="270"/>
      <c r="BL79" s="270"/>
      <c r="BM79" s="270"/>
      <c r="BN79" s="270"/>
      <c r="BO79" s="267"/>
      <c r="BP79" s="267"/>
      <c r="BQ79" s="264">
        <v>73</v>
      </c>
      <c r="BR79" s="269"/>
      <c r="BS79" s="1048"/>
      <c r="BT79" s="1049"/>
      <c r="BU79" s="1049"/>
      <c r="BV79" s="1049"/>
      <c r="BW79" s="1049"/>
      <c r="BX79" s="1049"/>
      <c r="BY79" s="1049"/>
      <c r="BZ79" s="1049"/>
      <c r="CA79" s="1049"/>
      <c r="CB79" s="1049"/>
      <c r="CC79" s="1049"/>
      <c r="CD79" s="1049"/>
      <c r="CE79" s="1049"/>
      <c r="CF79" s="1049"/>
      <c r="CG79" s="1050"/>
      <c r="CH79" s="1051"/>
      <c r="CI79" s="1052"/>
      <c r="CJ79" s="1052"/>
      <c r="CK79" s="1052"/>
      <c r="CL79" s="1053"/>
      <c r="CM79" s="1051"/>
      <c r="CN79" s="1052"/>
      <c r="CO79" s="1052"/>
      <c r="CP79" s="1052"/>
      <c r="CQ79" s="1053"/>
      <c r="CR79" s="1051"/>
      <c r="CS79" s="1052"/>
      <c r="CT79" s="1052"/>
      <c r="CU79" s="1052"/>
      <c r="CV79" s="1053"/>
      <c r="CW79" s="1051"/>
      <c r="CX79" s="1052"/>
      <c r="CY79" s="1052"/>
      <c r="CZ79" s="1052"/>
      <c r="DA79" s="1053"/>
      <c r="DB79" s="1051"/>
      <c r="DC79" s="1052"/>
      <c r="DD79" s="1052"/>
      <c r="DE79" s="1052"/>
      <c r="DF79" s="1053"/>
      <c r="DG79" s="1051"/>
      <c r="DH79" s="1052"/>
      <c r="DI79" s="1052"/>
      <c r="DJ79" s="1052"/>
      <c r="DK79" s="1053"/>
      <c r="DL79" s="1051"/>
      <c r="DM79" s="1052"/>
      <c r="DN79" s="1052"/>
      <c r="DO79" s="1052"/>
      <c r="DP79" s="1053"/>
      <c r="DQ79" s="1051"/>
      <c r="DR79" s="1052"/>
      <c r="DS79" s="1052"/>
      <c r="DT79" s="1052"/>
      <c r="DU79" s="1053"/>
      <c r="DV79" s="1036"/>
      <c r="DW79" s="1037"/>
      <c r="DX79" s="1037"/>
      <c r="DY79" s="1037"/>
      <c r="DZ79" s="1038"/>
      <c r="EA79" s="248"/>
    </row>
    <row r="80" spans="1:131" s="249" customFormat="1" ht="26.25" customHeight="1" x14ac:dyDescent="0.15">
      <c r="A80" s="263">
        <v>13</v>
      </c>
      <c r="B80" s="1069"/>
      <c r="C80" s="1070"/>
      <c r="D80" s="1070"/>
      <c r="E80" s="1070"/>
      <c r="F80" s="1070"/>
      <c r="G80" s="1070"/>
      <c r="H80" s="1070"/>
      <c r="I80" s="1070"/>
      <c r="J80" s="1070"/>
      <c r="K80" s="1070"/>
      <c r="L80" s="1070"/>
      <c r="M80" s="1070"/>
      <c r="N80" s="1070"/>
      <c r="O80" s="1070"/>
      <c r="P80" s="1071"/>
      <c r="Q80" s="1072"/>
      <c r="R80" s="1066"/>
      <c r="S80" s="1066"/>
      <c r="T80" s="1066"/>
      <c r="U80" s="1066"/>
      <c r="V80" s="1066"/>
      <c r="W80" s="1066"/>
      <c r="X80" s="1066"/>
      <c r="Y80" s="1066"/>
      <c r="Z80" s="1066"/>
      <c r="AA80" s="1066"/>
      <c r="AB80" s="1066"/>
      <c r="AC80" s="1066"/>
      <c r="AD80" s="1066"/>
      <c r="AE80" s="1066"/>
      <c r="AF80" s="1066"/>
      <c r="AG80" s="1066"/>
      <c r="AH80" s="1066"/>
      <c r="AI80" s="1066"/>
      <c r="AJ80" s="1066"/>
      <c r="AK80" s="1066"/>
      <c r="AL80" s="1066"/>
      <c r="AM80" s="1066"/>
      <c r="AN80" s="1066"/>
      <c r="AO80" s="1066"/>
      <c r="AP80" s="1066"/>
      <c r="AQ80" s="1066"/>
      <c r="AR80" s="1066"/>
      <c r="AS80" s="1066"/>
      <c r="AT80" s="1066"/>
      <c r="AU80" s="1066"/>
      <c r="AV80" s="1066"/>
      <c r="AW80" s="1066"/>
      <c r="AX80" s="1066"/>
      <c r="AY80" s="1066"/>
      <c r="AZ80" s="1067"/>
      <c r="BA80" s="1067"/>
      <c r="BB80" s="1067"/>
      <c r="BC80" s="1067"/>
      <c r="BD80" s="1068"/>
      <c r="BE80" s="267"/>
      <c r="BF80" s="267"/>
      <c r="BG80" s="267"/>
      <c r="BH80" s="267"/>
      <c r="BI80" s="267"/>
      <c r="BJ80" s="267"/>
      <c r="BK80" s="267"/>
      <c r="BL80" s="267"/>
      <c r="BM80" s="267"/>
      <c r="BN80" s="267"/>
      <c r="BO80" s="267"/>
      <c r="BP80" s="267"/>
      <c r="BQ80" s="264">
        <v>74</v>
      </c>
      <c r="BR80" s="269"/>
      <c r="BS80" s="1048"/>
      <c r="BT80" s="1049"/>
      <c r="BU80" s="1049"/>
      <c r="BV80" s="1049"/>
      <c r="BW80" s="1049"/>
      <c r="BX80" s="1049"/>
      <c r="BY80" s="1049"/>
      <c r="BZ80" s="1049"/>
      <c r="CA80" s="1049"/>
      <c r="CB80" s="1049"/>
      <c r="CC80" s="1049"/>
      <c r="CD80" s="1049"/>
      <c r="CE80" s="1049"/>
      <c r="CF80" s="1049"/>
      <c r="CG80" s="1050"/>
      <c r="CH80" s="1051"/>
      <c r="CI80" s="1052"/>
      <c r="CJ80" s="1052"/>
      <c r="CK80" s="1052"/>
      <c r="CL80" s="1053"/>
      <c r="CM80" s="1051"/>
      <c r="CN80" s="1052"/>
      <c r="CO80" s="1052"/>
      <c r="CP80" s="1052"/>
      <c r="CQ80" s="1053"/>
      <c r="CR80" s="1051"/>
      <c r="CS80" s="1052"/>
      <c r="CT80" s="1052"/>
      <c r="CU80" s="1052"/>
      <c r="CV80" s="1053"/>
      <c r="CW80" s="1051"/>
      <c r="CX80" s="1052"/>
      <c r="CY80" s="1052"/>
      <c r="CZ80" s="1052"/>
      <c r="DA80" s="1053"/>
      <c r="DB80" s="1051"/>
      <c r="DC80" s="1052"/>
      <c r="DD80" s="1052"/>
      <c r="DE80" s="1052"/>
      <c r="DF80" s="1053"/>
      <c r="DG80" s="1051"/>
      <c r="DH80" s="1052"/>
      <c r="DI80" s="1052"/>
      <c r="DJ80" s="1052"/>
      <c r="DK80" s="1053"/>
      <c r="DL80" s="1051"/>
      <c r="DM80" s="1052"/>
      <c r="DN80" s="1052"/>
      <c r="DO80" s="1052"/>
      <c r="DP80" s="1053"/>
      <c r="DQ80" s="1051"/>
      <c r="DR80" s="1052"/>
      <c r="DS80" s="1052"/>
      <c r="DT80" s="1052"/>
      <c r="DU80" s="1053"/>
      <c r="DV80" s="1036"/>
      <c r="DW80" s="1037"/>
      <c r="DX80" s="1037"/>
      <c r="DY80" s="1037"/>
      <c r="DZ80" s="1038"/>
      <c r="EA80" s="248"/>
    </row>
    <row r="81" spans="1:131" s="249" customFormat="1" ht="26.25" customHeight="1" x14ac:dyDescent="0.15">
      <c r="A81" s="263">
        <v>14</v>
      </c>
      <c r="B81" s="1069"/>
      <c r="C81" s="1070"/>
      <c r="D81" s="1070"/>
      <c r="E81" s="1070"/>
      <c r="F81" s="1070"/>
      <c r="G81" s="1070"/>
      <c r="H81" s="1070"/>
      <c r="I81" s="1070"/>
      <c r="J81" s="1070"/>
      <c r="K81" s="1070"/>
      <c r="L81" s="1070"/>
      <c r="M81" s="1070"/>
      <c r="N81" s="1070"/>
      <c r="O81" s="1070"/>
      <c r="P81" s="1071"/>
      <c r="Q81" s="1072"/>
      <c r="R81" s="1066"/>
      <c r="S81" s="1066"/>
      <c r="T81" s="1066"/>
      <c r="U81" s="1066"/>
      <c r="V81" s="1066"/>
      <c r="W81" s="1066"/>
      <c r="X81" s="1066"/>
      <c r="Y81" s="1066"/>
      <c r="Z81" s="1066"/>
      <c r="AA81" s="1066"/>
      <c r="AB81" s="1066"/>
      <c r="AC81" s="1066"/>
      <c r="AD81" s="1066"/>
      <c r="AE81" s="1066"/>
      <c r="AF81" s="1066"/>
      <c r="AG81" s="1066"/>
      <c r="AH81" s="1066"/>
      <c r="AI81" s="1066"/>
      <c r="AJ81" s="1066"/>
      <c r="AK81" s="1066"/>
      <c r="AL81" s="1066"/>
      <c r="AM81" s="1066"/>
      <c r="AN81" s="1066"/>
      <c r="AO81" s="1066"/>
      <c r="AP81" s="1066"/>
      <c r="AQ81" s="1066"/>
      <c r="AR81" s="1066"/>
      <c r="AS81" s="1066"/>
      <c r="AT81" s="1066"/>
      <c r="AU81" s="1066"/>
      <c r="AV81" s="1066"/>
      <c r="AW81" s="1066"/>
      <c r="AX81" s="1066"/>
      <c r="AY81" s="1066"/>
      <c r="AZ81" s="1067"/>
      <c r="BA81" s="1067"/>
      <c r="BB81" s="1067"/>
      <c r="BC81" s="1067"/>
      <c r="BD81" s="1068"/>
      <c r="BE81" s="267"/>
      <c r="BF81" s="267"/>
      <c r="BG81" s="267"/>
      <c r="BH81" s="267"/>
      <c r="BI81" s="267"/>
      <c r="BJ81" s="267"/>
      <c r="BK81" s="267"/>
      <c r="BL81" s="267"/>
      <c r="BM81" s="267"/>
      <c r="BN81" s="267"/>
      <c r="BO81" s="267"/>
      <c r="BP81" s="267"/>
      <c r="BQ81" s="264">
        <v>75</v>
      </c>
      <c r="BR81" s="269"/>
      <c r="BS81" s="1048"/>
      <c r="BT81" s="1049"/>
      <c r="BU81" s="1049"/>
      <c r="BV81" s="1049"/>
      <c r="BW81" s="1049"/>
      <c r="BX81" s="1049"/>
      <c r="BY81" s="1049"/>
      <c r="BZ81" s="1049"/>
      <c r="CA81" s="1049"/>
      <c r="CB81" s="1049"/>
      <c r="CC81" s="1049"/>
      <c r="CD81" s="1049"/>
      <c r="CE81" s="1049"/>
      <c r="CF81" s="1049"/>
      <c r="CG81" s="1050"/>
      <c r="CH81" s="1051"/>
      <c r="CI81" s="1052"/>
      <c r="CJ81" s="1052"/>
      <c r="CK81" s="1052"/>
      <c r="CL81" s="1053"/>
      <c r="CM81" s="1051"/>
      <c r="CN81" s="1052"/>
      <c r="CO81" s="1052"/>
      <c r="CP81" s="1052"/>
      <c r="CQ81" s="1053"/>
      <c r="CR81" s="1051"/>
      <c r="CS81" s="1052"/>
      <c r="CT81" s="1052"/>
      <c r="CU81" s="1052"/>
      <c r="CV81" s="1053"/>
      <c r="CW81" s="1051"/>
      <c r="CX81" s="1052"/>
      <c r="CY81" s="1052"/>
      <c r="CZ81" s="1052"/>
      <c r="DA81" s="1053"/>
      <c r="DB81" s="1051"/>
      <c r="DC81" s="1052"/>
      <c r="DD81" s="1052"/>
      <c r="DE81" s="1052"/>
      <c r="DF81" s="1053"/>
      <c r="DG81" s="1051"/>
      <c r="DH81" s="1052"/>
      <c r="DI81" s="1052"/>
      <c r="DJ81" s="1052"/>
      <c r="DK81" s="1053"/>
      <c r="DL81" s="1051"/>
      <c r="DM81" s="1052"/>
      <c r="DN81" s="1052"/>
      <c r="DO81" s="1052"/>
      <c r="DP81" s="1053"/>
      <c r="DQ81" s="1051"/>
      <c r="DR81" s="1052"/>
      <c r="DS81" s="1052"/>
      <c r="DT81" s="1052"/>
      <c r="DU81" s="1053"/>
      <c r="DV81" s="1036"/>
      <c r="DW81" s="1037"/>
      <c r="DX81" s="1037"/>
      <c r="DY81" s="1037"/>
      <c r="DZ81" s="1038"/>
      <c r="EA81" s="248"/>
    </row>
    <row r="82" spans="1:131" s="249" customFormat="1" ht="26.25" customHeight="1" x14ac:dyDescent="0.15">
      <c r="A82" s="263">
        <v>15</v>
      </c>
      <c r="B82" s="1069"/>
      <c r="C82" s="1070"/>
      <c r="D82" s="1070"/>
      <c r="E82" s="1070"/>
      <c r="F82" s="1070"/>
      <c r="G82" s="1070"/>
      <c r="H82" s="1070"/>
      <c r="I82" s="1070"/>
      <c r="J82" s="1070"/>
      <c r="K82" s="1070"/>
      <c r="L82" s="1070"/>
      <c r="M82" s="1070"/>
      <c r="N82" s="1070"/>
      <c r="O82" s="1070"/>
      <c r="P82" s="1071"/>
      <c r="Q82" s="1072"/>
      <c r="R82" s="1066"/>
      <c r="S82" s="1066"/>
      <c r="T82" s="1066"/>
      <c r="U82" s="1066"/>
      <c r="V82" s="1066"/>
      <c r="W82" s="1066"/>
      <c r="X82" s="1066"/>
      <c r="Y82" s="1066"/>
      <c r="Z82" s="1066"/>
      <c r="AA82" s="1066"/>
      <c r="AB82" s="1066"/>
      <c r="AC82" s="1066"/>
      <c r="AD82" s="1066"/>
      <c r="AE82" s="1066"/>
      <c r="AF82" s="1066"/>
      <c r="AG82" s="1066"/>
      <c r="AH82" s="1066"/>
      <c r="AI82" s="1066"/>
      <c r="AJ82" s="1066"/>
      <c r="AK82" s="1066"/>
      <c r="AL82" s="1066"/>
      <c r="AM82" s="1066"/>
      <c r="AN82" s="1066"/>
      <c r="AO82" s="1066"/>
      <c r="AP82" s="1066"/>
      <c r="AQ82" s="1066"/>
      <c r="AR82" s="1066"/>
      <c r="AS82" s="1066"/>
      <c r="AT82" s="1066"/>
      <c r="AU82" s="1066"/>
      <c r="AV82" s="1066"/>
      <c r="AW82" s="1066"/>
      <c r="AX82" s="1066"/>
      <c r="AY82" s="1066"/>
      <c r="AZ82" s="1067"/>
      <c r="BA82" s="1067"/>
      <c r="BB82" s="1067"/>
      <c r="BC82" s="1067"/>
      <c r="BD82" s="1068"/>
      <c r="BE82" s="267"/>
      <c r="BF82" s="267"/>
      <c r="BG82" s="267"/>
      <c r="BH82" s="267"/>
      <c r="BI82" s="267"/>
      <c r="BJ82" s="267"/>
      <c r="BK82" s="267"/>
      <c r="BL82" s="267"/>
      <c r="BM82" s="267"/>
      <c r="BN82" s="267"/>
      <c r="BO82" s="267"/>
      <c r="BP82" s="267"/>
      <c r="BQ82" s="264">
        <v>76</v>
      </c>
      <c r="BR82" s="269"/>
      <c r="BS82" s="1048"/>
      <c r="BT82" s="1049"/>
      <c r="BU82" s="1049"/>
      <c r="BV82" s="1049"/>
      <c r="BW82" s="1049"/>
      <c r="BX82" s="1049"/>
      <c r="BY82" s="1049"/>
      <c r="BZ82" s="1049"/>
      <c r="CA82" s="1049"/>
      <c r="CB82" s="1049"/>
      <c r="CC82" s="1049"/>
      <c r="CD82" s="1049"/>
      <c r="CE82" s="1049"/>
      <c r="CF82" s="1049"/>
      <c r="CG82" s="1050"/>
      <c r="CH82" s="1051"/>
      <c r="CI82" s="1052"/>
      <c r="CJ82" s="1052"/>
      <c r="CK82" s="1052"/>
      <c r="CL82" s="1053"/>
      <c r="CM82" s="1051"/>
      <c r="CN82" s="1052"/>
      <c r="CO82" s="1052"/>
      <c r="CP82" s="1052"/>
      <c r="CQ82" s="1053"/>
      <c r="CR82" s="1051"/>
      <c r="CS82" s="1052"/>
      <c r="CT82" s="1052"/>
      <c r="CU82" s="1052"/>
      <c r="CV82" s="1053"/>
      <c r="CW82" s="1051"/>
      <c r="CX82" s="1052"/>
      <c r="CY82" s="1052"/>
      <c r="CZ82" s="1052"/>
      <c r="DA82" s="1053"/>
      <c r="DB82" s="1051"/>
      <c r="DC82" s="1052"/>
      <c r="DD82" s="1052"/>
      <c r="DE82" s="1052"/>
      <c r="DF82" s="1053"/>
      <c r="DG82" s="1051"/>
      <c r="DH82" s="1052"/>
      <c r="DI82" s="1052"/>
      <c r="DJ82" s="1052"/>
      <c r="DK82" s="1053"/>
      <c r="DL82" s="1051"/>
      <c r="DM82" s="1052"/>
      <c r="DN82" s="1052"/>
      <c r="DO82" s="1052"/>
      <c r="DP82" s="1053"/>
      <c r="DQ82" s="1051"/>
      <c r="DR82" s="1052"/>
      <c r="DS82" s="1052"/>
      <c r="DT82" s="1052"/>
      <c r="DU82" s="1053"/>
      <c r="DV82" s="1036"/>
      <c r="DW82" s="1037"/>
      <c r="DX82" s="1037"/>
      <c r="DY82" s="1037"/>
      <c r="DZ82" s="1038"/>
      <c r="EA82" s="248"/>
    </row>
    <row r="83" spans="1:131" s="249" customFormat="1" ht="26.25" customHeight="1" x14ac:dyDescent="0.15">
      <c r="A83" s="263">
        <v>16</v>
      </c>
      <c r="B83" s="1069"/>
      <c r="C83" s="1070"/>
      <c r="D83" s="1070"/>
      <c r="E83" s="1070"/>
      <c r="F83" s="1070"/>
      <c r="G83" s="1070"/>
      <c r="H83" s="1070"/>
      <c r="I83" s="1070"/>
      <c r="J83" s="1070"/>
      <c r="K83" s="1070"/>
      <c r="L83" s="1070"/>
      <c r="M83" s="1070"/>
      <c r="N83" s="1070"/>
      <c r="O83" s="1070"/>
      <c r="P83" s="1071"/>
      <c r="Q83" s="1072"/>
      <c r="R83" s="1066"/>
      <c r="S83" s="1066"/>
      <c r="T83" s="1066"/>
      <c r="U83" s="1066"/>
      <c r="V83" s="1066"/>
      <c r="W83" s="1066"/>
      <c r="X83" s="1066"/>
      <c r="Y83" s="1066"/>
      <c r="Z83" s="1066"/>
      <c r="AA83" s="1066"/>
      <c r="AB83" s="1066"/>
      <c r="AC83" s="1066"/>
      <c r="AD83" s="1066"/>
      <c r="AE83" s="1066"/>
      <c r="AF83" s="1066"/>
      <c r="AG83" s="1066"/>
      <c r="AH83" s="1066"/>
      <c r="AI83" s="1066"/>
      <c r="AJ83" s="1066"/>
      <c r="AK83" s="1066"/>
      <c r="AL83" s="1066"/>
      <c r="AM83" s="1066"/>
      <c r="AN83" s="1066"/>
      <c r="AO83" s="1066"/>
      <c r="AP83" s="1066"/>
      <c r="AQ83" s="1066"/>
      <c r="AR83" s="1066"/>
      <c r="AS83" s="1066"/>
      <c r="AT83" s="1066"/>
      <c r="AU83" s="1066"/>
      <c r="AV83" s="1066"/>
      <c r="AW83" s="1066"/>
      <c r="AX83" s="1066"/>
      <c r="AY83" s="1066"/>
      <c r="AZ83" s="1067"/>
      <c r="BA83" s="1067"/>
      <c r="BB83" s="1067"/>
      <c r="BC83" s="1067"/>
      <c r="BD83" s="1068"/>
      <c r="BE83" s="267"/>
      <c r="BF83" s="267"/>
      <c r="BG83" s="267"/>
      <c r="BH83" s="267"/>
      <c r="BI83" s="267"/>
      <c r="BJ83" s="267"/>
      <c r="BK83" s="267"/>
      <c r="BL83" s="267"/>
      <c r="BM83" s="267"/>
      <c r="BN83" s="267"/>
      <c r="BO83" s="267"/>
      <c r="BP83" s="267"/>
      <c r="BQ83" s="264">
        <v>77</v>
      </c>
      <c r="BR83" s="269"/>
      <c r="BS83" s="1048"/>
      <c r="BT83" s="1049"/>
      <c r="BU83" s="1049"/>
      <c r="BV83" s="1049"/>
      <c r="BW83" s="1049"/>
      <c r="BX83" s="1049"/>
      <c r="BY83" s="1049"/>
      <c r="BZ83" s="1049"/>
      <c r="CA83" s="1049"/>
      <c r="CB83" s="1049"/>
      <c r="CC83" s="1049"/>
      <c r="CD83" s="1049"/>
      <c r="CE83" s="1049"/>
      <c r="CF83" s="1049"/>
      <c r="CG83" s="1050"/>
      <c r="CH83" s="1051"/>
      <c r="CI83" s="1052"/>
      <c r="CJ83" s="1052"/>
      <c r="CK83" s="1052"/>
      <c r="CL83" s="1053"/>
      <c r="CM83" s="1051"/>
      <c r="CN83" s="1052"/>
      <c r="CO83" s="1052"/>
      <c r="CP83" s="1052"/>
      <c r="CQ83" s="1053"/>
      <c r="CR83" s="1051"/>
      <c r="CS83" s="1052"/>
      <c r="CT83" s="1052"/>
      <c r="CU83" s="1052"/>
      <c r="CV83" s="1053"/>
      <c r="CW83" s="1051"/>
      <c r="CX83" s="1052"/>
      <c r="CY83" s="1052"/>
      <c r="CZ83" s="1052"/>
      <c r="DA83" s="1053"/>
      <c r="DB83" s="1051"/>
      <c r="DC83" s="1052"/>
      <c r="DD83" s="1052"/>
      <c r="DE83" s="1052"/>
      <c r="DF83" s="1053"/>
      <c r="DG83" s="1051"/>
      <c r="DH83" s="1052"/>
      <c r="DI83" s="1052"/>
      <c r="DJ83" s="1052"/>
      <c r="DK83" s="1053"/>
      <c r="DL83" s="1051"/>
      <c r="DM83" s="1052"/>
      <c r="DN83" s="1052"/>
      <c r="DO83" s="1052"/>
      <c r="DP83" s="1053"/>
      <c r="DQ83" s="1051"/>
      <c r="DR83" s="1052"/>
      <c r="DS83" s="1052"/>
      <c r="DT83" s="1052"/>
      <c r="DU83" s="1053"/>
      <c r="DV83" s="1036"/>
      <c r="DW83" s="1037"/>
      <c r="DX83" s="1037"/>
      <c r="DY83" s="1037"/>
      <c r="DZ83" s="1038"/>
      <c r="EA83" s="248"/>
    </row>
    <row r="84" spans="1:131" s="249" customFormat="1" ht="26.25" customHeight="1" x14ac:dyDescent="0.15">
      <c r="A84" s="263">
        <v>17</v>
      </c>
      <c r="B84" s="1069"/>
      <c r="C84" s="1070"/>
      <c r="D84" s="1070"/>
      <c r="E84" s="1070"/>
      <c r="F84" s="1070"/>
      <c r="G84" s="1070"/>
      <c r="H84" s="1070"/>
      <c r="I84" s="1070"/>
      <c r="J84" s="1070"/>
      <c r="K84" s="1070"/>
      <c r="L84" s="1070"/>
      <c r="M84" s="1070"/>
      <c r="N84" s="1070"/>
      <c r="O84" s="1070"/>
      <c r="P84" s="1071"/>
      <c r="Q84" s="1072"/>
      <c r="R84" s="1066"/>
      <c r="S84" s="1066"/>
      <c r="T84" s="1066"/>
      <c r="U84" s="1066"/>
      <c r="V84" s="1066"/>
      <c r="W84" s="1066"/>
      <c r="X84" s="1066"/>
      <c r="Y84" s="1066"/>
      <c r="Z84" s="1066"/>
      <c r="AA84" s="1066"/>
      <c r="AB84" s="1066"/>
      <c r="AC84" s="1066"/>
      <c r="AD84" s="1066"/>
      <c r="AE84" s="1066"/>
      <c r="AF84" s="1066"/>
      <c r="AG84" s="1066"/>
      <c r="AH84" s="1066"/>
      <c r="AI84" s="1066"/>
      <c r="AJ84" s="1066"/>
      <c r="AK84" s="1066"/>
      <c r="AL84" s="1066"/>
      <c r="AM84" s="1066"/>
      <c r="AN84" s="1066"/>
      <c r="AO84" s="1066"/>
      <c r="AP84" s="1066"/>
      <c r="AQ84" s="1066"/>
      <c r="AR84" s="1066"/>
      <c r="AS84" s="1066"/>
      <c r="AT84" s="1066"/>
      <c r="AU84" s="1066"/>
      <c r="AV84" s="1066"/>
      <c r="AW84" s="1066"/>
      <c r="AX84" s="1066"/>
      <c r="AY84" s="1066"/>
      <c r="AZ84" s="1067"/>
      <c r="BA84" s="1067"/>
      <c r="BB84" s="1067"/>
      <c r="BC84" s="1067"/>
      <c r="BD84" s="1068"/>
      <c r="BE84" s="267"/>
      <c r="BF84" s="267"/>
      <c r="BG84" s="267"/>
      <c r="BH84" s="267"/>
      <c r="BI84" s="267"/>
      <c r="BJ84" s="267"/>
      <c r="BK84" s="267"/>
      <c r="BL84" s="267"/>
      <c r="BM84" s="267"/>
      <c r="BN84" s="267"/>
      <c r="BO84" s="267"/>
      <c r="BP84" s="267"/>
      <c r="BQ84" s="264">
        <v>78</v>
      </c>
      <c r="BR84" s="269"/>
      <c r="BS84" s="1048"/>
      <c r="BT84" s="1049"/>
      <c r="BU84" s="1049"/>
      <c r="BV84" s="1049"/>
      <c r="BW84" s="1049"/>
      <c r="BX84" s="1049"/>
      <c r="BY84" s="1049"/>
      <c r="BZ84" s="1049"/>
      <c r="CA84" s="1049"/>
      <c r="CB84" s="1049"/>
      <c r="CC84" s="1049"/>
      <c r="CD84" s="1049"/>
      <c r="CE84" s="1049"/>
      <c r="CF84" s="1049"/>
      <c r="CG84" s="1050"/>
      <c r="CH84" s="1051"/>
      <c r="CI84" s="1052"/>
      <c r="CJ84" s="1052"/>
      <c r="CK84" s="1052"/>
      <c r="CL84" s="1053"/>
      <c r="CM84" s="1051"/>
      <c r="CN84" s="1052"/>
      <c r="CO84" s="1052"/>
      <c r="CP84" s="1052"/>
      <c r="CQ84" s="1053"/>
      <c r="CR84" s="1051"/>
      <c r="CS84" s="1052"/>
      <c r="CT84" s="1052"/>
      <c r="CU84" s="1052"/>
      <c r="CV84" s="1053"/>
      <c r="CW84" s="1051"/>
      <c r="CX84" s="1052"/>
      <c r="CY84" s="1052"/>
      <c r="CZ84" s="1052"/>
      <c r="DA84" s="1053"/>
      <c r="DB84" s="1051"/>
      <c r="DC84" s="1052"/>
      <c r="DD84" s="1052"/>
      <c r="DE84" s="1052"/>
      <c r="DF84" s="1053"/>
      <c r="DG84" s="1051"/>
      <c r="DH84" s="1052"/>
      <c r="DI84" s="1052"/>
      <c r="DJ84" s="1052"/>
      <c r="DK84" s="1053"/>
      <c r="DL84" s="1051"/>
      <c r="DM84" s="1052"/>
      <c r="DN84" s="1052"/>
      <c r="DO84" s="1052"/>
      <c r="DP84" s="1053"/>
      <c r="DQ84" s="1051"/>
      <c r="DR84" s="1052"/>
      <c r="DS84" s="1052"/>
      <c r="DT84" s="1052"/>
      <c r="DU84" s="1053"/>
      <c r="DV84" s="1036"/>
      <c r="DW84" s="1037"/>
      <c r="DX84" s="1037"/>
      <c r="DY84" s="1037"/>
      <c r="DZ84" s="1038"/>
      <c r="EA84" s="248"/>
    </row>
    <row r="85" spans="1:131" s="249" customFormat="1" ht="26.25" customHeight="1" x14ac:dyDescent="0.15">
      <c r="A85" s="263">
        <v>18</v>
      </c>
      <c r="B85" s="1069"/>
      <c r="C85" s="1070"/>
      <c r="D85" s="1070"/>
      <c r="E85" s="1070"/>
      <c r="F85" s="1070"/>
      <c r="G85" s="1070"/>
      <c r="H85" s="1070"/>
      <c r="I85" s="1070"/>
      <c r="J85" s="1070"/>
      <c r="K85" s="1070"/>
      <c r="L85" s="1070"/>
      <c r="M85" s="1070"/>
      <c r="N85" s="1070"/>
      <c r="O85" s="1070"/>
      <c r="P85" s="1071"/>
      <c r="Q85" s="1072"/>
      <c r="R85" s="1066"/>
      <c r="S85" s="1066"/>
      <c r="T85" s="1066"/>
      <c r="U85" s="1066"/>
      <c r="V85" s="1066"/>
      <c r="W85" s="1066"/>
      <c r="X85" s="1066"/>
      <c r="Y85" s="1066"/>
      <c r="Z85" s="1066"/>
      <c r="AA85" s="1066"/>
      <c r="AB85" s="1066"/>
      <c r="AC85" s="1066"/>
      <c r="AD85" s="1066"/>
      <c r="AE85" s="1066"/>
      <c r="AF85" s="1066"/>
      <c r="AG85" s="1066"/>
      <c r="AH85" s="1066"/>
      <c r="AI85" s="1066"/>
      <c r="AJ85" s="1066"/>
      <c r="AK85" s="1066"/>
      <c r="AL85" s="1066"/>
      <c r="AM85" s="1066"/>
      <c r="AN85" s="1066"/>
      <c r="AO85" s="1066"/>
      <c r="AP85" s="1066"/>
      <c r="AQ85" s="1066"/>
      <c r="AR85" s="1066"/>
      <c r="AS85" s="1066"/>
      <c r="AT85" s="1066"/>
      <c r="AU85" s="1066"/>
      <c r="AV85" s="1066"/>
      <c r="AW85" s="1066"/>
      <c r="AX85" s="1066"/>
      <c r="AY85" s="1066"/>
      <c r="AZ85" s="1067"/>
      <c r="BA85" s="1067"/>
      <c r="BB85" s="1067"/>
      <c r="BC85" s="1067"/>
      <c r="BD85" s="1068"/>
      <c r="BE85" s="267"/>
      <c r="BF85" s="267"/>
      <c r="BG85" s="267"/>
      <c r="BH85" s="267"/>
      <c r="BI85" s="267"/>
      <c r="BJ85" s="267"/>
      <c r="BK85" s="267"/>
      <c r="BL85" s="267"/>
      <c r="BM85" s="267"/>
      <c r="BN85" s="267"/>
      <c r="BO85" s="267"/>
      <c r="BP85" s="267"/>
      <c r="BQ85" s="264">
        <v>79</v>
      </c>
      <c r="BR85" s="269"/>
      <c r="BS85" s="1048"/>
      <c r="BT85" s="1049"/>
      <c r="BU85" s="1049"/>
      <c r="BV85" s="1049"/>
      <c r="BW85" s="1049"/>
      <c r="BX85" s="1049"/>
      <c r="BY85" s="1049"/>
      <c r="BZ85" s="1049"/>
      <c r="CA85" s="1049"/>
      <c r="CB85" s="1049"/>
      <c r="CC85" s="1049"/>
      <c r="CD85" s="1049"/>
      <c r="CE85" s="1049"/>
      <c r="CF85" s="1049"/>
      <c r="CG85" s="1050"/>
      <c r="CH85" s="1051"/>
      <c r="CI85" s="1052"/>
      <c r="CJ85" s="1052"/>
      <c r="CK85" s="1052"/>
      <c r="CL85" s="1053"/>
      <c r="CM85" s="1051"/>
      <c r="CN85" s="1052"/>
      <c r="CO85" s="1052"/>
      <c r="CP85" s="1052"/>
      <c r="CQ85" s="1053"/>
      <c r="CR85" s="1051"/>
      <c r="CS85" s="1052"/>
      <c r="CT85" s="1052"/>
      <c r="CU85" s="1052"/>
      <c r="CV85" s="1053"/>
      <c r="CW85" s="1051"/>
      <c r="CX85" s="1052"/>
      <c r="CY85" s="1052"/>
      <c r="CZ85" s="1052"/>
      <c r="DA85" s="1053"/>
      <c r="DB85" s="1051"/>
      <c r="DC85" s="1052"/>
      <c r="DD85" s="1052"/>
      <c r="DE85" s="1052"/>
      <c r="DF85" s="1053"/>
      <c r="DG85" s="1051"/>
      <c r="DH85" s="1052"/>
      <c r="DI85" s="1052"/>
      <c r="DJ85" s="1052"/>
      <c r="DK85" s="1053"/>
      <c r="DL85" s="1051"/>
      <c r="DM85" s="1052"/>
      <c r="DN85" s="1052"/>
      <c r="DO85" s="1052"/>
      <c r="DP85" s="1053"/>
      <c r="DQ85" s="1051"/>
      <c r="DR85" s="1052"/>
      <c r="DS85" s="1052"/>
      <c r="DT85" s="1052"/>
      <c r="DU85" s="1053"/>
      <c r="DV85" s="1036"/>
      <c r="DW85" s="1037"/>
      <c r="DX85" s="1037"/>
      <c r="DY85" s="1037"/>
      <c r="DZ85" s="1038"/>
      <c r="EA85" s="248"/>
    </row>
    <row r="86" spans="1:131" s="249" customFormat="1" ht="26.25" customHeight="1" x14ac:dyDescent="0.15">
      <c r="A86" s="263">
        <v>19</v>
      </c>
      <c r="B86" s="1069"/>
      <c r="C86" s="1070"/>
      <c r="D86" s="1070"/>
      <c r="E86" s="1070"/>
      <c r="F86" s="1070"/>
      <c r="G86" s="1070"/>
      <c r="H86" s="1070"/>
      <c r="I86" s="1070"/>
      <c r="J86" s="1070"/>
      <c r="K86" s="1070"/>
      <c r="L86" s="1070"/>
      <c r="M86" s="1070"/>
      <c r="N86" s="1070"/>
      <c r="O86" s="1070"/>
      <c r="P86" s="1071"/>
      <c r="Q86" s="1072"/>
      <c r="R86" s="1066"/>
      <c r="S86" s="1066"/>
      <c r="T86" s="1066"/>
      <c r="U86" s="1066"/>
      <c r="V86" s="1066"/>
      <c r="W86" s="1066"/>
      <c r="X86" s="1066"/>
      <c r="Y86" s="1066"/>
      <c r="Z86" s="1066"/>
      <c r="AA86" s="1066"/>
      <c r="AB86" s="1066"/>
      <c r="AC86" s="1066"/>
      <c r="AD86" s="1066"/>
      <c r="AE86" s="1066"/>
      <c r="AF86" s="1066"/>
      <c r="AG86" s="1066"/>
      <c r="AH86" s="1066"/>
      <c r="AI86" s="1066"/>
      <c r="AJ86" s="1066"/>
      <c r="AK86" s="1066"/>
      <c r="AL86" s="1066"/>
      <c r="AM86" s="1066"/>
      <c r="AN86" s="1066"/>
      <c r="AO86" s="1066"/>
      <c r="AP86" s="1066"/>
      <c r="AQ86" s="1066"/>
      <c r="AR86" s="1066"/>
      <c r="AS86" s="1066"/>
      <c r="AT86" s="1066"/>
      <c r="AU86" s="1066"/>
      <c r="AV86" s="1066"/>
      <c r="AW86" s="1066"/>
      <c r="AX86" s="1066"/>
      <c r="AY86" s="1066"/>
      <c r="AZ86" s="1067"/>
      <c r="BA86" s="1067"/>
      <c r="BB86" s="1067"/>
      <c r="BC86" s="1067"/>
      <c r="BD86" s="1068"/>
      <c r="BE86" s="267"/>
      <c r="BF86" s="267"/>
      <c r="BG86" s="267"/>
      <c r="BH86" s="267"/>
      <c r="BI86" s="267"/>
      <c r="BJ86" s="267"/>
      <c r="BK86" s="267"/>
      <c r="BL86" s="267"/>
      <c r="BM86" s="267"/>
      <c r="BN86" s="267"/>
      <c r="BO86" s="267"/>
      <c r="BP86" s="267"/>
      <c r="BQ86" s="264">
        <v>80</v>
      </c>
      <c r="BR86" s="269"/>
      <c r="BS86" s="1048"/>
      <c r="BT86" s="1049"/>
      <c r="BU86" s="1049"/>
      <c r="BV86" s="1049"/>
      <c r="BW86" s="1049"/>
      <c r="BX86" s="1049"/>
      <c r="BY86" s="1049"/>
      <c r="BZ86" s="1049"/>
      <c r="CA86" s="1049"/>
      <c r="CB86" s="1049"/>
      <c r="CC86" s="1049"/>
      <c r="CD86" s="1049"/>
      <c r="CE86" s="1049"/>
      <c r="CF86" s="1049"/>
      <c r="CG86" s="1050"/>
      <c r="CH86" s="1051"/>
      <c r="CI86" s="1052"/>
      <c r="CJ86" s="1052"/>
      <c r="CK86" s="1052"/>
      <c r="CL86" s="1053"/>
      <c r="CM86" s="1051"/>
      <c r="CN86" s="1052"/>
      <c r="CO86" s="1052"/>
      <c r="CP86" s="1052"/>
      <c r="CQ86" s="1053"/>
      <c r="CR86" s="1051"/>
      <c r="CS86" s="1052"/>
      <c r="CT86" s="1052"/>
      <c r="CU86" s="1052"/>
      <c r="CV86" s="1053"/>
      <c r="CW86" s="1051"/>
      <c r="CX86" s="1052"/>
      <c r="CY86" s="1052"/>
      <c r="CZ86" s="1052"/>
      <c r="DA86" s="1053"/>
      <c r="DB86" s="1051"/>
      <c r="DC86" s="1052"/>
      <c r="DD86" s="1052"/>
      <c r="DE86" s="1052"/>
      <c r="DF86" s="1053"/>
      <c r="DG86" s="1051"/>
      <c r="DH86" s="1052"/>
      <c r="DI86" s="1052"/>
      <c r="DJ86" s="1052"/>
      <c r="DK86" s="1053"/>
      <c r="DL86" s="1051"/>
      <c r="DM86" s="1052"/>
      <c r="DN86" s="1052"/>
      <c r="DO86" s="1052"/>
      <c r="DP86" s="1053"/>
      <c r="DQ86" s="1051"/>
      <c r="DR86" s="1052"/>
      <c r="DS86" s="1052"/>
      <c r="DT86" s="1052"/>
      <c r="DU86" s="1053"/>
      <c r="DV86" s="1036"/>
      <c r="DW86" s="1037"/>
      <c r="DX86" s="1037"/>
      <c r="DY86" s="1037"/>
      <c r="DZ86" s="1038"/>
      <c r="EA86" s="248"/>
    </row>
    <row r="87" spans="1:131" s="249" customFormat="1" ht="26.25" customHeight="1" x14ac:dyDescent="0.15">
      <c r="A87" s="271">
        <v>20</v>
      </c>
      <c r="B87" s="1059"/>
      <c r="C87" s="1060"/>
      <c r="D87" s="1060"/>
      <c r="E87" s="1060"/>
      <c r="F87" s="1060"/>
      <c r="G87" s="1060"/>
      <c r="H87" s="1060"/>
      <c r="I87" s="1060"/>
      <c r="J87" s="1060"/>
      <c r="K87" s="1060"/>
      <c r="L87" s="1060"/>
      <c r="M87" s="1060"/>
      <c r="N87" s="1060"/>
      <c r="O87" s="1060"/>
      <c r="P87" s="1061"/>
      <c r="Q87" s="1062"/>
      <c r="R87" s="1063"/>
      <c r="S87" s="1063"/>
      <c r="T87" s="1063"/>
      <c r="U87" s="1063"/>
      <c r="V87" s="1063"/>
      <c r="W87" s="1063"/>
      <c r="X87" s="1063"/>
      <c r="Y87" s="1063"/>
      <c r="Z87" s="1063"/>
      <c r="AA87" s="1063"/>
      <c r="AB87" s="1063"/>
      <c r="AC87" s="1063"/>
      <c r="AD87" s="1063"/>
      <c r="AE87" s="1063"/>
      <c r="AF87" s="1063"/>
      <c r="AG87" s="1063"/>
      <c r="AH87" s="1063"/>
      <c r="AI87" s="1063"/>
      <c r="AJ87" s="1063"/>
      <c r="AK87" s="1063"/>
      <c r="AL87" s="1063"/>
      <c r="AM87" s="1063"/>
      <c r="AN87" s="1063"/>
      <c r="AO87" s="1063"/>
      <c r="AP87" s="1063"/>
      <c r="AQ87" s="1063"/>
      <c r="AR87" s="1063"/>
      <c r="AS87" s="1063"/>
      <c r="AT87" s="1063"/>
      <c r="AU87" s="1063"/>
      <c r="AV87" s="1063"/>
      <c r="AW87" s="1063"/>
      <c r="AX87" s="1063"/>
      <c r="AY87" s="1063"/>
      <c r="AZ87" s="1064"/>
      <c r="BA87" s="1064"/>
      <c r="BB87" s="1064"/>
      <c r="BC87" s="1064"/>
      <c r="BD87" s="1065"/>
      <c r="BE87" s="267"/>
      <c r="BF87" s="267"/>
      <c r="BG87" s="267"/>
      <c r="BH87" s="267"/>
      <c r="BI87" s="267"/>
      <c r="BJ87" s="267"/>
      <c r="BK87" s="267"/>
      <c r="BL87" s="267"/>
      <c r="BM87" s="267"/>
      <c r="BN87" s="267"/>
      <c r="BO87" s="267"/>
      <c r="BP87" s="267"/>
      <c r="BQ87" s="264">
        <v>81</v>
      </c>
      <c r="BR87" s="269"/>
      <c r="BS87" s="1048"/>
      <c r="BT87" s="1049"/>
      <c r="BU87" s="1049"/>
      <c r="BV87" s="1049"/>
      <c r="BW87" s="1049"/>
      <c r="BX87" s="1049"/>
      <c r="BY87" s="1049"/>
      <c r="BZ87" s="1049"/>
      <c r="CA87" s="1049"/>
      <c r="CB87" s="1049"/>
      <c r="CC87" s="1049"/>
      <c r="CD87" s="1049"/>
      <c r="CE87" s="1049"/>
      <c r="CF87" s="1049"/>
      <c r="CG87" s="1050"/>
      <c r="CH87" s="1051"/>
      <c r="CI87" s="1052"/>
      <c r="CJ87" s="1052"/>
      <c r="CK87" s="1052"/>
      <c r="CL87" s="1053"/>
      <c r="CM87" s="1051"/>
      <c r="CN87" s="1052"/>
      <c r="CO87" s="1052"/>
      <c r="CP87" s="1052"/>
      <c r="CQ87" s="1053"/>
      <c r="CR87" s="1051"/>
      <c r="CS87" s="1052"/>
      <c r="CT87" s="1052"/>
      <c r="CU87" s="1052"/>
      <c r="CV87" s="1053"/>
      <c r="CW87" s="1051"/>
      <c r="CX87" s="1052"/>
      <c r="CY87" s="1052"/>
      <c r="CZ87" s="1052"/>
      <c r="DA87" s="1053"/>
      <c r="DB87" s="1051"/>
      <c r="DC87" s="1052"/>
      <c r="DD87" s="1052"/>
      <c r="DE87" s="1052"/>
      <c r="DF87" s="1053"/>
      <c r="DG87" s="1051"/>
      <c r="DH87" s="1052"/>
      <c r="DI87" s="1052"/>
      <c r="DJ87" s="1052"/>
      <c r="DK87" s="1053"/>
      <c r="DL87" s="1051"/>
      <c r="DM87" s="1052"/>
      <c r="DN87" s="1052"/>
      <c r="DO87" s="1052"/>
      <c r="DP87" s="1053"/>
      <c r="DQ87" s="1051"/>
      <c r="DR87" s="1052"/>
      <c r="DS87" s="1052"/>
      <c r="DT87" s="1052"/>
      <c r="DU87" s="1053"/>
      <c r="DV87" s="1036"/>
      <c r="DW87" s="1037"/>
      <c r="DX87" s="1037"/>
      <c r="DY87" s="1037"/>
      <c r="DZ87" s="1038"/>
      <c r="EA87" s="248"/>
    </row>
    <row r="88" spans="1:131" s="249" customFormat="1" ht="26.25" customHeight="1" thickBot="1" x14ac:dyDescent="0.2">
      <c r="A88" s="266" t="s">
        <v>390</v>
      </c>
      <c r="B88" s="1039" t="s">
        <v>423</v>
      </c>
      <c r="C88" s="1040"/>
      <c r="D88" s="1040"/>
      <c r="E88" s="1040"/>
      <c r="F88" s="1040"/>
      <c r="G88" s="1040"/>
      <c r="H88" s="1040"/>
      <c r="I88" s="1040"/>
      <c r="J88" s="1040"/>
      <c r="K88" s="1040"/>
      <c r="L88" s="1040"/>
      <c r="M88" s="1040"/>
      <c r="N88" s="1040"/>
      <c r="O88" s="1040"/>
      <c r="P88" s="1041"/>
      <c r="Q88" s="1057"/>
      <c r="R88" s="1058"/>
      <c r="S88" s="1058"/>
      <c r="T88" s="1058"/>
      <c r="U88" s="1058"/>
      <c r="V88" s="1058"/>
      <c r="W88" s="1058"/>
      <c r="X88" s="1058"/>
      <c r="Y88" s="1058"/>
      <c r="Z88" s="1058"/>
      <c r="AA88" s="1058"/>
      <c r="AB88" s="1058"/>
      <c r="AC88" s="1058"/>
      <c r="AD88" s="1058"/>
      <c r="AE88" s="1058"/>
      <c r="AF88" s="1054">
        <v>16562</v>
      </c>
      <c r="AG88" s="1054"/>
      <c r="AH88" s="1054"/>
      <c r="AI88" s="1054"/>
      <c r="AJ88" s="1054"/>
      <c r="AK88" s="1058"/>
      <c r="AL88" s="1058"/>
      <c r="AM88" s="1058"/>
      <c r="AN88" s="1058"/>
      <c r="AO88" s="1058"/>
      <c r="AP88" s="1054"/>
      <c r="AQ88" s="1054"/>
      <c r="AR88" s="1054"/>
      <c r="AS88" s="1054"/>
      <c r="AT88" s="1054"/>
      <c r="AU88" s="1054"/>
      <c r="AV88" s="1054"/>
      <c r="AW88" s="1054"/>
      <c r="AX88" s="1054"/>
      <c r="AY88" s="1054"/>
      <c r="AZ88" s="1055"/>
      <c r="BA88" s="1055"/>
      <c r="BB88" s="1055"/>
      <c r="BC88" s="1055"/>
      <c r="BD88" s="1056"/>
      <c r="BE88" s="267"/>
      <c r="BF88" s="267"/>
      <c r="BG88" s="267"/>
      <c r="BH88" s="267"/>
      <c r="BI88" s="267"/>
      <c r="BJ88" s="267"/>
      <c r="BK88" s="267"/>
      <c r="BL88" s="267"/>
      <c r="BM88" s="267"/>
      <c r="BN88" s="267"/>
      <c r="BO88" s="267"/>
      <c r="BP88" s="267"/>
      <c r="BQ88" s="264">
        <v>82</v>
      </c>
      <c r="BR88" s="269"/>
      <c r="BS88" s="1048"/>
      <c r="BT88" s="1049"/>
      <c r="BU88" s="1049"/>
      <c r="BV88" s="1049"/>
      <c r="BW88" s="1049"/>
      <c r="BX88" s="1049"/>
      <c r="BY88" s="1049"/>
      <c r="BZ88" s="1049"/>
      <c r="CA88" s="1049"/>
      <c r="CB88" s="1049"/>
      <c r="CC88" s="1049"/>
      <c r="CD88" s="1049"/>
      <c r="CE88" s="1049"/>
      <c r="CF88" s="1049"/>
      <c r="CG88" s="1050"/>
      <c r="CH88" s="1051"/>
      <c r="CI88" s="1052"/>
      <c r="CJ88" s="1052"/>
      <c r="CK88" s="1052"/>
      <c r="CL88" s="1053"/>
      <c r="CM88" s="1051"/>
      <c r="CN88" s="1052"/>
      <c r="CO88" s="1052"/>
      <c r="CP88" s="1052"/>
      <c r="CQ88" s="1053"/>
      <c r="CR88" s="1051"/>
      <c r="CS88" s="1052"/>
      <c r="CT88" s="1052"/>
      <c r="CU88" s="1052"/>
      <c r="CV88" s="1053"/>
      <c r="CW88" s="1051"/>
      <c r="CX88" s="1052"/>
      <c r="CY88" s="1052"/>
      <c r="CZ88" s="1052"/>
      <c r="DA88" s="1053"/>
      <c r="DB88" s="1051"/>
      <c r="DC88" s="1052"/>
      <c r="DD88" s="1052"/>
      <c r="DE88" s="1052"/>
      <c r="DF88" s="1053"/>
      <c r="DG88" s="1051"/>
      <c r="DH88" s="1052"/>
      <c r="DI88" s="1052"/>
      <c r="DJ88" s="1052"/>
      <c r="DK88" s="1053"/>
      <c r="DL88" s="1051"/>
      <c r="DM88" s="1052"/>
      <c r="DN88" s="1052"/>
      <c r="DO88" s="1052"/>
      <c r="DP88" s="1053"/>
      <c r="DQ88" s="1051"/>
      <c r="DR88" s="1052"/>
      <c r="DS88" s="1052"/>
      <c r="DT88" s="1052"/>
      <c r="DU88" s="1053"/>
      <c r="DV88" s="1036"/>
      <c r="DW88" s="1037"/>
      <c r="DX88" s="1037"/>
      <c r="DY88" s="1037"/>
      <c r="DZ88" s="1038"/>
      <c r="EA88" s="248"/>
    </row>
    <row r="89" spans="1:131" s="249" customFormat="1" ht="26.25" hidden="1" customHeight="1" x14ac:dyDescent="0.15">
      <c r="A89" s="272"/>
      <c r="B89" s="273"/>
      <c r="C89" s="273"/>
      <c r="D89" s="273"/>
      <c r="E89" s="273"/>
      <c r="F89" s="273"/>
      <c r="G89" s="273"/>
      <c r="H89" s="273"/>
      <c r="I89" s="273"/>
      <c r="J89" s="273"/>
      <c r="K89" s="273"/>
      <c r="L89" s="273"/>
      <c r="M89" s="273"/>
      <c r="N89" s="273"/>
      <c r="O89" s="273"/>
      <c r="P89" s="273"/>
      <c r="Q89" s="274"/>
      <c r="R89" s="274"/>
      <c r="S89" s="274"/>
      <c r="T89" s="274"/>
      <c r="U89" s="274"/>
      <c r="V89" s="274"/>
      <c r="W89" s="274"/>
      <c r="X89" s="274"/>
      <c r="Y89" s="274"/>
      <c r="Z89" s="274"/>
      <c r="AA89" s="274"/>
      <c r="AB89" s="274"/>
      <c r="AC89" s="274"/>
      <c r="AD89" s="274"/>
      <c r="AE89" s="274"/>
      <c r="AF89" s="274"/>
      <c r="AG89" s="274"/>
      <c r="AH89" s="274"/>
      <c r="AI89" s="274"/>
      <c r="AJ89" s="274"/>
      <c r="AK89" s="274"/>
      <c r="AL89" s="274"/>
      <c r="AM89" s="274"/>
      <c r="AN89" s="274"/>
      <c r="AO89" s="274"/>
      <c r="AP89" s="274"/>
      <c r="AQ89" s="274"/>
      <c r="AR89" s="274"/>
      <c r="AS89" s="274"/>
      <c r="AT89" s="274"/>
      <c r="AU89" s="274"/>
      <c r="AV89" s="274"/>
      <c r="AW89" s="274"/>
      <c r="AX89" s="274"/>
      <c r="AY89" s="274"/>
      <c r="AZ89" s="275"/>
      <c r="BA89" s="275"/>
      <c r="BB89" s="275"/>
      <c r="BC89" s="275"/>
      <c r="BD89" s="275"/>
      <c r="BE89" s="267"/>
      <c r="BF89" s="267"/>
      <c r="BG89" s="267"/>
      <c r="BH89" s="267"/>
      <c r="BI89" s="267"/>
      <c r="BJ89" s="267"/>
      <c r="BK89" s="267"/>
      <c r="BL89" s="267"/>
      <c r="BM89" s="267"/>
      <c r="BN89" s="267"/>
      <c r="BO89" s="267"/>
      <c r="BP89" s="267"/>
      <c r="BQ89" s="264">
        <v>83</v>
      </c>
      <c r="BR89" s="269"/>
      <c r="BS89" s="1048"/>
      <c r="BT89" s="1049"/>
      <c r="BU89" s="1049"/>
      <c r="BV89" s="1049"/>
      <c r="BW89" s="1049"/>
      <c r="BX89" s="1049"/>
      <c r="BY89" s="1049"/>
      <c r="BZ89" s="1049"/>
      <c r="CA89" s="1049"/>
      <c r="CB89" s="1049"/>
      <c r="CC89" s="1049"/>
      <c r="CD89" s="1049"/>
      <c r="CE89" s="1049"/>
      <c r="CF89" s="1049"/>
      <c r="CG89" s="1050"/>
      <c r="CH89" s="1051"/>
      <c r="CI89" s="1052"/>
      <c r="CJ89" s="1052"/>
      <c r="CK89" s="1052"/>
      <c r="CL89" s="1053"/>
      <c r="CM89" s="1051"/>
      <c r="CN89" s="1052"/>
      <c r="CO89" s="1052"/>
      <c r="CP89" s="1052"/>
      <c r="CQ89" s="1053"/>
      <c r="CR89" s="1051"/>
      <c r="CS89" s="1052"/>
      <c r="CT89" s="1052"/>
      <c r="CU89" s="1052"/>
      <c r="CV89" s="1053"/>
      <c r="CW89" s="1051"/>
      <c r="CX89" s="1052"/>
      <c r="CY89" s="1052"/>
      <c r="CZ89" s="1052"/>
      <c r="DA89" s="1053"/>
      <c r="DB89" s="1051"/>
      <c r="DC89" s="1052"/>
      <c r="DD89" s="1052"/>
      <c r="DE89" s="1052"/>
      <c r="DF89" s="1053"/>
      <c r="DG89" s="1051"/>
      <c r="DH89" s="1052"/>
      <c r="DI89" s="1052"/>
      <c r="DJ89" s="1052"/>
      <c r="DK89" s="1053"/>
      <c r="DL89" s="1051"/>
      <c r="DM89" s="1052"/>
      <c r="DN89" s="1052"/>
      <c r="DO89" s="1052"/>
      <c r="DP89" s="1053"/>
      <c r="DQ89" s="1051"/>
      <c r="DR89" s="1052"/>
      <c r="DS89" s="1052"/>
      <c r="DT89" s="1052"/>
      <c r="DU89" s="1053"/>
      <c r="DV89" s="1036"/>
      <c r="DW89" s="1037"/>
      <c r="DX89" s="1037"/>
      <c r="DY89" s="1037"/>
      <c r="DZ89" s="1038"/>
      <c r="EA89" s="248"/>
    </row>
    <row r="90" spans="1:131" s="249" customFormat="1" ht="26.25" hidden="1" customHeight="1" x14ac:dyDescent="0.15">
      <c r="A90" s="272"/>
      <c r="B90" s="273"/>
      <c r="C90" s="273"/>
      <c r="D90" s="273"/>
      <c r="E90" s="273"/>
      <c r="F90" s="273"/>
      <c r="G90" s="273"/>
      <c r="H90" s="273"/>
      <c r="I90" s="273"/>
      <c r="J90" s="273"/>
      <c r="K90" s="273"/>
      <c r="L90" s="273"/>
      <c r="M90" s="273"/>
      <c r="N90" s="273"/>
      <c r="O90" s="273"/>
      <c r="P90" s="273"/>
      <c r="Q90" s="274"/>
      <c r="R90" s="274"/>
      <c r="S90" s="274"/>
      <c r="T90" s="274"/>
      <c r="U90" s="274"/>
      <c r="V90" s="274"/>
      <c r="W90" s="274"/>
      <c r="X90" s="274"/>
      <c r="Y90" s="274"/>
      <c r="Z90" s="274"/>
      <c r="AA90" s="274"/>
      <c r="AB90" s="274"/>
      <c r="AC90" s="274"/>
      <c r="AD90" s="274"/>
      <c r="AE90" s="274"/>
      <c r="AF90" s="274"/>
      <c r="AG90" s="274"/>
      <c r="AH90" s="274"/>
      <c r="AI90" s="274"/>
      <c r="AJ90" s="274"/>
      <c r="AK90" s="274"/>
      <c r="AL90" s="274"/>
      <c r="AM90" s="274"/>
      <c r="AN90" s="274"/>
      <c r="AO90" s="274"/>
      <c r="AP90" s="274"/>
      <c r="AQ90" s="274"/>
      <c r="AR90" s="274"/>
      <c r="AS90" s="274"/>
      <c r="AT90" s="274"/>
      <c r="AU90" s="274"/>
      <c r="AV90" s="274"/>
      <c r="AW90" s="274"/>
      <c r="AX90" s="274"/>
      <c r="AY90" s="274"/>
      <c r="AZ90" s="275"/>
      <c r="BA90" s="275"/>
      <c r="BB90" s="275"/>
      <c r="BC90" s="275"/>
      <c r="BD90" s="275"/>
      <c r="BE90" s="267"/>
      <c r="BF90" s="267"/>
      <c r="BG90" s="267"/>
      <c r="BH90" s="267"/>
      <c r="BI90" s="267"/>
      <c r="BJ90" s="267"/>
      <c r="BK90" s="267"/>
      <c r="BL90" s="267"/>
      <c r="BM90" s="267"/>
      <c r="BN90" s="267"/>
      <c r="BO90" s="267"/>
      <c r="BP90" s="267"/>
      <c r="BQ90" s="264">
        <v>84</v>
      </c>
      <c r="BR90" s="269"/>
      <c r="BS90" s="1048"/>
      <c r="BT90" s="1049"/>
      <c r="BU90" s="1049"/>
      <c r="BV90" s="1049"/>
      <c r="BW90" s="1049"/>
      <c r="BX90" s="1049"/>
      <c r="BY90" s="1049"/>
      <c r="BZ90" s="1049"/>
      <c r="CA90" s="1049"/>
      <c r="CB90" s="1049"/>
      <c r="CC90" s="1049"/>
      <c r="CD90" s="1049"/>
      <c r="CE90" s="1049"/>
      <c r="CF90" s="1049"/>
      <c r="CG90" s="1050"/>
      <c r="CH90" s="1051"/>
      <c r="CI90" s="1052"/>
      <c r="CJ90" s="1052"/>
      <c r="CK90" s="1052"/>
      <c r="CL90" s="1053"/>
      <c r="CM90" s="1051"/>
      <c r="CN90" s="1052"/>
      <c r="CO90" s="1052"/>
      <c r="CP90" s="1052"/>
      <c r="CQ90" s="1053"/>
      <c r="CR90" s="1051"/>
      <c r="CS90" s="1052"/>
      <c r="CT90" s="1052"/>
      <c r="CU90" s="1052"/>
      <c r="CV90" s="1053"/>
      <c r="CW90" s="1051"/>
      <c r="CX90" s="1052"/>
      <c r="CY90" s="1052"/>
      <c r="CZ90" s="1052"/>
      <c r="DA90" s="1053"/>
      <c r="DB90" s="1051"/>
      <c r="DC90" s="1052"/>
      <c r="DD90" s="1052"/>
      <c r="DE90" s="1052"/>
      <c r="DF90" s="1053"/>
      <c r="DG90" s="1051"/>
      <c r="DH90" s="1052"/>
      <c r="DI90" s="1052"/>
      <c r="DJ90" s="1052"/>
      <c r="DK90" s="1053"/>
      <c r="DL90" s="1051"/>
      <c r="DM90" s="1052"/>
      <c r="DN90" s="1052"/>
      <c r="DO90" s="1052"/>
      <c r="DP90" s="1053"/>
      <c r="DQ90" s="1051"/>
      <c r="DR90" s="1052"/>
      <c r="DS90" s="1052"/>
      <c r="DT90" s="1052"/>
      <c r="DU90" s="1053"/>
      <c r="DV90" s="1036"/>
      <c r="DW90" s="1037"/>
      <c r="DX90" s="1037"/>
      <c r="DY90" s="1037"/>
      <c r="DZ90" s="1038"/>
      <c r="EA90" s="248"/>
    </row>
    <row r="91" spans="1:131" s="249" customFormat="1" ht="26.25" hidden="1" customHeight="1" x14ac:dyDescent="0.15">
      <c r="A91" s="272"/>
      <c r="B91" s="273"/>
      <c r="C91" s="273"/>
      <c r="D91" s="273"/>
      <c r="E91" s="273"/>
      <c r="F91" s="273"/>
      <c r="G91" s="273"/>
      <c r="H91" s="273"/>
      <c r="I91" s="273"/>
      <c r="J91" s="273"/>
      <c r="K91" s="273"/>
      <c r="L91" s="273"/>
      <c r="M91" s="273"/>
      <c r="N91" s="273"/>
      <c r="O91" s="273"/>
      <c r="P91" s="273"/>
      <c r="Q91" s="274"/>
      <c r="R91" s="274"/>
      <c r="S91" s="274"/>
      <c r="T91" s="274"/>
      <c r="U91" s="274"/>
      <c r="V91" s="274"/>
      <c r="W91" s="274"/>
      <c r="X91" s="274"/>
      <c r="Y91" s="274"/>
      <c r="Z91" s="274"/>
      <c r="AA91" s="274"/>
      <c r="AB91" s="274"/>
      <c r="AC91" s="274"/>
      <c r="AD91" s="274"/>
      <c r="AE91" s="274"/>
      <c r="AF91" s="274"/>
      <c r="AG91" s="274"/>
      <c r="AH91" s="274"/>
      <c r="AI91" s="274"/>
      <c r="AJ91" s="274"/>
      <c r="AK91" s="274"/>
      <c r="AL91" s="274"/>
      <c r="AM91" s="274"/>
      <c r="AN91" s="274"/>
      <c r="AO91" s="274"/>
      <c r="AP91" s="274"/>
      <c r="AQ91" s="274"/>
      <c r="AR91" s="274"/>
      <c r="AS91" s="274"/>
      <c r="AT91" s="274"/>
      <c r="AU91" s="274"/>
      <c r="AV91" s="274"/>
      <c r="AW91" s="274"/>
      <c r="AX91" s="274"/>
      <c r="AY91" s="274"/>
      <c r="AZ91" s="275"/>
      <c r="BA91" s="275"/>
      <c r="BB91" s="275"/>
      <c r="BC91" s="275"/>
      <c r="BD91" s="275"/>
      <c r="BE91" s="267"/>
      <c r="BF91" s="267"/>
      <c r="BG91" s="267"/>
      <c r="BH91" s="267"/>
      <c r="BI91" s="267"/>
      <c r="BJ91" s="267"/>
      <c r="BK91" s="267"/>
      <c r="BL91" s="267"/>
      <c r="BM91" s="267"/>
      <c r="BN91" s="267"/>
      <c r="BO91" s="267"/>
      <c r="BP91" s="267"/>
      <c r="BQ91" s="264">
        <v>85</v>
      </c>
      <c r="BR91" s="269"/>
      <c r="BS91" s="1048"/>
      <c r="BT91" s="1049"/>
      <c r="BU91" s="1049"/>
      <c r="BV91" s="1049"/>
      <c r="BW91" s="1049"/>
      <c r="BX91" s="1049"/>
      <c r="BY91" s="1049"/>
      <c r="BZ91" s="1049"/>
      <c r="CA91" s="1049"/>
      <c r="CB91" s="1049"/>
      <c r="CC91" s="1049"/>
      <c r="CD91" s="1049"/>
      <c r="CE91" s="1049"/>
      <c r="CF91" s="1049"/>
      <c r="CG91" s="1050"/>
      <c r="CH91" s="1051"/>
      <c r="CI91" s="1052"/>
      <c r="CJ91" s="1052"/>
      <c r="CK91" s="1052"/>
      <c r="CL91" s="1053"/>
      <c r="CM91" s="1051"/>
      <c r="CN91" s="1052"/>
      <c r="CO91" s="1052"/>
      <c r="CP91" s="1052"/>
      <c r="CQ91" s="1053"/>
      <c r="CR91" s="1051"/>
      <c r="CS91" s="1052"/>
      <c r="CT91" s="1052"/>
      <c r="CU91" s="1052"/>
      <c r="CV91" s="1053"/>
      <c r="CW91" s="1051"/>
      <c r="CX91" s="1052"/>
      <c r="CY91" s="1052"/>
      <c r="CZ91" s="1052"/>
      <c r="DA91" s="1053"/>
      <c r="DB91" s="1051"/>
      <c r="DC91" s="1052"/>
      <c r="DD91" s="1052"/>
      <c r="DE91" s="1052"/>
      <c r="DF91" s="1053"/>
      <c r="DG91" s="1051"/>
      <c r="DH91" s="1052"/>
      <c r="DI91" s="1052"/>
      <c r="DJ91" s="1052"/>
      <c r="DK91" s="1053"/>
      <c r="DL91" s="1051"/>
      <c r="DM91" s="1052"/>
      <c r="DN91" s="1052"/>
      <c r="DO91" s="1052"/>
      <c r="DP91" s="1053"/>
      <c r="DQ91" s="1051"/>
      <c r="DR91" s="1052"/>
      <c r="DS91" s="1052"/>
      <c r="DT91" s="1052"/>
      <c r="DU91" s="1053"/>
      <c r="DV91" s="1036"/>
      <c r="DW91" s="1037"/>
      <c r="DX91" s="1037"/>
      <c r="DY91" s="1037"/>
      <c r="DZ91" s="1038"/>
      <c r="EA91" s="248"/>
    </row>
    <row r="92" spans="1:131" s="249" customFormat="1" ht="26.25" hidden="1" customHeight="1" x14ac:dyDescent="0.15">
      <c r="A92" s="272"/>
      <c r="B92" s="273"/>
      <c r="C92" s="273"/>
      <c r="D92" s="273"/>
      <c r="E92" s="273"/>
      <c r="F92" s="273"/>
      <c r="G92" s="273"/>
      <c r="H92" s="273"/>
      <c r="I92" s="273"/>
      <c r="J92" s="273"/>
      <c r="K92" s="273"/>
      <c r="L92" s="273"/>
      <c r="M92" s="273"/>
      <c r="N92" s="273"/>
      <c r="O92" s="273"/>
      <c r="P92" s="273"/>
      <c r="Q92" s="274"/>
      <c r="R92" s="274"/>
      <c r="S92" s="274"/>
      <c r="T92" s="274"/>
      <c r="U92" s="274"/>
      <c r="V92" s="274"/>
      <c r="W92" s="274"/>
      <c r="X92" s="274"/>
      <c r="Y92" s="274"/>
      <c r="Z92" s="274"/>
      <c r="AA92" s="274"/>
      <c r="AB92" s="274"/>
      <c r="AC92" s="274"/>
      <c r="AD92" s="274"/>
      <c r="AE92" s="274"/>
      <c r="AF92" s="274"/>
      <c r="AG92" s="274"/>
      <c r="AH92" s="274"/>
      <c r="AI92" s="274"/>
      <c r="AJ92" s="274"/>
      <c r="AK92" s="274"/>
      <c r="AL92" s="274"/>
      <c r="AM92" s="274"/>
      <c r="AN92" s="274"/>
      <c r="AO92" s="274"/>
      <c r="AP92" s="274"/>
      <c r="AQ92" s="274"/>
      <c r="AR92" s="274"/>
      <c r="AS92" s="274"/>
      <c r="AT92" s="274"/>
      <c r="AU92" s="274"/>
      <c r="AV92" s="274"/>
      <c r="AW92" s="274"/>
      <c r="AX92" s="274"/>
      <c r="AY92" s="274"/>
      <c r="AZ92" s="275"/>
      <c r="BA92" s="275"/>
      <c r="BB92" s="275"/>
      <c r="BC92" s="275"/>
      <c r="BD92" s="275"/>
      <c r="BE92" s="267"/>
      <c r="BF92" s="267"/>
      <c r="BG92" s="267"/>
      <c r="BH92" s="267"/>
      <c r="BI92" s="267"/>
      <c r="BJ92" s="267"/>
      <c r="BK92" s="267"/>
      <c r="BL92" s="267"/>
      <c r="BM92" s="267"/>
      <c r="BN92" s="267"/>
      <c r="BO92" s="267"/>
      <c r="BP92" s="267"/>
      <c r="BQ92" s="264">
        <v>86</v>
      </c>
      <c r="BR92" s="269"/>
      <c r="BS92" s="1048"/>
      <c r="BT92" s="1049"/>
      <c r="BU92" s="1049"/>
      <c r="BV92" s="1049"/>
      <c r="BW92" s="1049"/>
      <c r="BX92" s="1049"/>
      <c r="BY92" s="1049"/>
      <c r="BZ92" s="1049"/>
      <c r="CA92" s="1049"/>
      <c r="CB92" s="1049"/>
      <c r="CC92" s="1049"/>
      <c r="CD92" s="1049"/>
      <c r="CE92" s="1049"/>
      <c r="CF92" s="1049"/>
      <c r="CG92" s="1050"/>
      <c r="CH92" s="1051"/>
      <c r="CI92" s="1052"/>
      <c r="CJ92" s="1052"/>
      <c r="CK92" s="1052"/>
      <c r="CL92" s="1053"/>
      <c r="CM92" s="1051"/>
      <c r="CN92" s="1052"/>
      <c r="CO92" s="1052"/>
      <c r="CP92" s="1052"/>
      <c r="CQ92" s="1053"/>
      <c r="CR92" s="1051"/>
      <c r="CS92" s="1052"/>
      <c r="CT92" s="1052"/>
      <c r="CU92" s="1052"/>
      <c r="CV92" s="1053"/>
      <c r="CW92" s="1051"/>
      <c r="CX92" s="1052"/>
      <c r="CY92" s="1052"/>
      <c r="CZ92" s="1052"/>
      <c r="DA92" s="1053"/>
      <c r="DB92" s="1051"/>
      <c r="DC92" s="1052"/>
      <c r="DD92" s="1052"/>
      <c r="DE92" s="1052"/>
      <c r="DF92" s="1053"/>
      <c r="DG92" s="1051"/>
      <c r="DH92" s="1052"/>
      <c r="DI92" s="1052"/>
      <c r="DJ92" s="1052"/>
      <c r="DK92" s="1053"/>
      <c r="DL92" s="1051"/>
      <c r="DM92" s="1052"/>
      <c r="DN92" s="1052"/>
      <c r="DO92" s="1052"/>
      <c r="DP92" s="1053"/>
      <c r="DQ92" s="1051"/>
      <c r="DR92" s="1052"/>
      <c r="DS92" s="1052"/>
      <c r="DT92" s="1052"/>
      <c r="DU92" s="1053"/>
      <c r="DV92" s="1036"/>
      <c r="DW92" s="1037"/>
      <c r="DX92" s="1037"/>
      <c r="DY92" s="1037"/>
      <c r="DZ92" s="1038"/>
      <c r="EA92" s="248"/>
    </row>
    <row r="93" spans="1:131" s="249" customFormat="1" ht="26.25" hidden="1" customHeight="1" x14ac:dyDescent="0.15">
      <c r="A93" s="272"/>
      <c r="B93" s="273"/>
      <c r="C93" s="273"/>
      <c r="D93" s="273"/>
      <c r="E93" s="273"/>
      <c r="F93" s="273"/>
      <c r="G93" s="273"/>
      <c r="H93" s="273"/>
      <c r="I93" s="273"/>
      <c r="J93" s="273"/>
      <c r="K93" s="273"/>
      <c r="L93" s="273"/>
      <c r="M93" s="273"/>
      <c r="N93" s="273"/>
      <c r="O93" s="273"/>
      <c r="P93" s="273"/>
      <c r="Q93" s="274"/>
      <c r="R93" s="274"/>
      <c r="S93" s="274"/>
      <c r="T93" s="274"/>
      <c r="U93" s="274"/>
      <c r="V93" s="274"/>
      <c r="W93" s="274"/>
      <c r="X93" s="274"/>
      <c r="Y93" s="274"/>
      <c r="Z93" s="274"/>
      <c r="AA93" s="274"/>
      <c r="AB93" s="274"/>
      <c r="AC93" s="274"/>
      <c r="AD93" s="274"/>
      <c r="AE93" s="274"/>
      <c r="AF93" s="274"/>
      <c r="AG93" s="274"/>
      <c r="AH93" s="274"/>
      <c r="AI93" s="274"/>
      <c r="AJ93" s="274"/>
      <c r="AK93" s="274"/>
      <c r="AL93" s="274"/>
      <c r="AM93" s="274"/>
      <c r="AN93" s="274"/>
      <c r="AO93" s="274"/>
      <c r="AP93" s="274"/>
      <c r="AQ93" s="274"/>
      <c r="AR93" s="274"/>
      <c r="AS93" s="274"/>
      <c r="AT93" s="274"/>
      <c r="AU93" s="274"/>
      <c r="AV93" s="274"/>
      <c r="AW93" s="274"/>
      <c r="AX93" s="274"/>
      <c r="AY93" s="274"/>
      <c r="AZ93" s="275"/>
      <c r="BA93" s="275"/>
      <c r="BB93" s="275"/>
      <c r="BC93" s="275"/>
      <c r="BD93" s="275"/>
      <c r="BE93" s="267"/>
      <c r="BF93" s="267"/>
      <c r="BG93" s="267"/>
      <c r="BH93" s="267"/>
      <c r="BI93" s="267"/>
      <c r="BJ93" s="267"/>
      <c r="BK93" s="267"/>
      <c r="BL93" s="267"/>
      <c r="BM93" s="267"/>
      <c r="BN93" s="267"/>
      <c r="BO93" s="267"/>
      <c r="BP93" s="267"/>
      <c r="BQ93" s="264">
        <v>87</v>
      </c>
      <c r="BR93" s="269"/>
      <c r="BS93" s="1048"/>
      <c r="BT93" s="1049"/>
      <c r="BU93" s="1049"/>
      <c r="BV93" s="1049"/>
      <c r="BW93" s="1049"/>
      <c r="BX93" s="1049"/>
      <c r="BY93" s="1049"/>
      <c r="BZ93" s="1049"/>
      <c r="CA93" s="1049"/>
      <c r="CB93" s="1049"/>
      <c r="CC93" s="1049"/>
      <c r="CD93" s="1049"/>
      <c r="CE93" s="1049"/>
      <c r="CF93" s="1049"/>
      <c r="CG93" s="1050"/>
      <c r="CH93" s="1051"/>
      <c r="CI93" s="1052"/>
      <c r="CJ93" s="1052"/>
      <c r="CK93" s="1052"/>
      <c r="CL93" s="1053"/>
      <c r="CM93" s="1051"/>
      <c r="CN93" s="1052"/>
      <c r="CO93" s="1052"/>
      <c r="CP93" s="1052"/>
      <c r="CQ93" s="1053"/>
      <c r="CR93" s="1051"/>
      <c r="CS93" s="1052"/>
      <c r="CT93" s="1052"/>
      <c r="CU93" s="1052"/>
      <c r="CV93" s="1053"/>
      <c r="CW93" s="1051"/>
      <c r="CX93" s="1052"/>
      <c r="CY93" s="1052"/>
      <c r="CZ93" s="1052"/>
      <c r="DA93" s="1053"/>
      <c r="DB93" s="1051"/>
      <c r="DC93" s="1052"/>
      <c r="DD93" s="1052"/>
      <c r="DE93" s="1052"/>
      <c r="DF93" s="1053"/>
      <c r="DG93" s="1051"/>
      <c r="DH93" s="1052"/>
      <c r="DI93" s="1052"/>
      <c r="DJ93" s="1052"/>
      <c r="DK93" s="1053"/>
      <c r="DL93" s="1051"/>
      <c r="DM93" s="1052"/>
      <c r="DN93" s="1052"/>
      <c r="DO93" s="1052"/>
      <c r="DP93" s="1053"/>
      <c r="DQ93" s="1051"/>
      <c r="DR93" s="1052"/>
      <c r="DS93" s="1052"/>
      <c r="DT93" s="1052"/>
      <c r="DU93" s="1053"/>
      <c r="DV93" s="1036"/>
      <c r="DW93" s="1037"/>
      <c r="DX93" s="1037"/>
      <c r="DY93" s="1037"/>
      <c r="DZ93" s="1038"/>
      <c r="EA93" s="248"/>
    </row>
    <row r="94" spans="1:131" s="249" customFormat="1" ht="26.25" hidden="1" customHeight="1" x14ac:dyDescent="0.15">
      <c r="A94" s="272"/>
      <c r="B94" s="273"/>
      <c r="C94" s="273"/>
      <c r="D94" s="273"/>
      <c r="E94" s="273"/>
      <c r="F94" s="273"/>
      <c r="G94" s="273"/>
      <c r="H94" s="273"/>
      <c r="I94" s="273"/>
      <c r="J94" s="273"/>
      <c r="K94" s="273"/>
      <c r="L94" s="273"/>
      <c r="M94" s="273"/>
      <c r="N94" s="273"/>
      <c r="O94" s="273"/>
      <c r="P94" s="273"/>
      <c r="Q94" s="274"/>
      <c r="R94" s="274"/>
      <c r="S94" s="274"/>
      <c r="T94" s="274"/>
      <c r="U94" s="274"/>
      <c r="V94" s="274"/>
      <c r="W94" s="274"/>
      <c r="X94" s="274"/>
      <c r="Y94" s="274"/>
      <c r="Z94" s="274"/>
      <c r="AA94" s="274"/>
      <c r="AB94" s="274"/>
      <c r="AC94" s="274"/>
      <c r="AD94" s="274"/>
      <c r="AE94" s="274"/>
      <c r="AF94" s="274"/>
      <c r="AG94" s="274"/>
      <c r="AH94" s="274"/>
      <c r="AI94" s="274"/>
      <c r="AJ94" s="274"/>
      <c r="AK94" s="274"/>
      <c r="AL94" s="274"/>
      <c r="AM94" s="274"/>
      <c r="AN94" s="274"/>
      <c r="AO94" s="274"/>
      <c r="AP94" s="274"/>
      <c r="AQ94" s="274"/>
      <c r="AR94" s="274"/>
      <c r="AS94" s="274"/>
      <c r="AT94" s="274"/>
      <c r="AU94" s="274"/>
      <c r="AV94" s="274"/>
      <c r="AW94" s="274"/>
      <c r="AX94" s="274"/>
      <c r="AY94" s="274"/>
      <c r="AZ94" s="275"/>
      <c r="BA94" s="275"/>
      <c r="BB94" s="275"/>
      <c r="BC94" s="275"/>
      <c r="BD94" s="275"/>
      <c r="BE94" s="267"/>
      <c r="BF94" s="267"/>
      <c r="BG94" s="267"/>
      <c r="BH94" s="267"/>
      <c r="BI94" s="267"/>
      <c r="BJ94" s="267"/>
      <c r="BK94" s="267"/>
      <c r="BL94" s="267"/>
      <c r="BM94" s="267"/>
      <c r="BN94" s="267"/>
      <c r="BO94" s="267"/>
      <c r="BP94" s="267"/>
      <c r="BQ94" s="264">
        <v>88</v>
      </c>
      <c r="BR94" s="269"/>
      <c r="BS94" s="1048"/>
      <c r="BT94" s="1049"/>
      <c r="BU94" s="1049"/>
      <c r="BV94" s="1049"/>
      <c r="BW94" s="1049"/>
      <c r="BX94" s="1049"/>
      <c r="BY94" s="1049"/>
      <c r="BZ94" s="1049"/>
      <c r="CA94" s="1049"/>
      <c r="CB94" s="1049"/>
      <c r="CC94" s="1049"/>
      <c r="CD94" s="1049"/>
      <c r="CE94" s="1049"/>
      <c r="CF94" s="1049"/>
      <c r="CG94" s="1050"/>
      <c r="CH94" s="1051"/>
      <c r="CI94" s="1052"/>
      <c r="CJ94" s="1052"/>
      <c r="CK94" s="1052"/>
      <c r="CL94" s="1053"/>
      <c r="CM94" s="1051"/>
      <c r="CN94" s="1052"/>
      <c r="CO94" s="1052"/>
      <c r="CP94" s="1052"/>
      <c r="CQ94" s="1053"/>
      <c r="CR94" s="1051"/>
      <c r="CS94" s="1052"/>
      <c r="CT94" s="1052"/>
      <c r="CU94" s="1052"/>
      <c r="CV94" s="1053"/>
      <c r="CW94" s="1051"/>
      <c r="CX94" s="1052"/>
      <c r="CY94" s="1052"/>
      <c r="CZ94" s="1052"/>
      <c r="DA94" s="1053"/>
      <c r="DB94" s="1051"/>
      <c r="DC94" s="1052"/>
      <c r="DD94" s="1052"/>
      <c r="DE94" s="1052"/>
      <c r="DF94" s="1053"/>
      <c r="DG94" s="1051"/>
      <c r="DH94" s="1052"/>
      <c r="DI94" s="1052"/>
      <c r="DJ94" s="1052"/>
      <c r="DK94" s="1053"/>
      <c r="DL94" s="1051"/>
      <c r="DM94" s="1052"/>
      <c r="DN94" s="1052"/>
      <c r="DO94" s="1052"/>
      <c r="DP94" s="1053"/>
      <c r="DQ94" s="1051"/>
      <c r="DR94" s="1052"/>
      <c r="DS94" s="1052"/>
      <c r="DT94" s="1052"/>
      <c r="DU94" s="1053"/>
      <c r="DV94" s="1036"/>
      <c r="DW94" s="1037"/>
      <c r="DX94" s="1037"/>
      <c r="DY94" s="1037"/>
      <c r="DZ94" s="1038"/>
      <c r="EA94" s="248"/>
    </row>
    <row r="95" spans="1:131" s="249" customFormat="1" ht="26.25" hidden="1" customHeight="1" x14ac:dyDescent="0.15">
      <c r="A95" s="272"/>
      <c r="B95" s="273"/>
      <c r="C95" s="273"/>
      <c r="D95" s="273"/>
      <c r="E95" s="273"/>
      <c r="F95" s="273"/>
      <c r="G95" s="273"/>
      <c r="H95" s="273"/>
      <c r="I95" s="273"/>
      <c r="J95" s="273"/>
      <c r="K95" s="273"/>
      <c r="L95" s="273"/>
      <c r="M95" s="273"/>
      <c r="N95" s="273"/>
      <c r="O95" s="273"/>
      <c r="P95" s="273"/>
      <c r="Q95" s="274"/>
      <c r="R95" s="274"/>
      <c r="S95" s="274"/>
      <c r="T95" s="274"/>
      <c r="U95" s="274"/>
      <c r="V95" s="274"/>
      <c r="W95" s="274"/>
      <c r="X95" s="274"/>
      <c r="Y95" s="274"/>
      <c r="Z95" s="274"/>
      <c r="AA95" s="274"/>
      <c r="AB95" s="274"/>
      <c r="AC95" s="274"/>
      <c r="AD95" s="274"/>
      <c r="AE95" s="274"/>
      <c r="AF95" s="274"/>
      <c r="AG95" s="274"/>
      <c r="AH95" s="274"/>
      <c r="AI95" s="274"/>
      <c r="AJ95" s="274"/>
      <c r="AK95" s="274"/>
      <c r="AL95" s="274"/>
      <c r="AM95" s="274"/>
      <c r="AN95" s="274"/>
      <c r="AO95" s="274"/>
      <c r="AP95" s="274"/>
      <c r="AQ95" s="274"/>
      <c r="AR95" s="274"/>
      <c r="AS95" s="274"/>
      <c r="AT95" s="274"/>
      <c r="AU95" s="274"/>
      <c r="AV95" s="274"/>
      <c r="AW95" s="274"/>
      <c r="AX95" s="274"/>
      <c r="AY95" s="274"/>
      <c r="AZ95" s="275"/>
      <c r="BA95" s="275"/>
      <c r="BB95" s="275"/>
      <c r="BC95" s="275"/>
      <c r="BD95" s="275"/>
      <c r="BE95" s="267"/>
      <c r="BF95" s="267"/>
      <c r="BG95" s="267"/>
      <c r="BH95" s="267"/>
      <c r="BI95" s="267"/>
      <c r="BJ95" s="267"/>
      <c r="BK95" s="267"/>
      <c r="BL95" s="267"/>
      <c r="BM95" s="267"/>
      <c r="BN95" s="267"/>
      <c r="BO95" s="267"/>
      <c r="BP95" s="267"/>
      <c r="BQ95" s="264">
        <v>89</v>
      </c>
      <c r="BR95" s="269"/>
      <c r="BS95" s="1048"/>
      <c r="BT95" s="1049"/>
      <c r="BU95" s="1049"/>
      <c r="BV95" s="1049"/>
      <c r="BW95" s="1049"/>
      <c r="BX95" s="1049"/>
      <c r="BY95" s="1049"/>
      <c r="BZ95" s="1049"/>
      <c r="CA95" s="1049"/>
      <c r="CB95" s="1049"/>
      <c r="CC95" s="1049"/>
      <c r="CD95" s="1049"/>
      <c r="CE95" s="1049"/>
      <c r="CF95" s="1049"/>
      <c r="CG95" s="1050"/>
      <c r="CH95" s="1051"/>
      <c r="CI95" s="1052"/>
      <c r="CJ95" s="1052"/>
      <c r="CK95" s="1052"/>
      <c r="CL95" s="1053"/>
      <c r="CM95" s="1051"/>
      <c r="CN95" s="1052"/>
      <c r="CO95" s="1052"/>
      <c r="CP95" s="1052"/>
      <c r="CQ95" s="1053"/>
      <c r="CR95" s="1051"/>
      <c r="CS95" s="1052"/>
      <c r="CT95" s="1052"/>
      <c r="CU95" s="1052"/>
      <c r="CV95" s="1053"/>
      <c r="CW95" s="1051"/>
      <c r="CX95" s="1052"/>
      <c r="CY95" s="1052"/>
      <c r="CZ95" s="1052"/>
      <c r="DA95" s="1053"/>
      <c r="DB95" s="1051"/>
      <c r="DC95" s="1052"/>
      <c r="DD95" s="1052"/>
      <c r="DE95" s="1052"/>
      <c r="DF95" s="1053"/>
      <c r="DG95" s="1051"/>
      <c r="DH95" s="1052"/>
      <c r="DI95" s="1052"/>
      <c r="DJ95" s="1052"/>
      <c r="DK95" s="1053"/>
      <c r="DL95" s="1051"/>
      <c r="DM95" s="1052"/>
      <c r="DN95" s="1052"/>
      <c r="DO95" s="1052"/>
      <c r="DP95" s="1053"/>
      <c r="DQ95" s="1051"/>
      <c r="DR95" s="1052"/>
      <c r="DS95" s="1052"/>
      <c r="DT95" s="1052"/>
      <c r="DU95" s="1053"/>
      <c r="DV95" s="1036"/>
      <c r="DW95" s="1037"/>
      <c r="DX95" s="1037"/>
      <c r="DY95" s="1037"/>
      <c r="DZ95" s="1038"/>
      <c r="EA95" s="248"/>
    </row>
    <row r="96" spans="1:131" s="249" customFormat="1" ht="26.25" hidden="1" customHeight="1" x14ac:dyDescent="0.15">
      <c r="A96" s="272"/>
      <c r="B96" s="273"/>
      <c r="C96" s="273"/>
      <c r="D96" s="273"/>
      <c r="E96" s="273"/>
      <c r="F96" s="273"/>
      <c r="G96" s="273"/>
      <c r="H96" s="273"/>
      <c r="I96" s="273"/>
      <c r="J96" s="273"/>
      <c r="K96" s="273"/>
      <c r="L96" s="273"/>
      <c r="M96" s="273"/>
      <c r="N96" s="273"/>
      <c r="O96" s="273"/>
      <c r="P96" s="273"/>
      <c r="Q96" s="274"/>
      <c r="R96" s="274"/>
      <c r="S96" s="274"/>
      <c r="T96" s="274"/>
      <c r="U96" s="274"/>
      <c r="V96" s="274"/>
      <c r="W96" s="274"/>
      <c r="X96" s="274"/>
      <c r="Y96" s="274"/>
      <c r="Z96" s="274"/>
      <c r="AA96" s="274"/>
      <c r="AB96" s="274"/>
      <c r="AC96" s="274"/>
      <c r="AD96" s="274"/>
      <c r="AE96" s="274"/>
      <c r="AF96" s="274"/>
      <c r="AG96" s="274"/>
      <c r="AH96" s="274"/>
      <c r="AI96" s="274"/>
      <c r="AJ96" s="274"/>
      <c r="AK96" s="274"/>
      <c r="AL96" s="274"/>
      <c r="AM96" s="274"/>
      <c r="AN96" s="274"/>
      <c r="AO96" s="274"/>
      <c r="AP96" s="274"/>
      <c r="AQ96" s="274"/>
      <c r="AR96" s="274"/>
      <c r="AS96" s="274"/>
      <c r="AT96" s="274"/>
      <c r="AU96" s="274"/>
      <c r="AV96" s="274"/>
      <c r="AW96" s="274"/>
      <c r="AX96" s="274"/>
      <c r="AY96" s="274"/>
      <c r="AZ96" s="275"/>
      <c r="BA96" s="275"/>
      <c r="BB96" s="275"/>
      <c r="BC96" s="275"/>
      <c r="BD96" s="275"/>
      <c r="BE96" s="267"/>
      <c r="BF96" s="267"/>
      <c r="BG96" s="267"/>
      <c r="BH96" s="267"/>
      <c r="BI96" s="267"/>
      <c r="BJ96" s="267"/>
      <c r="BK96" s="267"/>
      <c r="BL96" s="267"/>
      <c r="BM96" s="267"/>
      <c r="BN96" s="267"/>
      <c r="BO96" s="267"/>
      <c r="BP96" s="267"/>
      <c r="BQ96" s="264">
        <v>90</v>
      </c>
      <c r="BR96" s="269"/>
      <c r="BS96" s="1048"/>
      <c r="BT96" s="1049"/>
      <c r="BU96" s="1049"/>
      <c r="BV96" s="1049"/>
      <c r="BW96" s="1049"/>
      <c r="BX96" s="1049"/>
      <c r="BY96" s="1049"/>
      <c r="BZ96" s="1049"/>
      <c r="CA96" s="1049"/>
      <c r="CB96" s="1049"/>
      <c r="CC96" s="1049"/>
      <c r="CD96" s="1049"/>
      <c r="CE96" s="1049"/>
      <c r="CF96" s="1049"/>
      <c r="CG96" s="1050"/>
      <c r="CH96" s="1051"/>
      <c r="CI96" s="1052"/>
      <c r="CJ96" s="1052"/>
      <c r="CK96" s="1052"/>
      <c r="CL96" s="1053"/>
      <c r="CM96" s="1051"/>
      <c r="CN96" s="1052"/>
      <c r="CO96" s="1052"/>
      <c r="CP96" s="1052"/>
      <c r="CQ96" s="1053"/>
      <c r="CR96" s="1051"/>
      <c r="CS96" s="1052"/>
      <c r="CT96" s="1052"/>
      <c r="CU96" s="1052"/>
      <c r="CV96" s="1053"/>
      <c r="CW96" s="1051"/>
      <c r="CX96" s="1052"/>
      <c r="CY96" s="1052"/>
      <c r="CZ96" s="1052"/>
      <c r="DA96" s="1053"/>
      <c r="DB96" s="1051"/>
      <c r="DC96" s="1052"/>
      <c r="DD96" s="1052"/>
      <c r="DE96" s="1052"/>
      <c r="DF96" s="1053"/>
      <c r="DG96" s="1051"/>
      <c r="DH96" s="1052"/>
      <c r="DI96" s="1052"/>
      <c r="DJ96" s="1052"/>
      <c r="DK96" s="1053"/>
      <c r="DL96" s="1051"/>
      <c r="DM96" s="1052"/>
      <c r="DN96" s="1052"/>
      <c r="DO96" s="1052"/>
      <c r="DP96" s="1053"/>
      <c r="DQ96" s="1051"/>
      <c r="DR96" s="1052"/>
      <c r="DS96" s="1052"/>
      <c r="DT96" s="1052"/>
      <c r="DU96" s="1053"/>
      <c r="DV96" s="1036"/>
      <c r="DW96" s="1037"/>
      <c r="DX96" s="1037"/>
      <c r="DY96" s="1037"/>
      <c r="DZ96" s="1038"/>
      <c r="EA96" s="248"/>
    </row>
    <row r="97" spans="1:131" s="249" customFormat="1" ht="26.25" hidden="1" customHeight="1" x14ac:dyDescent="0.15">
      <c r="A97" s="272"/>
      <c r="B97" s="273"/>
      <c r="C97" s="273"/>
      <c r="D97" s="273"/>
      <c r="E97" s="273"/>
      <c r="F97" s="273"/>
      <c r="G97" s="273"/>
      <c r="H97" s="273"/>
      <c r="I97" s="273"/>
      <c r="J97" s="273"/>
      <c r="K97" s="273"/>
      <c r="L97" s="273"/>
      <c r="M97" s="273"/>
      <c r="N97" s="273"/>
      <c r="O97" s="273"/>
      <c r="P97" s="273"/>
      <c r="Q97" s="274"/>
      <c r="R97" s="274"/>
      <c r="S97" s="274"/>
      <c r="T97" s="274"/>
      <c r="U97" s="274"/>
      <c r="V97" s="274"/>
      <c r="W97" s="274"/>
      <c r="X97" s="274"/>
      <c r="Y97" s="274"/>
      <c r="Z97" s="274"/>
      <c r="AA97" s="274"/>
      <c r="AB97" s="274"/>
      <c r="AC97" s="274"/>
      <c r="AD97" s="274"/>
      <c r="AE97" s="274"/>
      <c r="AF97" s="274"/>
      <c r="AG97" s="274"/>
      <c r="AH97" s="274"/>
      <c r="AI97" s="274"/>
      <c r="AJ97" s="274"/>
      <c r="AK97" s="274"/>
      <c r="AL97" s="274"/>
      <c r="AM97" s="274"/>
      <c r="AN97" s="274"/>
      <c r="AO97" s="274"/>
      <c r="AP97" s="274"/>
      <c r="AQ97" s="274"/>
      <c r="AR97" s="274"/>
      <c r="AS97" s="274"/>
      <c r="AT97" s="274"/>
      <c r="AU97" s="274"/>
      <c r="AV97" s="274"/>
      <c r="AW97" s="274"/>
      <c r="AX97" s="274"/>
      <c r="AY97" s="274"/>
      <c r="AZ97" s="275"/>
      <c r="BA97" s="275"/>
      <c r="BB97" s="275"/>
      <c r="BC97" s="275"/>
      <c r="BD97" s="275"/>
      <c r="BE97" s="267"/>
      <c r="BF97" s="267"/>
      <c r="BG97" s="267"/>
      <c r="BH97" s="267"/>
      <c r="BI97" s="267"/>
      <c r="BJ97" s="267"/>
      <c r="BK97" s="267"/>
      <c r="BL97" s="267"/>
      <c r="BM97" s="267"/>
      <c r="BN97" s="267"/>
      <c r="BO97" s="267"/>
      <c r="BP97" s="267"/>
      <c r="BQ97" s="264">
        <v>91</v>
      </c>
      <c r="BR97" s="269"/>
      <c r="BS97" s="1048"/>
      <c r="BT97" s="1049"/>
      <c r="BU97" s="1049"/>
      <c r="BV97" s="1049"/>
      <c r="BW97" s="1049"/>
      <c r="BX97" s="1049"/>
      <c r="BY97" s="1049"/>
      <c r="BZ97" s="1049"/>
      <c r="CA97" s="1049"/>
      <c r="CB97" s="1049"/>
      <c r="CC97" s="1049"/>
      <c r="CD97" s="1049"/>
      <c r="CE97" s="1049"/>
      <c r="CF97" s="1049"/>
      <c r="CG97" s="1050"/>
      <c r="CH97" s="1051"/>
      <c r="CI97" s="1052"/>
      <c r="CJ97" s="1052"/>
      <c r="CK97" s="1052"/>
      <c r="CL97" s="1053"/>
      <c r="CM97" s="1051"/>
      <c r="CN97" s="1052"/>
      <c r="CO97" s="1052"/>
      <c r="CP97" s="1052"/>
      <c r="CQ97" s="1053"/>
      <c r="CR97" s="1051"/>
      <c r="CS97" s="1052"/>
      <c r="CT97" s="1052"/>
      <c r="CU97" s="1052"/>
      <c r="CV97" s="1053"/>
      <c r="CW97" s="1051"/>
      <c r="CX97" s="1052"/>
      <c r="CY97" s="1052"/>
      <c r="CZ97" s="1052"/>
      <c r="DA97" s="1053"/>
      <c r="DB97" s="1051"/>
      <c r="DC97" s="1052"/>
      <c r="DD97" s="1052"/>
      <c r="DE97" s="1052"/>
      <c r="DF97" s="1053"/>
      <c r="DG97" s="1051"/>
      <c r="DH97" s="1052"/>
      <c r="DI97" s="1052"/>
      <c r="DJ97" s="1052"/>
      <c r="DK97" s="1053"/>
      <c r="DL97" s="1051"/>
      <c r="DM97" s="1052"/>
      <c r="DN97" s="1052"/>
      <c r="DO97" s="1052"/>
      <c r="DP97" s="1053"/>
      <c r="DQ97" s="1051"/>
      <c r="DR97" s="1052"/>
      <c r="DS97" s="1052"/>
      <c r="DT97" s="1052"/>
      <c r="DU97" s="1053"/>
      <c r="DV97" s="1036"/>
      <c r="DW97" s="1037"/>
      <c r="DX97" s="1037"/>
      <c r="DY97" s="1037"/>
      <c r="DZ97" s="1038"/>
      <c r="EA97" s="248"/>
    </row>
    <row r="98" spans="1:131" s="249" customFormat="1" ht="26.25" hidden="1" customHeight="1" x14ac:dyDescent="0.15">
      <c r="A98" s="272"/>
      <c r="B98" s="273"/>
      <c r="C98" s="273"/>
      <c r="D98" s="273"/>
      <c r="E98" s="273"/>
      <c r="F98" s="273"/>
      <c r="G98" s="273"/>
      <c r="H98" s="273"/>
      <c r="I98" s="273"/>
      <c r="J98" s="273"/>
      <c r="K98" s="273"/>
      <c r="L98" s="273"/>
      <c r="M98" s="273"/>
      <c r="N98" s="273"/>
      <c r="O98" s="273"/>
      <c r="P98" s="273"/>
      <c r="Q98" s="274"/>
      <c r="R98" s="274"/>
      <c r="S98" s="274"/>
      <c r="T98" s="274"/>
      <c r="U98" s="274"/>
      <c r="V98" s="274"/>
      <c r="W98" s="274"/>
      <c r="X98" s="274"/>
      <c r="Y98" s="274"/>
      <c r="Z98" s="274"/>
      <c r="AA98" s="274"/>
      <c r="AB98" s="274"/>
      <c r="AC98" s="274"/>
      <c r="AD98" s="274"/>
      <c r="AE98" s="274"/>
      <c r="AF98" s="274"/>
      <c r="AG98" s="274"/>
      <c r="AH98" s="274"/>
      <c r="AI98" s="274"/>
      <c r="AJ98" s="274"/>
      <c r="AK98" s="274"/>
      <c r="AL98" s="274"/>
      <c r="AM98" s="274"/>
      <c r="AN98" s="274"/>
      <c r="AO98" s="274"/>
      <c r="AP98" s="274"/>
      <c r="AQ98" s="274"/>
      <c r="AR98" s="274"/>
      <c r="AS98" s="274"/>
      <c r="AT98" s="274"/>
      <c r="AU98" s="274"/>
      <c r="AV98" s="274"/>
      <c r="AW98" s="274"/>
      <c r="AX98" s="274"/>
      <c r="AY98" s="274"/>
      <c r="AZ98" s="275"/>
      <c r="BA98" s="275"/>
      <c r="BB98" s="275"/>
      <c r="BC98" s="275"/>
      <c r="BD98" s="275"/>
      <c r="BE98" s="267"/>
      <c r="BF98" s="267"/>
      <c r="BG98" s="267"/>
      <c r="BH98" s="267"/>
      <c r="BI98" s="267"/>
      <c r="BJ98" s="267"/>
      <c r="BK98" s="267"/>
      <c r="BL98" s="267"/>
      <c r="BM98" s="267"/>
      <c r="BN98" s="267"/>
      <c r="BO98" s="267"/>
      <c r="BP98" s="267"/>
      <c r="BQ98" s="264">
        <v>92</v>
      </c>
      <c r="BR98" s="269"/>
      <c r="BS98" s="1048"/>
      <c r="BT98" s="1049"/>
      <c r="BU98" s="1049"/>
      <c r="BV98" s="1049"/>
      <c r="BW98" s="1049"/>
      <c r="BX98" s="1049"/>
      <c r="BY98" s="1049"/>
      <c r="BZ98" s="1049"/>
      <c r="CA98" s="1049"/>
      <c r="CB98" s="1049"/>
      <c r="CC98" s="1049"/>
      <c r="CD98" s="1049"/>
      <c r="CE98" s="1049"/>
      <c r="CF98" s="1049"/>
      <c r="CG98" s="1050"/>
      <c r="CH98" s="1051"/>
      <c r="CI98" s="1052"/>
      <c r="CJ98" s="1052"/>
      <c r="CK98" s="1052"/>
      <c r="CL98" s="1053"/>
      <c r="CM98" s="1051"/>
      <c r="CN98" s="1052"/>
      <c r="CO98" s="1052"/>
      <c r="CP98" s="1052"/>
      <c r="CQ98" s="1053"/>
      <c r="CR98" s="1051"/>
      <c r="CS98" s="1052"/>
      <c r="CT98" s="1052"/>
      <c r="CU98" s="1052"/>
      <c r="CV98" s="1053"/>
      <c r="CW98" s="1051"/>
      <c r="CX98" s="1052"/>
      <c r="CY98" s="1052"/>
      <c r="CZ98" s="1052"/>
      <c r="DA98" s="1053"/>
      <c r="DB98" s="1051"/>
      <c r="DC98" s="1052"/>
      <c r="DD98" s="1052"/>
      <c r="DE98" s="1052"/>
      <c r="DF98" s="1053"/>
      <c r="DG98" s="1051"/>
      <c r="DH98" s="1052"/>
      <c r="DI98" s="1052"/>
      <c r="DJ98" s="1052"/>
      <c r="DK98" s="1053"/>
      <c r="DL98" s="1051"/>
      <c r="DM98" s="1052"/>
      <c r="DN98" s="1052"/>
      <c r="DO98" s="1052"/>
      <c r="DP98" s="1053"/>
      <c r="DQ98" s="1051"/>
      <c r="DR98" s="1052"/>
      <c r="DS98" s="1052"/>
      <c r="DT98" s="1052"/>
      <c r="DU98" s="1053"/>
      <c r="DV98" s="1036"/>
      <c r="DW98" s="1037"/>
      <c r="DX98" s="1037"/>
      <c r="DY98" s="1037"/>
      <c r="DZ98" s="1038"/>
      <c r="EA98" s="248"/>
    </row>
    <row r="99" spans="1:131" s="249" customFormat="1" ht="26.25" hidden="1" customHeight="1" x14ac:dyDescent="0.15">
      <c r="A99" s="272"/>
      <c r="B99" s="273"/>
      <c r="C99" s="273"/>
      <c r="D99" s="273"/>
      <c r="E99" s="273"/>
      <c r="F99" s="273"/>
      <c r="G99" s="273"/>
      <c r="H99" s="273"/>
      <c r="I99" s="273"/>
      <c r="J99" s="273"/>
      <c r="K99" s="273"/>
      <c r="L99" s="273"/>
      <c r="M99" s="273"/>
      <c r="N99" s="273"/>
      <c r="O99" s="273"/>
      <c r="P99" s="273"/>
      <c r="Q99" s="274"/>
      <c r="R99" s="274"/>
      <c r="S99" s="274"/>
      <c r="T99" s="274"/>
      <c r="U99" s="274"/>
      <c r="V99" s="274"/>
      <c r="W99" s="274"/>
      <c r="X99" s="274"/>
      <c r="Y99" s="274"/>
      <c r="Z99" s="274"/>
      <c r="AA99" s="274"/>
      <c r="AB99" s="274"/>
      <c r="AC99" s="274"/>
      <c r="AD99" s="274"/>
      <c r="AE99" s="274"/>
      <c r="AF99" s="274"/>
      <c r="AG99" s="274"/>
      <c r="AH99" s="274"/>
      <c r="AI99" s="274"/>
      <c r="AJ99" s="274"/>
      <c r="AK99" s="274"/>
      <c r="AL99" s="274"/>
      <c r="AM99" s="274"/>
      <c r="AN99" s="274"/>
      <c r="AO99" s="274"/>
      <c r="AP99" s="274"/>
      <c r="AQ99" s="274"/>
      <c r="AR99" s="274"/>
      <c r="AS99" s="274"/>
      <c r="AT99" s="274"/>
      <c r="AU99" s="274"/>
      <c r="AV99" s="274"/>
      <c r="AW99" s="274"/>
      <c r="AX99" s="274"/>
      <c r="AY99" s="274"/>
      <c r="AZ99" s="275"/>
      <c r="BA99" s="275"/>
      <c r="BB99" s="275"/>
      <c r="BC99" s="275"/>
      <c r="BD99" s="275"/>
      <c r="BE99" s="267"/>
      <c r="BF99" s="267"/>
      <c r="BG99" s="267"/>
      <c r="BH99" s="267"/>
      <c r="BI99" s="267"/>
      <c r="BJ99" s="267"/>
      <c r="BK99" s="267"/>
      <c r="BL99" s="267"/>
      <c r="BM99" s="267"/>
      <c r="BN99" s="267"/>
      <c r="BO99" s="267"/>
      <c r="BP99" s="267"/>
      <c r="BQ99" s="264">
        <v>93</v>
      </c>
      <c r="BR99" s="269"/>
      <c r="BS99" s="1048"/>
      <c r="BT99" s="1049"/>
      <c r="BU99" s="1049"/>
      <c r="BV99" s="1049"/>
      <c r="BW99" s="1049"/>
      <c r="BX99" s="1049"/>
      <c r="BY99" s="1049"/>
      <c r="BZ99" s="1049"/>
      <c r="CA99" s="1049"/>
      <c r="CB99" s="1049"/>
      <c r="CC99" s="1049"/>
      <c r="CD99" s="1049"/>
      <c r="CE99" s="1049"/>
      <c r="CF99" s="1049"/>
      <c r="CG99" s="1050"/>
      <c r="CH99" s="1051"/>
      <c r="CI99" s="1052"/>
      <c r="CJ99" s="1052"/>
      <c r="CK99" s="1052"/>
      <c r="CL99" s="1053"/>
      <c r="CM99" s="1051"/>
      <c r="CN99" s="1052"/>
      <c r="CO99" s="1052"/>
      <c r="CP99" s="1052"/>
      <c r="CQ99" s="1053"/>
      <c r="CR99" s="1051"/>
      <c r="CS99" s="1052"/>
      <c r="CT99" s="1052"/>
      <c r="CU99" s="1052"/>
      <c r="CV99" s="1053"/>
      <c r="CW99" s="1051"/>
      <c r="CX99" s="1052"/>
      <c r="CY99" s="1052"/>
      <c r="CZ99" s="1052"/>
      <c r="DA99" s="1053"/>
      <c r="DB99" s="1051"/>
      <c r="DC99" s="1052"/>
      <c r="DD99" s="1052"/>
      <c r="DE99" s="1052"/>
      <c r="DF99" s="1053"/>
      <c r="DG99" s="1051"/>
      <c r="DH99" s="1052"/>
      <c r="DI99" s="1052"/>
      <c r="DJ99" s="1052"/>
      <c r="DK99" s="1053"/>
      <c r="DL99" s="1051"/>
      <c r="DM99" s="1052"/>
      <c r="DN99" s="1052"/>
      <c r="DO99" s="1052"/>
      <c r="DP99" s="1053"/>
      <c r="DQ99" s="1051"/>
      <c r="DR99" s="1052"/>
      <c r="DS99" s="1052"/>
      <c r="DT99" s="1052"/>
      <c r="DU99" s="1053"/>
      <c r="DV99" s="1036"/>
      <c r="DW99" s="1037"/>
      <c r="DX99" s="1037"/>
      <c r="DY99" s="1037"/>
      <c r="DZ99" s="1038"/>
      <c r="EA99" s="248"/>
    </row>
    <row r="100" spans="1:131" s="249" customFormat="1" ht="26.25" hidden="1" customHeight="1" x14ac:dyDescent="0.15">
      <c r="A100" s="272"/>
      <c r="B100" s="273"/>
      <c r="C100" s="273"/>
      <c r="D100" s="273"/>
      <c r="E100" s="273"/>
      <c r="F100" s="273"/>
      <c r="G100" s="273"/>
      <c r="H100" s="273"/>
      <c r="I100" s="273"/>
      <c r="J100" s="273"/>
      <c r="K100" s="273"/>
      <c r="L100" s="273"/>
      <c r="M100" s="273"/>
      <c r="N100" s="273"/>
      <c r="O100" s="273"/>
      <c r="P100" s="273"/>
      <c r="Q100" s="274"/>
      <c r="R100" s="274"/>
      <c r="S100" s="274"/>
      <c r="T100" s="274"/>
      <c r="U100" s="274"/>
      <c r="V100" s="274"/>
      <c r="W100" s="274"/>
      <c r="X100" s="274"/>
      <c r="Y100" s="274"/>
      <c r="Z100" s="274"/>
      <c r="AA100" s="274"/>
      <c r="AB100" s="274"/>
      <c r="AC100" s="274"/>
      <c r="AD100" s="274"/>
      <c r="AE100" s="274"/>
      <c r="AF100" s="274"/>
      <c r="AG100" s="274"/>
      <c r="AH100" s="274"/>
      <c r="AI100" s="274"/>
      <c r="AJ100" s="274"/>
      <c r="AK100" s="274"/>
      <c r="AL100" s="274"/>
      <c r="AM100" s="274"/>
      <c r="AN100" s="274"/>
      <c r="AO100" s="274"/>
      <c r="AP100" s="274"/>
      <c r="AQ100" s="274"/>
      <c r="AR100" s="274"/>
      <c r="AS100" s="274"/>
      <c r="AT100" s="274"/>
      <c r="AU100" s="274"/>
      <c r="AV100" s="274"/>
      <c r="AW100" s="274"/>
      <c r="AX100" s="274"/>
      <c r="AY100" s="274"/>
      <c r="AZ100" s="275"/>
      <c r="BA100" s="275"/>
      <c r="BB100" s="275"/>
      <c r="BC100" s="275"/>
      <c r="BD100" s="275"/>
      <c r="BE100" s="267"/>
      <c r="BF100" s="267"/>
      <c r="BG100" s="267"/>
      <c r="BH100" s="267"/>
      <c r="BI100" s="267"/>
      <c r="BJ100" s="267"/>
      <c r="BK100" s="267"/>
      <c r="BL100" s="267"/>
      <c r="BM100" s="267"/>
      <c r="BN100" s="267"/>
      <c r="BO100" s="267"/>
      <c r="BP100" s="267"/>
      <c r="BQ100" s="264">
        <v>94</v>
      </c>
      <c r="BR100" s="269"/>
      <c r="BS100" s="1048"/>
      <c r="BT100" s="1049"/>
      <c r="BU100" s="1049"/>
      <c r="BV100" s="1049"/>
      <c r="BW100" s="1049"/>
      <c r="BX100" s="1049"/>
      <c r="BY100" s="1049"/>
      <c r="BZ100" s="1049"/>
      <c r="CA100" s="1049"/>
      <c r="CB100" s="1049"/>
      <c r="CC100" s="1049"/>
      <c r="CD100" s="1049"/>
      <c r="CE100" s="1049"/>
      <c r="CF100" s="1049"/>
      <c r="CG100" s="1050"/>
      <c r="CH100" s="1051"/>
      <c r="CI100" s="1052"/>
      <c r="CJ100" s="1052"/>
      <c r="CK100" s="1052"/>
      <c r="CL100" s="1053"/>
      <c r="CM100" s="1051"/>
      <c r="CN100" s="1052"/>
      <c r="CO100" s="1052"/>
      <c r="CP100" s="1052"/>
      <c r="CQ100" s="1053"/>
      <c r="CR100" s="1051"/>
      <c r="CS100" s="1052"/>
      <c r="CT100" s="1052"/>
      <c r="CU100" s="1052"/>
      <c r="CV100" s="1053"/>
      <c r="CW100" s="1051"/>
      <c r="CX100" s="1052"/>
      <c r="CY100" s="1052"/>
      <c r="CZ100" s="1052"/>
      <c r="DA100" s="1053"/>
      <c r="DB100" s="1051"/>
      <c r="DC100" s="1052"/>
      <c r="DD100" s="1052"/>
      <c r="DE100" s="1052"/>
      <c r="DF100" s="1053"/>
      <c r="DG100" s="1051"/>
      <c r="DH100" s="1052"/>
      <c r="DI100" s="1052"/>
      <c r="DJ100" s="1052"/>
      <c r="DK100" s="1053"/>
      <c r="DL100" s="1051"/>
      <c r="DM100" s="1052"/>
      <c r="DN100" s="1052"/>
      <c r="DO100" s="1052"/>
      <c r="DP100" s="1053"/>
      <c r="DQ100" s="1051"/>
      <c r="DR100" s="1052"/>
      <c r="DS100" s="1052"/>
      <c r="DT100" s="1052"/>
      <c r="DU100" s="1053"/>
      <c r="DV100" s="1036"/>
      <c r="DW100" s="1037"/>
      <c r="DX100" s="1037"/>
      <c r="DY100" s="1037"/>
      <c r="DZ100" s="1038"/>
      <c r="EA100" s="248"/>
    </row>
    <row r="101" spans="1:131" s="249" customFormat="1" ht="26.25" hidden="1" customHeight="1" x14ac:dyDescent="0.15">
      <c r="A101" s="272"/>
      <c r="B101" s="273"/>
      <c r="C101" s="273"/>
      <c r="D101" s="273"/>
      <c r="E101" s="273"/>
      <c r="F101" s="273"/>
      <c r="G101" s="273"/>
      <c r="H101" s="273"/>
      <c r="I101" s="273"/>
      <c r="J101" s="273"/>
      <c r="K101" s="273"/>
      <c r="L101" s="273"/>
      <c r="M101" s="273"/>
      <c r="N101" s="273"/>
      <c r="O101" s="273"/>
      <c r="P101" s="273"/>
      <c r="Q101" s="274"/>
      <c r="R101" s="274"/>
      <c r="S101" s="274"/>
      <c r="T101" s="274"/>
      <c r="U101" s="274"/>
      <c r="V101" s="274"/>
      <c r="W101" s="274"/>
      <c r="X101" s="274"/>
      <c r="Y101" s="274"/>
      <c r="Z101" s="274"/>
      <c r="AA101" s="274"/>
      <c r="AB101" s="274"/>
      <c r="AC101" s="274"/>
      <c r="AD101" s="274"/>
      <c r="AE101" s="274"/>
      <c r="AF101" s="274"/>
      <c r="AG101" s="274"/>
      <c r="AH101" s="274"/>
      <c r="AI101" s="274"/>
      <c r="AJ101" s="274"/>
      <c r="AK101" s="274"/>
      <c r="AL101" s="274"/>
      <c r="AM101" s="274"/>
      <c r="AN101" s="274"/>
      <c r="AO101" s="274"/>
      <c r="AP101" s="274"/>
      <c r="AQ101" s="274"/>
      <c r="AR101" s="274"/>
      <c r="AS101" s="274"/>
      <c r="AT101" s="274"/>
      <c r="AU101" s="274"/>
      <c r="AV101" s="274"/>
      <c r="AW101" s="274"/>
      <c r="AX101" s="274"/>
      <c r="AY101" s="274"/>
      <c r="AZ101" s="275"/>
      <c r="BA101" s="275"/>
      <c r="BB101" s="275"/>
      <c r="BC101" s="275"/>
      <c r="BD101" s="275"/>
      <c r="BE101" s="267"/>
      <c r="BF101" s="267"/>
      <c r="BG101" s="267"/>
      <c r="BH101" s="267"/>
      <c r="BI101" s="267"/>
      <c r="BJ101" s="267"/>
      <c r="BK101" s="267"/>
      <c r="BL101" s="267"/>
      <c r="BM101" s="267"/>
      <c r="BN101" s="267"/>
      <c r="BO101" s="267"/>
      <c r="BP101" s="267"/>
      <c r="BQ101" s="264">
        <v>95</v>
      </c>
      <c r="BR101" s="269"/>
      <c r="BS101" s="1048"/>
      <c r="BT101" s="1049"/>
      <c r="BU101" s="1049"/>
      <c r="BV101" s="1049"/>
      <c r="BW101" s="1049"/>
      <c r="BX101" s="1049"/>
      <c r="BY101" s="1049"/>
      <c r="BZ101" s="1049"/>
      <c r="CA101" s="1049"/>
      <c r="CB101" s="1049"/>
      <c r="CC101" s="1049"/>
      <c r="CD101" s="1049"/>
      <c r="CE101" s="1049"/>
      <c r="CF101" s="1049"/>
      <c r="CG101" s="1050"/>
      <c r="CH101" s="1051"/>
      <c r="CI101" s="1052"/>
      <c r="CJ101" s="1052"/>
      <c r="CK101" s="1052"/>
      <c r="CL101" s="1053"/>
      <c r="CM101" s="1051"/>
      <c r="CN101" s="1052"/>
      <c r="CO101" s="1052"/>
      <c r="CP101" s="1052"/>
      <c r="CQ101" s="1053"/>
      <c r="CR101" s="1051"/>
      <c r="CS101" s="1052"/>
      <c r="CT101" s="1052"/>
      <c r="CU101" s="1052"/>
      <c r="CV101" s="1053"/>
      <c r="CW101" s="1051"/>
      <c r="CX101" s="1052"/>
      <c r="CY101" s="1052"/>
      <c r="CZ101" s="1052"/>
      <c r="DA101" s="1053"/>
      <c r="DB101" s="1051"/>
      <c r="DC101" s="1052"/>
      <c r="DD101" s="1052"/>
      <c r="DE101" s="1052"/>
      <c r="DF101" s="1053"/>
      <c r="DG101" s="1051"/>
      <c r="DH101" s="1052"/>
      <c r="DI101" s="1052"/>
      <c r="DJ101" s="1052"/>
      <c r="DK101" s="1053"/>
      <c r="DL101" s="1051"/>
      <c r="DM101" s="1052"/>
      <c r="DN101" s="1052"/>
      <c r="DO101" s="1052"/>
      <c r="DP101" s="1053"/>
      <c r="DQ101" s="1051"/>
      <c r="DR101" s="1052"/>
      <c r="DS101" s="1052"/>
      <c r="DT101" s="1052"/>
      <c r="DU101" s="1053"/>
      <c r="DV101" s="1036"/>
      <c r="DW101" s="1037"/>
      <c r="DX101" s="1037"/>
      <c r="DY101" s="1037"/>
      <c r="DZ101" s="1038"/>
      <c r="EA101" s="248"/>
    </row>
    <row r="102" spans="1:131" s="249" customFormat="1" ht="26.25" customHeight="1" thickBot="1" x14ac:dyDescent="0.2">
      <c r="A102" s="272"/>
      <c r="B102" s="273"/>
      <c r="C102" s="273"/>
      <c r="D102" s="273"/>
      <c r="E102" s="273"/>
      <c r="F102" s="273"/>
      <c r="G102" s="273"/>
      <c r="H102" s="273"/>
      <c r="I102" s="273"/>
      <c r="J102" s="273"/>
      <c r="K102" s="273"/>
      <c r="L102" s="273"/>
      <c r="M102" s="273"/>
      <c r="N102" s="273"/>
      <c r="O102" s="273"/>
      <c r="P102" s="273"/>
      <c r="Q102" s="274"/>
      <c r="R102" s="274"/>
      <c r="S102" s="274"/>
      <c r="T102" s="274"/>
      <c r="U102" s="274"/>
      <c r="V102" s="274"/>
      <c r="W102" s="274"/>
      <c r="X102" s="274"/>
      <c r="Y102" s="274"/>
      <c r="Z102" s="274"/>
      <c r="AA102" s="274"/>
      <c r="AB102" s="274"/>
      <c r="AC102" s="274"/>
      <c r="AD102" s="274"/>
      <c r="AE102" s="274"/>
      <c r="AF102" s="274"/>
      <c r="AG102" s="274"/>
      <c r="AH102" s="274"/>
      <c r="AI102" s="274"/>
      <c r="AJ102" s="274"/>
      <c r="AK102" s="274"/>
      <c r="AL102" s="274"/>
      <c r="AM102" s="274"/>
      <c r="AN102" s="274"/>
      <c r="AO102" s="274"/>
      <c r="AP102" s="274"/>
      <c r="AQ102" s="274"/>
      <c r="AR102" s="274"/>
      <c r="AS102" s="274"/>
      <c r="AT102" s="274"/>
      <c r="AU102" s="274"/>
      <c r="AV102" s="274"/>
      <c r="AW102" s="274"/>
      <c r="AX102" s="274"/>
      <c r="AY102" s="274"/>
      <c r="AZ102" s="275"/>
      <c r="BA102" s="275"/>
      <c r="BB102" s="275"/>
      <c r="BC102" s="275"/>
      <c r="BD102" s="275"/>
      <c r="BE102" s="267"/>
      <c r="BF102" s="267"/>
      <c r="BG102" s="267"/>
      <c r="BH102" s="267"/>
      <c r="BI102" s="267"/>
      <c r="BJ102" s="267"/>
      <c r="BK102" s="267"/>
      <c r="BL102" s="267"/>
      <c r="BM102" s="267"/>
      <c r="BN102" s="267"/>
      <c r="BO102" s="267"/>
      <c r="BP102" s="267"/>
      <c r="BQ102" s="266" t="s">
        <v>390</v>
      </c>
      <c r="BR102" s="1039" t="s">
        <v>424</v>
      </c>
      <c r="BS102" s="1040"/>
      <c r="BT102" s="1040"/>
      <c r="BU102" s="1040"/>
      <c r="BV102" s="1040"/>
      <c r="BW102" s="1040"/>
      <c r="BX102" s="1040"/>
      <c r="BY102" s="1040"/>
      <c r="BZ102" s="1040"/>
      <c r="CA102" s="1040"/>
      <c r="CB102" s="1040"/>
      <c r="CC102" s="1040"/>
      <c r="CD102" s="1040"/>
      <c r="CE102" s="1040"/>
      <c r="CF102" s="1040"/>
      <c r="CG102" s="1041"/>
      <c r="CH102" s="1042"/>
      <c r="CI102" s="1043"/>
      <c r="CJ102" s="1043"/>
      <c r="CK102" s="1043"/>
      <c r="CL102" s="1044"/>
      <c r="CM102" s="1042"/>
      <c r="CN102" s="1043"/>
      <c r="CO102" s="1043"/>
      <c r="CP102" s="1043"/>
      <c r="CQ102" s="1044"/>
      <c r="CR102" s="1045">
        <v>130</v>
      </c>
      <c r="CS102" s="1046"/>
      <c r="CT102" s="1046"/>
      <c r="CU102" s="1046"/>
      <c r="CV102" s="1047"/>
      <c r="CW102" s="1045">
        <v>48</v>
      </c>
      <c r="CX102" s="1046"/>
      <c r="CY102" s="1046"/>
      <c r="CZ102" s="1046"/>
      <c r="DA102" s="1047"/>
      <c r="DB102" s="1045"/>
      <c r="DC102" s="1046"/>
      <c r="DD102" s="1046"/>
      <c r="DE102" s="1046"/>
      <c r="DF102" s="1047"/>
      <c r="DG102" s="1045"/>
      <c r="DH102" s="1046"/>
      <c r="DI102" s="1046"/>
      <c r="DJ102" s="1046"/>
      <c r="DK102" s="1047"/>
      <c r="DL102" s="1045"/>
      <c r="DM102" s="1046"/>
      <c r="DN102" s="1046"/>
      <c r="DO102" s="1046"/>
      <c r="DP102" s="1047"/>
      <c r="DQ102" s="1045"/>
      <c r="DR102" s="1046"/>
      <c r="DS102" s="1046"/>
      <c r="DT102" s="1046"/>
      <c r="DU102" s="1047"/>
      <c r="DV102" s="1028"/>
      <c r="DW102" s="1029"/>
      <c r="DX102" s="1029"/>
      <c r="DY102" s="1029"/>
      <c r="DZ102" s="1030"/>
      <c r="EA102" s="248"/>
    </row>
    <row r="103" spans="1:131" s="249" customFormat="1" ht="26.25" customHeight="1" x14ac:dyDescent="0.15">
      <c r="A103" s="272"/>
      <c r="B103" s="273"/>
      <c r="C103" s="273"/>
      <c r="D103" s="273"/>
      <c r="E103" s="273"/>
      <c r="F103" s="273"/>
      <c r="G103" s="273"/>
      <c r="H103" s="273"/>
      <c r="I103" s="273"/>
      <c r="J103" s="273"/>
      <c r="K103" s="273"/>
      <c r="L103" s="273"/>
      <c r="M103" s="273"/>
      <c r="N103" s="273"/>
      <c r="O103" s="273"/>
      <c r="P103" s="273"/>
      <c r="Q103" s="274"/>
      <c r="R103" s="274"/>
      <c r="S103" s="274"/>
      <c r="T103" s="274"/>
      <c r="U103" s="274"/>
      <c r="V103" s="274"/>
      <c r="W103" s="274"/>
      <c r="X103" s="274"/>
      <c r="Y103" s="274"/>
      <c r="Z103" s="274"/>
      <c r="AA103" s="274"/>
      <c r="AB103" s="274"/>
      <c r="AC103" s="274"/>
      <c r="AD103" s="274"/>
      <c r="AE103" s="274"/>
      <c r="AF103" s="274"/>
      <c r="AG103" s="274"/>
      <c r="AH103" s="274"/>
      <c r="AI103" s="274"/>
      <c r="AJ103" s="274"/>
      <c r="AK103" s="274"/>
      <c r="AL103" s="274"/>
      <c r="AM103" s="274"/>
      <c r="AN103" s="274"/>
      <c r="AO103" s="274"/>
      <c r="AP103" s="274"/>
      <c r="AQ103" s="274"/>
      <c r="AR103" s="274"/>
      <c r="AS103" s="274"/>
      <c r="AT103" s="274"/>
      <c r="AU103" s="274"/>
      <c r="AV103" s="274"/>
      <c r="AW103" s="274"/>
      <c r="AX103" s="274"/>
      <c r="AY103" s="274"/>
      <c r="AZ103" s="275"/>
      <c r="BA103" s="275"/>
      <c r="BB103" s="275"/>
      <c r="BC103" s="275"/>
      <c r="BD103" s="275"/>
      <c r="BE103" s="267"/>
      <c r="BF103" s="267"/>
      <c r="BG103" s="267"/>
      <c r="BH103" s="267"/>
      <c r="BI103" s="267"/>
      <c r="BJ103" s="267"/>
      <c r="BK103" s="267"/>
      <c r="BL103" s="267"/>
      <c r="BM103" s="267"/>
      <c r="BN103" s="267"/>
      <c r="BO103" s="267"/>
      <c r="BP103" s="267"/>
      <c r="BQ103" s="1031" t="s">
        <v>425</v>
      </c>
      <c r="BR103" s="1031"/>
      <c r="BS103" s="1031"/>
      <c r="BT103" s="1031"/>
      <c r="BU103" s="1031"/>
      <c r="BV103" s="1031"/>
      <c r="BW103" s="1031"/>
      <c r="BX103" s="1031"/>
      <c r="BY103" s="1031"/>
      <c r="BZ103" s="1031"/>
      <c r="CA103" s="1031"/>
      <c r="CB103" s="1031"/>
      <c r="CC103" s="1031"/>
      <c r="CD103" s="1031"/>
      <c r="CE103" s="1031"/>
      <c r="CF103" s="1031"/>
      <c r="CG103" s="1031"/>
      <c r="CH103" s="1031"/>
      <c r="CI103" s="1031"/>
      <c r="CJ103" s="1031"/>
      <c r="CK103" s="1031"/>
      <c r="CL103" s="1031"/>
      <c r="CM103" s="1031"/>
      <c r="CN103" s="1031"/>
      <c r="CO103" s="1031"/>
      <c r="CP103" s="1031"/>
      <c r="CQ103" s="1031"/>
      <c r="CR103" s="1031"/>
      <c r="CS103" s="1031"/>
      <c r="CT103" s="1031"/>
      <c r="CU103" s="1031"/>
      <c r="CV103" s="1031"/>
      <c r="CW103" s="1031"/>
      <c r="CX103" s="1031"/>
      <c r="CY103" s="1031"/>
      <c r="CZ103" s="1031"/>
      <c r="DA103" s="1031"/>
      <c r="DB103" s="1031"/>
      <c r="DC103" s="1031"/>
      <c r="DD103" s="1031"/>
      <c r="DE103" s="1031"/>
      <c r="DF103" s="1031"/>
      <c r="DG103" s="1031"/>
      <c r="DH103" s="1031"/>
      <c r="DI103" s="1031"/>
      <c r="DJ103" s="1031"/>
      <c r="DK103" s="1031"/>
      <c r="DL103" s="1031"/>
      <c r="DM103" s="1031"/>
      <c r="DN103" s="1031"/>
      <c r="DO103" s="1031"/>
      <c r="DP103" s="1031"/>
      <c r="DQ103" s="1031"/>
      <c r="DR103" s="1031"/>
      <c r="DS103" s="1031"/>
      <c r="DT103" s="1031"/>
      <c r="DU103" s="1031"/>
      <c r="DV103" s="1031"/>
      <c r="DW103" s="1031"/>
      <c r="DX103" s="1031"/>
      <c r="DY103" s="1031"/>
      <c r="DZ103" s="1031"/>
      <c r="EA103" s="248"/>
    </row>
    <row r="104" spans="1:131" s="249" customFormat="1" ht="26.25" customHeight="1" x14ac:dyDescent="0.15">
      <c r="A104" s="272"/>
      <c r="B104" s="273"/>
      <c r="C104" s="273"/>
      <c r="D104" s="273"/>
      <c r="E104" s="273"/>
      <c r="F104" s="273"/>
      <c r="G104" s="273"/>
      <c r="H104" s="273"/>
      <c r="I104" s="273"/>
      <c r="J104" s="273"/>
      <c r="K104" s="273"/>
      <c r="L104" s="273"/>
      <c r="M104" s="273"/>
      <c r="N104" s="273"/>
      <c r="O104" s="273"/>
      <c r="P104" s="273"/>
      <c r="Q104" s="274"/>
      <c r="R104" s="274"/>
      <c r="S104" s="274"/>
      <c r="T104" s="274"/>
      <c r="U104" s="274"/>
      <c r="V104" s="274"/>
      <c r="W104" s="274"/>
      <c r="X104" s="274"/>
      <c r="Y104" s="274"/>
      <c r="Z104" s="274"/>
      <c r="AA104" s="274"/>
      <c r="AB104" s="274"/>
      <c r="AC104" s="274"/>
      <c r="AD104" s="274"/>
      <c r="AE104" s="274"/>
      <c r="AF104" s="274"/>
      <c r="AG104" s="274"/>
      <c r="AH104" s="274"/>
      <c r="AI104" s="274"/>
      <c r="AJ104" s="274"/>
      <c r="AK104" s="274"/>
      <c r="AL104" s="274"/>
      <c r="AM104" s="274"/>
      <c r="AN104" s="274"/>
      <c r="AO104" s="274"/>
      <c r="AP104" s="274"/>
      <c r="AQ104" s="274"/>
      <c r="AR104" s="274"/>
      <c r="AS104" s="274"/>
      <c r="AT104" s="274"/>
      <c r="AU104" s="274"/>
      <c r="AV104" s="274"/>
      <c r="AW104" s="274"/>
      <c r="AX104" s="274"/>
      <c r="AY104" s="274"/>
      <c r="AZ104" s="275"/>
      <c r="BA104" s="275"/>
      <c r="BB104" s="275"/>
      <c r="BC104" s="275"/>
      <c r="BD104" s="275"/>
      <c r="BE104" s="267"/>
      <c r="BF104" s="267"/>
      <c r="BG104" s="267"/>
      <c r="BH104" s="267"/>
      <c r="BI104" s="267"/>
      <c r="BJ104" s="267"/>
      <c r="BK104" s="267"/>
      <c r="BL104" s="267"/>
      <c r="BM104" s="267"/>
      <c r="BN104" s="267"/>
      <c r="BO104" s="267"/>
      <c r="BP104" s="267"/>
      <c r="BQ104" s="1032" t="s">
        <v>426</v>
      </c>
      <c r="BR104" s="1032"/>
      <c r="BS104" s="1032"/>
      <c r="BT104" s="1032"/>
      <c r="BU104" s="1032"/>
      <c r="BV104" s="1032"/>
      <c r="BW104" s="1032"/>
      <c r="BX104" s="1032"/>
      <c r="BY104" s="1032"/>
      <c r="BZ104" s="1032"/>
      <c r="CA104" s="1032"/>
      <c r="CB104" s="1032"/>
      <c r="CC104" s="1032"/>
      <c r="CD104" s="1032"/>
      <c r="CE104" s="1032"/>
      <c r="CF104" s="1032"/>
      <c r="CG104" s="1032"/>
      <c r="CH104" s="1032"/>
      <c r="CI104" s="1032"/>
      <c r="CJ104" s="1032"/>
      <c r="CK104" s="1032"/>
      <c r="CL104" s="1032"/>
      <c r="CM104" s="1032"/>
      <c r="CN104" s="1032"/>
      <c r="CO104" s="1032"/>
      <c r="CP104" s="1032"/>
      <c r="CQ104" s="1032"/>
      <c r="CR104" s="1032"/>
      <c r="CS104" s="1032"/>
      <c r="CT104" s="1032"/>
      <c r="CU104" s="1032"/>
      <c r="CV104" s="1032"/>
      <c r="CW104" s="1032"/>
      <c r="CX104" s="1032"/>
      <c r="CY104" s="1032"/>
      <c r="CZ104" s="1032"/>
      <c r="DA104" s="1032"/>
      <c r="DB104" s="1032"/>
      <c r="DC104" s="1032"/>
      <c r="DD104" s="1032"/>
      <c r="DE104" s="1032"/>
      <c r="DF104" s="1032"/>
      <c r="DG104" s="1032"/>
      <c r="DH104" s="1032"/>
      <c r="DI104" s="1032"/>
      <c r="DJ104" s="1032"/>
      <c r="DK104" s="1032"/>
      <c r="DL104" s="1032"/>
      <c r="DM104" s="1032"/>
      <c r="DN104" s="1032"/>
      <c r="DO104" s="1032"/>
      <c r="DP104" s="1032"/>
      <c r="DQ104" s="1032"/>
      <c r="DR104" s="1032"/>
      <c r="DS104" s="1032"/>
      <c r="DT104" s="1032"/>
      <c r="DU104" s="1032"/>
      <c r="DV104" s="1032"/>
      <c r="DW104" s="1032"/>
      <c r="DX104" s="1032"/>
      <c r="DY104" s="1032"/>
      <c r="DZ104" s="1032"/>
      <c r="EA104" s="248"/>
    </row>
    <row r="105" spans="1:131" s="249" customFormat="1" ht="11.25" customHeight="1" x14ac:dyDescent="0.15">
      <c r="A105" s="267"/>
      <c r="B105" s="267"/>
      <c r="C105" s="267"/>
      <c r="D105" s="267"/>
      <c r="E105" s="267"/>
      <c r="F105" s="267"/>
      <c r="G105" s="267"/>
      <c r="H105" s="267"/>
      <c r="I105" s="267"/>
      <c r="J105" s="267"/>
      <c r="K105" s="267"/>
      <c r="L105" s="267"/>
      <c r="M105" s="267"/>
      <c r="N105" s="267"/>
      <c r="O105" s="267"/>
      <c r="P105" s="267"/>
      <c r="Q105" s="267"/>
      <c r="R105" s="267"/>
      <c r="S105" s="267"/>
      <c r="T105" s="267"/>
      <c r="U105" s="267"/>
      <c r="V105" s="267"/>
      <c r="W105" s="267"/>
      <c r="X105" s="267"/>
      <c r="Y105" s="267"/>
      <c r="Z105" s="267"/>
      <c r="AA105" s="267"/>
      <c r="AB105" s="267"/>
      <c r="AC105" s="267"/>
      <c r="AD105" s="267"/>
      <c r="AE105" s="267"/>
      <c r="AF105" s="267"/>
      <c r="AG105" s="267"/>
      <c r="AH105" s="267"/>
      <c r="AI105" s="267"/>
      <c r="AJ105" s="267"/>
      <c r="AK105" s="267"/>
      <c r="AL105" s="267"/>
      <c r="AM105" s="267"/>
      <c r="AN105" s="267"/>
      <c r="AO105" s="267"/>
      <c r="AP105" s="267"/>
      <c r="AQ105" s="267"/>
      <c r="AR105" s="267"/>
      <c r="AS105" s="267"/>
      <c r="AT105" s="267"/>
      <c r="AU105" s="267"/>
      <c r="AV105" s="267"/>
      <c r="AW105" s="267"/>
      <c r="AX105" s="267"/>
      <c r="AY105" s="267"/>
      <c r="AZ105" s="267"/>
      <c r="BA105" s="267"/>
      <c r="BB105" s="267"/>
      <c r="BC105" s="267"/>
      <c r="BD105" s="267"/>
      <c r="BE105" s="267"/>
      <c r="BF105" s="267"/>
      <c r="BG105" s="267"/>
      <c r="BH105" s="267"/>
      <c r="BI105" s="267"/>
      <c r="BJ105" s="267"/>
      <c r="BK105" s="267"/>
      <c r="BL105" s="267"/>
      <c r="BM105" s="267"/>
      <c r="BN105" s="267"/>
      <c r="BO105" s="267"/>
      <c r="BP105" s="267"/>
      <c r="BQ105" s="270"/>
      <c r="BR105" s="270"/>
      <c r="BS105" s="270"/>
      <c r="BT105" s="270"/>
      <c r="BU105" s="270"/>
      <c r="BV105" s="270"/>
      <c r="BW105" s="270"/>
      <c r="BX105" s="270"/>
      <c r="BY105" s="270"/>
      <c r="BZ105" s="270"/>
      <c r="CA105" s="270"/>
      <c r="CB105" s="270"/>
      <c r="CC105" s="270"/>
      <c r="CD105" s="270"/>
      <c r="CE105" s="270"/>
      <c r="CF105" s="270"/>
      <c r="CG105" s="270"/>
      <c r="CH105" s="270"/>
      <c r="CI105" s="270"/>
      <c r="CJ105" s="270"/>
      <c r="CK105" s="270"/>
      <c r="CL105" s="270"/>
      <c r="CM105" s="270"/>
      <c r="CN105" s="270"/>
      <c r="CO105" s="270"/>
      <c r="CP105" s="270"/>
      <c r="CQ105" s="270"/>
      <c r="CR105" s="270"/>
      <c r="CS105" s="270"/>
      <c r="CT105" s="270"/>
      <c r="CU105" s="270"/>
      <c r="CV105" s="270"/>
      <c r="CW105" s="270"/>
      <c r="CX105" s="270"/>
      <c r="CY105" s="270"/>
      <c r="CZ105" s="270"/>
      <c r="DA105" s="270"/>
      <c r="DB105" s="270"/>
      <c r="DC105" s="270"/>
      <c r="DD105" s="270"/>
      <c r="DE105" s="270"/>
      <c r="DF105" s="270"/>
      <c r="DG105" s="270"/>
      <c r="DH105" s="270"/>
      <c r="DI105" s="270"/>
      <c r="DJ105" s="270"/>
      <c r="DK105" s="270"/>
      <c r="DL105" s="270"/>
      <c r="DM105" s="270"/>
      <c r="DN105" s="270"/>
      <c r="DO105" s="270"/>
      <c r="DP105" s="270"/>
      <c r="DQ105" s="270"/>
      <c r="DR105" s="270"/>
      <c r="DS105" s="270"/>
      <c r="DT105" s="270"/>
      <c r="DU105" s="270"/>
      <c r="DV105" s="270"/>
      <c r="DW105" s="270"/>
      <c r="DX105" s="270"/>
      <c r="DY105" s="270"/>
      <c r="DZ105" s="270"/>
      <c r="EA105" s="248"/>
    </row>
    <row r="106" spans="1:131" s="249" customFormat="1" ht="11.25" customHeight="1" x14ac:dyDescent="0.15">
      <c r="A106" s="276"/>
      <c r="B106" s="276"/>
      <c r="C106" s="276"/>
      <c r="D106" s="276"/>
      <c r="E106" s="276"/>
      <c r="F106" s="276"/>
      <c r="G106" s="276"/>
      <c r="H106" s="276"/>
      <c r="I106" s="276"/>
      <c r="J106" s="276"/>
      <c r="K106" s="276"/>
      <c r="L106" s="276"/>
      <c r="M106" s="276"/>
      <c r="N106" s="276"/>
      <c r="O106" s="276"/>
      <c r="P106" s="276"/>
      <c r="Q106" s="276"/>
      <c r="R106" s="276"/>
      <c r="S106" s="276"/>
      <c r="T106" s="276"/>
      <c r="U106" s="276"/>
      <c r="V106" s="276"/>
      <c r="W106" s="276"/>
      <c r="X106" s="276"/>
      <c r="Y106" s="276"/>
      <c r="Z106" s="276"/>
      <c r="AA106" s="276"/>
      <c r="AB106" s="276"/>
      <c r="AC106" s="276"/>
      <c r="AD106" s="276"/>
      <c r="AE106" s="276"/>
      <c r="AF106" s="276"/>
      <c r="AG106" s="276"/>
      <c r="AH106" s="276"/>
      <c r="AI106" s="276"/>
      <c r="AJ106" s="276"/>
      <c r="AK106" s="276"/>
      <c r="AL106" s="276"/>
      <c r="AM106" s="276"/>
      <c r="AN106" s="276"/>
      <c r="AO106" s="276"/>
      <c r="AP106" s="276"/>
      <c r="AQ106" s="276"/>
      <c r="AR106" s="276"/>
      <c r="AS106" s="276"/>
      <c r="AT106" s="276"/>
      <c r="AU106" s="276"/>
      <c r="AV106" s="276"/>
      <c r="AW106" s="276"/>
      <c r="AX106" s="276"/>
      <c r="AY106" s="276"/>
      <c r="AZ106" s="276"/>
      <c r="BA106" s="276"/>
      <c r="BB106" s="276"/>
      <c r="BC106" s="276"/>
      <c r="BD106" s="276"/>
      <c r="BE106" s="276"/>
      <c r="BF106" s="276"/>
      <c r="BG106" s="276"/>
      <c r="BH106" s="276"/>
      <c r="BI106" s="276"/>
      <c r="BJ106" s="276"/>
      <c r="BK106" s="276"/>
      <c r="BL106" s="276"/>
      <c r="BM106" s="276"/>
      <c r="BN106" s="276"/>
      <c r="BO106" s="276"/>
      <c r="BP106" s="276"/>
      <c r="BQ106" s="270"/>
      <c r="BR106" s="270"/>
      <c r="BS106" s="270"/>
      <c r="BT106" s="270"/>
      <c r="BU106" s="270"/>
      <c r="BV106" s="270"/>
      <c r="BW106" s="270"/>
      <c r="BX106" s="270"/>
      <c r="BY106" s="270"/>
      <c r="BZ106" s="270"/>
      <c r="CA106" s="270"/>
      <c r="CB106" s="270"/>
      <c r="CC106" s="270"/>
      <c r="CD106" s="270"/>
      <c r="CE106" s="270"/>
      <c r="CF106" s="270"/>
      <c r="CG106" s="270"/>
      <c r="CH106" s="270"/>
      <c r="CI106" s="270"/>
      <c r="CJ106" s="270"/>
      <c r="CK106" s="270"/>
      <c r="CL106" s="270"/>
      <c r="CM106" s="270"/>
      <c r="CN106" s="270"/>
      <c r="CO106" s="270"/>
      <c r="CP106" s="270"/>
      <c r="CQ106" s="270"/>
      <c r="CR106" s="270"/>
      <c r="CS106" s="270"/>
      <c r="CT106" s="270"/>
      <c r="CU106" s="270"/>
      <c r="CV106" s="270"/>
      <c r="CW106" s="270"/>
      <c r="CX106" s="270"/>
      <c r="CY106" s="270"/>
      <c r="CZ106" s="270"/>
      <c r="DA106" s="270"/>
      <c r="DB106" s="270"/>
      <c r="DC106" s="270"/>
      <c r="DD106" s="270"/>
      <c r="DE106" s="270"/>
      <c r="DF106" s="270"/>
      <c r="DG106" s="270"/>
      <c r="DH106" s="270"/>
      <c r="DI106" s="270"/>
      <c r="DJ106" s="270"/>
      <c r="DK106" s="270"/>
      <c r="DL106" s="270"/>
      <c r="DM106" s="270"/>
      <c r="DN106" s="270"/>
      <c r="DO106" s="270"/>
      <c r="DP106" s="270"/>
      <c r="DQ106" s="270"/>
      <c r="DR106" s="270"/>
      <c r="DS106" s="270"/>
      <c r="DT106" s="270"/>
      <c r="DU106" s="270"/>
      <c r="DV106" s="270"/>
      <c r="DW106" s="270"/>
      <c r="DX106" s="270"/>
      <c r="DY106" s="270"/>
      <c r="DZ106" s="270"/>
      <c r="EA106" s="248"/>
    </row>
    <row r="107" spans="1:131" s="248" customFormat="1" ht="26.25" customHeight="1" thickBot="1" x14ac:dyDescent="0.2">
      <c r="A107" s="277" t="s">
        <v>427</v>
      </c>
      <c r="B107" s="278"/>
      <c r="C107" s="278"/>
      <c r="D107" s="278"/>
      <c r="E107" s="278"/>
      <c r="F107" s="278"/>
      <c r="G107" s="278"/>
      <c r="H107" s="278"/>
      <c r="I107" s="278"/>
      <c r="J107" s="278"/>
      <c r="K107" s="278"/>
      <c r="L107" s="278"/>
      <c r="M107" s="278"/>
      <c r="N107" s="278"/>
      <c r="O107" s="278"/>
      <c r="P107" s="278"/>
      <c r="Q107" s="278"/>
      <c r="R107" s="278"/>
      <c r="S107" s="278"/>
      <c r="T107" s="278"/>
      <c r="U107" s="278"/>
      <c r="V107" s="278"/>
      <c r="W107" s="278"/>
      <c r="X107" s="278"/>
      <c r="Y107" s="278"/>
      <c r="Z107" s="278"/>
      <c r="AA107" s="278"/>
      <c r="AB107" s="278"/>
      <c r="AC107" s="278"/>
      <c r="AD107" s="278"/>
      <c r="AE107" s="278"/>
      <c r="AF107" s="278"/>
      <c r="AG107" s="278"/>
      <c r="AH107" s="278"/>
      <c r="AI107" s="278"/>
      <c r="AJ107" s="278"/>
      <c r="AK107" s="278"/>
      <c r="AL107" s="278"/>
      <c r="AM107" s="278"/>
      <c r="AN107" s="278"/>
      <c r="AO107" s="278"/>
      <c r="AP107" s="278"/>
      <c r="AQ107" s="278"/>
      <c r="AR107" s="278"/>
      <c r="AS107" s="278"/>
      <c r="AT107" s="278"/>
      <c r="AU107" s="277" t="s">
        <v>428</v>
      </c>
      <c r="AV107" s="278"/>
      <c r="AW107" s="278"/>
      <c r="AX107" s="278"/>
      <c r="AY107" s="278"/>
      <c r="AZ107" s="278"/>
      <c r="BA107" s="278"/>
      <c r="BB107" s="278"/>
      <c r="BC107" s="278"/>
      <c r="BD107" s="278"/>
      <c r="BE107" s="278"/>
      <c r="BF107" s="278"/>
      <c r="BG107" s="278"/>
      <c r="BH107" s="278"/>
      <c r="BI107" s="278"/>
      <c r="BJ107" s="278"/>
      <c r="BK107" s="278"/>
      <c r="BL107" s="278"/>
      <c r="BM107" s="278"/>
      <c r="BN107" s="278"/>
      <c r="BO107" s="278"/>
      <c r="BP107" s="278"/>
      <c r="BQ107" s="278"/>
      <c r="BR107" s="278"/>
      <c r="BS107" s="278"/>
      <c r="BT107" s="278"/>
      <c r="BU107" s="278"/>
      <c r="BV107" s="278"/>
      <c r="BW107" s="278"/>
      <c r="BX107" s="278"/>
      <c r="BY107" s="278"/>
      <c r="BZ107" s="278"/>
      <c r="CA107" s="278"/>
      <c r="CB107" s="278"/>
      <c r="CC107" s="278"/>
      <c r="CD107" s="278"/>
      <c r="CE107" s="278"/>
      <c r="CF107" s="278"/>
      <c r="CG107" s="278"/>
      <c r="CH107" s="278"/>
      <c r="CI107" s="278"/>
      <c r="CJ107" s="278"/>
      <c r="CK107" s="278"/>
      <c r="CL107" s="278"/>
      <c r="CM107" s="278"/>
      <c r="CN107" s="278"/>
      <c r="CO107" s="278"/>
      <c r="CP107" s="278"/>
      <c r="CQ107" s="278"/>
      <c r="CR107" s="278"/>
      <c r="CS107" s="278"/>
      <c r="CT107" s="278"/>
      <c r="CU107" s="278"/>
      <c r="CV107" s="278"/>
      <c r="CW107" s="278"/>
      <c r="CX107" s="278"/>
      <c r="CY107" s="278"/>
      <c r="CZ107" s="278"/>
      <c r="DA107" s="278"/>
      <c r="DB107" s="278"/>
      <c r="DC107" s="278"/>
      <c r="DD107" s="278"/>
      <c r="DE107" s="278"/>
      <c r="DF107" s="278"/>
      <c r="DG107" s="278"/>
      <c r="DH107" s="278"/>
      <c r="DI107" s="278"/>
      <c r="DJ107" s="278"/>
      <c r="DK107" s="278"/>
      <c r="DL107" s="278"/>
      <c r="DM107" s="278"/>
      <c r="DN107" s="278"/>
      <c r="DO107" s="278"/>
      <c r="DP107" s="278"/>
      <c r="DQ107" s="278"/>
      <c r="DR107" s="278"/>
      <c r="DS107" s="278"/>
      <c r="DT107" s="278"/>
      <c r="DU107" s="278"/>
      <c r="DV107" s="278"/>
      <c r="DW107" s="278"/>
      <c r="DX107" s="278"/>
      <c r="DY107" s="278"/>
      <c r="DZ107" s="278"/>
    </row>
    <row r="108" spans="1:131" s="248" customFormat="1" ht="26.25" customHeight="1" x14ac:dyDescent="0.15">
      <c r="A108" s="1033" t="s">
        <v>429</v>
      </c>
      <c r="B108" s="1034"/>
      <c r="C108" s="1034"/>
      <c r="D108" s="1034"/>
      <c r="E108" s="1034"/>
      <c r="F108" s="1034"/>
      <c r="G108" s="1034"/>
      <c r="H108" s="1034"/>
      <c r="I108" s="1034"/>
      <c r="J108" s="1034"/>
      <c r="K108" s="1034"/>
      <c r="L108" s="1034"/>
      <c r="M108" s="1034"/>
      <c r="N108" s="1034"/>
      <c r="O108" s="1034"/>
      <c r="P108" s="1034"/>
      <c r="Q108" s="1034"/>
      <c r="R108" s="1034"/>
      <c r="S108" s="1034"/>
      <c r="T108" s="1034"/>
      <c r="U108" s="1034"/>
      <c r="V108" s="1034"/>
      <c r="W108" s="1034"/>
      <c r="X108" s="1034"/>
      <c r="Y108" s="1034"/>
      <c r="Z108" s="1034"/>
      <c r="AA108" s="1034"/>
      <c r="AB108" s="1034"/>
      <c r="AC108" s="1034"/>
      <c r="AD108" s="1034"/>
      <c r="AE108" s="1034"/>
      <c r="AF108" s="1034"/>
      <c r="AG108" s="1034"/>
      <c r="AH108" s="1034"/>
      <c r="AI108" s="1034"/>
      <c r="AJ108" s="1034"/>
      <c r="AK108" s="1034"/>
      <c r="AL108" s="1034"/>
      <c r="AM108" s="1034"/>
      <c r="AN108" s="1034"/>
      <c r="AO108" s="1034"/>
      <c r="AP108" s="1034"/>
      <c r="AQ108" s="1034"/>
      <c r="AR108" s="1034"/>
      <c r="AS108" s="1034"/>
      <c r="AT108" s="1035"/>
      <c r="AU108" s="1033" t="s">
        <v>430</v>
      </c>
      <c r="AV108" s="1034"/>
      <c r="AW108" s="1034"/>
      <c r="AX108" s="1034"/>
      <c r="AY108" s="1034"/>
      <c r="AZ108" s="1034"/>
      <c r="BA108" s="1034"/>
      <c r="BB108" s="1034"/>
      <c r="BC108" s="1034"/>
      <c r="BD108" s="1034"/>
      <c r="BE108" s="1034"/>
      <c r="BF108" s="1034"/>
      <c r="BG108" s="1034"/>
      <c r="BH108" s="1034"/>
      <c r="BI108" s="1034"/>
      <c r="BJ108" s="1034"/>
      <c r="BK108" s="1034"/>
      <c r="BL108" s="1034"/>
      <c r="BM108" s="1034"/>
      <c r="BN108" s="1034"/>
      <c r="BO108" s="1034"/>
      <c r="BP108" s="1034"/>
      <c r="BQ108" s="1034"/>
      <c r="BR108" s="1034"/>
      <c r="BS108" s="1034"/>
      <c r="BT108" s="1034"/>
      <c r="BU108" s="1034"/>
      <c r="BV108" s="1034"/>
      <c r="BW108" s="1034"/>
      <c r="BX108" s="1034"/>
      <c r="BY108" s="1034"/>
      <c r="BZ108" s="1034"/>
      <c r="CA108" s="1034"/>
      <c r="CB108" s="1034"/>
      <c r="CC108" s="1034"/>
      <c r="CD108" s="1034"/>
      <c r="CE108" s="1034"/>
      <c r="CF108" s="1034"/>
      <c r="CG108" s="1034"/>
      <c r="CH108" s="1034"/>
      <c r="CI108" s="1034"/>
      <c r="CJ108" s="1034"/>
      <c r="CK108" s="1034"/>
      <c r="CL108" s="1034"/>
      <c r="CM108" s="1034"/>
      <c r="CN108" s="1034"/>
      <c r="CO108" s="1034"/>
      <c r="CP108" s="1034"/>
      <c r="CQ108" s="1034"/>
      <c r="CR108" s="1034"/>
      <c r="CS108" s="1034"/>
      <c r="CT108" s="1034"/>
      <c r="CU108" s="1034"/>
      <c r="CV108" s="1034"/>
      <c r="CW108" s="1034"/>
      <c r="CX108" s="1034"/>
      <c r="CY108" s="1034"/>
      <c r="CZ108" s="1034"/>
      <c r="DA108" s="1034"/>
      <c r="DB108" s="1034"/>
      <c r="DC108" s="1034"/>
      <c r="DD108" s="1034"/>
      <c r="DE108" s="1034"/>
      <c r="DF108" s="1034"/>
      <c r="DG108" s="1034"/>
      <c r="DH108" s="1034"/>
      <c r="DI108" s="1034"/>
      <c r="DJ108" s="1034"/>
      <c r="DK108" s="1034"/>
      <c r="DL108" s="1034"/>
      <c r="DM108" s="1034"/>
      <c r="DN108" s="1034"/>
      <c r="DO108" s="1034"/>
      <c r="DP108" s="1034"/>
      <c r="DQ108" s="1034"/>
      <c r="DR108" s="1034"/>
      <c r="DS108" s="1034"/>
      <c r="DT108" s="1034"/>
      <c r="DU108" s="1034"/>
      <c r="DV108" s="1034"/>
      <c r="DW108" s="1034"/>
      <c r="DX108" s="1034"/>
      <c r="DY108" s="1034"/>
      <c r="DZ108" s="1035"/>
    </row>
    <row r="109" spans="1:131" s="248" customFormat="1" ht="26.25" customHeight="1" x14ac:dyDescent="0.15">
      <c r="A109" s="988" t="s">
        <v>431</v>
      </c>
      <c r="B109" s="989"/>
      <c r="C109" s="989"/>
      <c r="D109" s="989"/>
      <c r="E109" s="989"/>
      <c r="F109" s="989"/>
      <c r="G109" s="989"/>
      <c r="H109" s="989"/>
      <c r="I109" s="989"/>
      <c r="J109" s="989"/>
      <c r="K109" s="989"/>
      <c r="L109" s="989"/>
      <c r="M109" s="989"/>
      <c r="N109" s="989"/>
      <c r="O109" s="989"/>
      <c r="P109" s="989"/>
      <c r="Q109" s="989"/>
      <c r="R109" s="989"/>
      <c r="S109" s="989"/>
      <c r="T109" s="989"/>
      <c r="U109" s="989"/>
      <c r="V109" s="989"/>
      <c r="W109" s="989"/>
      <c r="X109" s="989"/>
      <c r="Y109" s="989"/>
      <c r="Z109" s="990"/>
      <c r="AA109" s="991" t="s">
        <v>432</v>
      </c>
      <c r="AB109" s="989"/>
      <c r="AC109" s="989"/>
      <c r="AD109" s="989"/>
      <c r="AE109" s="990"/>
      <c r="AF109" s="991" t="s">
        <v>433</v>
      </c>
      <c r="AG109" s="989"/>
      <c r="AH109" s="989"/>
      <c r="AI109" s="989"/>
      <c r="AJ109" s="990"/>
      <c r="AK109" s="991" t="s">
        <v>305</v>
      </c>
      <c r="AL109" s="989"/>
      <c r="AM109" s="989"/>
      <c r="AN109" s="989"/>
      <c r="AO109" s="990"/>
      <c r="AP109" s="991" t="s">
        <v>434</v>
      </c>
      <c r="AQ109" s="989"/>
      <c r="AR109" s="989"/>
      <c r="AS109" s="989"/>
      <c r="AT109" s="1020"/>
      <c r="AU109" s="988" t="s">
        <v>431</v>
      </c>
      <c r="AV109" s="989"/>
      <c r="AW109" s="989"/>
      <c r="AX109" s="989"/>
      <c r="AY109" s="989"/>
      <c r="AZ109" s="989"/>
      <c r="BA109" s="989"/>
      <c r="BB109" s="989"/>
      <c r="BC109" s="989"/>
      <c r="BD109" s="989"/>
      <c r="BE109" s="989"/>
      <c r="BF109" s="989"/>
      <c r="BG109" s="989"/>
      <c r="BH109" s="989"/>
      <c r="BI109" s="989"/>
      <c r="BJ109" s="989"/>
      <c r="BK109" s="989"/>
      <c r="BL109" s="989"/>
      <c r="BM109" s="989"/>
      <c r="BN109" s="989"/>
      <c r="BO109" s="989"/>
      <c r="BP109" s="990"/>
      <c r="BQ109" s="991" t="s">
        <v>432</v>
      </c>
      <c r="BR109" s="989"/>
      <c r="BS109" s="989"/>
      <c r="BT109" s="989"/>
      <c r="BU109" s="990"/>
      <c r="BV109" s="991" t="s">
        <v>433</v>
      </c>
      <c r="BW109" s="989"/>
      <c r="BX109" s="989"/>
      <c r="BY109" s="989"/>
      <c r="BZ109" s="990"/>
      <c r="CA109" s="991" t="s">
        <v>305</v>
      </c>
      <c r="CB109" s="989"/>
      <c r="CC109" s="989"/>
      <c r="CD109" s="989"/>
      <c r="CE109" s="990"/>
      <c r="CF109" s="1027" t="s">
        <v>434</v>
      </c>
      <c r="CG109" s="1027"/>
      <c r="CH109" s="1027"/>
      <c r="CI109" s="1027"/>
      <c r="CJ109" s="1027"/>
      <c r="CK109" s="991" t="s">
        <v>435</v>
      </c>
      <c r="CL109" s="989"/>
      <c r="CM109" s="989"/>
      <c r="CN109" s="989"/>
      <c r="CO109" s="989"/>
      <c r="CP109" s="989"/>
      <c r="CQ109" s="989"/>
      <c r="CR109" s="989"/>
      <c r="CS109" s="989"/>
      <c r="CT109" s="989"/>
      <c r="CU109" s="989"/>
      <c r="CV109" s="989"/>
      <c r="CW109" s="989"/>
      <c r="CX109" s="989"/>
      <c r="CY109" s="989"/>
      <c r="CZ109" s="989"/>
      <c r="DA109" s="989"/>
      <c r="DB109" s="989"/>
      <c r="DC109" s="989"/>
      <c r="DD109" s="989"/>
      <c r="DE109" s="989"/>
      <c r="DF109" s="990"/>
      <c r="DG109" s="991" t="s">
        <v>432</v>
      </c>
      <c r="DH109" s="989"/>
      <c r="DI109" s="989"/>
      <c r="DJ109" s="989"/>
      <c r="DK109" s="990"/>
      <c r="DL109" s="991" t="s">
        <v>433</v>
      </c>
      <c r="DM109" s="989"/>
      <c r="DN109" s="989"/>
      <c r="DO109" s="989"/>
      <c r="DP109" s="990"/>
      <c r="DQ109" s="991" t="s">
        <v>305</v>
      </c>
      <c r="DR109" s="989"/>
      <c r="DS109" s="989"/>
      <c r="DT109" s="989"/>
      <c r="DU109" s="990"/>
      <c r="DV109" s="991" t="s">
        <v>434</v>
      </c>
      <c r="DW109" s="989"/>
      <c r="DX109" s="989"/>
      <c r="DY109" s="989"/>
      <c r="DZ109" s="1020"/>
    </row>
    <row r="110" spans="1:131" s="248" customFormat="1" ht="26.25" customHeight="1" x14ac:dyDescent="0.15">
      <c r="A110" s="891" t="s">
        <v>436</v>
      </c>
      <c r="B110" s="892"/>
      <c r="C110" s="892"/>
      <c r="D110" s="892"/>
      <c r="E110" s="892"/>
      <c r="F110" s="892"/>
      <c r="G110" s="892"/>
      <c r="H110" s="892"/>
      <c r="I110" s="892"/>
      <c r="J110" s="892"/>
      <c r="K110" s="892"/>
      <c r="L110" s="892"/>
      <c r="M110" s="892"/>
      <c r="N110" s="892"/>
      <c r="O110" s="892"/>
      <c r="P110" s="892"/>
      <c r="Q110" s="892"/>
      <c r="R110" s="892"/>
      <c r="S110" s="892"/>
      <c r="T110" s="892"/>
      <c r="U110" s="892"/>
      <c r="V110" s="892"/>
      <c r="W110" s="892"/>
      <c r="X110" s="892"/>
      <c r="Y110" s="892"/>
      <c r="Z110" s="893"/>
      <c r="AA110" s="981">
        <v>3584284</v>
      </c>
      <c r="AB110" s="982"/>
      <c r="AC110" s="982"/>
      <c r="AD110" s="982"/>
      <c r="AE110" s="983"/>
      <c r="AF110" s="984">
        <v>3469777</v>
      </c>
      <c r="AG110" s="982"/>
      <c r="AH110" s="982"/>
      <c r="AI110" s="982"/>
      <c r="AJ110" s="983"/>
      <c r="AK110" s="984">
        <v>3090100</v>
      </c>
      <c r="AL110" s="982"/>
      <c r="AM110" s="982"/>
      <c r="AN110" s="982"/>
      <c r="AO110" s="983"/>
      <c r="AP110" s="985">
        <v>31.4</v>
      </c>
      <c r="AQ110" s="986"/>
      <c r="AR110" s="986"/>
      <c r="AS110" s="986"/>
      <c r="AT110" s="987"/>
      <c r="AU110" s="1021" t="s">
        <v>72</v>
      </c>
      <c r="AV110" s="1022"/>
      <c r="AW110" s="1022"/>
      <c r="AX110" s="1022"/>
      <c r="AY110" s="1022"/>
      <c r="AZ110" s="947" t="s">
        <v>437</v>
      </c>
      <c r="BA110" s="892"/>
      <c r="BB110" s="892"/>
      <c r="BC110" s="892"/>
      <c r="BD110" s="892"/>
      <c r="BE110" s="892"/>
      <c r="BF110" s="892"/>
      <c r="BG110" s="892"/>
      <c r="BH110" s="892"/>
      <c r="BI110" s="892"/>
      <c r="BJ110" s="892"/>
      <c r="BK110" s="892"/>
      <c r="BL110" s="892"/>
      <c r="BM110" s="892"/>
      <c r="BN110" s="892"/>
      <c r="BO110" s="892"/>
      <c r="BP110" s="893"/>
      <c r="BQ110" s="948">
        <v>27201008</v>
      </c>
      <c r="BR110" s="929"/>
      <c r="BS110" s="929"/>
      <c r="BT110" s="929"/>
      <c r="BU110" s="929"/>
      <c r="BV110" s="929">
        <v>26261904</v>
      </c>
      <c r="BW110" s="929"/>
      <c r="BX110" s="929"/>
      <c r="BY110" s="929"/>
      <c r="BZ110" s="929"/>
      <c r="CA110" s="929">
        <v>24701614</v>
      </c>
      <c r="CB110" s="929"/>
      <c r="CC110" s="929"/>
      <c r="CD110" s="929"/>
      <c r="CE110" s="929"/>
      <c r="CF110" s="953">
        <v>251.4</v>
      </c>
      <c r="CG110" s="954"/>
      <c r="CH110" s="954"/>
      <c r="CI110" s="954"/>
      <c r="CJ110" s="954"/>
      <c r="CK110" s="1017" t="s">
        <v>438</v>
      </c>
      <c r="CL110" s="903"/>
      <c r="CM110" s="978" t="s">
        <v>439</v>
      </c>
      <c r="CN110" s="979"/>
      <c r="CO110" s="979"/>
      <c r="CP110" s="979"/>
      <c r="CQ110" s="979"/>
      <c r="CR110" s="979"/>
      <c r="CS110" s="979"/>
      <c r="CT110" s="979"/>
      <c r="CU110" s="979"/>
      <c r="CV110" s="979"/>
      <c r="CW110" s="979"/>
      <c r="CX110" s="979"/>
      <c r="CY110" s="979"/>
      <c r="CZ110" s="979"/>
      <c r="DA110" s="979"/>
      <c r="DB110" s="979"/>
      <c r="DC110" s="979"/>
      <c r="DD110" s="979"/>
      <c r="DE110" s="979"/>
      <c r="DF110" s="980"/>
      <c r="DG110" s="948" t="s">
        <v>440</v>
      </c>
      <c r="DH110" s="929"/>
      <c r="DI110" s="929"/>
      <c r="DJ110" s="929"/>
      <c r="DK110" s="929"/>
      <c r="DL110" s="929" t="s">
        <v>416</v>
      </c>
      <c r="DM110" s="929"/>
      <c r="DN110" s="929"/>
      <c r="DO110" s="929"/>
      <c r="DP110" s="929"/>
      <c r="DQ110" s="929" t="s">
        <v>440</v>
      </c>
      <c r="DR110" s="929"/>
      <c r="DS110" s="929"/>
      <c r="DT110" s="929"/>
      <c r="DU110" s="929"/>
      <c r="DV110" s="930" t="s">
        <v>127</v>
      </c>
      <c r="DW110" s="930"/>
      <c r="DX110" s="930"/>
      <c r="DY110" s="930"/>
      <c r="DZ110" s="931"/>
    </row>
    <row r="111" spans="1:131" s="248" customFormat="1" ht="26.25" customHeight="1" x14ac:dyDescent="0.15">
      <c r="A111" s="858" t="s">
        <v>441</v>
      </c>
      <c r="B111" s="859"/>
      <c r="C111" s="859"/>
      <c r="D111" s="859"/>
      <c r="E111" s="859"/>
      <c r="F111" s="859"/>
      <c r="G111" s="859"/>
      <c r="H111" s="859"/>
      <c r="I111" s="859"/>
      <c r="J111" s="859"/>
      <c r="K111" s="859"/>
      <c r="L111" s="859"/>
      <c r="M111" s="859"/>
      <c r="N111" s="859"/>
      <c r="O111" s="859"/>
      <c r="P111" s="859"/>
      <c r="Q111" s="859"/>
      <c r="R111" s="859"/>
      <c r="S111" s="859"/>
      <c r="T111" s="859"/>
      <c r="U111" s="859"/>
      <c r="V111" s="859"/>
      <c r="W111" s="859"/>
      <c r="X111" s="859"/>
      <c r="Y111" s="859"/>
      <c r="Z111" s="1016"/>
      <c r="AA111" s="1009" t="s">
        <v>416</v>
      </c>
      <c r="AB111" s="1010"/>
      <c r="AC111" s="1010"/>
      <c r="AD111" s="1010"/>
      <c r="AE111" s="1011"/>
      <c r="AF111" s="1012" t="s">
        <v>416</v>
      </c>
      <c r="AG111" s="1010"/>
      <c r="AH111" s="1010"/>
      <c r="AI111" s="1010"/>
      <c r="AJ111" s="1011"/>
      <c r="AK111" s="1012" t="s">
        <v>416</v>
      </c>
      <c r="AL111" s="1010"/>
      <c r="AM111" s="1010"/>
      <c r="AN111" s="1010"/>
      <c r="AO111" s="1011"/>
      <c r="AP111" s="1013" t="s">
        <v>127</v>
      </c>
      <c r="AQ111" s="1014"/>
      <c r="AR111" s="1014"/>
      <c r="AS111" s="1014"/>
      <c r="AT111" s="1015"/>
      <c r="AU111" s="1023"/>
      <c r="AV111" s="1024"/>
      <c r="AW111" s="1024"/>
      <c r="AX111" s="1024"/>
      <c r="AY111" s="1024"/>
      <c r="AZ111" s="899" t="s">
        <v>442</v>
      </c>
      <c r="BA111" s="834"/>
      <c r="BB111" s="834"/>
      <c r="BC111" s="834"/>
      <c r="BD111" s="834"/>
      <c r="BE111" s="834"/>
      <c r="BF111" s="834"/>
      <c r="BG111" s="834"/>
      <c r="BH111" s="834"/>
      <c r="BI111" s="834"/>
      <c r="BJ111" s="834"/>
      <c r="BK111" s="834"/>
      <c r="BL111" s="834"/>
      <c r="BM111" s="834"/>
      <c r="BN111" s="834"/>
      <c r="BO111" s="834"/>
      <c r="BP111" s="835"/>
      <c r="BQ111" s="900" t="s">
        <v>416</v>
      </c>
      <c r="BR111" s="901"/>
      <c r="BS111" s="901"/>
      <c r="BT111" s="901"/>
      <c r="BU111" s="901"/>
      <c r="BV111" s="901" t="s">
        <v>440</v>
      </c>
      <c r="BW111" s="901"/>
      <c r="BX111" s="901"/>
      <c r="BY111" s="901"/>
      <c r="BZ111" s="901"/>
      <c r="CA111" s="901" t="s">
        <v>127</v>
      </c>
      <c r="CB111" s="901"/>
      <c r="CC111" s="901"/>
      <c r="CD111" s="901"/>
      <c r="CE111" s="901"/>
      <c r="CF111" s="962" t="s">
        <v>440</v>
      </c>
      <c r="CG111" s="963"/>
      <c r="CH111" s="963"/>
      <c r="CI111" s="963"/>
      <c r="CJ111" s="963"/>
      <c r="CK111" s="1018"/>
      <c r="CL111" s="905"/>
      <c r="CM111" s="908" t="s">
        <v>443</v>
      </c>
      <c r="CN111" s="909"/>
      <c r="CO111" s="909"/>
      <c r="CP111" s="909"/>
      <c r="CQ111" s="909"/>
      <c r="CR111" s="909"/>
      <c r="CS111" s="909"/>
      <c r="CT111" s="909"/>
      <c r="CU111" s="909"/>
      <c r="CV111" s="909"/>
      <c r="CW111" s="909"/>
      <c r="CX111" s="909"/>
      <c r="CY111" s="909"/>
      <c r="CZ111" s="909"/>
      <c r="DA111" s="909"/>
      <c r="DB111" s="909"/>
      <c r="DC111" s="909"/>
      <c r="DD111" s="909"/>
      <c r="DE111" s="909"/>
      <c r="DF111" s="910"/>
      <c r="DG111" s="900" t="s">
        <v>127</v>
      </c>
      <c r="DH111" s="901"/>
      <c r="DI111" s="901"/>
      <c r="DJ111" s="901"/>
      <c r="DK111" s="901"/>
      <c r="DL111" s="901" t="s">
        <v>440</v>
      </c>
      <c r="DM111" s="901"/>
      <c r="DN111" s="901"/>
      <c r="DO111" s="901"/>
      <c r="DP111" s="901"/>
      <c r="DQ111" s="901" t="s">
        <v>127</v>
      </c>
      <c r="DR111" s="901"/>
      <c r="DS111" s="901"/>
      <c r="DT111" s="901"/>
      <c r="DU111" s="901"/>
      <c r="DV111" s="878" t="s">
        <v>440</v>
      </c>
      <c r="DW111" s="878"/>
      <c r="DX111" s="878"/>
      <c r="DY111" s="878"/>
      <c r="DZ111" s="879"/>
    </row>
    <row r="112" spans="1:131" s="248" customFormat="1" ht="26.25" customHeight="1" x14ac:dyDescent="0.15">
      <c r="A112" s="1003" t="s">
        <v>444</v>
      </c>
      <c r="B112" s="1004"/>
      <c r="C112" s="834" t="s">
        <v>445</v>
      </c>
      <c r="D112" s="834"/>
      <c r="E112" s="834"/>
      <c r="F112" s="834"/>
      <c r="G112" s="834"/>
      <c r="H112" s="834"/>
      <c r="I112" s="834"/>
      <c r="J112" s="834"/>
      <c r="K112" s="834"/>
      <c r="L112" s="834"/>
      <c r="M112" s="834"/>
      <c r="N112" s="834"/>
      <c r="O112" s="834"/>
      <c r="P112" s="834"/>
      <c r="Q112" s="834"/>
      <c r="R112" s="834"/>
      <c r="S112" s="834"/>
      <c r="T112" s="834"/>
      <c r="U112" s="834"/>
      <c r="V112" s="834"/>
      <c r="W112" s="834"/>
      <c r="X112" s="834"/>
      <c r="Y112" s="834"/>
      <c r="Z112" s="835"/>
      <c r="AA112" s="863" t="s">
        <v>127</v>
      </c>
      <c r="AB112" s="864"/>
      <c r="AC112" s="864"/>
      <c r="AD112" s="864"/>
      <c r="AE112" s="865"/>
      <c r="AF112" s="866" t="s">
        <v>127</v>
      </c>
      <c r="AG112" s="864"/>
      <c r="AH112" s="864"/>
      <c r="AI112" s="864"/>
      <c r="AJ112" s="865"/>
      <c r="AK112" s="866" t="s">
        <v>127</v>
      </c>
      <c r="AL112" s="864"/>
      <c r="AM112" s="864"/>
      <c r="AN112" s="864"/>
      <c r="AO112" s="865"/>
      <c r="AP112" s="911" t="s">
        <v>127</v>
      </c>
      <c r="AQ112" s="912"/>
      <c r="AR112" s="912"/>
      <c r="AS112" s="912"/>
      <c r="AT112" s="913"/>
      <c r="AU112" s="1023"/>
      <c r="AV112" s="1024"/>
      <c r="AW112" s="1024"/>
      <c r="AX112" s="1024"/>
      <c r="AY112" s="1024"/>
      <c r="AZ112" s="899" t="s">
        <v>446</v>
      </c>
      <c r="BA112" s="834"/>
      <c r="BB112" s="834"/>
      <c r="BC112" s="834"/>
      <c r="BD112" s="834"/>
      <c r="BE112" s="834"/>
      <c r="BF112" s="834"/>
      <c r="BG112" s="834"/>
      <c r="BH112" s="834"/>
      <c r="BI112" s="834"/>
      <c r="BJ112" s="834"/>
      <c r="BK112" s="834"/>
      <c r="BL112" s="834"/>
      <c r="BM112" s="834"/>
      <c r="BN112" s="834"/>
      <c r="BO112" s="834"/>
      <c r="BP112" s="835"/>
      <c r="BQ112" s="900">
        <v>9224202</v>
      </c>
      <c r="BR112" s="901"/>
      <c r="BS112" s="901"/>
      <c r="BT112" s="901"/>
      <c r="BU112" s="901"/>
      <c r="BV112" s="901">
        <v>8783203</v>
      </c>
      <c r="BW112" s="901"/>
      <c r="BX112" s="901"/>
      <c r="BY112" s="901"/>
      <c r="BZ112" s="901"/>
      <c r="CA112" s="901">
        <v>8071857</v>
      </c>
      <c r="CB112" s="901"/>
      <c r="CC112" s="901"/>
      <c r="CD112" s="901"/>
      <c r="CE112" s="901"/>
      <c r="CF112" s="962">
        <v>82.1</v>
      </c>
      <c r="CG112" s="963"/>
      <c r="CH112" s="963"/>
      <c r="CI112" s="963"/>
      <c r="CJ112" s="963"/>
      <c r="CK112" s="1018"/>
      <c r="CL112" s="905"/>
      <c r="CM112" s="908" t="s">
        <v>447</v>
      </c>
      <c r="CN112" s="909"/>
      <c r="CO112" s="909"/>
      <c r="CP112" s="909"/>
      <c r="CQ112" s="909"/>
      <c r="CR112" s="909"/>
      <c r="CS112" s="909"/>
      <c r="CT112" s="909"/>
      <c r="CU112" s="909"/>
      <c r="CV112" s="909"/>
      <c r="CW112" s="909"/>
      <c r="CX112" s="909"/>
      <c r="CY112" s="909"/>
      <c r="CZ112" s="909"/>
      <c r="DA112" s="909"/>
      <c r="DB112" s="909"/>
      <c r="DC112" s="909"/>
      <c r="DD112" s="909"/>
      <c r="DE112" s="909"/>
      <c r="DF112" s="910"/>
      <c r="DG112" s="900" t="s">
        <v>127</v>
      </c>
      <c r="DH112" s="901"/>
      <c r="DI112" s="901"/>
      <c r="DJ112" s="901"/>
      <c r="DK112" s="901"/>
      <c r="DL112" s="901" t="s">
        <v>127</v>
      </c>
      <c r="DM112" s="901"/>
      <c r="DN112" s="901"/>
      <c r="DO112" s="901"/>
      <c r="DP112" s="901"/>
      <c r="DQ112" s="901" t="s">
        <v>127</v>
      </c>
      <c r="DR112" s="901"/>
      <c r="DS112" s="901"/>
      <c r="DT112" s="901"/>
      <c r="DU112" s="901"/>
      <c r="DV112" s="878" t="s">
        <v>127</v>
      </c>
      <c r="DW112" s="878"/>
      <c r="DX112" s="878"/>
      <c r="DY112" s="878"/>
      <c r="DZ112" s="879"/>
    </row>
    <row r="113" spans="1:130" s="248" customFormat="1" ht="26.25" customHeight="1" x14ac:dyDescent="0.15">
      <c r="A113" s="1005"/>
      <c r="B113" s="1006"/>
      <c r="C113" s="834" t="s">
        <v>448</v>
      </c>
      <c r="D113" s="834"/>
      <c r="E113" s="834"/>
      <c r="F113" s="834"/>
      <c r="G113" s="834"/>
      <c r="H113" s="834"/>
      <c r="I113" s="834"/>
      <c r="J113" s="834"/>
      <c r="K113" s="834"/>
      <c r="L113" s="834"/>
      <c r="M113" s="834"/>
      <c r="N113" s="834"/>
      <c r="O113" s="834"/>
      <c r="P113" s="834"/>
      <c r="Q113" s="834"/>
      <c r="R113" s="834"/>
      <c r="S113" s="834"/>
      <c r="T113" s="834"/>
      <c r="U113" s="834"/>
      <c r="V113" s="834"/>
      <c r="W113" s="834"/>
      <c r="X113" s="834"/>
      <c r="Y113" s="834"/>
      <c r="Z113" s="835"/>
      <c r="AA113" s="1009">
        <v>754220</v>
      </c>
      <c r="AB113" s="1010"/>
      <c r="AC113" s="1010"/>
      <c r="AD113" s="1010"/>
      <c r="AE113" s="1011"/>
      <c r="AF113" s="1012">
        <v>722154</v>
      </c>
      <c r="AG113" s="1010"/>
      <c r="AH113" s="1010"/>
      <c r="AI113" s="1010"/>
      <c r="AJ113" s="1011"/>
      <c r="AK113" s="1012">
        <v>751678</v>
      </c>
      <c r="AL113" s="1010"/>
      <c r="AM113" s="1010"/>
      <c r="AN113" s="1010"/>
      <c r="AO113" s="1011"/>
      <c r="AP113" s="1013">
        <v>7.6</v>
      </c>
      <c r="AQ113" s="1014"/>
      <c r="AR113" s="1014"/>
      <c r="AS113" s="1014"/>
      <c r="AT113" s="1015"/>
      <c r="AU113" s="1023"/>
      <c r="AV113" s="1024"/>
      <c r="AW113" s="1024"/>
      <c r="AX113" s="1024"/>
      <c r="AY113" s="1024"/>
      <c r="AZ113" s="899" t="s">
        <v>449</v>
      </c>
      <c r="BA113" s="834"/>
      <c r="BB113" s="834"/>
      <c r="BC113" s="834"/>
      <c r="BD113" s="834"/>
      <c r="BE113" s="834"/>
      <c r="BF113" s="834"/>
      <c r="BG113" s="834"/>
      <c r="BH113" s="834"/>
      <c r="BI113" s="834"/>
      <c r="BJ113" s="834"/>
      <c r="BK113" s="834"/>
      <c r="BL113" s="834"/>
      <c r="BM113" s="834"/>
      <c r="BN113" s="834"/>
      <c r="BO113" s="834"/>
      <c r="BP113" s="835"/>
      <c r="BQ113" s="900" t="s">
        <v>127</v>
      </c>
      <c r="BR113" s="901"/>
      <c r="BS113" s="901"/>
      <c r="BT113" s="901"/>
      <c r="BU113" s="901"/>
      <c r="BV113" s="901" t="s">
        <v>440</v>
      </c>
      <c r="BW113" s="901"/>
      <c r="BX113" s="901"/>
      <c r="BY113" s="901"/>
      <c r="BZ113" s="901"/>
      <c r="CA113" s="901" t="s">
        <v>127</v>
      </c>
      <c r="CB113" s="901"/>
      <c r="CC113" s="901"/>
      <c r="CD113" s="901"/>
      <c r="CE113" s="901"/>
      <c r="CF113" s="962" t="s">
        <v>440</v>
      </c>
      <c r="CG113" s="963"/>
      <c r="CH113" s="963"/>
      <c r="CI113" s="963"/>
      <c r="CJ113" s="963"/>
      <c r="CK113" s="1018"/>
      <c r="CL113" s="905"/>
      <c r="CM113" s="908" t="s">
        <v>450</v>
      </c>
      <c r="CN113" s="909"/>
      <c r="CO113" s="909"/>
      <c r="CP113" s="909"/>
      <c r="CQ113" s="909"/>
      <c r="CR113" s="909"/>
      <c r="CS113" s="909"/>
      <c r="CT113" s="909"/>
      <c r="CU113" s="909"/>
      <c r="CV113" s="909"/>
      <c r="CW113" s="909"/>
      <c r="CX113" s="909"/>
      <c r="CY113" s="909"/>
      <c r="CZ113" s="909"/>
      <c r="DA113" s="909"/>
      <c r="DB113" s="909"/>
      <c r="DC113" s="909"/>
      <c r="DD113" s="909"/>
      <c r="DE113" s="909"/>
      <c r="DF113" s="910"/>
      <c r="DG113" s="863" t="s">
        <v>440</v>
      </c>
      <c r="DH113" s="864"/>
      <c r="DI113" s="864"/>
      <c r="DJ113" s="864"/>
      <c r="DK113" s="865"/>
      <c r="DL113" s="866" t="s">
        <v>127</v>
      </c>
      <c r="DM113" s="864"/>
      <c r="DN113" s="864"/>
      <c r="DO113" s="864"/>
      <c r="DP113" s="865"/>
      <c r="DQ113" s="866" t="s">
        <v>127</v>
      </c>
      <c r="DR113" s="864"/>
      <c r="DS113" s="864"/>
      <c r="DT113" s="864"/>
      <c r="DU113" s="865"/>
      <c r="DV113" s="911" t="s">
        <v>440</v>
      </c>
      <c r="DW113" s="912"/>
      <c r="DX113" s="912"/>
      <c r="DY113" s="912"/>
      <c r="DZ113" s="913"/>
    </row>
    <row r="114" spans="1:130" s="248" customFormat="1" ht="26.25" customHeight="1" x14ac:dyDescent="0.15">
      <c r="A114" s="1005"/>
      <c r="B114" s="1006"/>
      <c r="C114" s="834" t="s">
        <v>451</v>
      </c>
      <c r="D114" s="834"/>
      <c r="E114" s="834"/>
      <c r="F114" s="834"/>
      <c r="G114" s="834"/>
      <c r="H114" s="834"/>
      <c r="I114" s="834"/>
      <c r="J114" s="834"/>
      <c r="K114" s="834"/>
      <c r="L114" s="834"/>
      <c r="M114" s="834"/>
      <c r="N114" s="834"/>
      <c r="O114" s="834"/>
      <c r="P114" s="834"/>
      <c r="Q114" s="834"/>
      <c r="R114" s="834"/>
      <c r="S114" s="834"/>
      <c r="T114" s="834"/>
      <c r="U114" s="834"/>
      <c r="V114" s="834"/>
      <c r="W114" s="834"/>
      <c r="X114" s="834"/>
      <c r="Y114" s="834"/>
      <c r="Z114" s="835"/>
      <c r="AA114" s="863" t="s">
        <v>440</v>
      </c>
      <c r="AB114" s="864"/>
      <c r="AC114" s="864"/>
      <c r="AD114" s="864"/>
      <c r="AE114" s="865"/>
      <c r="AF114" s="866" t="s">
        <v>440</v>
      </c>
      <c r="AG114" s="864"/>
      <c r="AH114" s="864"/>
      <c r="AI114" s="864"/>
      <c r="AJ114" s="865"/>
      <c r="AK114" s="866" t="s">
        <v>127</v>
      </c>
      <c r="AL114" s="864"/>
      <c r="AM114" s="864"/>
      <c r="AN114" s="864"/>
      <c r="AO114" s="865"/>
      <c r="AP114" s="911" t="s">
        <v>127</v>
      </c>
      <c r="AQ114" s="912"/>
      <c r="AR114" s="912"/>
      <c r="AS114" s="912"/>
      <c r="AT114" s="913"/>
      <c r="AU114" s="1023"/>
      <c r="AV114" s="1024"/>
      <c r="AW114" s="1024"/>
      <c r="AX114" s="1024"/>
      <c r="AY114" s="1024"/>
      <c r="AZ114" s="899" t="s">
        <v>452</v>
      </c>
      <c r="BA114" s="834"/>
      <c r="BB114" s="834"/>
      <c r="BC114" s="834"/>
      <c r="BD114" s="834"/>
      <c r="BE114" s="834"/>
      <c r="BF114" s="834"/>
      <c r="BG114" s="834"/>
      <c r="BH114" s="834"/>
      <c r="BI114" s="834"/>
      <c r="BJ114" s="834"/>
      <c r="BK114" s="834"/>
      <c r="BL114" s="834"/>
      <c r="BM114" s="834"/>
      <c r="BN114" s="834"/>
      <c r="BO114" s="834"/>
      <c r="BP114" s="835"/>
      <c r="BQ114" s="900">
        <v>2669168</v>
      </c>
      <c r="BR114" s="901"/>
      <c r="BS114" s="901"/>
      <c r="BT114" s="901"/>
      <c r="BU114" s="901"/>
      <c r="BV114" s="901">
        <v>2539374</v>
      </c>
      <c r="BW114" s="901"/>
      <c r="BX114" s="901"/>
      <c r="BY114" s="901"/>
      <c r="BZ114" s="901"/>
      <c r="CA114" s="901">
        <v>2792954</v>
      </c>
      <c r="CB114" s="901"/>
      <c r="CC114" s="901"/>
      <c r="CD114" s="901"/>
      <c r="CE114" s="901"/>
      <c r="CF114" s="962">
        <v>28.4</v>
      </c>
      <c r="CG114" s="963"/>
      <c r="CH114" s="963"/>
      <c r="CI114" s="963"/>
      <c r="CJ114" s="963"/>
      <c r="CK114" s="1018"/>
      <c r="CL114" s="905"/>
      <c r="CM114" s="908" t="s">
        <v>453</v>
      </c>
      <c r="CN114" s="909"/>
      <c r="CO114" s="909"/>
      <c r="CP114" s="909"/>
      <c r="CQ114" s="909"/>
      <c r="CR114" s="909"/>
      <c r="CS114" s="909"/>
      <c r="CT114" s="909"/>
      <c r="CU114" s="909"/>
      <c r="CV114" s="909"/>
      <c r="CW114" s="909"/>
      <c r="CX114" s="909"/>
      <c r="CY114" s="909"/>
      <c r="CZ114" s="909"/>
      <c r="DA114" s="909"/>
      <c r="DB114" s="909"/>
      <c r="DC114" s="909"/>
      <c r="DD114" s="909"/>
      <c r="DE114" s="909"/>
      <c r="DF114" s="910"/>
      <c r="DG114" s="863" t="s">
        <v>127</v>
      </c>
      <c r="DH114" s="864"/>
      <c r="DI114" s="864"/>
      <c r="DJ114" s="864"/>
      <c r="DK114" s="865"/>
      <c r="DL114" s="866" t="s">
        <v>127</v>
      </c>
      <c r="DM114" s="864"/>
      <c r="DN114" s="864"/>
      <c r="DO114" s="864"/>
      <c r="DP114" s="865"/>
      <c r="DQ114" s="866" t="s">
        <v>440</v>
      </c>
      <c r="DR114" s="864"/>
      <c r="DS114" s="864"/>
      <c r="DT114" s="864"/>
      <c r="DU114" s="865"/>
      <c r="DV114" s="911" t="s">
        <v>127</v>
      </c>
      <c r="DW114" s="912"/>
      <c r="DX114" s="912"/>
      <c r="DY114" s="912"/>
      <c r="DZ114" s="913"/>
    </row>
    <row r="115" spans="1:130" s="248" customFormat="1" ht="26.25" customHeight="1" x14ac:dyDescent="0.15">
      <c r="A115" s="1005"/>
      <c r="B115" s="1006"/>
      <c r="C115" s="834" t="s">
        <v>454</v>
      </c>
      <c r="D115" s="834"/>
      <c r="E115" s="834"/>
      <c r="F115" s="834"/>
      <c r="G115" s="834"/>
      <c r="H115" s="834"/>
      <c r="I115" s="834"/>
      <c r="J115" s="834"/>
      <c r="K115" s="834"/>
      <c r="L115" s="834"/>
      <c r="M115" s="834"/>
      <c r="N115" s="834"/>
      <c r="O115" s="834"/>
      <c r="P115" s="834"/>
      <c r="Q115" s="834"/>
      <c r="R115" s="834"/>
      <c r="S115" s="834"/>
      <c r="T115" s="834"/>
      <c r="U115" s="834"/>
      <c r="V115" s="834"/>
      <c r="W115" s="834"/>
      <c r="X115" s="834"/>
      <c r="Y115" s="834"/>
      <c r="Z115" s="835"/>
      <c r="AA115" s="1009">
        <v>793</v>
      </c>
      <c r="AB115" s="1010"/>
      <c r="AC115" s="1010"/>
      <c r="AD115" s="1010"/>
      <c r="AE115" s="1011"/>
      <c r="AF115" s="1012">
        <v>614</v>
      </c>
      <c r="AG115" s="1010"/>
      <c r="AH115" s="1010"/>
      <c r="AI115" s="1010"/>
      <c r="AJ115" s="1011"/>
      <c r="AK115" s="1012">
        <v>360</v>
      </c>
      <c r="AL115" s="1010"/>
      <c r="AM115" s="1010"/>
      <c r="AN115" s="1010"/>
      <c r="AO115" s="1011"/>
      <c r="AP115" s="1013">
        <v>0</v>
      </c>
      <c r="AQ115" s="1014"/>
      <c r="AR115" s="1014"/>
      <c r="AS115" s="1014"/>
      <c r="AT115" s="1015"/>
      <c r="AU115" s="1023"/>
      <c r="AV115" s="1024"/>
      <c r="AW115" s="1024"/>
      <c r="AX115" s="1024"/>
      <c r="AY115" s="1024"/>
      <c r="AZ115" s="899" t="s">
        <v>455</v>
      </c>
      <c r="BA115" s="834"/>
      <c r="BB115" s="834"/>
      <c r="BC115" s="834"/>
      <c r="BD115" s="834"/>
      <c r="BE115" s="834"/>
      <c r="BF115" s="834"/>
      <c r="BG115" s="834"/>
      <c r="BH115" s="834"/>
      <c r="BI115" s="834"/>
      <c r="BJ115" s="834"/>
      <c r="BK115" s="834"/>
      <c r="BL115" s="834"/>
      <c r="BM115" s="834"/>
      <c r="BN115" s="834"/>
      <c r="BO115" s="834"/>
      <c r="BP115" s="835"/>
      <c r="BQ115" s="900">
        <v>67282</v>
      </c>
      <c r="BR115" s="901"/>
      <c r="BS115" s="901"/>
      <c r="BT115" s="901"/>
      <c r="BU115" s="901"/>
      <c r="BV115" s="901">
        <v>32857</v>
      </c>
      <c r="BW115" s="901"/>
      <c r="BX115" s="901"/>
      <c r="BY115" s="901"/>
      <c r="BZ115" s="901"/>
      <c r="CA115" s="901" t="s">
        <v>127</v>
      </c>
      <c r="CB115" s="901"/>
      <c r="CC115" s="901"/>
      <c r="CD115" s="901"/>
      <c r="CE115" s="901"/>
      <c r="CF115" s="962" t="s">
        <v>127</v>
      </c>
      <c r="CG115" s="963"/>
      <c r="CH115" s="963"/>
      <c r="CI115" s="963"/>
      <c r="CJ115" s="963"/>
      <c r="CK115" s="1018"/>
      <c r="CL115" s="905"/>
      <c r="CM115" s="899" t="s">
        <v>456</v>
      </c>
      <c r="CN115" s="1002"/>
      <c r="CO115" s="1002"/>
      <c r="CP115" s="1002"/>
      <c r="CQ115" s="1002"/>
      <c r="CR115" s="1002"/>
      <c r="CS115" s="1002"/>
      <c r="CT115" s="1002"/>
      <c r="CU115" s="1002"/>
      <c r="CV115" s="1002"/>
      <c r="CW115" s="1002"/>
      <c r="CX115" s="1002"/>
      <c r="CY115" s="1002"/>
      <c r="CZ115" s="1002"/>
      <c r="DA115" s="1002"/>
      <c r="DB115" s="1002"/>
      <c r="DC115" s="1002"/>
      <c r="DD115" s="1002"/>
      <c r="DE115" s="1002"/>
      <c r="DF115" s="835"/>
      <c r="DG115" s="863" t="s">
        <v>440</v>
      </c>
      <c r="DH115" s="864"/>
      <c r="DI115" s="864"/>
      <c r="DJ115" s="864"/>
      <c r="DK115" s="865"/>
      <c r="DL115" s="866" t="s">
        <v>127</v>
      </c>
      <c r="DM115" s="864"/>
      <c r="DN115" s="864"/>
      <c r="DO115" s="864"/>
      <c r="DP115" s="865"/>
      <c r="DQ115" s="866" t="s">
        <v>127</v>
      </c>
      <c r="DR115" s="864"/>
      <c r="DS115" s="864"/>
      <c r="DT115" s="864"/>
      <c r="DU115" s="865"/>
      <c r="DV115" s="911" t="s">
        <v>127</v>
      </c>
      <c r="DW115" s="912"/>
      <c r="DX115" s="912"/>
      <c r="DY115" s="912"/>
      <c r="DZ115" s="913"/>
    </row>
    <row r="116" spans="1:130" s="248" customFormat="1" ht="26.25" customHeight="1" x14ac:dyDescent="0.15">
      <c r="A116" s="1007"/>
      <c r="B116" s="1008"/>
      <c r="C116" s="967" t="s">
        <v>457</v>
      </c>
      <c r="D116" s="967"/>
      <c r="E116" s="967"/>
      <c r="F116" s="967"/>
      <c r="G116" s="967"/>
      <c r="H116" s="967"/>
      <c r="I116" s="967"/>
      <c r="J116" s="967"/>
      <c r="K116" s="967"/>
      <c r="L116" s="967"/>
      <c r="M116" s="967"/>
      <c r="N116" s="967"/>
      <c r="O116" s="967"/>
      <c r="P116" s="967"/>
      <c r="Q116" s="967"/>
      <c r="R116" s="967"/>
      <c r="S116" s="967"/>
      <c r="T116" s="967"/>
      <c r="U116" s="967"/>
      <c r="V116" s="967"/>
      <c r="W116" s="967"/>
      <c r="X116" s="967"/>
      <c r="Y116" s="967"/>
      <c r="Z116" s="968"/>
      <c r="AA116" s="863">
        <v>21</v>
      </c>
      <c r="AB116" s="864"/>
      <c r="AC116" s="864"/>
      <c r="AD116" s="864"/>
      <c r="AE116" s="865"/>
      <c r="AF116" s="866">
        <v>24</v>
      </c>
      <c r="AG116" s="864"/>
      <c r="AH116" s="864"/>
      <c r="AI116" s="864"/>
      <c r="AJ116" s="865"/>
      <c r="AK116" s="866">
        <v>24</v>
      </c>
      <c r="AL116" s="864"/>
      <c r="AM116" s="864"/>
      <c r="AN116" s="864"/>
      <c r="AO116" s="865"/>
      <c r="AP116" s="911">
        <v>0</v>
      </c>
      <c r="AQ116" s="912"/>
      <c r="AR116" s="912"/>
      <c r="AS116" s="912"/>
      <c r="AT116" s="913"/>
      <c r="AU116" s="1023"/>
      <c r="AV116" s="1024"/>
      <c r="AW116" s="1024"/>
      <c r="AX116" s="1024"/>
      <c r="AY116" s="1024"/>
      <c r="AZ116" s="950" t="s">
        <v>458</v>
      </c>
      <c r="BA116" s="951"/>
      <c r="BB116" s="951"/>
      <c r="BC116" s="951"/>
      <c r="BD116" s="951"/>
      <c r="BE116" s="951"/>
      <c r="BF116" s="951"/>
      <c r="BG116" s="951"/>
      <c r="BH116" s="951"/>
      <c r="BI116" s="951"/>
      <c r="BJ116" s="951"/>
      <c r="BK116" s="951"/>
      <c r="BL116" s="951"/>
      <c r="BM116" s="951"/>
      <c r="BN116" s="951"/>
      <c r="BO116" s="951"/>
      <c r="BP116" s="952"/>
      <c r="BQ116" s="900" t="s">
        <v>440</v>
      </c>
      <c r="BR116" s="901"/>
      <c r="BS116" s="901"/>
      <c r="BT116" s="901"/>
      <c r="BU116" s="901"/>
      <c r="BV116" s="901" t="s">
        <v>127</v>
      </c>
      <c r="BW116" s="901"/>
      <c r="BX116" s="901"/>
      <c r="BY116" s="901"/>
      <c r="BZ116" s="901"/>
      <c r="CA116" s="901" t="s">
        <v>127</v>
      </c>
      <c r="CB116" s="901"/>
      <c r="CC116" s="901"/>
      <c r="CD116" s="901"/>
      <c r="CE116" s="901"/>
      <c r="CF116" s="962" t="s">
        <v>440</v>
      </c>
      <c r="CG116" s="963"/>
      <c r="CH116" s="963"/>
      <c r="CI116" s="963"/>
      <c r="CJ116" s="963"/>
      <c r="CK116" s="1018"/>
      <c r="CL116" s="905"/>
      <c r="CM116" s="908" t="s">
        <v>459</v>
      </c>
      <c r="CN116" s="909"/>
      <c r="CO116" s="909"/>
      <c r="CP116" s="909"/>
      <c r="CQ116" s="909"/>
      <c r="CR116" s="909"/>
      <c r="CS116" s="909"/>
      <c r="CT116" s="909"/>
      <c r="CU116" s="909"/>
      <c r="CV116" s="909"/>
      <c r="CW116" s="909"/>
      <c r="CX116" s="909"/>
      <c r="CY116" s="909"/>
      <c r="CZ116" s="909"/>
      <c r="DA116" s="909"/>
      <c r="DB116" s="909"/>
      <c r="DC116" s="909"/>
      <c r="DD116" s="909"/>
      <c r="DE116" s="909"/>
      <c r="DF116" s="910"/>
      <c r="DG116" s="863" t="s">
        <v>440</v>
      </c>
      <c r="DH116" s="864"/>
      <c r="DI116" s="864"/>
      <c r="DJ116" s="864"/>
      <c r="DK116" s="865"/>
      <c r="DL116" s="866" t="s">
        <v>127</v>
      </c>
      <c r="DM116" s="864"/>
      <c r="DN116" s="864"/>
      <c r="DO116" s="864"/>
      <c r="DP116" s="865"/>
      <c r="DQ116" s="866" t="s">
        <v>127</v>
      </c>
      <c r="DR116" s="864"/>
      <c r="DS116" s="864"/>
      <c r="DT116" s="864"/>
      <c r="DU116" s="865"/>
      <c r="DV116" s="911" t="s">
        <v>127</v>
      </c>
      <c r="DW116" s="912"/>
      <c r="DX116" s="912"/>
      <c r="DY116" s="912"/>
      <c r="DZ116" s="913"/>
    </row>
    <row r="117" spans="1:130" s="248" customFormat="1" ht="26.25" customHeight="1" x14ac:dyDescent="0.15">
      <c r="A117" s="988" t="s">
        <v>184</v>
      </c>
      <c r="B117" s="989"/>
      <c r="C117" s="989"/>
      <c r="D117" s="989"/>
      <c r="E117" s="989"/>
      <c r="F117" s="989"/>
      <c r="G117" s="989"/>
      <c r="H117" s="989"/>
      <c r="I117" s="989"/>
      <c r="J117" s="989"/>
      <c r="K117" s="989"/>
      <c r="L117" s="989"/>
      <c r="M117" s="989"/>
      <c r="N117" s="989"/>
      <c r="O117" s="989"/>
      <c r="P117" s="989"/>
      <c r="Q117" s="989"/>
      <c r="R117" s="989"/>
      <c r="S117" s="989"/>
      <c r="T117" s="989"/>
      <c r="U117" s="989"/>
      <c r="V117" s="989"/>
      <c r="W117" s="989"/>
      <c r="X117" s="989"/>
      <c r="Y117" s="964" t="s">
        <v>460</v>
      </c>
      <c r="Z117" s="990"/>
      <c r="AA117" s="995">
        <v>4339318</v>
      </c>
      <c r="AB117" s="996"/>
      <c r="AC117" s="996"/>
      <c r="AD117" s="996"/>
      <c r="AE117" s="997"/>
      <c r="AF117" s="998">
        <v>4192569</v>
      </c>
      <c r="AG117" s="996"/>
      <c r="AH117" s="996"/>
      <c r="AI117" s="996"/>
      <c r="AJ117" s="997"/>
      <c r="AK117" s="998">
        <v>3842162</v>
      </c>
      <c r="AL117" s="996"/>
      <c r="AM117" s="996"/>
      <c r="AN117" s="996"/>
      <c r="AO117" s="997"/>
      <c r="AP117" s="999"/>
      <c r="AQ117" s="1000"/>
      <c r="AR117" s="1000"/>
      <c r="AS117" s="1000"/>
      <c r="AT117" s="1001"/>
      <c r="AU117" s="1023"/>
      <c r="AV117" s="1024"/>
      <c r="AW117" s="1024"/>
      <c r="AX117" s="1024"/>
      <c r="AY117" s="1024"/>
      <c r="AZ117" s="950" t="s">
        <v>461</v>
      </c>
      <c r="BA117" s="951"/>
      <c r="BB117" s="951"/>
      <c r="BC117" s="951"/>
      <c r="BD117" s="951"/>
      <c r="BE117" s="951"/>
      <c r="BF117" s="951"/>
      <c r="BG117" s="951"/>
      <c r="BH117" s="951"/>
      <c r="BI117" s="951"/>
      <c r="BJ117" s="951"/>
      <c r="BK117" s="951"/>
      <c r="BL117" s="951"/>
      <c r="BM117" s="951"/>
      <c r="BN117" s="951"/>
      <c r="BO117" s="951"/>
      <c r="BP117" s="952"/>
      <c r="BQ117" s="900" t="s">
        <v>127</v>
      </c>
      <c r="BR117" s="901"/>
      <c r="BS117" s="901"/>
      <c r="BT117" s="901"/>
      <c r="BU117" s="901"/>
      <c r="BV117" s="901" t="s">
        <v>127</v>
      </c>
      <c r="BW117" s="901"/>
      <c r="BX117" s="901"/>
      <c r="BY117" s="901"/>
      <c r="BZ117" s="901"/>
      <c r="CA117" s="901" t="s">
        <v>127</v>
      </c>
      <c r="CB117" s="901"/>
      <c r="CC117" s="901"/>
      <c r="CD117" s="901"/>
      <c r="CE117" s="901"/>
      <c r="CF117" s="962" t="s">
        <v>127</v>
      </c>
      <c r="CG117" s="963"/>
      <c r="CH117" s="963"/>
      <c r="CI117" s="963"/>
      <c r="CJ117" s="963"/>
      <c r="CK117" s="1018"/>
      <c r="CL117" s="905"/>
      <c r="CM117" s="908" t="s">
        <v>462</v>
      </c>
      <c r="CN117" s="909"/>
      <c r="CO117" s="909"/>
      <c r="CP117" s="909"/>
      <c r="CQ117" s="909"/>
      <c r="CR117" s="909"/>
      <c r="CS117" s="909"/>
      <c r="CT117" s="909"/>
      <c r="CU117" s="909"/>
      <c r="CV117" s="909"/>
      <c r="CW117" s="909"/>
      <c r="CX117" s="909"/>
      <c r="CY117" s="909"/>
      <c r="CZ117" s="909"/>
      <c r="DA117" s="909"/>
      <c r="DB117" s="909"/>
      <c r="DC117" s="909"/>
      <c r="DD117" s="909"/>
      <c r="DE117" s="909"/>
      <c r="DF117" s="910"/>
      <c r="DG117" s="863" t="s">
        <v>127</v>
      </c>
      <c r="DH117" s="864"/>
      <c r="DI117" s="864"/>
      <c r="DJ117" s="864"/>
      <c r="DK117" s="865"/>
      <c r="DL117" s="866" t="s">
        <v>127</v>
      </c>
      <c r="DM117" s="864"/>
      <c r="DN117" s="864"/>
      <c r="DO117" s="864"/>
      <c r="DP117" s="865"/>
      <c r="DQ117" s="866" t="s">
        <v>127</v>
      </c>
      <c r="DR117" s="864"/>
      <c r="DS117" s="864"/>
      <c r="DT117" s="864"/>
      <c r="DU117" s="865"/>
      <c r="DV117" s="911" t="s">
        <v>127</v>
      </c>
      <c r="DW117" s="912"/>
      <c r="DX117" s="912"/>
      <c r="DY117" s="912"/>
      <c r="DZ117" s="913"/>
    </row>
    <row r="118" spans="1:130" s="248" customFormat="1" ht="26.25" customHeight="1" x14ac:dyDescent="0.15">
      <c r="A118" s="988" t="s">
        <v>435</v>
      </c>
      <c r="B118" s="989"/>
      <c r="C118" s="989"/>
      <c r="D118" s="989"/>
      <c r="E118" s="989"/>
      <c r="F118" s="989"/>
      <c r="G118" s="989"/>
      <c r="H118" s="989"/>
      <c r="I118" s="989"/>
      <c r="J118" s="989"/>
      <c r="K118" s="989"/>
      <c r="L118" s="989"/>
      <c r="M118" s="989"/>
      <c r="N118" s="989"/>
      <c r="O118" s="989"/>
      <c r="P118" s="989"/>
      <c r="Q118" s="989"/>
      <c r="R118" s="989"/>
      <c r="S118" s="989"/>
      <c r="T118" s="989"/>
      <c r="U118" s="989"/>
      <c r="V118" s="989"/>
      <c r="W118" s="989"/>
      <c r="X118" s="989"/>
      <c r="Y118" s="989"/>
      <c r="Z118" s="990"/>
      <c r="AA118" s="991" t="s">
        <v>432</v>
      </c>
      <c r="AB118" s="989"/>
      <c r="AC118" s="989"/>
      <c r="AD118" s="989"/>
      <c r="AE118" s="990"/>
      <c r="AF118" s="991" t="s">
        <v>433</v>
      </c>
      <c r="AG118" s="989"/>
      <c r="AH118" s="989"/>
      <c r="AI118" s="989"/>
      <c r="AJ118" s="990"/>
      <c r="AK118" s="991" t="s">
        <v>305</v>
      </c>
      <c r="AL118" s="989"/>
      <c r="AM118" s="989"/>
      <c r="AN118" s="989"/>
      <c r="AO118" s="990"/>
      <c r="AP118" s="992" t="s">
        <v>434</v>
      </c>
      <c r="AQ118" s="993"/>
      <c r="AR118" s="993"/>
      <c r="AS118" s="993"/>
      <c r="AT118" s="994"/>
      <c r="AU118" s="1023"/>
      <c r="AV118" s="1024"/>
      <c r="AW118" s="1024"/>
      <c r="AX118" s="1024"/>
      <c r="AY118" s="1024"/>
      <c r="AZ118" s="966" t="s">
        <v>463</v>
      </c>
      <c r="BA118" s="967"/>
      <c r="BB118" s="967"/>
      <c r="BC118" s="967"/>
      <c r="BD118" s="967"/>
      <c r="BE118" s="967"/>
      <c r="BF118" s="967"/>
      <c r="BG118" s="967"/>
      <c r="BH118" s="967"/>
      <c r="BI118" s="967"/>
      <c r="BJ118" s="967"/>
      <c r="BK118" s="967"/>
      <c r="BL118" s="967"/>
      <c r="BM118" s="967"/>
      <c r="BN118" s="967"/>
      <c r="BO118" s="967"/>
      <c r="BP118" s="968"/>
      <c r="BQ118" s="969" t="s">
        <v>127</v>
      </c>
      <c r="BR118" s="932"/>
      <c r="BS118" s="932"/>
      <c r="BT118" s="932"/>
      <c r="BU118" s="932"/>
      <c r="BV118" s="932" t="s">
        <v>127</v>
      </c>
      <c r="BW118" s="932"/>
      <c r="BX118" s="932"/>
      <c r="BY118" s="932"/>
      <c r="BZ118" s="932"/>
      <c r="CA118" s="932" t="s">
        <v>127</v>
      </c>
      <c r="CB118" s="932"/>
      <c r="CC118" s="932"/>
      <c r="CD118" s="932"/>
      <c r="CE118" s="932"/>
      <c r="CF118" s="962" t="s">
        <v>127</v>
      </c>
      <c r="CG118" s="963"/>
      <c r="CH118" s="963"/>
      <c r="CI118" s="963"/>
      <c r="CJ118" s="963"/>
      <c r="CK118" s="1018"/>
      <c r="CL118" s="905"/>
      <c r="CM118" s="908" t="s">
        <v>464</v>
      </c>
      <c r="CN118" s="909"/>
      <c r="CO118" s="909"/>
      <c r="CP118" s="909"/>
      <c r="CQ118" s="909"/>
      <c r="CR118" s="909"/>
      <c r="CS118" s="909"/>
      <c r="CT118" s="909"/>
      <c r="CU118" s="909"/>
      <c r="CV118" s="909"/>
      <c r="CW118" s="909"/>
      <c r="CX118" s="909"/>
      <c r="CY118" s="909"/>
      <c r="CZ118" s="909"/>
      <c r="DA118" s="909"/>
      <c r="DB118" s="909"/>
      <c r="DC118" s="909"/>
      <c r="DD118" s="909"/>
      <c r="DE118" s="909"/>
      <c r="DF118" s="910"/>
      <c r="DG118" s="863" t="s">
        <v>127</v>
      </c>
      <c r="DH118" s="864"/>
      <c r="DI118" s="864"/>
      <c r="DJ118" s="864"/>
      <c r="DK118" s="865"/>
      <c r="DL118" s="866" t="s">
        <v>127</v>
      </c>
      <c r="DM118" s="864"/>
      <c r="DN118" s="864"/>
      <c r="DO118" s="864"/>
      <c r="DP118" s="865"/>
      <c r="DQ118" s="866" t="s">
        <v>127</v>
      </c>
      <c r="DR118" s="864"/>
      <c r="DS118" s="864"/>
      <c r="DT118" s="864"/>
      <c r="DU118" s="865"/>
      <c r="DV118" s="911" t="s">
        <v>127</v>
      </c>
      <c r="DW118" s="912"/>
      <c r="DX118" s="912"/>
      <c r="DY118" s="912"/>
      <c r="DZ118" s="913"/>
    </row>
    <row r="119" spans="1:130" s="248" customFormat="1" ht="26.25" customHeight="1" x14ac:dyDescent="0.15">
      <c r="A119" s="902" t="s">
        <v>438</v>
      </c>
      <c r="B119" s="903"/>
      <c r="C119" s="978" t="s">
        <v>439</v>
      </c>
      <c r="D119" s="979"/>
      <c r="E119" s="979"/>
      <c r="F119" s="979"/>
      <c r="G119" s="979"/>
      <c r="H119" s="979"/>
      <c r="I119" s="979"/>
      <c r="J119" s="979"/>
      <c r="K119" s="979"/>
      <c r="L119" s="979"/>
      <c r="M119" s="979"/>
      <c r="N119" s="979"/>
      <c r="O119" s="979"/>
      <c r="P119" s="979"/>
      <c r="Q119" s="979"/>
      <c r="R119" s="979"/>
      <c r="S119" s="979"/>
      <c r="T119" s="979"/>
      <c r="U119" s="979"/>
      <c r="V119" s="979"/>
      <c r="W119" s="979"/>
      <c r="X119" s="979"/>
      <c r="Y119" s="979"/>
      <c r="Z119" s="980"/>
      <c r="AA119" s="981" t="s">
        <v>127</v>
      </c>
      <c r="AB119" s="982"/>
      <c r="AC119" s="982"/>
      <c r="AD119" s="982"/>
      <c r="AE119" s="983"/>
      <c r="AF119" s="984" t="s">
        <v>127</v>
      </c>
      <c r="AG119" s="982"/>
      <c r="AH119" s="982"/>
      <c r="AI119" s="982"/>
      <c r="AJ119" s="983"/>
      <c r="AK119" s="984" t="s">
        <v>127</v>
      </c>
      <c r="AL119" s="982"/>
      <c r="AM119" s="982"/>
      <c r="AN119" s="982"/>
      <c r="AO119" s="983"/>
      <c r="AP119" s="985" t="s">
        <v>127</v>
      </c>
      <c r="AQ119" s="986"/>
      <c r="AR119" s="986"/>
      <c r="AS119" s="986"/>
      <c r="AT119" s="987"/>
      <c r="AU119" s="1025"/>
      <c r="AV119" s="1026"/>
      <c r="AW119" s="1026"/>
      <c r="AX119" s="1026"/>
      <c r="AY119" s="1026"/>
      <c r="AZ119" s="279" t="s">
        <v>184</v>
      </c>
      <c r="BA119" s="279"/>
      <c r="BB119" s="279"/>
      <c r="BC119" s="279"/>
      <c r="BD119" s="279"/>
      <c r="BE119" s="279"/>
      <c r="BF119" s="279"/>
      <c r="BG119" s="279"/>
      <c r="BH119" s="279"/>
      <c r="BI119" s="279"/>
      <c r="BJ119" s="279"/>
      <c r="BK119" s="279"/>
      <c r="BL119" s="279"/>
      <c r="BM119" s="279"/>
      <c r="BN119" s="279"/>
      <c r="BO119" s="964" t="s">
        <v>465</v>
      </c>
      <c r="BP119" s="965"/>
      <c r="BQ119" s="969">
        <v>39161660</v>
      </c>
      <c r="BR119" s="932"/>
      <c r="BS119" s="932"/>
      <c r="BT119" s="932"/>
      <c r="BU119" s="932"/>
      <c r="BV119" s="932">
        <v>37617338</v>
      </c>
      <c r="BW119" s="932"/>
      <c r="BX119" s="932"/>
      <c r="BY119" s="932"/>
      <c r="BZ119" s="932"/>
      <c r="CA119" s="932">
        <v>35566425</v>
      </c>
      <c r="CB119" s="932"/>
      <c r="CC119" s="932"/>
      <c r="CD119" s="932"/>
      <c r="CE119" s="932"/>
      <c r="CF119" s="830"/>
      <c r="CG119" s="831"/>
      <c r="CH119" s="831"/>
      <c r="CI119" s="831"/>
      <c r="CJ119" s="921"/>
      <c r="CK119" s="1019"/>
      <c r="CL119" s="907"/>
      <c r="CM119" s="925" t="s">
        <v>466</v>
      </c>
      <c r="CN119" s="926"/>
      <c r="CO119" s="926"/>
      <c r="CP119" s="926"/>
      <c r="CQ119" s="926"/>
      <c r="CR119" s="926"/>
      <c r="CS119" s="926"/>
      <c r="CT119" s="926"/>
      <c r="CU119" s="926"/>
      <c r="CV119" s="926"/>
      <c r="CW119" s="926"/>
      <c r="CX119" s="926"/>
      <c r="CY119" s="926"/>
      <c r="CZ119" s="926"/>
      <c r="DA119" s="926"/>
      <c r="DB119" s="926"/>
      <c r="DC119" s="926"/>
      <c r="DD119" s="926"/>
      <c r="DE119" s="926"/>
      <c r="DF119" s="927"/>
      <c r="DG119" s="846" t="s">
        <v>127</v>
      </c>
      <c r="DH119" s="847"/>
      <c r="DI119" s="847"/>
      <c r="DJ119" s="847"/>
      <c r="DK119" s="848"/>
      <c r="DL119" s="849" t="s">
        <v>127</v>
      </c>
      <c r="DM119" s="847"/>
      <c r="DN119" s="847"/>
      <c r="DO119" s="847"/>
      <c r="DP119" s="848"/>
      <c r="DQ119" s="849" t="s">
        <v>127</v>
      </c>
      <c r="DR119" s="847"/>
      <c r="DS119" s="847"/>
      <c r="DT119" s="847"/>
      <c r="DU119" s="848"/>
      <c r="DV119" s="935" t="s">
        <v>127</v>
      </c>
      <c r="DW119" s="936"/>
      <c r="DX119" s="936"/>
      <c r="DY119" s="936"/>
      <c r="DZ119" s="937"/>
    </row>
    <row r="120" spans="1:130" s="248" customFormat="1" ht="26.25" customHeight="1" x14ac:dyDescent="0.15">
      <c r="A120" s="904"/>
      <c r="B120" s="905"/>
      <c r="C120" s="908" t="s">
        <v>443</v>
      </c>
      <c r="D120" s="909"/>
      <c r="E120" s="909"/>
      <c r="F120" s="909"/>
      <c r="G120" s="909"/>
      <c r="H120" s="909"/>
      <c r="I120" s="909"/>
      <c r="J120" s="909"/>
      <c r="K120" s="909"/>
      <c r="L120" s="909"/>
      <c r="M120" s="909"/>
      <c r="N120" s="909"/>
      <c r="O120" s="909"/>
      <c r="P120" s="909"/>
      <c r="Q120" s="909"/>
      <c r="R120" s="909"/>
      <c r="S120" s="909"/>
      <c r="T120" s="909"/>
      <c r="U120" s="909"/>
      <c r="V120" s="909"/>
      <c r="W120" s="909"/>
      <c r="X120" s="909"/>
      <c r="Y120" s="909"/>
      <c r="Z120" s="910"/>
      <c r="AA120" s="863" t="s">
        <v>127</v>
      </c>
      <c r="AB120" s="864"/>
      <c r="AC120" s="864"/>
      <c r="AD120" s="864"/>
      <c r="AE120" s="865"/>
      <c r="AF120" s="866" t="s">
        <v>127</v>
      </c>
      <c r="AG120" s="864"/>
      <c r="AH120" s="864"/>
      <c r="AI120" s="864"/>
      <c r="AJ120" s="865"/>
      <c r="AK120" s="866" t="s">
        <v>127</v>
      </c>
      <c r="AL120" s="864"/>
      <c r="AM120" s="864"/>
      <c r="AN120" s="864"/>
      <c r="AO120" s="865"/>
      <c r="AP120" s="911" t="s">
        <v>127</v>
      </c>
      <c r="AQ120" s="912"/>
      <c r="AR120" s="912"/>
      <c r="AS120" s="912"/>
      <c r="AT120" s="913"/>
      <c r="AU120" s="970" t="s">
        <v>467</v>
      </c>
      <c r="AV120" s="971"/>
      <c r="AW120" s="971"/>
      <c r="AX120" s="971"/>
      <c r="AY120" s="972"/>
      <c r="AZ120" s="947" t="s">
        <v>468</v>
      </c>
      <c r="BA120" s="892"/>
      <c r="BB120" s="892"/>
      <c r="BC120" s="892"/>
      <c r="BD120" s="892"/>
      <c r="BE120" s="892"/>
      <c r="BF120" s="892"/>
      <c r="BG120" s="892"/>
      <c r="BH120" s="892"/>
      <c r="BI120" s="892"/>
      <c r="BJ120" s="892"/>
      <c r="BK120" s="892"/>
      <c r="BL120" s="892"/>
      <c r="BM120" s="892"/>
      <c r="BN120" s="892"/>
      <c r="BO120" s="892"/>
      <c r="BP120" s="893"/>
      <c r="BQ120" s="948">
        <v>4350261</v>
      </c>
      <c r="BR120" s="929"/>
      <c r="BS120" s="929"/>
      <c r="BT120" s="929"/>
      <c r="BU120" s="929"/>
      <c r="BV120" s="929">
        <v>3580376</v>
      </c>
      <c r="BW120" s="929"/>
      <c r="BX120" s="929"/>
      <c r="BY120" s="929"/>
      <c r="BZ120" s="929"/>
      <c r="CA120" s="929">
        <v>2532245</v>
      </c>
      <c r="CB120" s="929"/>
      <c r="CC120" s="929"/>
      <c r="CD120" s="929"/>
      <c r="CE120" s="929"/>
      <c r="CF120" s="953">
        <v>25.8</v>
      </c>
      <c r="CG120" s="954"/>
      <c r="CH120" s="954"/>
      <c r="CI120" s="954"/>
      <c r="CJ120" s="954"/>
      <c r="CK120" s="955" t="s">
        <v>469</v>
      </c>
      <c r="CL120" s="939"/>
      <c r="CM120" s="939"/>
      <c r="CN120" s="939"/>
      <c r="CO120" s="940"/>
      <c r="CP120" s="959" t="s">
        <v>405</v>
      </c>
      <c r="CQ120" s="960"/>
      <c r="CR120" s="960"/>
      <c r="CS120" s="960"/>
      <c r="CT120" s="960"/>
      <c r="CU120" s="960"/>
      <c r="CV120" s="960"/>
      <c r="CW120" s="960"/>
      <c r="CX120" s="960"/>
      <c r="CY120" s="960"/>
      <c r="CZ120" s="960"/>
      <c r="DA120" s="960"/>
      <c r="DB120" s="960"/>
      <c r="DC120" s="960"/>
      <c r="DD120" s="960"/>
      <c r="DE120" s="960"/>
      <c r="DF120" s="961"/>
      <c r="DG120" s="948">
        <v>2958208</v>
      </c>
      <c r="DH120" s="929"/>
      <c r="DI120" s="929"/>
      <c r="DJ120" s="929"/>
      <c r="DK120" s="929"/>
      <c r="DL120" s="929">
        <v>2870350</v>
      </c>
      <c r="DM120" s="929"/>
      <c r="DN120" s="929"/>
      <c r="DO120" s="929"/>
      <c r="DP120" s="929"/>
      <c r="DQ120" s="929">
        <v>2720371</v>
      </c>
      <c r="DR120" s="929"/>
      <c r="DS120" s="929"/>
      <c r="DT120" s="929"/>
      <c r="DU120" s="929"/>
      <c r="DV120" s="930">
        <v>27.7</v>
      </c>
      <c r="DW120" s="930"/>
      <c r="DX120" s="930"/>
      <c r="DY120" s="930"/>
      <c r="DZ120" s="931"/>
    </row>
    <row r="121" spans="1:130" s="248" customFormat="1" ht="26.25" customHeight="1" x14ac:dyDescent="0.15">
      <c r="A121" s="904"/>
      <c r="B121" s="905"/>
      <c r="C121" s="950" t="s">
        <v>470</v>
      </c>
      <c r="D121" s="951"/>
      <c r="E121" s="951"/>
      <c r="F121" s="951"/>
      <c r="G121" s="951"/>
      <c r="H121" s="951"/>
      <c r="I121" s="951"/>
      <c r="J121" s="951"/>
      <c r="K121" s="951"/>
      <c r="L121" s="951"/>
      <c r="M121" s="951"/>
      <c r="N121" s="951"/>
      <c r="O121" s="951"/>
      <c r="P121" s="951"/>
      <c r="Q121" s="951"/>
      <c r="R121" s="951"/>
      <c r="S121" s="951"/>
      <c r="T121" s="951"/>
      <c r="U121" s="951"/>
      <c r="V121" s="951"/>
      <c r="W121" s="951"/>
      <c r="X121" s="951"/>
      <c r="Y121" s="951"/>
      <c r="Z121" s="952"/>
      <c r="AA121" s="863" t="s">
        <v>127</v>
      </c>
      <c r="AB121" s="864"/>
      <c r="AC121" s="864"/>
      <c r="AD121" s="864"/>
      <c r="AE121" s="865"/>
      <c r="AF121" s="866" t="s">
        <v>127</v>
      </c>
      <c r="AG121" s="864"/>
      <c r="AH121" s="864"/>
      <c r="AI121" s="864"/>
      <c r="AJ121" s="865"/>
      <c r="AK121" s="866" t="s">
        <v>127</v>
      </c>
      <c r="AL121" s="864"/>
      <c r="AM121" s="864"/>
      <c r="AN121" s="864"/>
      <c r="AO121" s="865"/>
      <c r="AP121" s="911" t="s">
        <v>127</v>
      </c>
      <c r="AQ121" s="912"/>
      <c r="AR121" s="912"/>
      <c r="AS121" s="912"/>
      <c r="AT121" s="913"/>
      <c r="AU121" s="973"/>
      <c r="AV121" s="974"/>
      <c r="AW121" s="974"/>
      <c r="AX121" s="974"/>
      <c r="AY121" s="975"/>
      <c r="AZ121" s="899" t="s">
        <v>471</v>
      </c>
      <c r="BA121" s="834"/>
      <c r="BB121" s="834"/>
      <c r="BC121" s="834"/>
      <c r="BD121" s="834"/>
      <c r="BE121" s="834"/>
      <c r="BF121" s="834"/>
      <c r="BG121" s="834"/>
      <c r="BH121" s="834"/>
      <c r="BI121" s="834"/>
      <c r="BJ121" s="834"/>
      <c r="BK121" s="834"/>
      <c r="BL121" s="834"/>
      <c r="BM121" s="834"/>
      <c r="BN121" s="834"/>
      <c r="BO121" s="834"/>
      <c r="BP121" s="835"/>
      <c r="BQ121" s="900">
        <v>79110</v>
      </c>
      <c r="BR121" s="901"/>
      <c r="BS121" s="901"/>
      <c r="BT121" s="901"/>
      <c r="BU121" s="901"/>
      <c r="BV121" s="901">
        <v>47469</v>
      </c>
      <c r="BW121" s="901"/>
      <c r="BX121" s="901"/>
      <c r="BY121" s="901"/>
      <c r="BZ121" s="901"/>
      <c r="CA121" s="901">
        <v>21786</v>
      </c>
      <c r="CB121" s="901"/>
      <c r="CC121" s="901"/>
      <c r="CD121" s="901"/>
      <c r="CE121" s="901"/>
      <c r="CF121" s="962">
        <v>0.2</v>
      </c>
      <c r="CG121" s="963"/>
      <c r="CH121" s="963"/>
      <c r="CI121" s="963"/>
      <c r="CJ121" s="963"/>
      <c r="CK121" s="956"/>
      <c r="CL121" s="942"/>
      <c r="CM121" s="942"/>
      <c r="CN121" s="942"/>
      <c r="CO121" s="943"/>
      <c r="CP121" s="922" t="s">
        <v>409</v>
      </c>
      <c r="CQ121" s="923"/>
      <c r="CR121" s="923"/>
      <c r="CS121" s="923"/>
      <c r="CT121" s="923"/>
      <c r="CU121" s="923"/>
      <c r="CV121" s="923"/>
      <c r="CW121" s="923"/>
      <c r="CX121" s="923"/>
      <c r="CY121" s="923"/>
      <c r="CZ121" s="923"/>
      <c r="DA121" s="923"/>
      <c r="DB121" s="923"/>
      <c r="DC121" s="923"/>
      <c r="DD121" s="923"/>
      <c r="DE121" s="923"/>
      <c r="DF121" s="924"/>
      <c r="DG121" s="900" t="s">
        <v>127</v>
      </c>
      <c r="DH121" s="901"/>
      <c r="DI121" s="901"/>
      <c r="DJ121" s="901"/>
      <c r="DK121" s="901"/>
      <c r="DL121" s="901" t="s">
        <v>127</v>
      </c>
      <c r="DM121" s="901"/>
      <c r="DN121" s="901"/>
      <c r="DO121" s="901"/>
      <c r="DP121" s="901"/>
      <c r="DQ121" s="901">
        <v>1903747</v>
      </c>
      <c r="DR121" s="901"/>
      <c r="DS121" s="901"/>
      <c r="DT121" s="901"/>
      <c r="DU121" s="901"/>
      <c r="DV121" s="878">
        <v>19.399999999999999</v>
      </c>
      <c r="DW121" s="878"/>
      <c r="DX121" s="878"/>
      <c r="DY121" s="878"/>
      <c r="DZ121" s="879"/>
    </row>
    <row r="122" spans="1:130" s="248" customFormat="1" ht="26.25" customHeight="1" x14ac:dyDescent="0.15">
      <c r="A122" s="904"/>
      <c r="B122" s="905"/>
      <c r="C122" s="908" t="s">
        <v>453</v>
      </c>
      <c r="D122" s="909"/>
      <c r="E122" s="909"/>
      <c r="F122" s="909"/>
      <c r="G122" s="909"/>
      <c r="H122" s="909"/>
      <c r="I122" s="909"/>
      <c r="J122" s="909"/>
      <c r="K122" s="909"/>
      <c r="L122" s="909"/>
      <c r="M122" s="909"/>
      <c r="N122" s="909"/>
      <c r="O122" s="909"/>
      <c r="P122" s="909"/>
      <c r="Q122" s="909"/>
      <c r="R122" s="909"/>
      <c r="S122" s="909"/>
      <c r="T122" s="909"/>
      <c r="U122" s="909"/>
      <c r="V122" s="909"/>
      <c r="W122" s="909"/>
      <c r="X122" s="909"/>
      <c r="Y122" s="909"/>
      <c r="Z122" s="910"/>
      <c r="AA122" s="863" t="s">
        <v>127</v>
      </c>
      <c r="AB122" s="864"/>
      <c r="AC122" s="864"/>
      <c r="AD122" s="864"/>
      <c r="AE122" s="865"/>
      <c r="AF122" s="866" t="s">
        <v>127</v>
      </c>
      <c r="AG122" s="864"/>
      <c r="AH122" s="864"/>
      <c r="AI122" s="864"/>
      <c r="AJ122" s="865"/>
      <c r="AK122" s="866" t="s">
        <v>127</v>
      </c>
      <c r="AL122" s="864"/>
      <c r="AM122" s="864"/>
      <c r="AN122" s="864"/>
      <c r="AO122" s="865"/>
      <c r="AP122" s="911" t="s">
        <v>127</v>
      </c>
      <c r="AQ122" s="912"/>
      <c r="AR122" s="912"/>
      <c r="AS122" s="912"/>
      <c r="AT122" s="913"/>
      <c r="AU122" s="973"/>
      <c r="AV122" s="974"/>
      <c r="AW122" s="974"/>
      <c r="AX122" s="974"/>
      <c r="AY122" s="975"/>
      <c r="AZ122" s="966" t="s">
        <v>472</v>
      </c>
      <c r="BA122" s="967"/>
      <c r="BB122" s="967"/>
      <c r="BC122" s="967"/>
      <c r="BD122" s="967"/>
      <c r="BE122" s="967"/>
      <c r="BF122" s="967"/>
      <c r="BG122" s="967"/>
      <c r="BH122" s="967"/>
      <c r="BI122" s="967"/>
      <c r="BJ122" s="967"/>
      <c r="BK122" s="967"/>
      <c r="BL122" s="967"/>
      <c r="BM122" s="967"/>
      <c r="BN122" s="967"/>
      <c r="BO122" s="967"/>
      <c r="BP122" s="968"/>
      <c r="BQ122" s="969">
        <v>25836746</v>
      </c>
      <c r="BR122" s="932"/>
      <c r="BS122" s="932"/>
      <c r="BT122" s="932"/>
      <c r="BU122" s="932"/>
      <c r="BV122" s="932">
        <v>25091979</v>
      </c>
      <c r="BW122" s="932"/>
      <c r="BX122" s="932"/>
      <c r="BY122" s="932"/>
      <c r="BZ122" s="932"/>
      <c r="CA122" s="932">
        <v>23703965</v>
      </c>
      <c r="CB122" s="932"/>
      <c r="CC122" s="932"/>
      <c r="CD122" s="932"/>
      <c r="CE122" s="932"/>
      <c r="CF122" s="933">
        <v>241.2</v>
      </c>
      <c r="CG122" s="934"/>
      <c r="CH122" s="934"/>
      <c r="CI122" s="934"/>
      <c r="CJ122" s="934"/>
      <c r="CK122" s="956"/>
      <c r="CL122" s="942"/>
      <c r="CM122" s="942"/>
      <c r="CN122" s="942"/>
      <c r="CO122" s="943"/>
      <c r="CP122" s="922" t="s">
        <v>410</v>
      </c>
      <c r="CQ122" s="923"/>
      <c r="CR122" s="923"/>
      <c r="CS122" s="923"/>
      <c r="CT122" s="923"/>
      <c r="CU122" s="923"/>
      <c r="CV122" s="923"/>
      <c r="CW122" s="923"/>
      <c r="CX122" s="923"/>
      <c r="CY122" s="923"/>
      <c r="CZ122" s="923"/>
      <c r="DA122" s="923"/>
      <c r="DB122" s="923"/>
      <c r="DC122" s="923"/>
      <c r="DD122" s="923"/>
      <c r="DE122" s="923"/>
      <c r="DF122" s="924"/>
      <c r="DG122" s="900">
        <v>2139509</v>
      </c>
      <c r="DH122" s="901"/>
      <c r="DI122" s="901"/>
      <c r="DJ122" s="901"/>
      <c r="DK122" s="901"/>
      <c r="DL122" s="901">
        <v>2015814</v>
      </c>
      <c r="DM122" s="901"/>
      <c r="DN122" s="901"/>
      <c r="DO122" s="901"/>
      <c r="DP122" s="901"/>
      <c r="DQ122" s="901">
        <v>1802894</v>
      </c>
      <c r="DR122" s="901"/>
      <c r="DS122" s="901"/>
      <c r="DT122" s="901"/>
      <c r="DU122" s="901"/>
      <c r="DV122" s="878">
        <v>18.3</v>
      </c>
      <c r="DW122" s="878"/>
      <c r="DX122" s="878"/>
      <c r="DY122" s="878"/>
      <c r="DZ122" s="879"/>
    </row>
    <row r="123" spans="1:130" s="248" customFormat="1" ht="26.25" customHeight="1" x14ac:dyDescent="0.15">
      <c r="A123" s="904"/>
      <c r="B123" s="905"/>
      <c r="C123" s="908" t="s">
        <v>459</v>
      </c>
      <c r="D123" s="909"/>
      <c r="E123" s="909"/>
      <c r="F123" s="909"/>
      <c r="G123" s="909"/>
      <c r="H123" s="909"/>
      <c r="I123" s="909"/>
      <c r="J123" s="909"/>
      <c r="K123" s="909"/>
      <c r="L123" s="909"/>
      <c r="M123" s="909"/>
      <c r="N123" s="909"/>
      <c r="O123" s="909"/>
      <c r="P123" s="909"/>
      <c r="Q123" s="909"/>
      <c r="R123" s="909"/>
      <c r="S123" s="909"/>
      <c r="T123" s="909"/>
      <c r="U123" s="909"/>
      <c r="V123" s="909"/>
      <c r="W123" s="909"/>
      <c r="X123" s="909"/>
      <c r="Y123" s="909"/>
      <c r="Z123" s="910"/>
      <c r="AA123" s="863" t="s">
        <v>127</v>
      </c>
      <c r="AB123" s="864"/>
      <c r="AC123" s="864"/>
      <c r="AD123" s="864"/>
      <c r="AE123" s="865"/>
      <c r="AF123" s="866" t="s">
        <v>127</v>
      </c>
      <c r="AG123" s="864"/>
      <c r="AH123" s="864"/>
      <c r="AI123" s="864"/>
      <c r="AJ123" s="865"/>
      <c r="AK123" s="866" t="s">
        <v>127</v>
      </c>
      <c r="AL123" s="864"/>
      <c r="AM123" s="864"/>
      <c r="AN123" s="864"/>
      <c r="AO123" s="865"/>
      <c r="AP123" s="911" t="s">
        <v>127</v>
      </c>
      <c r="AQ123" s="912"/>
      <c r="AR123" s="912"/>
      <c r="AS123" s="912"/>
      <c r="AT123" s="913"/>
      <c r="AU123" s="976"/>
      <c r="AV123" s="977"/>
      <c r="AW123" s="977"/>
      <c r="AX123" s="977"/>
      <c r="AY123" s="977"/>
      <c r="AZ123" s="279" t="s">
        <v>184</v>
      </c>
      <c r="BA123" s="279"/>
      <c r="BB123" s="279"/>
      <c r="BC123" s="279"/>
      <c r="BD123" s="279"/>
      <c r="BE123" s="279"/>
      <c r="BF123" s="279"/>
      <c r="BG123" s="279"/>
      <c r="BH123" s="279"/>
      <c r="BI123" s="279"/>
      <c r="BJ123" s="279"/>
      <c r="BK123" s="279"/>
      <c r="BL123" s="279"/>
      <c r="BM123" s="279"/>
      <c r="BN123" s="279"/>
      <c r="BO123" s="964" t="s">
        <v>473</v>
      </c>
      <c r="BP123" s="965"/>
      <c r="BQ123" s="919">
        <v>30266117</v>
      </c>
      <c r="BR123" s="920"/>
      <c r="BS123" s="920"/>
      <c r="BT123" s="920"/>
      <c r="BU123" s="920"/>
      <c r="BV123" s="920">
        <v>28719824</v>
      </c>
      <c r="BW123" s="920"/>
      <c r="BX123" s="920"/>
      <c r="BY123" s="920"/>
      <c r="BZ123" s="920"/>
      <c r="CA123" s="920">
        <v>26257996</v>
      </c>
      <c r="CB123" s="920"/>
      <c r="CC123" s="920"/>
      <c r="CD123" s="920"/>
      <c r="CE123" s="920"/>
      <c r="CF123" s="830"/>
      <c r="CG123" s="831"/>
      <c r="CH123" s="831"/>
      <c r="CI123" s="831"/>
      <c r="CJ123" s="921"/>
      <c r="CK123" s="956"/>
      <c r="CL123" s="942"/>
      <c r="CM123" s="942"/>
      <c r="CN123" s="942"/>
      <c r="CO123" s="943"/>
      <c r="CP123" s="922" t="s">
        <v>407</v>
      </c>
      <c r="CQ123" s="923"/>
      <c r="CR123" s="923"/>
      <c r="CS123" s="923"/>
      <c r="CT123" s="923"/>
      <c r="CU123" s="923"/>
      <c r="CV123" s="923"/>
      <c r="CW123" s="923"/>
      <c r="CX123" s="923"/>
      <c r="CY123" s="923"/>
      <c r="CZ123" s="923"/>
      <c r="DA123" s="923"/>
      <c r="DB123" s="923"/>
      <c r="DC123" s="923"/>
      <c r="DD123" s="923"/>
      <c r="DE123" s="923"/>
      <c r="DF123" s="924"/>
      <c r="DG123" s="863" t="s">
        <v>127</v>
      </c>
      <c r="DH123" s="864"/>
      <c r="DI123" s="864"/>
      <c r="DJ123" s="864"/>
      <c r="DK123" s="865"/>
      <c r="DL123" s="866" t="s">
        <v>127</v>
      </c>
      <c r="DM123" s="864"/>
      <c r="DN123" s="864"/>
      <c r="DO123" s="864"/>
      <c r="DP123" s="865"/>
      <c r="DQ123" s="866">
        <v>1370129</v>
      </c>
      <c r="DR123" s="864"/>
      <c r="DS123" s="864"/>
      <c r="DT123" s="864"/>
      <c r="DU123" s="865"/>
      <c r="DV123" s="911">
        <v>13.9</v>
      </c>
      <c r="DW123" s="912"/>
      <c r="DX123" s="912"/>
      <c r="DY123" s="912"/>
      <c r="DZ123" s="913"/>
    </row>
    <row r="124" spans="1:130" s="248" customFormat="1" ht="26.25" customHeight="1" thickBot="1" x14ac:dyDescent="0.2">
      <c r="A124" s="904"/>
      <c r="B124" s="905"/>
      <c r="C124" s="908" t="s">
        <v>462</v>
      </c>
      <c r="D124" s="909"/>
      <c r="E124" s="909"/>
      <c r="F124" s="909"/>
      <c r="G124" s="909"/>
      <c r="H124" s="909"/>
      <c r="I124" s="909"/>
      <c r="J124" s="909"/>
      <c r="K124" s="909"/>
      <c r="L124" s="909"/>
      <c r="M124" s="909"/>
      <c r="N124" s="909"/>
      <c r="O124" s="909"/>
      <c r="P124" s="909"/>
      <c r="Q124" s="909"/>
      <c r="R124" s="909"/>
      <c r="S124" s="909"/>
      <c r="T124" s="909"/>
      <c r="U124" s="909"/>
      <c r="V124" s="909"/>
      <c r="W124" s="909"/>
      <c r="X124" s="909"/>
      <c r="Y124" s="909"/>
      <c r="Z124" s="910"/>
      <c r="AA124" s="863" t="s">
        <v>127</v>
      </c>
      <c r="AB124" s="864"/>
      <c r="AC124" s="864"/>
      <c r="AD124" s="864"/>
      <c r="AE124" s="865"/>
      <c r="AF124" s="866" t="s">
        <v>127</v>
      </c>
      <c r="AG124" s="864"/>
      <c r="AH124" s="864"/>
      <c r="AI124" s="864"/>
      <c r="AJ124" s="865"/>
      <c r="AK124" s="866" t="s">
        <v>127</v>
      </c>
      <c r="AL124" s="864"/>
      <c r="AM124" s="864"/>
      <c r="AN124" s="864"/>
      <c r="AO124" s="865"/>
      <c r="AP124" s="911" t="s">
        <v>127</v>
      </c>
      <c r="AQ124" s="912"/>
      <c r="AR124" s="912"/>
      <c r="AS124" s="912"/>
      <c r="AT124" s="913"/>
      <c r="AU124" s="914" t="s">
        <v>474</v>
      </c>
      <c r="AV124" s="915"/>
      <c r="AW124" s="915"/>
      <c r="AX124" s="915"/>
      <c r="AY124" s="915"/>
      <c r="AZ124" s="915"/>
      <c r="BA124" s="915"/>
      <c r="BB124" s="915"/>
      <c r="BC124" s="915"/>
      <c r="BD124" s="915"/>
      <c r="BE124" s="915"/>
      <c r="BF124" s="915"/>
      <c r="BG124" s="915"/>
      <c r="BH124" s="915"/>
      <c r="BI124" s="915"/>
      <c r="BJ124" s="915"/>
      <c r="BK124" s="915"/>
      <c r="BL124" s="915"/>
      <c r="BM124" s="915"/>
      <c r="BN124" s="915"/>
      <c r="BO124" s="915"/>
      <c r="BP124" s="916"/>
      <c r="BQ124" s="917">
        <v>92</v>
      </c>
      <c r="BR124" s="918"/>
      <c r="BS124" s="918"/>
      <c r="BT124" s="918"/>
      <c r="BU124" s="918"/>
      <c r="BV124" s="918">
        <v>94.1</v>
      </c>
      <c r="BW124" s="918"/>
      <c r="BX124" s="918"/>
      <c r="BY124" s="918"/>
      <c r="BZ124" s="918"/>
      <c r="CA124" s="918">
        <v>94.7</v>
      </c>
      <c r="CB124" s="918"/>
      <c r="CC124" s="918"/>
      <c r="CD124" s="918"/>
      <c r="CE124" s="918"/>
      <c r="CF124" s="808"/>
      <c r="CG124" s="809"/>
      <c r="CH124" s="809"/>
      <c r="CI124" s="809"/>
      <c r="CJ124" s="949"/>
      <c r="CK124" s="957"/>
      <c r="CL124" s="957"/>
      <c r="CM124" s="957"/>
      <c r="CN124" s="957"/>
      <c r="CO124" s="958"/>
      <c r="CP124" s="922" t="s">
        <v>475</v>
      </c>
      <c r="CQ124" s="923"/>
      <c r="CR124" s="923"/>
      <c r="CS124" s="923"/>
      <c r="CT124" s="923"/>
      <c r="CU124" s="923"/>
      <c r="CV124" s="923"/>
      <c r="CW124" s="923"/>
      <c r="CX124" s="923"/>
      <c r="CY124" s="923"/>
      <c r="CZ124" s="923"/>
      <c r="DA124" s="923"/>
      <c r="DB124" s="923"/>
      <c r="DC124" s="923"/>
      <c r="DD124" s="923"/>
      <c r="DE124" s="923"/>
      <c r="DF124" s="924"/>
      <c r="DG124" s="846">
        <v>4126485</v>
      </c>
      <c r="DH124" s="847"/>
      <c r="DI124" s="847"/>
      <c r="DJ124" s="847"/>
      <c r="DK124" s="848"/>
      <c r="DL124" s="849">
        <v>3897039</v>
      </c>
      <c r="DM124" s="847"/>
      <c r="DN124" s="847"/>
      <c r="DO124" s="847"/>
      <c r="DP124" s="848"/>
      <c r="DQ124" s="849">
        <v>274716</v>
      </c>
      <c r="DR124" s="847"/>
      <c r="DS124" s="847"/>
      <c r="DT124" s="847"/>
      <c r="DU124" s="848"/>
      <c r="DV124" s="935">
        <v>2.8</v>
      </c>
      <c r="DW124" s="936"/>
      <c r="DX124" s="936"/>
      <c r="DY124" s="936"/>
      <c r="DZ124" s="937"/>
    </row>
    <row r="125" spans="1:130" s="248" customFormat="1" ht="26.25" customHeight="1" x14ac:dyDescent="0.15">
      <c r="A125" s="904"/>
      <c r="B125" s="905"/>
      <c r="C125" s="908" t="s">
        <v>464</v>
      </c>
      <c r="D125" s="909"/>
      <c r="E125" s="909"/>
      <c r="F125" s="909"/>
      <c r="G125" s="909"/>
      <c r="H125" s="909"/>
      <c r="I125" s="909"/>
      <c r="J125" s="909"/>
      <c r="K125" s="909"/>
      <c r="L125" s="909"/>
      <c r="M125" s="909"/>
      <c r="N125" s="909"/>
      <c r="O125" s="909"/>
      <c r="P125" s="909"/>
      <c r="Q125" s="909"/>
      <c r="R125" s="909"/>
      <c r="S125" s="909"/>
      <c r="T125" s="909"/>
      <c r="U125" s="909"/>
      <c r="V125" s="909"/>
      <c r="W125" s="909"/>
      <c r="X125" s="909"/>
      <c r="Y125" s="909"/>
      <c r="Z125" s="910"/>
      <c r="AA125" s="863" t="s">
        <v>127</v>
      </c>
      <c r="AB125" s="864"/>
      <c r="AC125" s="864"/>
      <c r="AD125" s="864"/>
      <c r="AE125" s="865"/>
      <c r="AF125" s="866" t="s">
        <v>127</v>
      </c>
      <c r="AG125" s="864"/>
      <c r="AH125" s="864"/>
      <c r="AI125" s="864"/>
      <c r="AJ125" s="865"/>
      <c r="AK125" s="866" t="s">
        <v>127</v>
      </c>
      <c r="AL125" s="864"/>
      <c r="AM125" s="864"/>
      <c r="AN125" s="864"/>
      <c r="AO125" s="865"/>
      <c r="AP125" s="911" t="s">
        <v>127</v>
      </c>
      <c r="AQ125" s="912"/>
      <c r="AR125" s="912"/>
      <c r="AS125" s="912"/>
      <c r="AT125" s="913"/>
      <c r="AU125" s="280"/>
      <c r="AV125" s="281"/>
      <c r="AW125" s="281"/>
      <c r="AX125" s="281"/>
      <c r="AY125" s="281"/>
      <c r="AZ125" s="281"/>
      <c r="BA125" s="281"/>
      <c r="BB125" s="281"/>
      <c r="BC125" s="281"/>
      <c r="BD125" s="281"/>
      <c r="BE125" s="281"/>
      <c r="BF125" s="281"/>
      <c r="BG125" s="281"/>
      <c r="BH125" s="281"/>
      <c r="BI125" s="281"/>
      <c r="BJ125" s="281"/>
      <c r="BK125" s="281"/>
      <c r="BL125" s="281"/>
      <c r="BM125" s="281"/>
      <c r="BN125" s="281"/>
      <c r="BO125" s="281"/>
      <c r="BP125" s="281"/>
      <c r="BQ125" s="282"/>
      <c r="BR125" s="282"/>
      <c r="BS125" s="282"/>
      <c r="BT125" s="282"/>
      <c r="BU125" s="282"/>
      <c r="BV125" s="282"/>
      <c r="BW125" s="282"/>
      <c r="BX125" s="282"/>
      <c r="BY125" s="282"/>
      <c r="BZ125" s="282"/>
      <c r="CA125" s="282"/>
      <c r="CB125" s="282"/>
      <c r="CC125" s="282"/>
      <c r="CD125" s="282"/>
      <c r="CE125" s="282"/>
      <c r="CF125" s="282"/>
      <c r="CG125" s="282"/>
      <c r="CH125" s="282"/>
      <c r="CI125" s="282"/>
      <c r="CJ125" s="283"/>
      <c r="CK125" s="938" t="s">
        <v>476</v>
      </c>
      <c r="CL125" s="939"/>
      <c r="CM125" s="939"/>
      <c r="CN125" s="939"/>
      <c r="CO125" s="940"/>
      <c r="CP125" s="947" t="s">
        <v>477</v>
      </c>
      <c r="CQ125" s="892"/>
      <c r="CR125" s="892"/>
      <c r="CS125" s="892"/>
      <c r="CT125" s="892"/>
      <c r="CU125" s="892"/>
      <c r="CV125" s="892"/>
      <c r="CW125" s="892"/>
      <c r="CX125" s="892"/>
      <c r="CY125" s="892"/>
      <c r="CZ125" s="892"/>
      <c r="DA125" s="892"/>
      <c r="DB125" s="892"/>
      <c r="DC125" s="892"/>
      <c r="DD125" s="892"/>
      <c r="DE125" s="892"/>
      <c r="DF125" s="893"/>
      <c r="DG125" s="948" t="s">
        <v>127</v>
      </c>
      <c r="DH125" s="929"/>
      <c r="DI125" s="929"/>
      <c r="DJ125" s="929"/>
      <c r="DK125" s="929"/>
      <c r="DL125" s="929" t="s">
        <v>127</v>
      </c>
      <c r="DM125" s="929"/>
      <c r="DN125" s="929"/>
      <c r="DO125" s="929"/>
      <c r="DP125" s="929"/>
      <c r="DQ125" s="929" t="s">
        <v>127</v>
      </c>
      <c r="DR125" s="929"/>
      <c r="DS125" s="929"/>
      <c r="DT125" s="929"/>
      <c r="DU125" s="929"/>
      <c r="DV125" s="930" t="s">
        <v>127</v>
      </c>
      <c r="DW125" s="930"/>
      <c r="DX125" s="930"/>
      <c r="DY125" s="930"/>
      <c r="DZ125" s="931"/>
    </row>
    <row r="126" spans="1:130" s="248" customFormat="1" ht="26.25" customHeight="1" thickBot="1" x14ac:dyDescent="0.2">
      <c r="A126" s="904"/>
      <c r="B126" s="905"/>
      <c r="C126" s="908" t="s">
        <v>466</v>
      </c>
      <c r="D126" s="909"/>
      <c r="E126" s="909"/>
      <c r="F126" s="909"/>
      <c r="G126" s="909"/>
      <c r="H126" s="909"/>
      <c r="I126" s="909"/>
      <c r="J126" s="909"/>
      <c r="K126" s="909"/>
      <c r="L126" s="909"/>
      <c r="M126" s="909"/>
      <c r="N126" s="909"/>
      <c r="O126" s="909"/>
      <c r="P126" s="909"/>
      <c r="Q126" s="909"/>
      <c r="R126" s="909"/>
      <c r="S126" s="909"/>
      <c r="T126" s="909"/>
      <c r="U126" s="909"/>
      <c r="V126" s="909"/>
      <c r="W126" s="909"/>
      <c r="X126" s="909"/>
      <c r="Y126" s="909"/>
      <c r="Z126" s="910"/>
      <c r="AA126" s="863" t="s">
        <v>127</v>
      </c>
      <c r="AB126" s="864"/>
      <c r="AC126" s="864"/>
      <c r="AD126" s="864"/>
      <c r="AE126" s="865"/>
      <c r="AF126" s="866" t="s">
        <v>127</v>
      </c>
      <c r="AG126" s="864"/>
      <c r="AH126" s="864"/>
      <c r="AI126" s="864"/>
      <c r="AJ126" s="865"/>
      <c r="AK126" s="866" t="s">
        <v>127</v>
      </c>
      <c r="AL126" s="864"/>
      <c r="AM126" s="864"/>
      <c r="AN126" s="864"/>
      <c r="AO126" s="865"/>
      <c r="AP126" s="911" t="s">
        <v>127</v>
      </c>
      <c r="AQ126" s="912"/>
      <c r="AR126" s="912"/>
      <c r="AS126" s="912"/>
      <c r="AT126" s="913"/>
      <c r="AU126" s="284"/>
      <c r="AV126" s="284"/>
      <c r="AW126" s="284"/>
      <c r="AX126" s="284"/>
      <c r="AY126" s="284"/>
      <c r="AZ126" s="284"/>
      <c r="BA126" s="284"/>
      <c r="BB126" s="284"/>
      <c r="BC126" s="284"/>
      <c r="BD126" s="284"/>
      <c r="BE126" s="284"/>
      <c r="BF126" s="284"/>
      <c r="BG126" s="284"/>
      <c r="BH126" s="284"/>
      <c r="BI126" s="284"/>
      <c r="BJ126" s="284"/>
      <c r="BK126" s="284"/>
      <c r="BL126" s="284"/>
      <c r="BM126" s="284"/>
      <c r="BN126" s="284"/>
      <c r="BO126" s="284"/>
      <c r="BP126" s="284"/>
      <c r="BQ126" s="284"/>
      <c r="BR126" s="284"/>
      <c r="BS126" s="284"/>
      <c r="BT126" s="284"/>
      <c r="BU126" s="284"/>
      <c r="BV126" s="284"/>
      <c r="BW126" s="284"/>
      <c r="BX126" s="284"/>
      <c r="BY126" s="284"/>
      <c r="BZ126" s="284"/>
      <c r="CA126" s="284"/>
      <c r="CB126" s="284"/>
      <c r="CC126" s="284"/>
      <c r="CD126" s="285"/>
      <c r="CE126" s="285"/>
      <c r="CF126" s="285"/>
      <c r="CG126" s="282"/>
      <c r="CH126" s="282"/>
      <c r="CI126" s="282"/>
      <c r="CJ126" s="283"/>
      <c r="CK126" s="941"/>
      <c r="CL126" s="942"/>
      <c r="CM126" s="942"/>
      <c r="CN126" s="942"/>
      <c r="CO126" s="943"/>
      <c r="CP126" s="899" t="s">
        <v>478</v>
      </c>
      <c r="CQ126" s="834"/>
      <c r="CR126" s="834"/>
      <c r="CS126" s="834"/>
      <c r="CT126" s="834"/>
      <c r="CU126" s="834"/>
      <c r="CV126" s="834"/>
      <c r="CW126" s="834"/>
      <c r="CX126" s="834"/>
      <c r="CY126" s="834"/>
      <c r="CZ126" s="834"/>
      <c r="DA126" s="834"/>
      <c r="DB126" s="834"/>
      <c r="DC126" s="834"/>
      <c r="DD126" s="834"/>
      <c r="DE126" s="834"/>
      <c r="DF126" s="835"/>
      <c r="DG126" s="900" t="s">
        <v>127</v>
      </c>
      <c r="DH126" s="901"/>
      <c r="DI126" s="901"/>
      <c r="DJ126" s="901"/>
      <c r="DK126" s="901"/>
      <c r="DL126" s="901" t="s">
        <v>127</v>
      </c>
      <c r="DM126" s="901"/>
      <c r="DN126" s="901"/>
      <c r="DO126" s="901"/>
      <c r="DP126" s="901"/>
      <c r="DQ126" s="901" t="s">
        <v>127</v>
      </c>
      <c r="DR126" s="901"/>
      <c r="DS126" s="901"/>
      <c r="DT126" s="901"/>
      <c r="DU126" s="901"/>
      <c r="DV126" s="878" t="s">
        <v>127</v>
      </c>
      <c r="DW126" s="878"/>
      <c r="DX126" s="878"/>
      <c r="DY126" s="878"/>
      <c r="DZ126" s="879"/>
    </row>
    <row r="127" spans="1:130" s="248" customFormat="1" ht="26.25" customHeight="1" x14ac:dyDescent="0.15">
      <c r="A127" s="906"/>
      <c r="B127" s="907"/>
      <c r="C127" s="925" t="s">
        <v>479</v>
      </c>
      <c r="D127" s="926"/>
      <c r="E127" s="926"/>
      <c r="F127" s="926"/>
      <c r="G127" s="926"/>
      <c r="H127" s="926"/>
      <c r="I127" s="926"/>
      <c r="J127" s="926"/>
      <c r="K127" s="926"/>
      <c r="L127" s="926"/>
      <c r="M127" s="926"/>
      <c r="N127" s="926"/>
      <c r="O127" s="926"/>
      <c r="P127" s="926"/>
      <c r="Q127" s="926"/>
      <c r="R127" s="926"/>
      <c r="S127" s="926"/>
      <c r="T127" s="926"/>
      <c r="U127" s="926"/>
      <c r="V127" s="926"/>
      <c r="W127" s="926"/>
      <c r="X127" s="926"/>
      <c r="Y127" s="926"/>
      <c r="Z127" s="927"/>
      <c r="AA127" s="863">
        <v>793</v>
      </c>
      <c r="AB127" s="864"/>
      <c r="AC127" s="864"/>
      <c r="AD127" s="864"/>
      <c r="AE127" s="865"/>
      <c r="AF127" s="866">
        <v>614</v>
      </c>
      <c r="AG127" s="864"/>
      <c r="AH127" s="864"/>
      <c r="AI127" s="864"/>
      <c r="AJ127" s="865"/>
      <c r="AK127" s="866">
        <v>360</v>
      </c>
      <c r="AL127" s="864"/>
      <c r="AM127" s="864"/>
      <c r="AN127" s="864"/>
      <c r="AO127" s="865"/>
      <c r="AP127" s="911">
        <v>0</v>
      </c>
      <c r="AQ127" s="912"/>
      <c r="AR127" s="912"/>
      <c r="AS127" s="912"/>
      <c r="AT127" s="913"/>
      <c r="AU127" s="284"/>
      <c r="AV127" s="284"/>
      <c r="AW127" s="284"/>
      <c r="AX127" s="928" t="s">
        <v>480</v>
      </c>
      <c r="AY127" s="896"/>
      <c r="AZ127" s="896"/>
      <c r="BA127" s="896"/>
      <c r="BB127" s="896"/>
      <c r="BC127" s="896"/>
      <c r="BD127" s="896"/>
      <c r="BE127" s="897"/>
      <c r="BF127" s="895" t="s">
        <v>481</v>
      </c>
      <c r="BG127" s="896"/>
      <c r="BH127" s="896"/>
      <c r="BI127" s="896"/>
      <c r="BJ127" s="896"/>
      <c r="BK127" s="896"/>
      <c r="BL127" s="897"/>
      <c r="BM127" s="895" t="s">
        <v>482</v>
      </c>
      <c r="BN127" s="896"/>
      <c r="BO127" s="896"/>
      <c r="BP127" s="896"/>
      <c r="BQ127" s="896"/>
      <c r="BR127" s="896"/>
      <c r="BS127" s="897"/>
      <c r="BT127" s="895" t="s">
        <v>483</v>
      </c>
      <c r="BU127" s="896"/>
      <c r="BV127" s="896"/>
      <c r="BW127" s="896"/>
      <c r="BX127" s="896"/>
      <c r="BY127" s="896"/>
      <c r="BZ127" s="898"/>
      <c r="CA127" s="284"/>
      <c r="CB127" s="284"/>
      <c r="CC127" s="284"/>
      <c r="CD127" s="285"/>
      <c r="CE127" s="285"/>
      <c r="CF127" s="285"/>
      <c r="CG127" s="282"/>
      <c r="CH127" s="282"/>
      <c r="CI127" s="282"/>
      <c r="CJ127" s="283"/>
      <c r="CK127" s="941"/>
      <c r="CL127" s="942"/>
      <c r="CM127" s="942"/>
      <c r="CN127" s="942"/>
      <c r="CO127" s="943"/>
      <c r="CP127" s="899" t="s">
        <v>484</v>
      </c>
      <c r="CQ127" s="834"/>
      <c r="CR127" s="834"/>
      <c r="CS127" s="834"/>
      <c r="CT127" s="834"/>
      <c r="CU127" s="834"/>
      <c r="CV127" s="834"/>
      <c r="CW127" s="834"/>
      <c r="CX127" s="834"/>
      <c r="CY127" s="834"/>
      <c r="CZ127" s="834"/>
      <c r="DA127" s="834"/>
      <c r="DB127" s="834"/>
      <c r="DC127" s="834"/>
      <c r="DD127" s="834"/>
      <c r="DE127" s="834"/>
      <c r="DF127" s="835"/>
      <c r="DG127" s="900" t="s">
        <v>127</v>
      </c>
      <c r="DH127" s="901"/>
      <c r="DI127" s="901"/>
      <c r="DJ127" s="901"/>
      <c r="DK127" s="901"/>
      <c r="DL127" s="901" t="s">
        <v>127</v>
      </c>
      <c r="DM127" s="901"/>
      <c r="DN127" s="901"/>
      <c r="DO127" s="901"/>
      <c r="DP127" s="901"/>
      <c r="DQ127" s="901" t="s">
        <v>127</v>
      </c>
      <c r="DR127" s="901"/>
      <c r="DS127" s="901"/>
      <c r="DT127" s="901"/>
      <c r="DU127" s="901"/>
      <c r="DV127" s="878" t="s">
        <v>127</v>
      </c>
      <c r="DW127" s="878"/>
      <c r="DX127" s="878"/>
      <c r="DY127" s="878"/>
      <c r="DZ127" s="879"/>
    </row>
    <row r="128" spans="1:130" s="248" customFormat="1" ht="26.25" customHeight="1" thickBot="1" x14ac:dyDescent="0.2">
      <c r="A128" s="880" t="s">
        <v>485</v>
      </c>
      <c r="B128" s="881"/>
      <c r="C128" s="881"/>
      <c r="D128" s="881"/>
      <c r="E128" s="881"/>
      <c r="F128" s="881"/>
      <c r="G128" s="881"/>
      <c r="H128" s="881"/>
      <c r="I128" s="881"/>
      <c r="J128" s="881"/>
      <c r="K128" s="881"/>
      <c r="L128" s="881"/>
      <c r="M128" s="881"/>
      <c r="N128" s="881"/>
      <c r="O128" s="881"/>
      <c r="P128" s="881"/>
      <c r="Q128" s="881"/>
      <c r="R128" s="881"/>
      <c r="S128" s="881"/>
      <c r="T128" s="881"/>
      <c r="U128" s="881"/>
      <c r="V128" s="881"/>
      <c r="W128" s="882" t="s">
        <v>486</v>
      </c>
      <c r="X128" s="882"/>
      <c r="Y128" s="882"/>
      <c r="Z128" s="883"/>
      <c r="AA128" s="884">
        <v>16974</v>
      </c>
      <c r="AB128" s="885"/>
      <c r="AC128" s="885"/>
      <c r="AD128" s="885"/>
      <c r="AE128" s="886"/>
      <c r="AF128" s="887">
        <v>20668</v>
      </c>
      <c r="AG128" s="885"/>
      <c r="AH128" s="885"/>
      <c r="AI128" s="885"/>
      <c r="AJ128" s="886"/>
      <c r="AK128" s="887">
        <v>27152</v>
      </c>
      <c r="AL128" s="885"/>
      <c r="AM128" s="885"/>
      <c r="AN128" s="885"/>
      <c r="AO128" s="886"/>
      <c r="AP128" s="888"/>
      <c r="AQ128" s="889"/>
      <c r="AR128" s="889"/>
      <c r="AS128" s="889"/>
      <c r="AT128" s="890"/>
      <c r="AU128" s="284"/>
      <c r="AV128" s="284"/>
      <c r="AW128" s="284"/>
      <c r="AX128" s="891" t="s">
        <v>487</v>
      </c>
      <c r="AY128" s="892"/>
      <c r="AZ128" s="892"/>
      <c r="BA128" s="892"/>
      <c r="BB128" s="892"/>
      <c r="BC128" s="892"/>
      <c r="BD128" s="892"/>
      <c r="BE128" s="893"/>
      <c r="BF128" s="870" t="s">
        <v>127</v>
      </c>
      <c r="BG128" s="871"/>
      <c r="BH128" s="871"/>
      <c r="BI128" s="871"/>
      <c r="BJ128" s="871"/>
      <c r="BK128" s="871"/>
      <c r="BL128" s="894"/>
      <c r="BM128" s="870">
        <v>13</v>
      </c>
      <c r="BN128" s="871"/>
      <c r="BO128" s="871"/>
      <c r="BP128" s="871"/>
      <c r="BQ128" s="871"/>
      <c r="BR128" s="871"/>
      <c r="BS128" s="894"/>
      <c r="BT128" s="870">
        <v>20</v>
      </c>
      <c r="BU128" s="871"/>
      <c r="BV128" s="871"/>
      <c r="BW128" s="871"/>
      <c r="BX128" s="871"/>
      <c r="BY128" s="871"/>
      <c r="BZ128" s="872"/>
      <c r="CA128" s="285"/>
      <c r="CB128" s="285"/>
      <c r="CC128" s="285"/>
      <c r="CD128" s="285"/>
      <c r="CE128" s="285"/>
      <c r="CF128" s="285"/>
      <c r="CG128" s="282"/>
      <c r="CH128" s="282"/>
      <c r="CI128" s="282"/>
      <c r="CJ128" s="283"/>
      <c r="CK128" s="944"/>
      <c r="CL128" s="945"/>
      <c r="CM128" s="945"/>
      <c r="CN128" s="945"/>
      <c r="CO128" s="946"/>
      <c r="CP128" s="873" t="s">
        <v>488</v>
      </c>
      <c r="CQ128" s="812"/>
      <c r="CR128" s="812"/>
      <c r="CS128" s="812"/>
      <c r="CT128" s="812"/>
      <c r="CU128" s="812"/>
      <c r="CV128" s="812"/>
      <c r="CW128" s="812"/>
      <c r="CX128" s="812"/>
      <c r="CY128" s="812"/>
      <c r="CZ128" s="812"/>
      <c r="DA128" s="812"/>
      <c r="DB128" s="812"/>
      <c r="DC128" s="812"/>
      <c r="DD128" s="812"/>
      <c r="DE128" s="812"/>
      <c r="DF128" s="813"/>
      <c r="DG128" s="874">
        <v>67282</v>
      </c>
      <c r="DH128" s="875"/>
      <c r="DI128" s="875"/>
      <c r="DJ128" s="875"/>
      <c r="DK128" s="875"/>
      <c r="DL128" s="875">
        <v>32857</v>
      </c>
      <c r="DM128" s="875"/>
      <c r="DN128" s="875"/>
      <c r="DO128" s="875"/>
      <c r="DP128" s="875"/>
      <c r="DQ128" s="875" t="s">
        <v>127</v>
      </c>
      <c r="DR128" s="875"/>
      <c r="DS128" s="875"/>
      <c r="DT128" s="875"/>
      <c r="DU128" s="875"/>
      <c r="DV128" s="876" t="s">
        <v>127</v>
      </c>
      <c r="DW128" s="876"/>
      <c r="DX128" s="876"/>
      <c r="DY128" s="876"/>
      <c r="DZ128" s="877"/>
    </row>
    <row r="129" spans="1:131" s="248" customFormat="1" ht="26.25" customHeight="1" x14ac:dyDescent="0.15">
      <c r="A129" s="858" t="s">
        <v>106</v>
      </c>
      <c r="B129" s="859"/>
      <c r="C129" s="859"/>
      <c r="D129" s="859"/>
      <c r="E129" s="859"/>
      <c r="F129" s="859"/>
      <c r="G129" s="859"/>
      <c r="H129" s="859"/>
      <c r="I129" s="859"/>
      <c r="J129" s="859"/>
      <c r="K129" s="859"/>
      <c r="L129" s="859"/>
      <c r="M129" s="859"/>
      <c r="N129" s="859"/>
      <c r="O129" s="859"/>
      <c r="P129" s="859"/>
      <c r="Q129" s="859"/>
      <c r="R129" s="859"/>
      <c r="S129" s="859"/>
      <c r="T129" s="859"/>
      <c r="U129" s="859"/>
      <c r="V129" s="859"/>
      <c r="W129" s="860" t="s">
        <v>489</v>
      </c>
      <c r="X129" s="861"/>
      <c r="Y129" s="861"/>
      <c r="Z129" s="862"/>
      <c r="AA129" s="863">
        <v>12650524</v>
      </c>
      <c r="AB129" s="864"/>
      <c r="AC129" s="864"/>
      <c r="AD129" s="864"/>
      <c r="AE129" s="865"/>
      <c r="AF129" s="866">
        <v>12374140</v>
      </c>
      <c r="AG129" s="864"/>
      <c r="AH129" s="864"/>
      <c r="AI129" s="864"/>
      <c r="AJ129" s="865"/>
      <c r="AK129" s="866">
        <v>12490514</v>
      </c>
      <c r="AL129" s="864"/>
      <c r="AM129" s="864"/>
      <c r="AN129" s="864"/>
      <c r="AO129" s="865"/>
      <c r="AP129" s="867"/>
      <c r="AQ129" s="868"/>
      <c r="AR129" s="868"/>
      <c r="AS129" s="868"/>
      <c r="AT129" s="869"/>
      <c r="AU129" s="286"/>
      <c r="AV129" s="286"/>
      <c r="AW129" s="286"/>
      <c r="AX129" s="833" t="s">
        <v>490</v>
      </c>
      <c r="AY129" s="834"/>
      <c r="AZ129" s="834"/>
      <c r="BA129" s="834"/>
      <c r="BB129" s="834"/>
      <c r="BC129" s="834"/>
      <c r="BD129" s="834"/>
      <c r="BE129" s="835"/>
      <c r="BF129" s="853" t="s">
        <v>127</v>
      </c>
      <c r="BG129" s="854"/>
      <c r="BH129" s="854"/>
      <c r="BI129" s="854"/>
      <c r="BJ129" s="854"/>
      <c r="BK129" s="854"/>
      <c r="BL129" s="855"/>
      <c r="BM129" s="853">
        <v>18</v>
      </c>
      <c r="BN129" s="854"/>
      <c r="BO129" s="854"/>
      <c r="BP129" s="854"/>
      <c r="BQ129" s="854"/>
      <c r="BR129" s="854"/>
      <c r="BS129" s="855"/>
      <c r="BT129" s="853">
        <v>30</v>
      </c>
      <c r="BU129" s="856"/>
      <c r="BV129" s="856"/>
      <c r="BW129" s="856"/>
      <c r="BX129" s="856"/>
      <c r="BY129" s="856"/>
      <c r="BZ129" s="857"/>
      <c r="CA129" s="287"/>
      <c r="CB129" s="287"/>
      <c r="CC129" s="287"/>
      <c r="CD129" s="287"/>
      <c r="CE129" s="287"/>
      <c r="CF129" s="287"/>
      <c r="CG129" s="287"/>
      <c r="CH129" s="287"/>
      <c r="CI129" s="287"/>
      <c r="CJ129" s="287"/>
      <c r="CK129" s="287"/>
      <c r="CL129" s="287"/>
      <c r="CM129" s="287"/>
      <c r="CN129" s="287"/>
      <c r="CO129" s="287"/>
      <c r="CP129" s="287"/>
      <c r="CQ129" s="287"/>
      <c r="CR129" s="287"/>
      <c r="CS129" s="287"/>
      <c r="CT129" s="287"/>
      <c r="CU129" s="287"/>
      <c r="CV129" s="287"/>
      <c r="CW129" s="287"/>
      <c r="CX129" s="287"/>
      <c r="CY129" s="287"/>
      <c r="CZ129" s="287"/>
      <c r="DA129" s="287"/>
      <c r="DB129" s="287"/>
      <c r="DC129" s="287"/>
      <c r="DD129" s="287"/>
      <c r="DE129" s="287"/>
      <c r="DF129" s="287"/>
      <c r="DG129" s="287"/>
      <c r="DH129" s="287"/>
      <c r="DI129" s="287"/>
      <c r="DJ129" s="287"/>
      <c r="DK129" s="287"/>
      <c r="DL129" s="287"/>
      <c r="DM129" s="287"/>
      <c r="DN129" s="287"/>
      <c r="DO129" s="287"/>
      <c r="DP129" s="255"/>
      <c r="DQ129" s="255"/>
      <c r="DR129" s="255"/>
      <c r="DS129" s="255"/>
      <c r="DT129" s="255"/>
      <c r="DU129" s="255"/>
      <c r="DV129" s="255"/>
      <c r="DW129" s="255"/>
      <c r="DX129" s="255"/>
      <c r="DY129" s="255"/>
      <c r="DZ129" s="259"/>
    </row>
    <row r="130" spans="1:131" s="248" customFormat="1" ht="26.25" customHeight="1" x14ac:dyDescent="0.15">
      <c r="A130" s="858" t="s">
        <v>491</v>
      </c>
      <c r="B130" s="859"/>
      <c r="C130" s="859"/>
      <c r="D130" s="859"/>
      <c r="E130" s="859"/>
      <c r="F130" s="859"/>
      <c r="G130" s="859"/>
      <c r="H130" s="859"/>
      <c r="I130" s="859"/>
      <c r="J130" s="859"/>
      <c r="K130" s="859"/>
      <c r="L130" s="859"/>
      <c r="M130" s="859"/>
      <c r="N130" s="859"/>
      <c r="O130" s="859"/>
      <c r="P130" s="859"/>
      <c r="Q130" s="859"/>
      <c r="R130" s="859"/>
      <c r="S130" s="859"/>
      <c r="T130" s="859"/>
      <c r="U130" s="859"/>
      <c r="V130" s="859"/>
      <c r="W130" s="860" t="s">
        <v>492</v>
      </c>
      <c r="X130" s="861"/>
      <c r="Y130" s="861"/>
      <c r="Z130" s="862"/>
      <c r="AA130" s="863">
        <v>2988870</v>
      </c>
      <c r="AB130" s="864"/>
      <c r="AC130" s="864"/>
      <c r="AD130" s="864"/>
      <c r="AE130" s="865"/>
      <c r="AF130" s="866">
        <v>2920012</v>
      </c>
      <c r="AG130" s="864"/>
      <c r="AH130" s="864"/>
      <c r="AI130" s="864"/>
      <c r="AJ130" s="865"/>
      <c r="AK130" s="866">
        <v>2664050</v>
      </c>
      <c r="AL130" s="864"/>
      <c r="AM130" s="864"/>
      <c r="AN130" s="864"/>
      <c r="AO130" s="865"/>
      <c r="AP130" s="867"/>
      <c r="AQ130" s="868"/>
      <c r="AR130" s="868"/>
      <c r="AS130" s="868"/>
      <c r="AT130" s="869"/>
      <c r="AU130" s="286"/>
      <c r="AV130" s="286"/>
      <c r="AW130" s="286"/>
      <c r="AX130" s="833" t="s">
        <v>493</v>
      </c>
      <c r="AY130" s="834"/>
      <c r="AZ130" s="834"/>
      <c r="BA130" s="834"/>
      <c r="BB130" s="834"/>
      <c r="BC130" s="834"/>
      <c r="BD130" s="834"/>
      <c r="BE130" s="835"/>
      <c r="BF130" s="836">
        <v>12.9</v>
      </c>
      <c r="BG130" s="837"/>
      <c r="BH130" s="837"/>
      <c r="BI130" s="837"/>
      <c r="BJ130" s="837"/>
      <c r="BK130" s="837"/>
      <c r="BL130" s="838"/>
      <c r="BM130" s="836">
        <v>25</v>
      </c>
      <c r="BN130" s="837"/>
      <c r="BO130" s="837"/>
      <c r="BP130" s="837"/>
      <c r="BQ130" s="837"/>
      <c r="BR130" s="837"/>
      <c r="BS130" s="838"/>
      <c r="BT130" s="836">
        <v>35</v>
      </c>
      <c r="BU130" s="839"/>
      <c r="BV130" s="839"/>
      <c r="BW130" s="839"/>
      <c r="BX130" s="839"/>
      <c r="BY130" s="839"/>
      <c r="BZ130" s="840"/>
      <c r="CA130" s="287"/>
      <c r="CB130" s="287"/>
      <c r="CC130" s="287"/>
      <c r="CD130" s="287"/>
      <c r="CE130" s="287"/>
      <c r="CF130" s="287"/>
      <c r="CG130" s="287"/>
      <c r="CH130" s="287"/>
      <c r="CI130" s="287"/>
      <c r="CJ130" s="287"/>
      <c r="CK130" s="287"/>
      <c r="CL130" s="287"/>
      <c r="CM130" s="287"/>
      <c r="CN130" s="287"/>
      <c r="CO130" s="287"/>
      <c r="CP130" s="287"/>
      <c r="CQ130" s="287"/>
      <c r="CR130" s="287"/>
      <c r="CS130" s="287"/>
      <c r="CT130" s="287"/>
      <c r="CU130" s="287"/>
      <c r="CV130" s="287"/>
      <c r="CW130" s="287"/>
      <c r="CX130" s="287"/>
      <c r="CY130" s="287"/>
      <c r="CZ130" s="287"/>
      <c r="DA130" s="287"/>
      <c r="DB130" s="287"/>
      <c r="DC130" s="287"/>
      <c r="DD130" s="287"/>
      <c r="DE130" s="287"/>
      <c r="DF130" s="287"/>
      <c r="DG130" s="287"/>
      <c r="DH130" s="287"/>
      <c r="DI130" s="287"/>
      <c r="DJ130" s="287"/>
      <c r="DK130" s="287"/>
      <c r="DL130" s="287"/>
      <c r="DM130" s="287"/>
      <c r="DN130" s="287"/>
      <c r="DO130" s="287"/>
      <c r="DP130" s="255"/>
      <c r="DQ130" s="255"/>
      <c r="DR130" s="255"/>
      <c r="DS130" s="255"/>
      <c r="DT130" s="255"/>
      <c r="DU130" s="255"/>
      <c r="DV130" s="255"/>
      <c r="DW130" s="255"/>
      <c r="DX130" s="255"/>
      <c r="DY130" s="255"/>
      <c r="DZ130" s="259"/>
    </row>
    <row r="131" spans="1:131" s="248" customFormat="1" ht="26.25" customHeight="1" thickBot="1" x14ac:dyDescent="0.2">
      <c r="A131" s="841"/>
      <c r="B131" s="842"/>
      <c r="C131" s="842"/>
      <c r="D131" s="842"/>
      <c r="E131" s="842"/>
      <c r="F131" s="842"/>
      <c r="G131" s="842"/>
      <c r="H131" s="842"/>
      <c r="I131" s="842"/>
      <c r="J131" s="842"/>
      <c r="K131" s="842"/>
      <c r="L131" s="842"/>
      <c r="M131" s="842"/>
      <c r="N131" s="842"/>
      <c r="O131" s="842"/>
      <c r="P131" s="842"/>
      <c r="Q131" s="842"/>
      <c r="R131" s="842"/>
      <c r="S131" s="842"/>
      <c r="T131" s="842"/>
      <c r="U131" s="842"/>
      <c r="V131" s="842"/>
      <c r="W131" s="843" t="s">
        <v>494</v>
      </c>
      <c r="X131" s="844"/>
      <c r="Y131" s="844"/>
      <c r="Z131" s="845"/>
      <c r="AA131" s="846">
        <v>9661654</v>
      </c>
      <c r="AB131" s="847"/>
      <c r="AC131" s="847"/>
      <c r="AD131" s="847"/>
      <c r="AE131" s="848"/>
      <c r="AF131" s="849">
        <v>9454128</v>
      </c>
      <c r="AG131" s="847"/>
      <c r="AH131" s="847"/>
      <c r="AI131" s="847"/>
      <c r="AJ131" s="848"/>
      <c r="AK131" s="849">
        <v>9826464</v>
      </c>
      <c r="AL131" s="847"/>
      <c r="AM131" s="847"/>
      <c r="AN131" s="847"/>
      <c r="AO131" s="848"/>
      <c r="AP131" s="850"/>
      <c r="AQ131" s="851"/>
      <c r="AR131" s="851"/>
      <c r="AS131" s="851"/>
      <c r="AT131" s="852"/>
      <c r="AU131" s="286"/>
      <c r="AV131" s="286"/>
      <c r="AW131" s="286"/>
      <c r="AX131" s="811" t="s">
        <v>495</v>
      </c>
      <c r="AY131" s="812"/>
      <c r="AZ131" s="812"/>
      <c r="BA131" s="812"/>
      <c r="BB131" s="812"/>
      <c r="BC131" s="812"/>
      <c r="BD131" s="812"/>
      <c r="BE131" s="813"/>
      <c r="BF131" s="814">
        <v>94.7</v>
      </c>
      <c r="BG131" s="815"/>
      <c r="BH131" s="815"/>
      <c r="BI131" s="815"/>
      <c r="BJ131" s="815"/>
      <c r="BK131" s="815"/>
      <c r="BL131" s="816"/>
      <c r="BM131" s="814">
        <v>350</v>
      </c>
      <c r="BN131" s="815"/>
      <c r="BO131" s="815"/>
      <c r="BP131" s="815"/>
      <c r="BQ131" s="815"/>
      <c r="BR131" s="815"/>
      <c r="BS131" s="816"/>
      <c r="BT131" s="817"/>
      <c r="BU131" s="818"/>
      <c r="BV131" s="818"/>
      <c r="BW131" s="818"/>
      <c r="BX131" s="818"/>
      <c r="BY131" s="818"/>
      <c r="BZ131" s="819"/>
      <c r="CA131" s="287"/>
      <c r="CB131" s="287"/>
      <c r="CC131" s="287"/>
      <c r="CD131" s="287"/>
      <c r="CE131" s="287"/>
      <c r="CF131" s="287"/>
      <c r="CG131" s="287"/>
      <c r="CH131" s="287"/>
      <c r="CI131" s="287"/>
      <c r="CJ131" s="287"/>
      <c r="CK131" s="287"/>
      <c r="CL131" s="287"/>
      <c r="CM131" s="287"/>
      <c r="CN131" s="287"/>
      <c r="CO131" s="287"/>
      <c r="CP131" s="287"/>
      <c r="CQ131" s="287"/>
      <c r="CR131" s="287"/>
      <c r="CS131" s="287"/>
      <c r="CT131" s="287"/>
      <c r="CU131" s="287"/>
      <c r="CV131" s="287"/>
      <c r="CW131" s="287"/>
      <c r="CX131" s="287"/>
      <c r="CY131" s="287"/>
      <c r="CZ131" s="287"/>
      <c r="DA131" s="287"/>
      <c r="DB131" s="287"/>
      <c r="DC131" s="287"/>
      <c r="DD131" s="287"/>
      <c r="DE131" s="287"/>
      <c r="DF131" s="287"/>
      <c r="DG131" s="287"/>
      <c r="DH131" s="287"/>
      <c r="DI131" s="287"/>
      <c r="DJ131" s="287"/>
      <c r="DK131" s="287"/>
      <c r="DL131" s="287"/>
      <c r="DM131" s="287"/>
      <c r="DN131" s="287"/>
      <c r="DO131" s="287"/>
      <c r="DP131" s="255"/>
      <c r="DQ131" s="255"/>
      <c r="DR131" s="255"/>
      <c r="DS131" s="255"/>
      <c r="DT131" s="255"/>
      <c r="DU131" s="255"/>
      <c r="DV131" s="255"/>
      <c r="DW131" s="255"/>
      <c r="DX131" s="255"/>
      <c r="DY131" s="255"/>
      <c r="DZ131" s="259"/>
    </row>
    <row r="132" spans="1:131" s="248" customFormat="1" ht="26.25" customHeight="1" x14ac:dyDescent="0.15">
      <c r="A132" s="820" t="s">
        <v>496</v>
      </c>
      <c r="B132" s="821"/>
      <c r="C132" s="821"/>
      <c r="D132" s="821"/>
      <c r="E132" s="821"/>
      <c r="F132" s="821"/>
      <c r="G132" s="821"/>
      <c r="H132" s="821"/>
      <c r="I132" s="821"/>
      <c r="J132" s="821"/>
      <c r="K132" s="821"/>
      <c r="L132" s="821"/>
      <c r="M132" s="821"/>
      <c r="N132" s="821"/>
      <c r="O132" s="821"/>
      <c r="P132" s="821"/>
      <c r="Q132" s="821"/>
      <c r="R132" s="821"/>
      <c r="S132" s="821"/>
      <c r="T132" s="821"/>
      <c r="U132" s="821"/>
      <c r="V132" s="824" t="s">
        <v>497</v>
      </c>
      <c r="W132" s="824"/>
      <c r="X132" s="824"/>
      <c r="Y132" s="824"/>
      <c r="Z132" s="825"/>
      <c r="AA132" s="826">
        <v>13.80171552</v>
      </c>
      <c r="AB132" s="827"/>
      <c r="AC132" s="827"/>
      <c r="AD132" s="827"/>
      <c r="AE132" s="828"/>
      <c r="AF132" s="829">
        <v>13.2417195</v>
      </c>
      <c r="AG132" s="827"/>
      <c r="AH132" s="827"/>
      <c r="AI132" s="827"/>
      <c r="AJ132" s="828"/>
      <c r="AK132" s="829">
        <v>11.712861029999999</v>
      </c>
      <c r="AL132" s="827"/>
      <c r="AM132" s="827"/>
      <c r="AN132" s="827"/>
      <c r="AO132" s="828"/>
      <c r="AP132" s="830"/>
      <c r="AQ132" s="831"/>
      <c r="AR132" s="831"/>
      <c r="AS132" s="831"/>
      <c r="AT132" s="832"/>
      <c r="AU132" s="288"/>
      <c r="AV132" s="289"/>
      <c r="AW132" s="289"/>
      <c r="AX132" s="255"/>
      <c r="AY132" s="255"/>
      <c r="AZ132" s="255"/>
      <c r="BA132" s="255"/>
      <c r="BB132" s="255"/>
      <c r="BC132" s="255"/>
      <c r="BD132" s="255"/>
      <c r="BE132" s="255"/>
      <c r="BF132" s="255"/>
      <c r="BG132" s="255"/>
      <c r="BH132" s="255"/>
      <c r="BI132" s="255"/>
      <c r="BJ132" s="255"/>
      <c r="BK132" s="255"/>
      <c r="BL132" s="255"/>
      <c r="BM132" s="255"/>
      <c r="BN132" s="255"/>
      <c r="BO132" s="255"/>
      <c r="BP132" s="255"/>
      <c r="BQ132" s="255"/>
      <c r="BR132" s="255"/>
      <c r="BS132" s="256"/>
      <c r="BT132" s="255"/>
      <c r="BU132" s="255"/>
      <c r="BV132" s="255"/>
      <c r="BW132" s="255"/>
      <c r="BX132" s="255"/>
      <c r="BY132" s="255"/>
      <c r="BZ132" s="255"/>
      <c r="CA132" s="287"/>
      <c r="CB132" s="287"/>
      <c r="CC132" s="287"/>
      <c r="CD132" s="287"/>
      <c r="CE132" s="287"/>
      <c r="CF132" s="287"/>
      <c r="CG132" s="287"/>
      <c r="CH132" s="287"/>
      <c r="CI132" s="287"/>
      <c r="CJ132" s="287"/>
      <c r="CK132" s="287"/>
      <c r="CL132" s="287"/>
      <c r="CM132" s="287"/>
      <c r="CN132" s="287"/>
      <c r="CO132" s="287"/>
      <c r="CP132" s="287"/>
      <c r="CQ132" s="287"/>
      <c r="CR132" s="287"/>
      <c r="CS132" s="287"/>
      <c r="CT132" s="287"/>
      <c r="CU132" s="287"/>
      <c r="CV132" s="287"/>
      <c r="CW132" s="287"/>
      <c r="CX132" s="287"/>
      <c r="CY132" s="287"/>
      <c r="CZ132" s="287"/>
      <c r="DA132" s="287"/>
      <c r="DB132" s="287"/>
      <c r="DC132" s="287"/>
      <c r="DD132" s="287"/>
      <c r="DE132" s="287"/>
      <c r="DF132" s="287"/>
      <c r="DG132" s="287"/>
      <c r="DH132" s="287"/>
      <c r="DI132" s="287"/>
      <c r="DJ132" s="287"/>
      <c r="DK132" s="287"/>
      <c r="DL132" s="287"/>
      <c r="DM132" s="287"/>
      <c r="DN132" s="287"/>
      <c r="DO132" s="287"/>
      <c r="DP132" s="259"/>
      <c r="DQ132" s="259"/>
      <c r="DR132" s="259"/>
      <c r="DS132" s="259"/>
      <c r="DT132" s="259"/>
      <c r="DU132" s="259"/>
      <c r="DV132" s="259"/>
      <c r="DW132" s="259"/>
      <c r="DX132" s="259"/>
      <c r="DY132" s="259"/>
      <c r="DZ132" s="259"/>
    </row>
    <row r="133" spans="1:131" s="248" customFormat="1" ht="26.25" customHeight="1" thickBot="1" x14ac:dyDescent="0.2">
      <c r="A133" s="822"/>
      <c r="B133" s="823"/>
      <c r="C133" s="823"/>
      <c r="D133" s="823"/>
      <c r="E133" s="823"/>
      <c r="F133" s="823"/>
      <c r="G133" s="823"/>
      <c r="H133" s="823"/>
      <c r="I133" s="823"/>
      <c r="J133" s="823"/>
      <c r="K133" s="823"/>
      <c r="L133" s="823"/>
      <c r="M133" s="823"/>
      <c r="N133" s="823"/>
      <c r="O133" s="823"/>
      <c r="P133" s="823"/>
      <c r="Q133" s="823"/>
      <c r="R133" s="823"/>
      <c r="S133" s="823"/>
      <c r="T133" s="823"/>
      <c r="U133" s="823"/>
      <c r="V133" s="803" t="s">
        <v>498</v>
      </c>
      <c r="W133" s="803"/>
      <c r="X133" s="803"/>
      <c r="Y133" s="803"/>
      <c r="Z133" s="804"/>
      <c r="AA133" s="805">
        <v>14.2</v>
      </c>
      <c r="AB133" s="806"/>
      <c r="AC133" s="806"/>
      <c r="AD133" s="806"/>
      <c r="AE133" s="807"/>
      <c r="AF133" s="805">
        <v>13.8</v>
      </c>
      <c r="AG133" s="806"/>
      <c r="AH133" s="806"/>
      <c r="AI133" s="806"/>
      <c r="AJ133" s="807"/>
      <c r="AK133" s="805">
        <v>12.9</v>
      </c>
      <c r="AL133" s="806"/>
      <c r="AM133" s="806"/>
      <c r="AN133" s="806"/>
      <c r="AO133" s="807"/>
      <c r="AP133" s="808"/>
      <c r="AQ133" s="809"/>
      <c r="AR133" s="809"/>
      <c r="AS133" s="809"/>
      <c r="AT133" s="810"/>
      <c r="AU133" s="289"/>
      <c r="AV133" s="289"/>
      <c r="AW133" s="289"/>
      <c r="AX133" s="289"/>
      <c r="AY133" s="289"/>
      <c r="AZ133" s="289"/>
      <c r="BA133" s="289"/>
      <c r="BB133" s="289"/>
      <c r="BC133" s="289"/>
      <c r="BD133" s="289"/>
      <c r="BE133" s="289"/>
      <c r="BF133" s="289"/>
      <c r="BG133" s="289"/>
      <c r="BH133" s="289"/>
      <c r="BI133" s="289"/>
      <c r="BJ133" s="289"/>
      <c r="BK133" s="289"/>
      <c r="BL133" s="289"/>
      <c r="BM133" s="289"/>
      <c r="BN133" s="287"/>
      <c r="BO133" s="287"/>
      <c r="BP133" s="287"/>
      <c r="BQ133" s="287"/>
      <c r="BR133" s="287"/>
      <c r="BS133" s="287"/>
      <c r="BT133" s="287"/>
      <c r="BU133" s="287"/>
      <c r="BV133" s="287"/>
      <c r="BW133" s="287"/>
      <c r="BX133" s="287"/>
      <c r="BY133" s="287"/>
      <c r="BZ133" s="287"/>
      <c r="CA133" s="287"/>
      <c r="CB133" s="287"/>
      <c r="CC133" s="287"/>
      <c r="CD133" s="287"/>
      <c r="CE133" s="287"/>
      <c r="CF133" s="287"/>
      <c r="CG133" s="287"/>
      <c r="CH133" s="287"/>
      <c r="CI133" s="287"/>
      <c r="CJ133" s="287"/>
      <c r="CK133" s="287"/>
      <c r="CL133" s="287"/>
      <c r="CM133" s="287"/>
      <c r="CN133" s="287"/>
      <c r="CO133" s="287"/>
      <c r="CP133" s="287"/>
      <c r="CQ133" s="287"/>
      <c r="CR133" s="287"/>
      <c r="CS133" s="287"/>
      <c r="CT133" s="287"/>
      <c r="CU133" s="287"/>
      <c r="CV133" s="287"/>
      <c r="CW133" s="287"/>
      <c r="CX133" s="287"/>
      <c r="CY133" s="287"/>
      <c r="CZ133" s="287"/>
      <c r="DA133" s="287"/>
      <c r="DB133" s="287"/>
      <c r="DC133" s="287"/>
      <c r="DD133" s="287"/>
      <c r="DE133" s="287"/>
      <c r="DF133" s="287"/>
      <c r="DG133" s="287"/>
      <c r="DH133" s="287"/>
      <c r="DI133" s="287"/>
      <c r="DJ133" s="287"/>
      <c r="DK133" s="287"/>
      <c r="DL133" s="287"/>
      <c r="DM133" s="287"/>
      <c r="DN133" s="287"/>
      <c r="DO133" s="287"/>
      <c r="DP133" s="259"/>
      <c r="DQ133" s="259"/>
      <c r="DR133" s="259"/>
      <c r="DS133" s="259"/>
      <c r="DT133" s="259"/>
      <c r="DU133" s="259"/>
      <c r="DV133" s="259"/>
      <c r="DW133" s="259"/>
      <c r="DX133" s="259"/>
      <c r="DY133" s="259"/>
      <c r="DZ133" s="259"/>
    </row>
    <row r="134" spans="1:131" s="249" customFormat="1" ht="11.25" customHeight="1" x14ac:dyDescent="0.15">
      <c r="A134" s="290"/>
      <c r="B134" s="290"/>
      <c r="C134" s="290"/>
      <c r="D134" s="290"/>
      <c r="E134" s="290"/>
      <c r="F134" s="290"/>
      <c r="G134" s="290"/>
      <c r="H134" s="290"/>
      <c r="I134" s="290"/>
      <c r="J134" s="290"/>
      <c r="K134" s="290"/>
      <c r="L134" s="290"/>
      <c r="M134" s="290"/>
      <c r="N134" s="290"/>
      <c r="O134" s="290"/>
      <c r="P134" s="290"/>
      <c r="Q134" s="290"/>
      <c r="R134" s="290"/>
      <c r="S134" s="290"/>
      <c r="T134" s="290"/>
      <c r="U134" s="290"/>
      <c r="V134" s="290"/>
      <c r="W134" s="290"/>
      <c r="X134" s="290"/>
      <c r="Y134" s="290"/>
      <c r="Z134" s="290"/>
      <c r="AA134" s="290"/>
      <c r="AB134" s="290"/>
      <c r="AC134" s="290"/>
      <c r="AD134" s="290"/>
      <c r="AE134" s="290"/>
      <c r="AF134" s="290"/>
      <c r="AG134" s="290"/>
      <c r="AH134" s="290"/>
      <c r="AI134" s="290"/>
      <c r="AJ134" s="290"/>
      <c r="AK134" s="290"/>
      <c r="AL134" s="290"/>
      <c r="AM134" s="290"/>
      <c r="AN134" s="290"/>
      <c r="AO134" s="290"/>
      <c r="AP134" s="290"/>
      <c r="AQ134" s="290"/>
      <c r="AR134" s="290"/>
      <c r="AS134" s="290"/>
      <c r="AT134" s="290"/>
      <c r="AU134" s="289"/>
      <c r="AV134" s="289"/>
      <c r="AW134" s="289"/>
      <c r="AX134" s="289"/>
      <c r="AY134" s="289"/>
      <c r="AZ134" s="289"/>
      <c r="BA134" s="289"/>
      <c r="BB134" s="289"/>
      <c r="BC134" s="289"/>
      <c r="BD134" s="289"/>
      <c r="BE134" s="289"/>
      <c r="BF134" s="289"/>
      <c r="BG134" s="289"/>
      <c r="BH134" s="289"/>
      <c r="BI134" s="289"/>
      <c r="BJ134" s="289"/>
      <c r="BK134" s="289"/>
      <c r="BL134" s="289"/>
      <c r="BM134" s="289"/>
      <c r="BN134" s="287"/>
      <c r="BO134" s="287"/>
      <c r="BP134" s="287"/>
      <c r="BQ134" s="287"/>
      <c r="BR134" s="287"/>
      <c r="BS134" s="287"/>
      <c r="BT134" s="287"/>
      <c r="BU134" s="287"/>
      <c r="BV134" s="287"/>
      <c r="BW134" s="287"/>
      <c r="BX134" s="287"/>
      <c r="BY134" s="287"/>
      <c r="BZ134" s="287"/>
      <c r="CA134" s="287"/>
      <c r="CB134" s="287"/>
      <c r="CC134" s="287"/>
      <c r="CD134" s="287"/>
      <c r="CE134" s="287"/>
      <c r="CF134" s="287"/>
      <c r="CG134" s="287"/>
      <c r="CH134" s="287"/>
      <c r="CI134" s="287"/>
      <c r="CJ134" s="287"/>
      <c r="CK134" s="287"/>
      <c r="CL134" s="287"/>
      <c r="CM134" s="287"/>
      <c r="CN134" s="287"/>
      <c r="CO134" s="287"/>
      <c r="CP134" s="287"/>
      <c r="CQ134" s="287"/>
      <c r="CR134" s="287"/>
      <c r="CS134" s="287"/>
      <c r="CT134" s="287"/>
      <c r="CU134" s="287"/>
      <c r="CV134" s="287"/>
      <c r="CW134" s="287"/>
      <c r="CX134" s="287"/>
      <c r="CY134" s="287"/>
      <c r="CZ134" s="287"/>
      <c r="DA134" s="287"/>
      <c r="DB134" s="287"/>
      <c r="DC134" s="287"/>
      <c r="DD134" s="287"/>
      <c r="DE134" s="287"/>
      <c r="DF134" s="287"/>
      <c r="DG134" s="287"/>
      <c r="DH134" s="287"/>
      <c r="DI134" s="287"/>
      <c r="DJ134" s="287"/>
      <c r="DK134" s="287"/>
      <c r="DL134" s="287"/>
      <c r="DM134" s="287"/>
      <c r="DN134" s="287"/>
      <c r="DO134" s="287"/>
      <c r="DP134" s="259"/>
      <c r="DQ134" s="259"/>
      <c r="DR134" s="259"/>
      <c r="DS134" s="259"/>
      <c r="DT134" s="259"/>
      <c r="DU134" s="259"/>
      <c r="DV134" s="259"/>
      <c r="DW134" s="259"/>
      <c r="DX134" s="259"/>
      <c r="DY134" s="259"/>
      <c r="DZ134" s="259"/>
      <c r="EA134" s="248"/>
    </row>
    <row r="135" spans="1:131" ht="14.25" hidden="1" x14ac:dyDescent="0.15">
      <c r="AU135" s="290"/>
      <c r="AV135" s="290"/>
      <c r="AW135" s="290"/>
      <c r="AX135" s="290"/>
      <c r="AY135" s="290"/>
      <c r="AZ135" s="290"/>
      <c r="BA135" s="290"/>
      <c r="BB135" s="290"/>
      <c r="BC135" s="290"/>
      <c r="BD135" s="290"/>
      <c r="BE135" s="290"/>
      <c r="BF135" s="290"/>
      <c r="BG135" s="290"/>
      <c r="BH135" s="290"/>
      <c r="BI135" s="290"/>
      <c r="BJ135" s="290"/>
      <c r="BK135" s="290"/>
      <c r="BL135" s="290"/>
      <c r="BM135" s="290"/>
      <c r="BN135" s="290"/>
      <c r="BO135" s="290"/>
      <c r="BP135" s="290"/>
      <c r="BQ135" s="290"/>
      <c r="BR135" s="290"/>
      <c r="BS135" s="290"/>
      <c r="BT135" s="290"/>
      <c r="BU135" s="290"/>
      <c r="BV135" s="290"/>
      <c r="BW135" s="290"/>
      <c r="BX135" s="290"/>
      <c r="BY135" s="290"/>
      <c r="BZ135" s="290"/>
      <c r="CA135" s="290"/>
      <c r="CB135" s="290"/>
      <c r="CC135" s="290"/>
      <c r="CD135" s="290"/>
      <c r="CE135" s="290"/>
      <c r="CF135" s="290"/>
      <c r="CG135" s="290"/>
      <c r="CH135" s="290"/>
      <c r="CI135" s="290"/>
      <c r="CJ135" s="290"/>
      <c r="CK135" s="290"/>
      <c r="CL135" s="290"/>
      <c r="CM135" s="290"/>
      <c r="CN135" s="290"/>
      <c r="CO135" s="290"/>
      <c r="CP135" s="290"/>
      <c r="CQ135" s="290"/>
      <c r="CR135" s="290"/>
      <c r="CS135" s="290"/>
      <c r="CT135" s="290"/>
      <c r="CU135" s="290"/>
      <c r="CV135" s="290"/>
      <c r="CW135" s="290"/>
      <c r="CX135" s="290"/>
      <c r="CY135" s="290"/>
      <c r="CZ135" s="290"/>
      <c r="DA135" s="290"/>
      <c r="DB135" s="290"/>
      <c r="DC135" s="290"/>
      <c r="DD135" s="290"/>
      <c r="DE135" s="290"/>
      <c r="DF135" s="290"/>
      <c r="DG135" s="290"/>
      <c r="DH135" s="290"/>
      <c r="DI135" s="290"/>
      <c r="DJ135" s="290"/>
      <c r="DK135" s="290"/>
      <c r="DL135" s="290"/>
      <c r="DM135" s="290"/>
      <c r="DN135" s="290"/>
      <c r="DO135" s="290"/>
      <c r="DP135" s="290"/>
      <c r="DQ135" s="290"/>
      <c r="DR135" s="290"/>
      <c r="DS135" s="290"/>
      <c r="DT135" s="290"/>
      <c r="DU135" s="290"/>
      <c r="DV135" s="290"/>
      <c r="DW135" s="290"/>
      <c r="DX135" s="290"/>
      <c r="DY135" s="290"/>
      <c r="DZ135" s="290"/>
    </row>
  </sheetData>
  <sheetProtection algorithmName="SHA-512" hashValue="QxzZvZuAdsYmlHQ4s0aFd1nhu8aAZ3y0rIm8vepydKFod7NCN+87v4tkDbY5x5W6vPgcnz4vBPp5QE7SZ8nVyg==" saltValue="XJVvPdSm5kFWce1k1lCXDQ=="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93" customWidth="1"/>
    <col min="121" max="121" width="0" style="292" hidden="1" customWidth="1"/>
    <col min="122" max="16384" width="9" style="292" hidden="1"/>
  </cols>
  <sheetData>
    <row r="1" spans="1:120" x14ac:dyDescent="0.15">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2"/>
    </row>
    <row r="17" spans="119:120" x14ac:dyDescent="0.15">
      <c r="DP17" s="292"/>
    </row>
    <row r="18" spans="119:120" x14ac:dyDescent="0.15"/>
    <row r="19" spans="119:120" x14ac:dyDescent="0.15"/>
    <row r="20" spans="119:120" x14ac:dyDescent="0.15">
      <c r="DO20" s="292"/>
      <c r="DP20" s="292"/>
    </row>
    <row r="21" spans="119:120" x14ac:dyDescent="0.15">
      <c r="DP21" s="292"/>
    </row>
    <row r="22" spans="119:120" x14ac:dyDescent="0.15"/>
    <row r="23" spans="119:120" x14ac:dyDescent="0.15">
      <c r="DO23" s="292"/>
      <c r="DP23" s="292"/>
    </row>
    <row r="24" spans="119:120" x14ac:dyDescent="0.15">
      <c r="DP24" s="292"/>
    </row>
    <row r="25" spans="119:120" x14ac:dyDescent="0.15">
      <c r="DP25" s="292"/>
    </row>
    <row r="26" spans="119:120" x14ac:dyDescent="0.15">
      <c r="DO26" s="292"/>
      <c r="DP26" s="292"/>
    </row>
    <row r="27" spans="119:120" x14ac:dyDescent="0.15"/>
    <row r="28" spans="119:120" x14ac:dyDescent="0.15">
      <c r="DO28" s="292"/>
      <c r="DP28" s="292"/>
    </row>
    <row r="29" spans="119:120" x14ac:dyDescent="0.15">
      <c r="DP29" s="292"/>
    </row>
    <row r="30" spans="119:120" x14ac:dyDescent="0.15"/>
    <row r="31" spans="119:120" x14ac:dyDescent="0.15">
      <c r="DO31" s="292"/>
      <c r="DP31" s="292"/>
    </row>
    <row r="32" spans="119:120" x14ac:dyDescent="0.15"/>
    <row r="33" spans="98:120" x14ac:dyDescent="0.15">
      <c r="DO33" s="292"/>
      <c r="DP33" s="292"/>
    </row>
    <row r="34" spans="98:120" x14ac:dyDescent="0.15">
      <c r="DM34" s="292"/>
    </row>
    <row r="35" spans="98:120" x14ac:dyDescent="0.15">
      <c r="CT35" s="292"/>
      <c r="CU35" s="292"/>
      <c r="CV35" s="292"/>
      <c r="CY35" s="292"/>
      <c r="CZ35" s="292"/>
      <c r="DA35" s="292"/>
      <c r="DD35" s="292"/>
      <c r="DE35" s="292"/>
      <c r="DF35" s="292"/>
      <c r="DI35" s="292"/>
      <c r="DJ35" s="292"/>
      <c r="DK35" s="292"/>
      <c r="DM35" s="292"/>
      <c r="DN35" s="292"/>
      <c r="DO35" s="292"/>
      <c r="DP35" s="292"/>
    </row>
    <row r="36" spans="98:120" x14ac:dyDescent="0.15"/>
    <row r="37" spans="98:120" x14ac:dyDescent="0.15">
      <c r="CW37" s="292"/>
      <c r="DB37" s="292"/>
      <c r="DG37" s="292"/>
      <c r="DL37" s="292"/>
      <c r="DP37" s="292"/>
    </row>
    <row r="38" spans="98:120" x14ac:dyDescent="0.15">
      <c r="CT38" s="292"/>
      <c r="CU38" s="292"/>
      <c r="CV38" s="292"/>
      <c r="CW38" s="292"/>
      <c r="CY38" s="292"/>
      <c r="CZ38" s="292"/>
      <c r="DA38" s="292"/>
      <c r="DB38" s="292"/>
      <c r="DD38" s="292"/>
      <c r="DE38" s="292"/>
      <c r="DF38" s="292"/>
      <c r="DG38" s="292"/>
      <c r="DI38" s="292"/>
      <c r="DJ38" s="292"/>
      <c r="DK38" s="292"/>
      <c r="DL38" s="292"/>
      <c r="DN38" s="292"/>
      <c r="DO38" s="292"/>
      <c r="DP38" s="292"/>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2"/>
      <c r="DO49" s="292"/>
      <c r="DP49" s="292"/>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2"/>
      <c r="CS63" s="292"/>
      <c r="CX63" s="292"/>
      <c r="DC63" s="292"/>
      <c r="DH63" s="292"/>
    </row>
    <row r="64" spans="22:120" x14ac:dyDescent="0.15">
      <c r="V64" s="292"/>
    </row>
    <row r="65" spans="15:120" x14ac:dyDescent="0.15">
      <c r="X65" s="292"/>
      <c r="Z65" s="292"/>
      <c r="AA65" s="292"/>
      <c r="AB65" s="292"/>
      <c r="AC65" s="292"/>
      <c r="AD65" s="292"/>
      <c r="AE65" s="292"/>
      <c r="AF65" s="292"/>
      <c r="AG65" s="292"/>
      <c r="AH65" s="292"/>
      <c r="AI65" s="292"/>
      <c r="AJ65" s="292"/>
      <c r="AK65" s="292"/>
      <c r="AL65" s="292"/>
      <c r="AM65" s="292"/>
      <c r="AN65" s="292"/>
      <c r="AO65" s="292"/>
      <c r="AP65" s="292"/>
      <c r="AQ65" s="292"/>
      <c r="AR65" s="292"/>
      <c r="AS65" s="292"/>
      <c r="AT65" s="292"/>
      <c r="AU65" s="292"/>
      <c r="AV65" s="292"/>
      <c r="AW65" s="292"/>
      <c r="AX65" s="292"/>
      <c r="AY65" s="292"/>
      <c r="AZ65" s="292"/>
      <c r="BA65" s="292"/>
      <c r="BB65" s="292"/>
      <c r="BC65" s="292"/>
      <c r="BD65" s="292"/>
      <c r="BE65" s="292"/>
      <c r="BF65" s="292"/>
      <c r="BG65" s="292"/>
      <c r="BH65" s="292"/>
      <c r="BI65" s="292"/>
      <c r="BJ65" s="292"/>
      <c r="BK65" s="292"/>
      <c r="BL65" s="292"/>
      <c r="BM65" s="292"/>
      <c r="BN65" s="292"/>
      <c r="BO65" s="292"/>
      <c r="BP65" s="292"/>
      <c r="BQ65" s="292"/>
      <c r="BR65" s="292"/>
      <c r="BS65" s="292"/>
      <c r="BT65" s="292"/>
      <c r="BU65" s="292"/>
      <c r="BV65" s="292"/>
      <c r="BW65" s="292"/>
      <c r="BX65" s="292"/>
      <c r="BY65" s="292"/>
      <c r="BZ65" s="292"/>
      <c r="CA65" s="292"/>
      <c r="CB65" s="292"/>
      <c r="CC65" s="292"/>
      <c r="CD65" s="292"/>
      <c r="CE65" s="292"/>
      <c r="CF65" s="292"/>
      <c r="CG65" s="292"/>
      <c r="CH65" s="292"/>
      <c r="CI65" s="292"/>
      <c r="CJ65" s="292"/>
      <c r="CK65" s="292"/>
      <c r="CL65" s="292"/>
      <c r="CM65" s="292"/>
      <c r="CN65" s="292"/>
      <c r="CO65" s="292"/>
      <c r="CP65" s="292"/>
      <c r="CQ65" s="292"/>
      <c r="CR65" s="292"/>
      <c r="CU65" s="292"/>
      <c r="CZ65" s="292"/>
      <c r="DE65" s="292"/>
      <c r="DJ65" s="292"/>
    </row>
    <row r="66" spans="15:120" x14ac:dyDescent="0.15">
      <c r="Q66" s="292"/>
      <c r="S66" s="292"/>
      <c r="U66" s="292"/>
      <c r="DM66" s="292"/>
    </row>
    <row r="67" spans="15:120" x14ac:dyDescent="0.15">
      <c r="O67" s="292"/>
      <c r="P67" s="292"/>
      <c r="R67" s="292"/>
      <c r="T67" s="292"/>
      <c r="Y67" s="292"/>
      <c r="CT67" s="292"/>
      <c r="CV67" s="292"/>
      <c r="CW67" s="292"/>
      <c r="CY67" s="292"/>
      <c r="DA67" s="292"/>
      <c r="DB67" s="292"/>
      <c r="DD67" s="292"/>
      <c r="DF67" s="292"/>
      <c r="DG67" s="292"/>
      <c r="DI67" s="292"/>
      <c r="DK67" s="292"/>
      <c r="DL67" s="292"/>
      <c r="DN67" s="292"/>
      <c r="DO67" s="292"/>
      <c r="DP67" s="292"/>
    </row>
    <row r="68" spans="15:120" x14ac:dyDescent="0.15"/>
    <row r="69" spans="15:120" x14ac:dyDescent="0.15"/>
    <row r="70" spans="15:120" x14ac:dyDescent="0.15"/>
    <row r="71" spans="15:120" x14ac:dyDescent="0.15"/>
    <row r="72" spans="15:120" x14ac:dyDescent="0.15">
      <c r="DP72" s="292"/>
    </row>
    <row r="73" spans="15:120" x14ac:dyDescent="0.15">
      <c r="DP73" s="292"/>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2"/>
      <c r="CX96" s="292"/>
      <c r="DC96" s="292"/>
      <c r="DH96" s="292"/>
    </row>
    <row r="97" spans="24:120" x14ac:dyDescent="0.15">
      <c r="CS97" s="292"/>
      <c r="CX97" s="292"/>
      <c r="DC97" s="292"/>
      <c r="DH97" s="292"/>
      <c r="DP97" s="293" t="s">
        <v>499</v>
      </c>
    </row>
    <row r="98" spans="24:120" hidden="1" x14ac:dyDescent="0.15">
      <c r="CS98" s="292"/>
      <c r="CX98" s="292"/>
      <c r="DC98" s="292"/>
      <c r="DH98" s="292"/>
    </row>
    <row r="99" spans="24:120" hidden="1" x14ac:dyDescent="0.15">
      <c r="CS99" s="292"/>
      <c r="CX99" s="292"/>
      <c r="DC99" s="292"/>
      <c r="DH99" s="292"/>
    </row>
    <row r="101" spans="24:120" ht="12" hidden="1" customHeight="1" x14ac:dyDescent="0.15">
      <c r="X101" s="292"/>
      <c r="Y101" s="292"/>
      <c r="Z101" s="292"/>
      <c r="AA101" s="292"/>
      <c r="AB101" s="292"/>
      <c r="AC101" s="292"/>
      <c r="AD101" s="292"/>
      <c r="AE101" s="292"/>
      <c r="AF101" s="292"/>
      <c r="AG101" s="292"/>
      <c r="AH101" s="292"/>
      <c r="AI101" s="292"/>
      <c r="AJ101" s="292"/>
      <c r="AK101" s="292"/>
      <c r="AL101" s="292"/>
      <c r="AM101" s="292"/>
      <c r="AN101" s="292"/>
      <c r="AO101" s="292"/>
      <c r="AP101" s="292"/>
      <c r="AQ101" s="292"/>
      <c r="AR101" s="292"/>
      <c r="AS101" s="292"/>
      <c r="AT101" s="292"/>
      <c r="AU101" s="292"/>
      <c r="AV101" s="292"/>
      <c r="AW101" s="292"/>
      <c r="AX101" s="292"/>
      <c r="AY101" s="292"/>
      <c r="AZ101" s="292"/>
      <c r="BA101" s="292"/>
      <c r="BB101" s="292"/>
      <c r="BC101" s="292"/>
      <c r="BD101" s="292"/>
      <c r="BE101" s="292"/>
      <c r="BF101" s="292"/>
      <c r="BG101" s="292"/>
      <c r="BH101" s="292"/>
      <c r="BI101" s="292"/>
      <c r="BJ101" s="292"/>
      <c r="BK101" s="292"/>
      <c r="BL101" s="292"/>
      <c r="BM101" s="292"/>
      <c r="BN101" s="292"/>
      <c r="BO101" s="292"/>
      <c r="BP101" s="292"/>
      <c r="BQ101" s="292"/>
      <c r="BR101" s="292"/>
      <c r="BS101" s="292"/>
      <c r="BT101" s="292"/>
      <c r="BU101" s="292"/>
      <c r="BV101" s="292"/>
      <c r="BW101" s="292"/>
      <c r="BX101" s="292"/>
      <c r="BY101" s="292"/>
      <c r="BZ101" s="292"/>
      <c r="CA101" s="292"/>
      <c r="CB101" s="292"/>
      <c r="CC101" s="292"/>
      <c r="CD101" s="292"/>
      <c r="CE101" s="292"/>
      <c r="CF101" s="292"/>
      <c r="CG101" s="292"/>
      <c r="CH101" s="292"/>
      <c r="CI101" s="292"/>
      <c r="CJ101" s="292"/>
      <c r="CK101" s="292"/>
      <c r="CL101" s="292"/>
      <c r="CM101" s="292"/>
      <c r="CN101" s="292"/>
      <c r="CO101" s="292"/>
      <c r="CP101" s="292"/>
      <c r="CQ101" s="292"/>
      <c r="CR101" s="292"/>
      <c r="CU101" s="292"/>
      <c r="CZ101" s="292"/>
      <c r="DE101" s="292"/>
      <c r="DJ101" s="292"/>
    </row>
    <row r="102" spans="24:120" ht="1.5" hidden="1" customHeight="1" x14ac:dyDescent="0.15">
      <c r="CU102" s="292"/>
      <c r="CZ102" s="292"/>
      <c r="DE102" s="292"/>
      <c r="DJ102" s="292"/>
      <c r="DM102" s="292"/>
    </row>
    <row r="103" spans="24:120" hidden="1" x14ac:dyDescent="0.15">
      <c r="CT103" s="292"/>
      <c r="CV103" s="292"/>
      <c r="CW103" s="292"/>
      <c r="CY103" s="292"/>
      <c r="DA103" s="292"/>
      <c r="DB103" s="292"/>
      <c r="DD103" s="292"/>
      <c r="DF103" s="292"/>
      <c r="DG103" s="292"/>
      <c r="DI103" s="292"/>
      <c r="DK103" s="292"/>
      <c r="DL103" s="292"/>
      <c r="DM103" s="292"/>
      <c r="DN103" s="292"/>
      <c r="DO103" s="292"/>
      <c r="DP103" s="292"/>
    </row>
    <row r="104" spans="24:120" hidden="1" x14ac:dyDescent="0.15">
      <c r="CV104" s="292"/>
      <c r="CW104" s="292"/>
      <c r="DA104" s="292"/>
      <c r="DB104" s="292"/>
      <c r="DF104" s="292"/>
      <c r="DG104" s="292"/>
      <c r="DK104" s="292"/>
      <c r="DL104" s="292"/>
      <c r="DN104" s="292"/>
      <c r="DO104" s="292"/>
      <c r="DP104" s="292"/>
    </row>
    <row r="105" spans="24:120" ht="12.75" hidden="1" customHeight="1" x14ac:dyDescent="0.15"/>
  </sheetData>
  <sheetProtection algorithmName="SHA-512" hashValue="kHHeMiOWgvfaMuWc/GzZH5ng9j7IQSqiiFcx4w7Wyt24RcQA8mQrbMLeKvHg6RQ4bJJC/spU3jFAUq7TSRh13A==" saltValue="w4eMVRmB46BlpwU7MAe6J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93" customWidth="1"/>
    <col min="117" max="16384" width="9" style="292" hidden="1"/>
  </cols>
  <sheetData>
    <row r="1" spans="2:116" x14ac:dyDescent="0.15">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row>
    <row r="2" spans="2:116" x14ac:dyDescent="0.15"/>
    <row r="3" spans="2:116" x14ac:dyDescent="0.15"/>
    <row r="4" spans="2:116" x14ac:dyDescent="0.15">
      <c r="R4" s="292"/>
      <c r="S4" s="292"/>
      <c r="T4" s="292"/>
      <c r="U4" s="292"/>
      <c r="V4" s="292"/>
      <c r="W4" s="292"/>
      <c r="X4" s="292"/>
      <c r="Y4" s="292"/>
      <c r="Z4" s="292"/>
      <c r="AA4" s="292"/>
      <c r="AB4" s="292"/>
      <c r="AC4" s="292"/>
      <c r="AD4" s="292"/>
      <c r="AE4" s="292"/>
      <c r="AF4" s="292"/>
      <c r="AG4" s="292"/>
      <c r="AH4" s="292"/>
      <c r="AI4" s="292"/>
      <c r="AJ4" s="292"/>
      <c r="AK4" s="292"/>
      <c r="AL4" s="292"/>
      <c r="AM4" s="292"/>
      <c r="AN4" s="292"/>
      <c r="AO4" s="292"/>
      <c r="AP4" s="292"/>
      <c r="AQ4" s="292"/>
      <c r="AR4" s="292"/>
      <c r="AS4" s="292"/>
      <c r="AT4" s="292"/>
      <c r="AU4" s="292"/>
      <c r="AV4" s="292"/>
      <c r="AW4" s="292"/>
      <c r="AX4" s="292"/>
      <c r="AY4" s="292"/>
      <c r="AZ4" s="292"/>
      <c r="BA4" s="292"/>
      <c r="BB4" s="292"/>
      <c r="BC4" s="292"/>
      <c r="BD4" s="292"/>
      <c r="BE4" s="292"/>
      <c r="BF4" s="292"/>
      <c r="BG4" s="292"/>
      <c r="BH4" s="292"/>
      <c r="BI4" s="292"/>
      <c r="BJ4" s="292"/>
      <c r="BK4" s="292"/>
      <c r="BL4" s="292"/>
      <c r="BM4" s="292"/>
      <c r="BN4" s="292"/>
      <c r="BO4" s="292"/>
      <c r="BP4" s="292"/>
      <c r="BQ4" s="292"/>
      <c r="BR4" s="292"/>
      <c r="BS4" s="292"/>
      <c r="BT4" s="292"/>
      <c r="BU4" s="292"/>
      <c r="BV4" s="292"/>
      <c r="BW4" s="292"/>
      <c r="BX4" s="292"/>
      <c r="BY4" s="292"/>
      <c r="BZ4" s="292"/>
      <c r="CA4" s="292"/>
      <c r="CB4" s="292"/>
      <c r="CC4" s="292"/>
      <c r="CD4" s="292"/>
      <c r="CE4" s="292"/>
      <c r="CF4" s="292"/>
      <c r="CG4" s="292"/>
      <c r="CH4" s="292"/>
      <c r="CI4" s="292"/>
      <c r="CJ4" s="292"/>
      <c r="CK4" s="292"/>
      <c r="CL4" s="292"/>
      <c r="CM4" s="292"/>
      <c r="CN4" s="292"/>
      <c r="CO4" s="292"/>
      <c r="CP4" s="292"/>
      <c r="CQ4" s="292"/>
      <c r="CR4" s="292"/>
      <c r="CS4" s="292"/>
      <c r="CT4" s="292"/>
      <c r="CU4" s="292"/>
      <c r="CV4" s="292"/>
      <c r="CW4" s="292"/>
      <c r="CX4" s="292"/>
      <c r="CY4" s="292"/>
      <c r="CZ4" s="292"/>
      <c r="DA4" s="292"/>
      <c r="DB4" s="292"/>
      <c r="DC4" s="292"/>
      <c r="DD4" s="292"/>
      <c r="DE4" s="292"/>
      <c r="DF4" s="292"/>
      <c r="DG4" s="292"/>
      <c r="DH4" s="292"/>
      <c r="DI4" s="292"/>
      <c r="DJ4" s="292"/>
      <c r="DK4" s="292"/>
      <c r="DL4" s="292"/>
    </row>
    <row r="5" spans="2:116" x14ac:dyDescent="0.15">
      <c r="R5" s="292"/>
      <c r="S5" s="292"/>
      <c r="T5" s="292"/>
      <c r="U5" s="292"/>
      <c r="V5" s="292"/>
      <c r="W5" s="292"/>
      <c r="X5" s="292"/>
      <c r="Y5" s="292"/>
      <c r="Z5" s="292"/>
      <c r="AA5" s="292"/>
      <c r="AB5" s="292"/>
      <c r="AC5" s="292"/>
      <c r="AD5" s="292"/>
      <c r="AE5" s="292"/>
      <c r="AF5" s="292"/>
      <c r="AG5" s="292"/>
      <c r="AH5" s="292"/>
      <c r="AI5" s="292"/>
      <c r="AJ5" s="292"/>
      <c r="AK5" s="292"/>
      <c r="AL5" s="292"/>
      <c r="AM5" s="292"/>
      <c r="AN5" s="292"/>
      <c r="AO5" s="292"/>
      <c r="AP5" s="292"/>
      <c r="AQ5" s="292"/>
      <c r="AR5" s="292"/>
      <c r="AS5" s="292"/>
      <c r="AT5" s="292"/>
      <c r="AU5" s="292"/>
      <c r="AV5" s="292"/>
      <c r="AW5" s="292"/>
      <c r="AX5" s="292"/>
      <c r="AY5" s="292"/>
      <c r="AZ5" s="292"/>
      <c r="BA5" s="292"/>
      <c r="BB5" s="292"/>
      <c r="BC5" s="292"/>
      <c r="BD5" s="292"/>
      <c r="BE5" s="292"/>
      <c r="BF5" s="292"/>
      <c r="BG5" s="292"/>
      <c r="BH5" s="292"/>
      <c r="BI5" s="292"/>
      <c r="BJ5" s="292"/>
      <c r="BK5" s="292"/>
      <c r="BL5" s="292"/>
      <c r="BM5" s="292"/>
      <c r="BN5" s="292"/>
      <c r="BO5" s="292"/>
      <c r="BP5" s="292"/>
      <c r="BQ5" s="292"/>
      <c r="BR5" s="292"/>
      <c r="BS5" s="292"/>
      <c r="BT5" s="292"/>
      <c r="BU5" s="292"/>
      <c r="BV5" s="292"/>
      <c r="BW5" s="292"/>
      <c r="BX5" s="292"/>
      <c r="BY5" s="292"/>
      <c r="BZ5" s="292"/>
      <c r="CA5" s="292"/>
      <c r="CB5" s="292"/>
      <c r="CC5" s="292"/>
      <c r="CD5" s="292"/>
      <c r="CE5" s="292"/>
      <c r="CF5" s="292"/>
      <c r="CG5" s="292"/>
      <c r="CH5" s="292"/>
      <c r="CI5" s="292"/>
      <c r="CJ5" s="292"/>
      <c r="CK5" s="292"/>
      <c r="CL5" s="292"/>
      <c r="CM5" s="292"/>
      <c r="CN5" s="292"/>
      <c r="CO5" s="292"/>
      <c r="CP5" s="292"/>
      <c r="CQ5" s="292"/>
      <c r="CR5" s="292"/>
      <c r="CS5" s="292"/>
      <c r="CT5" s="292"/>
      <c r="CU5" s="292"/>
      <c r="CV5" s="292"/>
      <c r="CW5" s="292"/>
      <c r="CX5" s="292"/>
      <c r="CY5" s="292"/>
      <c r="CZ5" s="292"/>
      <c r="DA5" s="292"/>
      <c r="DB5" s="292"/>
      <c r="DC5" s="292"/>
      <c r="DD5" s="292"/>
      <c r="DE5" s="292"/>
      <c r="DF5" s="292"/>
      <c r="DG5" s="292"/>
      <c r="DH5" s="292"/>
      <c r="DI5" s="292"/>
      <c r="DJ5" s="292"/>
      <c r="DK5" s="292"/>
      <c r="DL5" s="292"/>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2"/>
      <c r="J18" s="292"/>
      <c r="K18" s="292"/>
      <c r="L18" s="292"/>
      <c r="M18" s="292"/>
      <c r="N18" s="292"/>
      <c r="O18" s="292"/>
      <c r="P18" s="292"/>
      <c r="Q18" s="292"/>
      <c r="R18" s="292"/>
      <c r="S18" s="292"/>
      <c r="T18" s="292"/>
      <c r="U18" s="292"/>
      <c r="V18" s="292"/>
      <c r="W18" s="292"/>
      <c r="X18" s="292"/>
      <c r="Y18" s="292"/>
      <c r="Z18" s="292"/>
      <c r="AA18" s="292"/>
      <c r="AB18" s="292"/>
      <c r="AC18" s="292"/>
      <c r="AD18" s="292"/>
      <c r="AE18" s="292"/>
      <c r="AF18" s="292"/>
      <c r="AG18" s="292"/>
      <c r="AH18" s="292"/>
      <c r="AI18" s="292"/>
      <c r="AJ18" s="292"/>
      <c r="AK18" s="292"/>
      <c r="AL18" s="292"/>
      <c r="AM18" s="292"/>
      <c r="AN18" s="292"/>
      <c r="AO18" s="292"/>
      <c r="AP18" s="292"/>
      <c r="AQ18" s="292"/>
      <c r="AR18" s="292"/>
      <c r="AS18" s="292"/>
      <c r="AT18" s="292"/>
      <c r="AU18" s="292"/>
      <c r="AV18" s="292"/>
      <c r="AW18" s="292"/>
      <c r="AX18" s="292"/>
      <c r="AY18" s="292"/>
      <c r="AZ18" s="292"/>
      <c r="BA18" s="292"/>
      <c r="BB18" s="292"/>
      <c r="BC18" s="292"/>
      <c r="BD18" s="292"/>
      <c r="BE18" s="292"/>
      <c r="BF18" s="292"/>
      <c r="BG18" s="292"/>
      <c r="BH18" s="292"/>
      <c r="BI18" s="292"/>
      <c r="BJ18" s="292"/>
      <c r="BK18" s="292"/>
      <c r="BL18" s="292"/>
      <c r="BM18" s="292"/>
      <c r="BN18" s="292"/>
      <c r="BO18" s="292"/>
      <c r="BP18" s="292"/>
      <c r="BQ18" s="292"/>
      <c r="BR18" s="292"/>
      <c r="BS18" s="292"/>
      <c r="BT18" s="292"/>
      <c r="BU18" s="292"/>
      <c r="BV18" s="292"/>
      <c r="BW18" s="292"/>
      <c r="BX18" s="292"/>
      <c r="BY18" s="292"/>
      <c r="BZ18" s="292"/>
      <c r="CA18" s="292"/>
      <c r="CB18" s="292"/>
      <c r="CC18" s="292"/>
      <c r="CD18" s="292"/>
      <c r="CE18" s="292"/>
      <c r="CF18" s="292"/>
      <c r="CG18" s="292"/>
      <c r="CH18" s="292"/>
      <c r="CI18" s="292"/>
      <c r="CJ18" s="292"/>
      <c r="CK18" s="292"/>
      <c r="CL18" s="292"/>
      <c r="CM18" s="292"/>
      <c r="CN18" s="292"/>
      <c r="CO18" s="292"/>
      <c r="CP18" s="292"/>
      <c r="CQ18" s="292"/>
      <c r="CR18" s="292"/>
      <c r="CS18" s="292"/>
      <c r="CT18" s="292"/>
      <c r="CU18" s="292"/>
      <c r="CV18" s="292"/>
      <c r="CW18" s="292"/>
      <c r="CX18" s="292"/>
      <c r="CY18" s="292"/>
      <c r="CZ18" s="292"/>
      <c r="DA18" s="292"/>
      <c r="DB18" s="292"/>
      <c r="DC18" s="292"/>
      <c r="DD18" s="292"/>
      <c r="DE18" s="292"/>
      <c r="DF18" s="292"/>
      <c r="DG18" s="292"/>
      <c r="DH18" s="292"/>
      <c r="DI18" s="292"/>
      <c r="DJ18" s="292"/>
      <c r="DK18" s="292"/>
      <c r="DL18" s="292"/>
    </row>
    <row r="19" spans="9:116" x14ac:dyDescent="0.15"/>
    <row r="20" spans="9:116" x14ac:dyDescent="0.15"/>
    <row r="21" spans="9:116" x14ac:dyDescent="0.15">
      <c r="DL21" s="292"/>
    </row>
    <row r="22" spans="9:116" x14ac:dyDescent="0.15">
      <c r="DI22" s="292"/>
      <c r="DJ22" s="292"/>
      <c r="DK22" s="292"/>
      <c r="DL22" s="292"/>
    </row>
    <row r="23" spans="9:116" x14ac:dyDescent="0.15">
      <c r="CY23" s="292"/>
      <c r="CZ23" s="292"/>
      <c r="DA23" s="292"/>
      <c r="DB23" s="292"/>
      <c r="DC23" s="292"/>
      <c r="DD23" s="292"/>
      <c r="DE23" s="292"/>
      <c r="DF23" s="292"/>
      <c r="DG23" s="292"/>
      <c r="DH23" s="292"/>
      <c r="DI23" s="292"/>
      <c r="DJ23" s="292"/>
      <c r="DK23" s="292"/>
      <c r="DL23" s="292"/>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2"/>
      <c r="DA35" s="292"/>
      <c r="DB35" s="292"/>
      <c r="DC35" s="292"/>
      <c r="DD35" s="292"/>
      <c r="DE35" s="292"/>
      <c r="DF35" s="292"/>
      <c r="DG35" s="292"/>
      <c r="DH35" s="292"/>
      <c r="DI35" s="292"/>
      <c r="DJ35" s="292"/>
      <c r="DK35" s="292"/>
      <c r="DL35" s="292"/>
    </row>
    <row r="36" spans="15:116" x14ac:dyDescent="0.15"/>
    <row r="37" spans="15:116" x14ac:dyDescent="0.15">
      <c r="DL37" s="292"/>
    </row>
    <row r="38" spans="15:116" x14ac:dyDescent="0.15">
      <c r="DI38" s="292"/>
      <c r="DJ38" s="292"/>
      <c r="DK38" s="292"/>
      <c r="DL38" s="292"/>
    </row>
    <row r="39" spans="15:116" x14ac:dyDescent="0.15"/>
    <row r="40" spans="15:116" x14ac:dyDescent="0.15"/>
    <row r="41" spans="15:116" x14ac:dyDescent="0.15"/>
    <row r="42" spans="15:116" x14ac:dyDescent="0.15"/>
    <row r="43" spans="15:116" x14ac:dyDescent="0.15">
      <c r="O43" s="292"/>
      <c r="P43" s="292"/>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E43" s="292"/>
      <c r="DF43" s="292"/>
      <c r="DG43" s="292"/>
      <c r="DH43" s="292"/>
      <c r="DI43" s="292"/>
      <c r="DJ43" s="292"/>
      <c r="DK43" s="292"/>
      <c r="DL43" s="292"/>
    </row>
    <row r="44" spans="15:116" x14ac:dyDescent="0.15">
      <c r="DL44" s="292"/>
    </row>
    <row r="45" spans="15:116" x14ac:dyDescent="0.15"/>
    <row r="46" spans="15:116" x14ac:dyDescent="0.15">
      <c r="DA46" s="292"/>
      <c r="DB46" s="292"/>
      <c r="DC46" s="292"/>
      <c r="DD46" s="292"/>
      <c r="DE46" s="292"/>
      <c r="DF46" s="292"/>
      <c r="DG46" s="292"/>
      <c r="DH46" s="292"/>
      <c r="DI46" s="292"/>
      <c r="DJ46" s="292"/>
      <c r="DK46" s="292"/>
      <c r="DL46" s="292"/>
    </row>
    <row r="47" spans="15:116" x14ac:dyDescent="0.15"/>
    <row r="48" spans="15:116" x14ac:dyDescent="0.15"/>
    <row r="49" spans="104:116" x14ac:dyDescent="0.15"/>
    <row r="50" spans="104:116" x14ac:dyDescent="0.15">
      <c r="CZ50" s="292"/>
      <c r="DA50" s="292"/>
      <c r="DB50" s="292"/>
      <c r="DC50" s="292"/>
      <c r="DD50" s="292"/>
      <c r="DE50" s="292"/>
      <c r="DF50" s="292"/>
      <c r="DG50" s="292"/>
      <c r="DH50" s="292"/>
      <c r="DI50" s="292"/>
      <c r="DJ50" s="292"/>
      <c r="DK50" s="292"/>
      <c r="DL50" s="292"/>
    </row>
    <row r="51" spans="104:116" x14ac:dyDescent="0.15"/>
    <row r="52" spans="104:116" x14ac:dyDescent="0.15"/>
    <row r="53" spans="104:116" x14ac:dyDescent="0.15">
      <c r="DL53" s="292"/>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2"/>
      <c r="DD67" s="292"/>
      <c r="DE67" s="292"/>
      <c r="DF67" s="292"/>
      <c r="DG67" s="292"/>
      <c r="DH67" s="292"/>
      <c r="DI67" s="292"/>
      <c r="DJ67" s="292"/>
      <c r="DK67" s="292"/>
      <c r="DL67" s="292"/>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29+lKrVvIHpV9r9ksJxni4gRQLy95B4oOXYHe4yXuQlsQjEG03lv6qW33hCl1p/w/qw8TCr08gIh0TlUUHK7kA==" saltValue="GXfk50DmEm+vUUr6QNF3Mg==" spinCount="100000"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workbookViewId="0"/>
  </sheetViews>
  <sheetFormatPr defaultColWidth="0" defaultRowHeight="13.5" customHeight="1" zeroHeight="1" x14ac:dyDescent="0.15"/>
  <cols>
    <col min="1" max="36" width="2.5" style="294" customWidth="1"/>
    <col min="37" max="44" width="17" style="294" customWidth="1"/>
    <col min="45" max="45" width="6.125" style="301" customWidth="1"/>
    <col min="46" max="46" width="3" style="299" customWidth="1"/>
    <col min="47" max="47" width="19.125" style="294" hidden="1" customWidth="1"/>
    <col min="48" max="52" width="12.625" style="294" hidden="1" customWidth="1"/>
    <col min="53" max="16384" width="8.625" style="294" hidden="1"/>
  </cols>
  <sheetData>
    <row r="1" spans="1:46" x14ac:dyDescent="0.15">
      <c r="AS1" s="295"/>
      <c r="AT1" s="295"/>
    </row>
    <row r="2" spans="1:46" x14ac:dyDescent="0.15">
      <c r="AS2" s="295"/>
      <c r="AT2" s="295"/>
    </row>
    <row r="3" spans="1:46" x14ac:dyDescent="0.15">
      <c r="AS3" s="295"/>
      <c r="AT3" s="295"/>
    </row>
    <row r="4" spans="1:46" x14ac:dyDescent="0.15">
      <c r="AS4" s="295"/>
      <c r="AT4" s="295"/>
    </row>
    <row r="5" spans="1:46" ht="17.25" x14ac:dyDescent="0.15">
      <c r="A5" s="296" t="s">
        <v>500</v>
      </c>
      <c r="B5" s="297"/>
      <c r="C5" s="297"/>
      <c r="D5" s="297"/>
      <c r="E5" s="297"/>
      <c r="F5" s="297"/>
      <c r="G5" s="297"/>
      <c r="H5" s="297"/>
      <c r="I5" s="297"/>
      <c r="J5" s="297"/>
      <c r="K5" s="297"/>
      <c r="L5" s="297"/>
      <c r="M5" s="297"/>
      <c r="N5" s="297"/>
      <c r="O5" s="297"/>
      <c r="P5" s="297"/>
      <c r="Q5" s="297"/>
      <c r="R5" s="297"/>
      <c r="S5" s="297"/>
      <c r="T5" s="297"/>
      <c r="U5" s="297"/>
      <c r="V5" s="297"/>
      <c r="W5" s="297"/>
      <c r="X5" s="297"/>
      <c r="Y5" s="297"/>
      <c r="Z5" s="297"/>
      <c r="AA5" s="297"/>
      <c r="AB5" s="297"/>
      <c r="AC5" s="297"/>
      <c r="AD5" s="297"/>
      <c r="AE5" s="297"/>
      <c r="AF5" s="297"/>
      <c r="AG5" s="297"/>
      <c r="AH5" s="297"/>
      <c r="AI5" s="297"/>
      <c r="AJ5" s="297"/>
      <c r="AK5" s="297"/>
      <c r="AL5" s="297"/>
      <c r="AM5" s="297"/>
      <c r="AN5" s="297"/>
      <c r="AO5" s="297"/>
      <c r="AP5" s="297"/>
      <c r="AQ5" s="297"/>
      <c r="AR5" s="297"/>
      <c r="AS5" s="298"/>
    </row>
    <row r="6" spans="1:46" x14ac:dyDescent="0.15">
      <c r="A6" s="299"/>
      <c r="B6" s="295"/>
      <c r="C6" s="295"/>
      <c r="D6" s="295"/>
      <c r="E6" s="295"/>
      <c r="F6" s="295"/>
      <c r="G6" s="295"/>
      <c r="H6" s="295"/>
      <c r="I6" s="295"/>
      <c r="J6" s="295"/>
      <c r="K6" s="295"/>
      <c r="L6" s="295"/>
      <c r="M6" s="295"/>
      <c r="N6" s="295"/>
      <c r="O6" s="295"/>
      <c r="P6" s="295"/>
      <c r="Q6" s="295"/>
      <c r="R6" s="295"/>
      <c r="S6" s="295"/>
      <c r="T6" s="295"/>
      <c r="U6" s="295"/>
      <c r="V6" s="295"/>
      <c r="W6" s="295"/>
      <c r="X6" s="295"/>
      <c r="Y6" s="295"/>
      <c r="Z6" s="295"/>
      <c r="AA6" s="295"/>
      <c r="AB6" s="295"/>
      <c r="AC6" s="295"/>
      <c r="AD6" s="295"/>
      <c r="AE6" s="295"/>
      <c r="AF6" s="295"/>
      <c r="AG6" s="295"/>
      <c r="AH6" s="295"/>
      <c r="AI6" s="295"/>
      <c r="AJ6" s="295"/>
      <c r="AK6" s="300" t="s">
        <v>501</v>
      </c>
      <c r="AL6" s="300"/>
      <c r="AM6" s="300"/>
      <c r="AN6" s="300"/>
      <c r="AO6" s="295"/>
      <c r="AP6" s="295"/>
      <c r="AQ6" s="295"/>
      <c r="AR6" s="295"/>
    </row>
    <row r="7" spans="1:46" ht="13.5" customHeight="1" x14ac:dyDescent="0.15">
      <c r="A7" s="299"/>
      <c r="B7" s="295"/>
      <c r="C7" s="295"/>
      <c r="D7" s="295"/>
      <c r="E7" s="295"/>
      <c r="F7" s="295"/>
      <c r="G7" s="295"/>
      <c r="H7" s="295"/>
      <c r="I7" s="295"/>
      <c r="J7" s="295"/>
      <c r="K7" s="295"/>
      <c r="L7" s="295"/>
      <c r="M7" s="295"/>
      <c r="N7" s="295"/>
      <c r="O7" s="295"/>
      <c r="P7" s="295"/>
      <c r="Q7" s="295"/>
      <c r="R7" s="295"/>
      <c r="S7" s="295"/>
      <c r="T7" s="295"/>
      <c r="U7" s="295"/>
      <c r="V7" s="295"/>
      <c r="W7" s="295"/>
      <c r="X7" s="295"/>
      <c r="Y7" s="295"/>
      <c r="Z7" s="295"/>
      <c r="AA7" s="295"/>
      <c r="AB7" s="295"/>
      <c r="AC7" s="295"/>
      <c r="AD7" s="295"/>
      <c r="AE7" s="295"/>
      <c r="AF7" s="295"/>
      <c r="AG7" s="295"/>
      <c r="AH7" s="295"/>
      <c r="AI7" s="295"/>
      <c r="AJ7" s="295"/>
      <c r="AK7" s="302"/>
      <c r="AL7" s="303"/>
      <c r="AM7" s="303"/>
      <c r="AN7" s="304"/>
      <c r="AO7" s="1236" t="s">
        <v>502</v>
      </c>
      <c r="AP7" s="305"/>
      <c r="AQ7" s="306" t="s">
        <v>503</v>
      </c>
      <c r="AR7" s="307"/>
    </row>
    <row r="8" spans="1:46" x14ac:dyDescent="0.15">
      <c r="A8" s="299"/>
      <c r="B8" s="295"/>
      <c r="C8" s="295"/>
      <c r="D8" s="295"/>
      <c r="E8" s="295"/>
      <c r="F8" s="295"/>
      <c r="G8" s="295"/>
      <c r="H8" s="295"/>
      <c r="I8" s="295"/>
      <c r="J8" s="295"/>
      <c r="K8" s="295"/>
      <c r="L8" s="295"/>
      <c r="M8" s="295"/>
      <c r="N8" s="295"/>
      <c r="O8" s="295"/>
      <c r="P8" s="295"/>
      <c r="Q8" s="295"/>
      <c r="R8" s="295"/>
      <c r="S8" s="295"/>
      <c r="T8" s="295"/>
      <c r="U8" s="295"/>
      <c r="V8" s="295"/>
      <c r="W8" s="295"/>
      <c r="X8" s="295"/>
      <c r="Y8" s="295"/>
      <c r="Z8" s="295"/>
      <c r="AA8" s="295"/>
      <c r="AB8" s="295"/>
      <c r="AC8" s="295"/>
      <c r="AD8" s="295"/>
      <c r="AE8" s="295"/>
      <c r="AF8" s="295"/>
      <c r="AG8" s="295"/>
      <c r="AH8" s="295"/>
      <c r="AI8" s="295"/>
      <c r="AJ8" s="295"/>
      <c r="AK8" s="308"/>
      <c r="AL8" s="309"/>
      <c r="AM8" s="309"/>
      <c r="AN8" s="310"/>
      <c r="AO8" s="1237"/>
      <c r="AP8" s="311" t="s">
        <v>504</v>
      </c>
      <c r="AQ8" s="312" t="s">
        <v>505</v>
      </c>
      <c r="AR8" s="313" t="s">
        <v>506</v>
      </c>
    </row>
    <row r="9" spans="1:46" x14ac:dyDescent="0.15">
      <c r="A9" s="299"/>
      <c r="B9" s="295"/>
      <c r="C9" s="295"/>
      <c r="D9" s="295"/>
      <c r="E9" s="295"/>
      <c r="F9" s="295"/>
      <c r="G9" s="295"/>
      <c r="H9" s="295"/>
      <c r="I9" s="295"/>
      <c r="J9" s="295"/>
      <c r="K9" s="295"/>
      <c r="L9" s="295"/>
      <c r="M9" s="295"/>
      <c r="N9" s="295"/>
      <c r="O9" s="295"/>
      <c r="P9" s="295"/>
      <c r="Q9" s="295"/>
      <c r="R9" s="295"/>
      <c r="S9" s="295"/>
      <c r="T9" s="295"/>
      <c r="U9" s="295"/>
      <c r="V9" s="295"/>
      <c r="W9" s="295"/>
      <c r="X9" s="295"/>
      <c r="Y9" s="295"/>
      <c r="Z9" s="295"/>
      <c r="AA9" s="295"/>
      <c r="AB9" s="295"/>
      <c r="AC9" s="295"/>
      <c r="AD9" s="295"/>
      <c r="AE9" s="295"/>
      <c r="AF9" s="295"/>
      <c r="AG9" s="295"/>
      <c r="AH9" s="295"/>
      <c r="AI9" s="295"/>
      <c r="AJ9" s="295"/>
      <c r="AK9" s="1227" t="s">
        <v>507</v>
      </c>
      <c r="AL9" s="1228"/>
      <c r="AM9" s="1228"/>
      <c r="AN9" s="1229"/>
      <c r="AO9" s="314">
        <v>3316944</v>
      </c>
      <c r="AP9" s="314">
        <v>118276</v>
      </c>
      <c r="AQ9" s="315">
        <v>100177</v>
      </c>
      <c r="AR9" s="316">
        <v>18.100000000000001</v>
      </c>
    </row>
    <row r="10" spans="1:46" ht="13.5" customHeight="1" x14ac:dyDescent="0.15">
      <c r="A10" s="299"/>
      <c r="B10" s="295"/>
      <c r="C10" s="295"/>
      <c r="D10" s="295"/>
      <c r="E10" s="295"/>
      <c r="F10" s="295"/>
      <c r="G10" s="295"/>
      <c r="H10" s="295"/>
      <c r="I10" s="295"/>
      <c r="J10" s="295"/>
      <c r="K10" s="295"/>
      <c r="L10" s="295"/>
      <c r="M10" s="295"/>
      <c r="N10" s="295"/>
      <c r="O10" s="295"/>
      <c r="P10" s="295"/>
      <c r="Q10" s="295"/>
      <c r="R10" s="295"/>
      <c r="S10" s="295"/>
      <c r="T10" s="295"/>
      <c r="U10" s="295"/>
      <c r="V10" s="295"/>
      <c r="W10" s="295"/>
      <c r="X10" s="295"/>
      <c r="Y10" s="295"/>
      <c r="Z10" s="295"/>
      <c r="AA10" s="295"/>
      <c r="AB10" s="295"/>
      <c r="AC10" s="295"/>
      <c r="AD10" s="295"/>
      <c r="AE10" s="295"/>
      <c r="AF10" s="295"/>
      <c r="AG10" s="295"/>
      <c r="AH10" s="295"/>
      <c r="AI10" s="295"/>
      <c r="AJ10" s="295"/>
      <c r="AK10" s="1227" t="s">
        <v>508</v>
      </c>
      <c r="AL10" s="1228"/>
      <c r="AM10" s="1228"/>
      <c r="AN10" s="1229"/>
      <c r="AO10" s="317">
        <v>45418</v>
      </c>
      <c r="AP10" s="317">
        <v>1620</v>
      </c>
      <c r="AQ10" s="318">
        <v>9943</v>
      </c>
      <c r="AR10" s="319">
        <v>-83.7</v>
      </c>
    </row>
    <row r="11" spans="1:46" ht="13.5" customHeight="1" x14ac:dyDescent="0.15">
      <c r="A11" s="299"/>
      <c r="B11" s="295"/>
      <c r="C11" s="295"/>
      <c r="D11" s="295"/>
      <c r="E11" s="295"/>
      <c r="F11" s="295"/>
      <c r="G11" s="295"/>
      <c r="H11" s="295"/>
      <c r="I11" s="295"/>
      <c r="J11" s="295"/>
      <c r="K11" s="295"/>
      <c r="L11" s="295"/>
      <c r="M11" s="295"/>
      <c r="N11" s="295"/>
      <c r="O11" s="295"/>
      <c r="P11" s="295"/>
      <c r="Q11" s="295"/>
      <c r="R11" s="295"/>
      <c r="S11" s="295"/>
      <c r="T11" s="295"/>
      <c r="U11" s="295"/>
      <c r="V11" s="295"/>
      <c r="W11" s="295"/>
      <c r="X11" s="295"/>
      <c r="Y11" s="295"/>
      <c r="Z11" s="295"/>
      <c r="AA11" s="295"/>
      <c r="AB11" s="295"/>
      <c r="AC11" s="295"/>
      <c r="AD11" s="295"/>
      <c r="AE11" s="295"/>
      <c r="AF11" s="295"/>
      <c r="AG11" s="295"/>
      <c r="AH11" s="295"/>
      <c r="AI11" s="295"/>
      <c r="AJ11" s="295"/>
      <c r="AK11" s="1227" t="s">
        <v>509</v>
      </c>
      <c r="AL11" s="1228"/>
      <c r="AM11" s="1228"/>
      <c r="AN11" s="1229"/>
      <c r="AO11" s="317">
        <v>66671</v>
      </c>
      <c r="AP11" s="317">
        <v>2377</v>
      </c>
      <c r="AQ11" s="318">
        <v>1487</v>
      </c>
      <c r="AR11" s="319">
        <v>59.9</v>
      </c>
    </row>
    <row r="12" spans="1:46" ht="13.5" customHeight="1" x14ac:dyDescent="0.15">
      <c r="A12" s="299"/>
      <c r="B12" s="295"/>
      <c r="C12" s="295"/>
      <c r="D12" s="295"/>
      <c r="E12" s="295"/>
      <c r="F12" s="295"/>
      <c r="G12" s="295"/>
      <c r="H12" s="295"/>
      <c r="I12" s="295"/>
      <c r="J12" s="295"/>
      <c r="K12" s="295"/>
      <c r="L12" s="295"/>
      <c r="M12" s="295"/>
      <c r="N12" s="295"/>
      <c r="O12" s="295"/>
      <c r="P12" s="295"/>
      <c r="Q12" s="295"/>
      <c r="R12" s="295"/>
      <c r="S12" s="295"/>
      <c r="T12" s="295"/>
      <c r="U12" s="295"/>
      <c r="V12" s="295"/>
      <c r="W12" s="295"/>
      <c r="X12" s="295"/>
      <c r="Y12" s="295"/>
      <c r="Z12" s="295"/>
      <c r="AA12" s="295"/>
      <c r="AB12" s="295"/>
      <c r="AC12" s="295"/>
      <c r="AD12" s="295"/>
      <c r="AE12" s="295"/>
      <c r="AF12" s="295"/>
      <c r="AG12" s="295"/>
      <c r="AH12" s="295"/>
      <c r="AI12" s="295"/>
      <c r="AJ12" s="295"/>
      <c r="AK12" s="1227" t="s">
        <v>510</v>
      </c>
      <c r="AL12" s="1228"/>
      <c r="AM12" s="1228"/>
      <c r="AN12" s="1229"/>
      <c r="AO12" s="317" t="s">
        <v>511</v>
      </c>
      <c r="AP12" s="317" t="s">
        <v>511</v>
      </c>
      <c r="AQ12" s="318">
        <v>23</v>
      </c>
      <c r="AR12" s="319" t="s">
        <v>511</v>
      </c>
    </row>
    <row r="13" spans="1:46" ht="13.5" customHeight="1" x14ac:dyDescent="0.15">
      <c r="A13" s="299"/>
      <c r="B13" s="295"/>
      <c r="C13" s="295"/>
      <c r="D13" s="295"/>
      <c r="E13" s="295"/>
      <c r="F13" s="295"/>
      <c r="G13" s="295"/>
      <c r="H13" s="295"/>
      <c r="I13" s="295"/>
      <c r="J13" s="295"/>
      <c r="K13" s="295"/>
      <c r="L13" s="295"/>
      <c r="M13" s="295"/>
      <c r="N13" s="295"/>
      <c r="O13" s="295"/>
      <c r="P13" s="295"/>
      <c r="Q13" s="295"/>
      <c r="R13" s="295"/>
      <c r="S13" s="295"/>
      <c r="T13" s="295"/>
      <c r="U13" s="295"/>
      <c r="V13" s="295"/>
      <c r="W13" s="295"/>
      <c r="X13" s="295"/>
      <c r="Y13" s="295"/>
      <c r="Z13" s="295"/>
      <c r="AA13" s="295"/>
      <c r="AB13" s="295"/>
      <c r="AC13" s="295"/>
      <c r="AD13" s="295"/>
      <c r="AE13" s="295"/>
      <c r="AF13" s="295"/>
      <c r="AG13" s="295"/>
      <c r="AH13" s="295"/>
      <c r="AI13" s="295"/>
      <c r="AJ13" s="295"/>
      <c r="AK13" s="1227" t="s">
        <v>512</v>
      </c>
      <c r="AL13" s="1228"/>
      <c r="AM13" s="1228"/>
      <c r="AN13" s="1229"/>
      <c r="AO13" s="317">
        <v>127365</v>
      </c>
      <c r="AP13" s="317">
        <v>4542</v>
      </c>
      <c r="AQ13" s="318">
        <v>4025</v>
      </c>
      <c r="AR13" s="319">
        <v>12.8</v>
      </c>
    </row>
    <row r="14" spans="1:46" ht="13.5" customHeight="1" x14ac:dyDescent="0.15">
      <c r="A14" s="299"/>
      <c r="B14" s="295"/>
      <c r="C14" s="295"/>
      <c r="D14" s="295"/>
      <c r="E14" s="295"/>
      <c r="F14" s="295"/>
      <c r="G14" s="295"/>
      <c r="H14" s="295"/>
      <c r="I14" s="295"/>
      <c r="J14" s="295"/>
      <c r="K14" s="295"/>
      <c r="L14" s="295"/>
      <c r="M14" s="295"/>
      <c r="N14" s="295"/>
      <c r="O14" s="295"/>
      <c r="P14" s="295"/>
      <c r="Q14" s="295"/>
      <c r="R14" s="295"/>
      <c r="S14" s="295"/>
      <c r="T14" s="295"/>
      <c r="U14" s="295"/>
      <c r="V14" s="295"/>
      <c r="W14" s="295"/>
      <c r="X14" s="295"/>
      <c r="Y14" s="295"/>
      <c r="Z14" s="295"/>
      <c r="AA14" s="295"/>
      <c r="AB14" s="295"/>
      <c r="AC14" s="295"/>
      <c r="AD14" s="295"/>
      <c r="AE14" s="295"/>
      <c r="AF14" s="295"/>
      <c r="AG14" s="295"/>
      <c r="AH14" s="295"/>
      <c r="AI14" s="295"/>
      <c r="AJ14" s="295"/>
      <c r="AK14" s="1227" t="s">
        <v>513</v>
      </c>
      <c r="AL14" s="1228"/>
      <c r="AM14" s="1228"/>
      <c r="AN14" s="1229"/>
      <c r="AO14" s="317">
        <v>6394</v>
      </c>
      <c r="AP14" s="317">
        <v>228</v>
      </c>
      <c r="AQ14" s="318">
        <v>2366</v>
      </c>
      <c r="AR14" s="319">
        <v>-90.4</v>
      </c>
    </row>
    <row r="15" spans="1:46" ht="13.5" customHeight="1" x14ac:dyDescent="0.15">
      <c r="A15" s="299"/>
      <c r="B15" s="295"/>
      <c r="C15" s="295"/>
      <c r="D15" s="295"/>
      <c r="E15" s="295"/>
      <c r="F15" s="295"/>
      <c r="G15" s="295"/>
      <c r="H15" s="295"/>
      <c r="I15" s="295"/>
      <c r="J15" s="295"/>
      <c r="K15" s="295"/>
      <c r="L15" s="295"/>
      <c r="M15" s="295"/>
      <c r="N15" s="295"/>
      <c r="O15" s="295"/>
      <c r="P15" s="295"/>
      <c r="Q15" s="295"/>
      <c r="R15" s="295"/>
      <c r="S15" s="295"/>
      <c r="T15" s="295"/>
      <c r="U15" s="295"/>
      <c r="V15" s="295"/>
      <c r="W15" s="295"/>
      <c r="X15" s="295"/>
      <c r="Y15" s="295"/>
      <c r="Z15" s="295"/>
      <c r="AA15" s="295"/>
      <c r="AB15" s="295"/>
      <c r="AC15" s="295"/>
      <c r="AD15" s="295"/>
      <c r="AE15" s="295"/>
      <c r="AF15" s="295"/>
      <c r="AG15" s="295"/>
      <c r="AH15" s="295"/>
      <c r="AI15" s="295"/>
      <c r="AJ15" s="295"/>
      <c r="AK15" s="1230" t="s">
        <v>514</v>
      </c>
      <c r="AL15" s="1231"/>
      <c r="AM15" s="1231"/>
      <c r="AN15" s="1232"/>
      <c r="AO15" s="317">
        <v>-81410</v>
      </c>
      <c r="AP15" s="317">
        <v>-2903</v>
      </c>
      <c r="AQ15" s="318">
        <v>-7732</v>
      </c>
      <c r="AR15" s="319">
        <v>-62.5</v>
      </c>
    </row>
    <row r="16" spans="1:46" x14ac:dyDescent="0.15">
      <c r="A16" s="299"/>
      <c r="B16" s="295"/>
      <c r="C16" s="295"/>
      <c r="D16" s="295"/>
      <c r="E16" s="295"/>
      <c r="F16" s="295"/>
      <c r="G16" s="295"/>
      <c r="H16" s="295"/>
      <c r="I16" s="295"/>
      <c r="J16" s="295"/>
      <c r="K16" s="295"/>
      <c r="L16" s="295"/>
      <c r="M16" s="295"/>
      <c r="N16" s="295"/>
      <c r="O16" s="295"/>
      <c r="P16" s="295"/>
      <c r="Q16" s="295"/>
      <c r="R16" s="295"/>
      <c r="S16" s="295"/>
      <c r="T16" s="295"/>
      <c r="U16" s="295"/>
      <c r="V16" s="295"/>
      <c r="W16" s="295"/>
      <c r="X16" s="295"/>
      <c r="Y16" s="295"/>
      <c r="Z16" s="295"/>
      <c r="AA16" s="295"/>
      <c r="AB16" s="295"/>
      <c r="AC16" s="295"/>
      <c r="AD16" s="295"/>
      <c r="AE16" s="295"/>
      <c r="AF16" s="295"/>
      <c r="AG16" s="295"/>
      <c r="AH16" s="295"/>
      <c r="AI16" s="295"/>
      <c r="AJ16" s="295"/>
      <c r="AK16" s="1230" t="s">
        <v>184</v>
      </c>
      <c r="AL16" s="1231"/>
      <c r="AM16" s="1231"/>
      <c r="AN16" s="1232"/>
      <c r="AO16" s="317">
        <v>3481382</v>
      </c>
      <c r="AP16" s="317">
        <v>124140</v>
      </c>
      <c r="AQ16" s="318">
        <v>110288</v>
      </c>
      <c r="AR16" s="319">
        <v>12.6</v>
      </c>
    </row>
    <row r="17" spans="1:46" x14ac:dyDescent="0.15">
      <c r="A17" s="299"/>
      <c r="B17" s="295"/>
      <c r="C17" s="295"/>
      <c r="D17" s="295"/>
      <c r="E17" s="295"/>
      <c r="F17" s="295"/>
      <c r="G17" s="295"/>
      <c r="H17" s="295"/>
      <c r="I17" s="295"/>
      <c r="J17" s="295"/>
      <c r="K17" s="295"/>
      <c r="L17" s="295"/>
      <c r="M17" s="295"/>
      <c r="N17" s="295"/>
      <c r="O17" s="295"/>
      <c r="P17" s="295"/>
      <c r="Q17" s="295"/>
      <c r="R17" s="295"/>
      <c r="S17" s="295"/>
      <c r="T17" s="295"/>
      <c r="U17" s="295"/>
      <c r="V17" s="295"/>
      <c r="W17" s="295"/>
      <c r="X17" s="295"/>
      <c r="Y17" s="295"/>
      <c r="Z17" s="295"/>
      <c r="AA17" s="295"/>
      <c r="AB17" s="295"/>
      <c r="AC17" s="295"/>
      <c r="AD17" s="295"/>
      <c r="AE17" s="295"/>
      <c r="AF17" s="295"/>
      <c r="AG17" s="295"/>
      <c r="AH17" s="295"/>
      <c r="AI17" s="295"/>
      <c r="AJ17" s="295"/>
      <c r="AK17" s="295"/>
      <c r="AL17" s="295"/>
      <c r="AM17" s="295"/>
      <c r="AN17" s="295"/>
      <c r="AO17" s="295"/>
      <c r="AP17" s="295"/>
      <c r="AQ17" s="295"/>
      <c r="AR17" s="320"/>
    </row>
    <row r="18" spans="1:46" x14ac:dyDescent="0.15">
      <c r="A18" s="299"/>
      <c r="B18" s="295"/>
      <c r="C18" s="295"/>
      <c r="D18" s="295"/>
      <c r="E18" s="295"/>
      <c r="F18" s="295"/>
      <c r="G18" s="295"/>
      <c r="H18" s="295"/>
      <c r="I18" s="295"/>
      <c r="J18" s="295"/>
      <c r="K18" s="295"/>
      <c r="L18" s="295"/>
      <c r="M18" s="295"/>
      <c r="N18" s="295"/>
      <c r="O18" s="295"/>
      <c r="P18" s="295"/>
      <c r="Q18" s="295"/>
      <c r="R18" s="295"/>
      <c r="S18" s="295"/>
      <c r="T18" s="295"/>
      <c r="U18" s="295"/>
      <c r="V18" s="295"/>
      <c r="W18" s="295"/>
      <c r="X18" s="295"/>
      <c r="Y18" s="295"/>
      <c r="Z18" s="295"/>
      <c r="AA18" s="295"/>
      <c r="AB18" s="295"/>
      <c r="AC18" s="295"/>
      <c r="AD18" s="295"/>
      <c r="AE18" s="295"/>
      <c r="AF18" s="295"/>
      <c r="AG18" s="295"/>
      <c r="AH18" s="295"/>
      <c r="AI18" s="295"/>
      <c r="AJ18" s="295"/>
      <c r="AK18" s="295"/>
      <c r="AL18" s="295"/>
      <c r="AM18" s="295"/>
      <c r="AN18" s="295"/>
      <c r="AO18" s="295"/>
      <c r="AP18" s="295"/>
      <c r="AQ18" s="321"/>
      <c r="AR18" s="321"/>
    </row>
    <row r="19" spans="1:46" x14ac:dyDescent="0.15">
      <c r="A19" s="299"/>
      <c r="B19" s="295"/>
      <c r="C19" s="295"/>
      <c r="D19" s="295"/>
      <c r="E19" s="295"/>
      <c r="F19" s="295"/>
      <c r="G19" s="295"/>
      <c r="H19" s="295"/>
      <c r="I19" s="295"/>
      <c r="J19" s="295"/>
      <c r="K19" s="295"/>
      <c r="L19" s="295"/>
      <c r="M19" s="295"/>
      <c r="N19" s="295"/>
      <c r="O19" s="295"/>
      <c r="P19" s="295"/>
      <c r="Q19" s="295"/>
      <c r="R19" s="295"/>
      <c r="S19" s="295"/>
      <c r="T19" s="295"/>
      <c r="U19" s="295"/>
      <c r="V19" s="295"/>
      <c r="W19" s="295"/>
      <c r="X19" s="295"/>
      <c r="Y19" s="295"/>
      <c r="Z19" s="295"/>
      <c r="AA19" s="295"/>
      <c r="AB19" s="295"/>
      <c r="AC19" s="295"/>
      <c r="AD19" s="295"/>
      <c r="AE19" s="295"/>
      <c r="AF19" s="295"/>
      <c r="AG19" s="295"/>
      <c r="AH19" s="295"/>
      <c r="AI19" s="295"/>
      <c r="AJ19" s="295"/>
      <c r="AK19" s="295" t="s">
        <v>515</v>
      </c>
      <c r="AL19" s="295"/>
      <c r="AM19" s="295"/>
      <c r="AN19" s="295"/>
      <c r="AO19" s="295"/>
      <c r="AP19" s="295"/>
      <c r="AQ19" s="295"/>
      <c r="AR19" s="295"/>
    </row>
    <row r="20" spans="1:46" x14ac:dyDescent="0.15">
      <c r="A20" s="299"/>
      <c r="B20" s="295"/>
      <c r="C20" s="295"/>
      <c r="D20" s="295"/>
      <c r="E20" s="295"/>
      <c r="F20" s="295"/>
      <c r="G20" s="295"/>
      <c r="H20" s="295"/>
      <c r="I20" s="295"/>
      <c r="J20" s="295"/>
      <c r="K20" s="295"/>
      <c r="L20" s="295"/>
      <c r="M20" s="295"/>
      <c r="N20" s="295"/>
      <c r="O20" s="295"/>
      <c r="P20" s="295"/>
      <c r="Q20" s="295"/>
      <c r="R20" s="295"/>
      <c r="S20" s="295"/>
      <c r="T20" s="295"/>
      <c r="U20" s="295"/>
      <c r="V20" s="295"/>
      <c r="W20" s="295"/>
      <c r="X20" s="295"/>
      <c r="Y20" s="295"/>
      <c r="Z20" s="295"/>
      <c r="AA20" s="295"/>
      <c r="AB20" s="295"/>
      <c r="AC20" s="295"/>
      <c r="AD20" s="295"/>
      <c r="AE20" s="295"/>
      <c r="AF20" s="295"/>
      <c r="AG20" s="295"/>
      <c r="AH20" s="295"/>
      <c r="AI20" s="295"/>
      <c r="AJ20" s="295"/>
      <c r="AK20" s="322"/>
      <c r="AL20" s="323"/>
      <c r="AM20" s="323"/>
      <c r="AN20" s="324"/>
      <c r="AO20" s="325" t="s">
        <v>516</v>
      </c>
      <c r="AP20" s="326" t="s">
        <v>517</v>
      </c>
      <c r="AQ20" s="327" t="s">
        <v>518</v>
      </c>
      <c r="AR20" s="328"/>
    </row>
    <row r="21" spans="1:46" s="334" customFormat="1" x14ac:dyDescent="0.15">
      <c r="A21" s="329"/>
      <c r="B21" s="300"/>
      <c r="C21" s="300"/>
      <c r="D21" s="300"/>
      <c r="E21" s="300"/>
      <c r="F21" s="300"/>
      <c r="G21" s="300"/>
      <c r="H21" s="300"/>
      <c r="I21" s="300"/>
      <c r="J21" s="300"/>
      <c r="K21" s="300"/>
      <c r="L21" s="300"/>
      <c r="M21" s="300"/>
      <c r="N21" s="300"/>
      <c r="O21" s="300"/>
      <c r="P21" s="300"/>
      <c r="Q21" s="300"/>
      <c r="R21" s="300"/>
      <c r="S21" s="300"/>
      <c r="T21" s="300"/>
      <c r="U21" s="300"/>
      <c r="V21" s="300"/>
      <c r="W21" s="300"/>
      <c r="X21" s="300"/>
      <c r="Y21" s="300"/>
      <c r="Z21" s="300"/>
      <c r="AA21" s="300"/>
      <c r="AB21" s="300"/>
      <c r="AC21" s="300"/>
      <c r="AD21" s="300"/>
      <c r="AE21" s="300"/>
      <c r="AF21" s="300"/>
      <c r="AG21" s="300"/>
      <c r="AH21" s="300"/>
      <c r="AI21" s="300"/>
      <c r="AJ21" s="300"/>
      <c r="AK21" s="1233" t="s">
        <v>519</v>
      </c>
      <c r="AL21" s="1234"/>
      <c r="AM21" s="1234"/>
      <c r="AN21" s="1235"/>
      <c r="AO21" s="330">
        <v>12.27</v>
      </c>
      <c r="AP21" s="331">
        <v>10.26</v>
      </c>
      <c r="AQ21" s="332">
        <v>2.0099999999999998</v>
      </c>
      <c r="AR21" s="300"/>
      <c r="AS21" s="333"/>
      <c r="AT21" s="329"/>
    </row>
    <row r="22" spans="1:46" s="334" customFormat="1" x14ac:dyDescent="0.15">
      <c r="A22" s="329"/>
      <c r="B22" s="300"/>
      <c r="C22" s="300"/>
      <c r="D22" s="300"/>
      <c r="E22" s="300"/>
      <c r="F22" s="300"/>
      <c r="G22" s="300"/>
      <c r="H22" s="300"/>
      <c r="I22" s="300"/>
      <c r="J22" s="300"/>
      <c r="K22" s="300"/>
      <c r="L22" s="300"/>
      <c r="M22" s="300"/>
      <c r="N22" s="300"/>
      <c r="O22" s="300"/>
      <c r="P22" s="300"/>
      <c r="Q22" s="300"/>
      <c r="R22" s="300"/>
      <c r="S22" s="300"/>
      <c r="T22" s="300"/>
      <c r="U22" s="300"/>
      <c r="V22" s="300"/>
      <c r="W22" s="300"/>
      <c r="X22" s="300"/>
      <c r="Y22" s="300"/>
      <c r="Z22" s="300"/>
      <c r="AA22" s="300"/>
      <c r="AB22" s="300"/>
      <c r="AC22" s="300"/>
      <c r="AD22" s="300"/>
      <c r="AE22" s="300"/>
      <c r="AF22" s="300"/>
      <c r="AG22" s="300"/>
      <c r="AH22" s="300"/>
      <c r="AI22" s="300"/>
      <c r="AJ22" s="300"/>
      <c r="AK22" s="1233" t="s">
        <v>520</v>
      </c>
      <c r="AL22" s="1234"/>
      <c r="AM22" s="1234"/>
      <c r="AN22" s="1235"/>
      <c r="AO22" s="335">
        <v>99.9</v>
      </c>
      <c r="AP22" s="336">
        <v>97.6</v>
      </c>
      <c r="AQ22" s="337">
        <v>2.2999999999999998</v>
      </c>
      <c r="AR22" s="321"/>
      <c r="AS22" s="333"/>
      <c r="AT22" s="329"/>
    </row>
    <row r="23" spans="1:46" s="334" customFormat="1" x14ac:dyDescent="0.15">
      <c r="A23" s="329"/>
      <c r="B23" s="300"/>
      <c r="C23" s="300"/>
      <c r="D23" s="300"/>
      <c r="E23" s="300"/>
      <c r="F23" s="300"/>
      <c r="G23" s="300"/>
      <c r="H23" s="300"/>
      <c r="I23" s="300"/>
      <c r="J23" s="300"/>
      <c r="K23" s="300"/>
      <c r="L23" s="300"/>
      <c r="M23" s="300"/>
      <c r="N23" s="300"/>
      <c r="O23" s="300"/>
      <c r="P23" s="300"/>
      <c r="Q23" s="300"/>
      <c r="R23" s="300"/>
      <c r="S23" s="300"/>
      <c r="T23" s="300"/>
      <c r="U23" s="300"/>
      <c r="V23" s="300"/>
      <c r="W23" s="300"/>
      <c r="X23" s="300"/>
      <c r="Y23" s="300"/>
      <c r="Z23" s="300"/>
      <c r="AA23" s="300"/>
      <c r="AB23" s="300"/>
      <c r="AC23" s="300"/>
      <c r="AD23" s="300"/>
      <c r="AE23" s="300"/>
      <c r="AF23" s="300"/>
      <c r="AG23" s="300"/>
      <c r="AH23" s="300"/>
      <c r="AI23" s="300"/>
      <c r="AJ23" s="300"/>
      <c r="AK23" s="300"/>
      <c r="AL23" s="300"/>
      <c r="AM23" s="300"/>
      <c r="AN23" s="300"/>
      <c r="AO23" s="300"/>
      <c r="AP23" s="321"/>
      <c r="AQ23" s="321"/>
      <c r="AR23" s="321"/>
      <c r="AS23" s="333"/>
      <c r="AT23" s="329"/>
    </row>
    <row r="24" spans="1:46" s="334" customFormat="1" x14ac:dyDescent="0.15">
      <c r="A24" s="329"/>
      <c r="B24" s="300"/>
      <c r="C24" s="300"/>
      <c r="D24" s="300"/>
      <c r="E24" s="300"/>
      <c r="F24" s="300"/>
      <c r="G24" s="300"/>
      <c r="H24" s="300"/>
      <c r="I24" s="300"/>
      <c r="J24" s="300"/>
      <c r="K24" s="300"/>
      <c r="L24" s="300"/>
      <c r="M24" s="300"/>
      <c r="N24" s="300"/>
      <c r="O24" s="300"/>
      <c r="P24" s="300"/>
      <c r="Q24" s="300"/>
      <c r="R24" s="300"/>
      <c r="S24" s="300"/>
      <c r="T24" s="300"/>
      <c r="U24" s="300"/>
      <c r="V24" s="300"/>
      <c r="W24" s="300"/>
      <c r="X24" s="300"/>
      <c r="Y24" s="300"/>
      <c r="Z24" s="300"/>
      <c r="AA24" s="300"/>
      <c r="AB24" s="300"/>
      <c r="AC24" s="300"/>
      <c r="AD24" s="300"/>
      <c r="AE24" s="300"/>
      <c r="AF24" s="300"/>
      <c r="AG24" s="300"/>
      <c r="AH24" s="300"/>
      <c r="AI24" s="300"/>
      <c r="AJ24" s="300"/>
      <c r="AK24" s="300"/>
      <c r="AL24" s="300"/>
      <c r="AM24" s="300"/>
      <c r="AN24" s="300"/>
      <c r="AO24" s="300"/>
      <c r="AP24" s="321"/>
      <c r="AQ24" s="321"/>
      <c r="AR24" s="321"/>
      <c r="AS24" s="333"/>
      <c r="AT24" s="329"/>
    </row>
    <row r="25" spans="1:46" s="334" customFormat="1" x14ac:dyDescent="0.15">
      <c r="A25" s="338"/>
      <c r="B25" s="339"/>
      <c r="C25" s="339"/>
      <c r="D25" s="339"/>
      <c r="E25" s="339"/>
      <c r="F25" s="339"/>
      <c r="G25" s="339"/>
      <c r="H25" s="339"/>
      <c r="I25" s="339"/>
      <c r="J25" s="339"/>
      <c r="K25" s="339"/>
      <c r="L25" s="339"/>
      <c r="M25" s="339"/>
      <c r="N25" s="339"/>
      <c r="O25" s="339"/>
      <c r="P25" s="339"/>
      <c r="Q25" s="339"/>
      <c r="R25" s="339"/>
      <c r="S25" s="339"/>
      <c r="T25" s="339"/>
      <c r="U25" s="339"/>
      <c r="V25" s="339"/>
      <c r="W25" s="339"/>
      <c r="X25" s="339"/>
      <c r="Y25" s="339"/>
      <c r="Z25" s="339"/>
      <c r="AA25" s="339"/>
      <c r="AB25" s="339"/>
      <c r="AC25" s="339"/>
      <c r="AD25" s="339"/>
      <c r="AE25" s="339"/>
      <c r="AF25" s="339"/>
      <c r="AG25" s="339"/>
      <c r="AH25" s="339"/>
      <c r="AI25" s="339"/>
      <c r="AJ25" s="339"/>
      <c r="AK25" s="339"/>
      <c r="AL25" s="339"/>
      <c r="AM25" s="339"/>
      <c r="AN25" s="339"/>
      <c r="AO25" s="339"/>
      <c r="AP25" s="340"/>
      <c r="AQ25" s="340"/>
      <c r="AR25" s="340"/>
      <c r="AS25" s="341"/>
      <c r="AT25" s="329"/>
    </row>
    <row r="26" spans="1:46" s="334" customFormat="1" x14ac:dyDescent="0.15">
      <c r="A26" s="300" t="s">
        <v>521</v>
      </c>
      <c r="B26" s="300"/>
      <c r="C26" s="300"/>
      <c r="D26" s="300"/>
      <c r="E26" s="300"/>
      <c r="F26" s="300"/>
      <c r="G26" s="300"/>
      <c r="H26" s="300"/>
      <c r="I26" s="300"/>
      <c r="J26" s="300"/>
      <c r="K26" s="300"/>
      <c r="L26" s="300"/>
      <c r="M26" s="300"/>
      <c r="N26" s="300"/>
      <c r="O26" s="300"/>
      <c r="P26" s="300"/>
      <c r="Q26" s="300"/>
      <c r="R26" s="300"/>
      <c r="S26" s="300"/>
      <c r="T26" s="300"/>
      <c r="U26" s="300"/>
      <c r="V26" s="300"/>
      <c r="W26" s="300"/>
      <c r="X26" s="300"/>
      <c r="Y26" s="300"/>
      <c r="Z26" s="300"/>
      <c r="AA26" s="300"/>
      <c r="AB26" s="300"/>
      <c r="AC26" s="300"/>
      <c r="AD26" s="300"/>
      <c r="AE26" s="300"/>
      <c r="AF26" s="300"/>
      <c r="AG26" s="300"/>
      <c r="AH26" s="300"/>
      <c r="AI26" s="300"/>
      <c r="AJ26" s="300"/>
      <c r="AK26" s="300"/>
      <c r="AL26" s="300"/>
      <c r="AM26" s="300"/>
      <c r="AN26" s="300"/>
      <c r="AO26" s="300"/>
      <c r="AP26" s="321"/>
      <c r="AQ26" s="321"/>
      <c r="AR26" s="321"/>
      <c r="AS26" s="300"/>
      <c r="AT26" s="300"/>
    </row>
    <row r="27" spans="1:46" x14ac:dyDescent="0.15">
      <c r="A27" s="342"/>
      <c r="AO27" s="295"/>
      <c r="AP27" s="295"/>
      <c r="AQ27" s="295"/>
      <c r="AR27" s="295"/>
      <c r="AS27" s="295"/>
      <c r="AT27" s="295"/>
    </row>
    <row r="28" spans="1:46" ht="17.25" x14ac:dyDescent="0.15">
      <c r="A28" s="296" t="s">
        <v>522</v>
      </c>
      <c r="B28" s="297"/>
      <c r="C28" s="297"/>
      <c r="D28" s="297"/>
      <c r="E28" s="297"/>
      <c r="F28" s="297"/>
      <c r="G28" s="297"/>
      <c r="H28" s="297"/>
      <c r="I28" s="297"/>
      <c r="J28" s="297"/>
      <c r="K28" s="297"/>
      <c r="L28" s="297"/>
      <c r="M28" s="297"/>
      <c r="N28" s="297"/>
      <c r="O28" s="297"/>
      <c r="P28" s="297"/>
      <c r="Q28" s="297"/>
      <c r="R28" s="297"/>
      <c r="S28" s="297"/>
      <c r="T28" s="297"/>
      <c r="U28" s="297"/>
      <c r="V28" s="297"/>
      <c r="W28" s="297"/>
      <c r="X28" s="297"/>
      <c r="Y28" s="297"/>
      <c r="Z28" s="297"/>
      <c r="AA28" s="297"/>
      <c r="AB28" s="297"/>
      <c r="AC28" s="297"/>
      <c r="AD28" s="297"/>
      <c r="AE28" s="297"/>
      <c r="AF28" s="297"/>
      <c r="AG28" s="297"/>
      <c r="AH28" s="297"/>
      <c r="AI28" s="297"/>
      <c r="AJ28" s="297"/>
      <c r="AK28" s="297"/>
      <c r="AL28" s="297"/>
      <c r="AM28" s="297"/>
      <c r="AN28" s="297"/>
      <c r="AO28" s="297"/>
      <c r="AP28" s="297"/>
      <c r="AQ28" s="297"/>
      <c r="AR28" s="297"/>
      <c r="AS28" s="343"/>
    </row>
    <row r="29" spans="1:46" x14ac:dyDescent="0.15">
      <c r="A29" s="299"/>
      <c r="B29" s="295"/>
      <c r="C29" s="295"/>
      <c r="D29" s="295"/>
      <c r="E29" s="295"/>
      <c r="F29" s="295"/>
      <c r="G29" s="295"/>
      <c r="H29" s="295"/>
      <c r="I29" s="295"/>
      <c r="J29" s="295"/>
      <c r="K29" s="295"/>
      <c r="L29" s="295"/>
      <c r="M29" s="295"/>
      <c r="N29" s="295"/>
      <c r="O29" s="295"/>
      <c r="P29" s="295"/>
      <c r="Q29" s="295"/>
      <c r="R29" s="295"/>
      <c r="S29" s="295"/>
      <c r="T29" s="295"/>
      <c r="U29" s="295"/>
      <c r="V29" s="295"/>
      <c r="W29" s="295"/>
      <c r="X29" s="295"/>
      <c r="Y29" s="295"/>
      <c r="Z29" s="295"/>
      <c r="AA29" s="295"/>
      <c r="AB29" s="295"/>
      <c r="AC29" s="295"/>
      <c r="AD29" s="295"/>
      <c r="AE29" s="295"/>
      <c r="AF29" s="295"/>
      <c r="AG29" s="295"/>
      <c r="AH29" s="295"/>
      <c r="AI29" s="295"/>
      <c r="AJ29" s="295"/>
      <c r="AK29" s="300" t="s">
        <v>523</v>
      </c>
      <c r="AL29" s="300"/>
      <c r="AM29" s="300"/>
      <c r="AN29" s="300"/>
      <c r="AO29" s="295"/>
      <c r="AP29" s="295"/>
      <c r="AQ29" s="295"/>
      <c r="AR29" s="295"/>
      <c r="AS29" s="344"/>
    </row>
    <row r="30" spans="1:46" ht="13.5" customHeight="1" x14ac:dyDescent="0.15">
      <c r="A30" s="299"/>
      <c r="B30" s="295"/>
      <c r="C30" s="295"/>
      <c r="D30" s="295"/>
      <c r="E30" s="295"/>
      <c r="F30" s="295"/>
      <c r="G30" s="295"/>
      <c r="H30" s="295"/>
      <c r="I30" s="295"/>
      <c r="J30" s="295"/>
      <c r="K30" s="295"/>
      <c r="L30" s="295"/>
      <c r="M30" s="295"/>
      <c r="N30" s="295"/>
      <c r="O30" s="295"/>
      <c r="P30" s="295"/>
      <c r="Q30" s="295"/>
      <c r="R30" s="295"/>
      <c r="S30" s="295"/>
      <c r="T30" s="295"/>
      <c r="U30" s="295"/>
      <c r="V30" s="295"/>
      <c r="W30" s="295"/>
      <c r="X30" s="295"/>
      <c r="Y30" s="295"/>
      <c r="Z30" s="295"/>
      <c r="AA30" s="295"/>
      <c r="AB30" s="295"/>
      <c r="AC30" s="295"/>
      <c r="AD30" s="295"/>
      <c r="AE30" s="295"/>
      <c r="AF30" s="295"/>
      <c r="AG30" s="295"/>
      <c r="AH30" s="295"/>
      <c r="AI30" s="295"/>
      <c r="AJ30" s="295"/>
      <c r="AK30" s="302"/>
      <c r="AL30" s="303"/>
      <c r="AM30" s="303"/>
      <c r="AN30" s="304"/>
      <c r="AO30" s="1236" t="s">
        <v>502</v>
      </c>
      <c r="AP30" s="305"/>
      <c r="AQ30" s="306" t="s">
        <v>503</v>
      </c>
      <c r="AR30" s="307"/>
    </row>
    <row r="31" spans="1:46" x14ac:dyDescent="0.15">
      <c r="A31" s="299"/>
      <c r="B31" s="295"/>
      <c r="C31" s="295"/>
      <c r="D31" s="295"/>
      <c r="E31" s="295"/>
      <c r="F31" s="295"/>
      <c r="G31" s="295"/>
      <c r="H31" s="295"/>
      <c r="I31" s="295"/>
      <c r="J31" s="295"/>
      <c r="K31" s="295"/>
      <c r="L31" s="295"/>
      <c r="M31" s="295"/>
      <c r="N31" s="295"/>
      <c r="O31" s="295"/>
      <c r="P31" s="295"/>
      <c r="Q31" s="295"/>
      <c r="R31" s="295"/>
      <c r="S31" s="295"/>
      <c r="T31" s="295"/>
      <c r="U31" s="295"/>
      <c r="V31" s="295"/>
      <c r="W31" s="295"/>
      <c r="X31" s="295"/>
      <c r="Y31" s="295"/>
      <c r="Z31" s="295"/>
      <c r="AA31" s="295"/>
      <c r="AB31" s="295"/>
      <c r="AC31" s="295"/>
      <c r="AD31" s="295"/>
      <c r="AE31" s="295"/>
      <c r="AF31" s="295"/>
      <c r="AG31" s="295"/>
      <c r="AH31" s="295"/>
      <c r="AI31" s="295"/>
      <c r="AJ31" s="295"/>
      <c r="AK31" s="308"/>
      <c r="AL31" s="309"/>
      <c r="AM31" s="309"/>
      <c r="AN31" s="310"/>
      <c r="AO31" s="1237"/>
      <c r="AP31" s="311" t="s">
        <v>504</v>
      </c>
      <c r="AQ31" s="312" t="s">
        <v>505</v>
      </c>
      <c r="AR31" s="313" t="s">
        <v>506</v>
      </c>
    </row>
    <row r="32" spans="1:46" ht="27" customHeight="1" x14ac:dyDescent="0.15">
      <c r="A32" s="299"/>
      <c r="B32" s="295"/>
      <c r="C32" s="295"/>
      <c r="D32" s="295"/>
      <c r="E32" s="295"/>
      <c r="F32" s="295"/>
      <c r="G32" s="295"/>
      <c r="H32" s="295"/>
      <c r="I32" s="295"/>
      <c r="J32" s="295"/>
      <c r="K32" s="295"/>
      <c r="L32" s="295"/>
      <c r="M32" s="295"/>
      <c r="N32" s="295"/>
      <c r="O32" s="295"/>
      <c r="P32" s="295"/>
      <c r="Q32" s="295"/>
      <c r="R32" s="295"/>
      <c r="S32" s="295"/>
      <c r="T32" s="295"/>
      <c r="U32" s="295"/>
      <c r="V32" s="295"/>
      <c r="W32" s="295"/>
      <c r="X32" s="295"/>
      <c r="Y32" s="295"/>
      <c r="Z32" s="295"/>
      <c r="AA32" s="295"/>
      <c r="AB32" s="295"/>
      <c r="AC32" s="295"/>
      <c r="AD32" s="295"/>
      <c r="AE32" s="295"/>
      <c r="AF32" s="295"/>
      <c r="AG32" s="295"/>
      <c r="AH32" s="295"/>
      <c r="AI32" s="295"/>
      <c r="AJ32" s="295"/>
      <c r="AK32" s="1216" t="s">
        <v>524</v>
      </c>
      <c r="AL32" s="1217"/>
      <c r="AM32" s="1217"/>
      <c r="AN32" s="1218"/>
      <c r="AO32" s="345">
        <v>3090100</v>
      </c>
      <c r="AP32" s="345">
        <v>110188</v>
      </c>
      <c r="AQ32" s="346">
        <v>68741</v>
      </c>
      <c r="AR32" s="347">
        <v>60.3</v>
      </c>
    </row>
    <row r="33" spans="1:46" ht="13.5" customHeight="1" x14ac:dyDescent="0.15">
      <c r="A33" s="299"/>
      <c r="B33" s="295"/>
      <c r="C33" s="295"/>
      <c r="D33" s="295"/>
      <c r="E33" s="295"/>
      <c r="F33" s="295"/>
      <c r="G33" s="295"/>
      <c r="H33" s="295"/>
      <c r="I33" s="295"/>
      <c r="J33" s="295"/>
      <c r="K33" s="295"/>
      <c r="L33" s="295"/>
      <c r="M33" s="295"/>
      <c r="N33" s="295"/>
      <c r="O33" s="295"/>
      <c r="P33" s="295"/>
      <c r="Q33" s="295"/>
      <c r="R33" s="295"/>
      <c r="S33" s="295"/>
      <c r="T33" s="295"/>
      <c r="U33" s="295"/>
      <c r="V33" s="295"/>
      <c r="W33" s="295"/>
      <c r="X33" s="295"/>
      <c r="Y33" s="295"/>
      <c r="Z33" s="295"/>
      <c r="AA33" s="295"/>
      <c r="AB33" s="295"/>
      <c r="AC33" s="295"/>
      <c r="AD33" s="295"/>
      <c r="AE33" s="295"/>
      <c r="AF33" s="295"/>
      <c r="AG33" s="295"/>
      <c r="AH33" s="295"/>
      <c r="AI33" s="295"/>
      <c r="AJ33" s="295"/>
      <c r="AK33" s="1216" t="s">
        <v>525</v>
      </c>
      <c r="AL33" s="1217"/>
      <c r="AM33" s="1217"/>
      <c r="AN33" s="1218"/>
      <c r="AO33" s="345" t="s">
        <v>511</v>
      </c>
      <c r="AP33" s="345" t="s">
        <v>511</v>
      </c>
      <c r="AQ33" s="346" t="s">
        <v>511</v>
      </c>
      <c r="AR33" s="347" t="s">
        <v>511</v>
      </c>
    </row>
    <row r="34" spans="1:46" ht="27" customHeight="1" x14ac:dyDescent="0.15">
      <c r="A34" s="299"/>
      <c r="B34" s="295"/>
      <c r="C34" s="295"/>
      <c r="D34" s="295"/>
      <c r="E34" s="295"/>
      <c r="F34" s="295"/>
      <c r="G34" s="295"/>
      <c r="H34" s="295"/>
      <c r="I34" s="295"/>
      <c r="J34" s="295"/>
      <c r="K34" s="295"/>
      <c r="L34" s="295"/>
      <c r="M34" s="295"/>
      <c r="N34" s="295"/>
      <c r="O34" s="295"/>
      <c r="P34" s="295"/>
      <c r="Q34" s="295"/>
      <c r="R34" s="295"/>
      <c r="S34" s="295"/>
      <c r="T34" s="295"/>
      <c r="U34" s="295"/>
      <c r="V34" s="295"/>
      <c r="W34" s="295"/>
      <c r="X34" s="295"/>
      <c r="Y34" s="295"/>
      <c r="Z34" s="295"/>
      <c r="AA34" s="295"/>
      <c r="AB34" s="295"/>
      <c r="AC34" s="295"/>
      <c r="AD34" s="295"/>
      <c r="AE34" s="295"/>
      <c r="AF34" s="295"/>
      <c r="AG34" s="295"/>
      <c r="AH34" s="295"/>
      <c r="AI34" s="295"/>
      <c r="AJ34" s="295"/>
      <c r="AK34" s="1216" t="s">
        <v>526</v>
      </c>
      <c r="AL34" s="1217"/>
      <c r="AM34" s="1217"/>
      <c r="AN34" s="1218"/>
      <c r="AO34" s="345" t="s">
        <v>511</v>
      </c>
      <c r="AP34" s="345" t="s">
        <v>511</v>
      </c>
      <c r="AQ34" s="346">
        <v>1</v>
      </c>
      <c r="AR34" s="347" t="s">
        <v>511</v>
      </c>
    </row>
    <row r="35" spans="1:46" ht="27" customHeight="1" x14ac:dyDescent="0.15">
      <c r="A35" s="299"/>
      <c r="B35" s="295"/>
      <c r="C35" s="295"/>
      <c r="D35" s="295"/>
      <c r="E35" s="295"/>
      <c r="F35" s="295"/>
      <c r="G35" s="295"/>
      <c r="H35" s="295"/>
      <c r="I35" s="295"/>
      <c r="J35" s="295"/>
      <c r="K35" s="295"/>
      <c r="L35" s="295"/>
      <c r="M35" s="295"/>
      <c r="N35" s="295"/>
      <c r="O35" s="295"/>
      <c r="P35" s="295"/>
      <c r="Q35" s="295"/>
      <c r="R35" s="295"/>
      <c r="S35" s="295"/>
      <c r="T35" s="295"/>
      <c r="U35" s="295"/>
      <c r="V35" s="295"/>
      <c r="W35" s="295"/>
      <c r="X35" s="295"/>
      <c r="Y35" s="295"/>
      <c r="Z35" s="295"/>
      <c r="AA35" s="295"/>
      <c r="AB35" s="295"/>
      <c r="AC35" s="295"/>
      <c r="AD35" s="295"/>
      <c r="AE35" s="295"/>
      <c r="AF35" s="295"/>
      <c r="AG35" s="295"/>
      <c r="AH35" s="295"/>
      <c r="AI35" s="295"/>
      <c r="AJ35" s="295"/>
      <c r="AK35" s="1216" t="s">
        <v>527</v>
      </c>
      <c r="AL35" s="1217"/>
      <c r="AM35" s="1217"/>
      <c r="AN35" s="1218"/>
      <c r="AO35" s="345">
        <v>751678</v>
      </c>
      <c r="AP35" s="345">
        <v>26804</v>
      </c>
      <c r="AQ35" s="346">
        <v>17075</v>
      </c>
      <c r="AR35" s="347">
        <v>57</v>
      </c>
    </row>
    <row r="36" spans="1:46" ht="27" customHeight="1" x14ac:dyDescent="0.15">
      <c r="A36" s="299"/>
      <c r="B36" s="295"/>
      <c r="C36" s="295"/>
      <c r="D36" s="295"/>
      <c r="E36" s="295"/>
      <c r="F36" s="295"/>
      <c r="G36" s="295"/>
      <c r="H36" s="295"/>
      <c r="I36" s="295"/>
      <c r="J36" s="295"/>
      <c r="K36" s="295"/>
      <c r="L36" s="295"/>
      <c r="M36" s="295"/>
      <c r="N36" s="295"/>
      <c r="O36" s="295"/>
      <c r="P36" s="295"/>
      <c r="Q36" s="295"/>
      <c r="R36" s="295"/>
      <c r="S36" s="295"/>
      <c r="T36" s="295"/>
      <c r="U36" s="295"/>
      <c r="V36" s="295"/>
      <c r="W36" s="295"/>
      <c r="X36" s="295"/>
      <c r="Y36" s="295"/>
      <c r="Z36" s="295"/>
      <c r="AA36" s="295"/>
      <c r="AB36" s="295"/>
      <c r="AC36" s="295"/>
      <c r="AD36" s="295"/>
      <c r="AE36" s="295"/>
      <c r="AF36" s="295"/>
      <c r="AG36" s="295"/>
      <c r="AH36" s="295"/>
      <c r="AI36" s="295"/>
      <c r="AJ36" s="295"/>
      <c r="AK36" s="1216" t="s">
        <v>528</v>
      </c>
      <c r="AL36" s="1217"/>
      <c r="AM36" s="1217"/>
      <c r="AN36" s="1218"/>
      <c r="AO36" s="345" t="s">
        <v>511</v>
      </c>
      <c r="AP36" s="345" t="s">
        <v>511</v>
      </c>
      <c r="AQ36" s="346">
        <v>2445</v>
      </c>
      <c r="AR36" s="347" t="s">
        <v>511</v>
      </c>
    </row>
    <row r="37" spans="1:46" ht="13.5" customHeight="1" x14ac:dyDescent="0.15">
      <c r="A37" s="299"/>
      <c r="B37" s="295"/>
      <c r="C37" s="295"/>
      <c r="D37" s="295"/>
      <c r="E37" s="295"/>
      <c r="F37" s="295"/>
      <c r="G37" s="295"/>
      <c r="H37" s="295"/>
      <c r="I37" s="295"/>
      <c r="J37" s="295"/>
      <c r="K37" s="295"/>
      <c r="L37" s="295"/>
      <c r="M37" s="295"/>
      <c r="N37" s="295"/>
      <c r="O37" s="295"/>
      <c r="P37" s="295"/>
      <c r="Q37" s="295"/>
      <c r="R37" s="295"/>
      <c r="S37" s="295"/>
      <c r="T37" s="295"/>
      <c r="U37" s="295"/>
      <c r="V37" s="295"/>
      <c r="W37" s="295"/>
      <c r="X37" s="295"/>
      <c r="Y37" s="295"/>
      <c r="Z37" s="295"/>
      <c r="AA37" s="295"/>
      <c r="AB37" s="295"/>
      <c r="AC37" s="295"/>
      <c r="AD37" s="295"/>
      <c r="AE37" s="295"/>
      <c r="AF37" s="295"/>
      <c r="AG37" s="295"/>
      <c r="AH37" s="295"/>
      <c r="AI37" s="295"/>
      <c r="AJ37" s="295"/>
      <c r="AK37" s="1216" t="s">
        <v>529</v>
      </c>
      <c r="AL37" s="1217"/>
      <c r="AM37" s="1217"/>
      <c r="AN37" s="1218"/>
      <c r="AO37" s="345">
        <v>360</v>
      </c>
      <c r="AP37" s="345">
        <v>13</v>
      </c>
      <c r="AQ37" s="346">
        <v>621</v>
      </c>
      <c r="AR37" s="347">
        <v>-97.9</v>
      </c>
    </row>
    <row r="38" spans="1:46" ht="27" customHeight="1" x14ac:dyDescent="0.15">
      <c r="A38" s="299"/>
      <c r="B38" s="295"/>
      <c r="C38" s="295"/>
      <c r="D38" s="295"/>
      <c r="E38" s="295"/>
      <c r="F38" s="295"/>
      <c r="G38" s="295"/>
      <c r="H38" s="295"/>
      <c r="I38" s="295"/>
      <c r="J38" s="295"/>
      <c r="K38" s="295"/>
      <c r="L38" s="295"/>
      <c r="M38" s="295"/>
      <c r="N38" s="295"/>
      <c r="O38" s="295"/>
      <c r="P38" s="295"/>
      <c r="Q38" s="295"/>
      <c r="R38" s="295"/>
      <c r="S38" s="295"/>
      <c r="T38" s="295"/>
      <c r="U38" s="295"/>
      <c r="V38" s="295"/>
      <c r="W38" s="295"/>
      <c r="X38" s="295"/>
      <c r="Y38" s="295"/>
      <c r="Z38" s="295"/>
      <c r="AA38" s="295"/>
      <c r="AB38" s="295"/>
      <c r="AC38" s="295"/>
      <c r="AD38" s="295"/>
      <c r="AE38" s="295"/>
      <c r="AF38" s="295"/>
      <c r="AG38" s="295"/>
      <c r="AH38" s="295"/>
      <c r="AI38" s="295"/>
      <c r="AJ38" s="295"/>
      <c r="AK38" s="1213" t="s">
        <v>530</v>
      </c>
      <c r="AL38" s="1214"/>
      <c r="AM38" s="1214"/>
      <c r="AN38" s="1215"/>
      <c r="AO38" s="348">
        <v>24</v>
      </c>
      <c r="AP38" s="348">
        <v>1</v>
      </c>
      <c r="AQ38" s="349">
        <v>4</v>
      </c>
      <c r="AR38" s="337">
        <v>-75</v>
      </c>
      <c r="AS38" s="344"/>
    </row>
    <row r="39" spans="1:46" x14ac:dyDescent="0.15">
      <c r="A39" s="299"/>
      <c r="B39" s="295"/>
      <c r="C39" s="295"/>
      <c r="D39" s="295"/>
      <c r="E39" s="295"/>
      <c r="F39" s="295"/>
      <c r="G39" s="295"/>
      <c r="H39" s="295"/>
      <c r="I39" s="295"/>
      <c r="J39" s="295"/>
      <c r="K39" s="295"/>
      <c r="L39" s="295"/>
      <c r="M39" s="295"/>
      <c r="N39" s="295"/>
      <c r="O39" s="295"/>
      <c r="P39" s="295"/>
      <c r="Q39" s="295"/>
      <c r="R39" s="295"/>
      <c r="S39" s="295"/>
      <c r="T39" s="295"/>
      <c r="U39" s="295"/>
      <c r="V39" s="295"/>
      <c r="W39" s="295"/>
      <c r="X39" s="295"/>
      <c r="Y39" s="295"/>
      <c r="Z39" s="295"/>
      <c r="AA39" s="295"/>
      <c r="AB39" s="295"/>
      <c r="AC39" s="295"/>
      <c r="AD39" s="295"/>
      <c r="AE39" s="295"/>
      <c r="AF39" s="295"/>
      <c r="AG39" s="295"/>
      <c r="AH39" s="295"/>
      <c r="AI39" s="295"/>
      <c r="AJ39" s="295"/>
      <c r="AK39" s="1213" t="s">
        <v>531</v>
      </c>
      <c r="AL39" s="1214"/>
      <c r="AM39" s="1214"/>
      <c r="AN39" s="1215"/>
      <c r="AO39" s="345">
        <v>-27152</v>
      </c>
      <c r="AP39" s="345">
        <v>-968</v>
      </c>
      <c r="AQ39" s="346">
        <v>-4161</v>
      </c>
      <c r="AR39" s="347">
        <v>-76.7</v>
      </c>
      <c r="AS39" s="344"/>
    </row>
    <row r="40" spans="1:46" ht="27" customHeight="1" x14ac:dyDescent="0.15">
      <c r="A40" s="299"/>
      <c r="B40" s="295"/>
      <c r="C40" s="295"/>
      <c r="D40" s="295"/>
      <c r="E40" s="295"/>
      <c r="F40" s="295"/>
      <c r="G40" s="295"/>
      <c r="H40" s="295"/>
      <c r="I40" s="295"/>
      <c r="J40" s="295"/>
      <c r="K40" s="295"/>
      <c r="L40" s="295"/>
      <c r="M40" s="295"/>
      <c r="N40" s="295"/>
      <c r="O40" s="295"/>
      <c r="P40" s="295"/>
      <c r="Q40" s="295"/>
      <c r="R40" s="295"/>
      <c r="S40" s="295"/>
      <c r="T40" s="295"/>
      <c r="U40" s="295"/>
      <c r="V40" s="295"/>
      <c r="W40" s="295"/>
      <c r="X40" s="295"/>
      <c r="Y40" s="295"/>
      <c r="Z40" s="295"/>
      <c r="AA40" s="295"/>
      <c r="AB40" s="295"/>
      <c r="AC40" s="295"/>
      <c r="AD40" s="295"/>
      <c r="AE40" s="295"/>
      <c r="AF40" s="295"/>
      <c r="AG40" s="295"/>
      <c r="AH40" s="295"/>
      <c r="AI40" s="295"/>
      <c r="AJ40" s="295"/>
      <c r="AK40" s="1216" t="s">
        <v>532</v>
      </c>
      <c r="AL40" s="1217"/>
      <c r="AM40" s="1217"/>
      <c r="AN40" s="1218"/>
      <c r="AO40" s="345">
        <v>-2664050</v>
      </c>
      <c r="AP40" s="345">
        <v>-94995</v>
      </c>
      <c r="AQ40" s="346">
        <v>-59663</v>
      </c>
      <c r="AR40" s="347">
        <v>59.2</v>
      </c>
      <c r="AS40" s="344"/>
    </row>
    <row r="41" spans="1:46" x14ac:dyDescent="0.15">
      <c r="A41" s="299"/>
      <c r="B41" s="295"/>
      <c r="C41" s="295"/>
      <c r="D41" s="295"/>
      <c r="E41" s="295"/>
      <c r="F41" s="295"/>
      <c r="G41" s="295"/>
      <c r="H41" s="295"/>
      <c r="I41" s="295"/>
      <c r="J41" s="295"/>
      <c r="K41" s="295"/>
      <c r="L41" s="295"/>
      <c r="M41" s="295"/>
      <c r="N41" s="295"/>
      <c r="O41" s="295"/>
      <c r="P41" s="295"/>
      <c r="Q41" s="295"/>
      <c r="R41" s="295"/>
      <c r="S41" s="295"/>
      <c r="T41" s="295"/>
      <c r="U41" s="295"/>
      <c r="V41" s="295"/>
      <c r="W41" s="295"/>
      <c r="X41" s="295"/>
      <c r="Y41" s="295"/>
      <c r="Z41" s="295"/>
      <c r="AA41" s="295"/>
      <c r="AB41" s="295"/>
      <c r="AC41" s="295"/>
      <c r="AD41" s="295"/>
      <c r="AE41" s="295"/>
      <c r="AF41" s="295"/>
      <c r="AG41" s="295"/>
      <c r="AH41" s="295"/>
      <c r="AI41" s="295"/>
      <c r="AJ41" s="295"/>
      <c r="AK41" s="1219" t="s">
        <v>297</v>
      </c>
      <c r="AL41" s="1220"/>
      <c r="AM41" s="1220"/>
      <c r="AN41" s="1221"/>
      <c r="AO41" s="345">
        <v>1150960</v>
      </c>
      <c r="AP41" s="345">
        <v>41041</v>
      </c>
      <c r="AQ41" s="346">
        <v>25063</v>
      </c>
      <c r="AR41" s="347">
        <v>63.8</v>
      </c>
      <c r="AS41" s="344"/>
    </row>
    <row r="42" spans="1:46" x14ac:dyDescent="0.15">
      <c r="A42" s="299"/>
      <c r="B42" s="295"/>
      <c r="C42" s="295"/>
      <c r="D42" s="295"/>
      <c r="E42" s="295"/>
      <c r="F42" s="295"/>
      <c r="G42" s="295"/>
      <c r="H42" s="295"/>
      <c r="I42" s="295"/>
      <c r="J42" s="295"/>
      <c r="K42" s="295"/>
      <c r="L42" s="295"/>
      <c r="M42" s="295"/>
      <c r="N42" s="295"/>
      <c r="O42" s="295"/>
      <c r="P42" s="295"/>
      <c r="Q42" s="295"/>
      <c r="R42" s="295"/>
      <c r="S42" s="295"/>
      <c r="T42" s="295"/>
      <c r="U42" s="295"/>
      <c r="V42" s="295"/>
      <c r="W42" s="295"/>
      <c r="X42" s="295"/>
      <c r="Y42" s="295"/>
      <c r="Z42" s="295"/>
      <c r="AA42" s="295"/>
      <c r="AB42" s="295"/>
      <c r="AC42" s="295"/>
      <c r="AD42" s="295"/>
      <c r="AE42" s="295"/>
      <c r="AF42" s="295"/>
      <c r="AG42" s="295"/>
      <c r="AH42" s="295"/>
      <c r="AI42" s="295"/>
      <c r="AJ42" s="295"/>
      <c r="AK42" s="350" t="s">
        <v>533</v>
      </c>
      <c r="AL42" s="295"/>
      <c r="AM42" s="295"/>
      <c r="AN42" s="295"/>
      <c r="AO42" s="295"/>
      <c r="AP42" s="295"/>
      <c r="AQ42" s="321"/>
      <c r="AR42" s="321"/>
      <c r="AS42" s="344"/>
    </row>
    <row r="43" spans="1:46" x14ac:dyDescent="0.15">
      <c r="A43" s="299"/>
      <c r="B43" s="295"/>
      <c r="C43" s="295"/>
      <c r="D43" s="295"/>
      <c r="E43" s="295"/>
      <c r="F43" s="295"/>
      <c r="G43" s="295"/>
      <c r="H43" s="295"/>
      <c r="I43" s="295"/>
      <c r="J43" s="295"/>
      <c r="K43" s="295"/>
      <c r="L43" s="295"/>
      <c r="M43" s="295"/>
      <c r="N43" s="295"/>
      <c r="O43" s="295"/>
      <c r="P43" s="295"/>
      <c r="Q43" s="295"/>
      <c r="R43" s="295"/>
      <c r="S43" s="295"/>
      <c r="T43" s="295"/>
      <c r="U43" s="295"/>
      <c r="V43" s="295"/>
      <c r="W43" s="295"/>
      <c r="X43" s="295"/>
      <c r="Y43" s="295"/>
      <c r="Z43" s="295"/>
      <c r="AA43" s="295"/>
      <c r="AB43" s="295"/>
      <c r="AC43" s="295"/>
      <c r="AD43" s="295"/>
      <c r="AE43" s="295"/>
      <c r="AF43" s="295"/>
      <c r="AG43" s="295"/>
      <c r="AH43" s="295"/>
      <c r="AI43" s="295"/>
      <c r="AJ43" s="295"/>
      <c r="AK43" s="295"/>
      <c r="AL43" s="295"/>
      <c r="AM43" s="295"/>
      <c r="AN43" s="295"/>
      <c r="AO43" s="295"/>
      <c r="AP43" s="351"/>
      <c r="AQ43" s="321"/>
      <c r="AR43" s="295"/>
      <c r="AS43" s="344"/>
    </row>
    <row r="44" spans="1:46" x14ac:dyDescent="0.15">
      <c r="A44" s="299"/>
      <c r="B44" s="295"/>
      <c r="C44" s="295"/>
      <c r="D44" s="295"/>
      <c r="E44" s="295"/>
      <c r="F44" s="295"/>
      <c r="G44" s="295"/>
      <c r="H44" s="295"/>
      <c r="I44" s="295"/>
      <c r="J44" s="295"/>
      <c r="K44" s="295"/>
      <c r="L44" s="295"/>
      <c r="M44" s="295"/>
      <c r="N44" s="295"/>
      <c r="O44" s="295"/>
      <c r="P44" s="295"/>
      <c r="Q44" s="295"/>
      <c r="R44" s="295"/>
      <c r="S44" s="295"/>
      <c r="T44" s="295"/>
      <c r="U44" s="295"/>
      <c r="V44" s="295"/>
      <c r="W44" s="295"/>
      <c r="X44" s="295"/>
      <c r="Y44" s="295"/>
      <c r="Z44" s="295"/>
      <c r="AA44" s="295"/>
      <c r="AB44" s="295"/>
      <c r="AC44" s="295"/>
      <c r="AD44" s="295"/>
      <c r="AE44" s="295"/>
      <c r="AF44" s="295"/>
      <c r="AG44" s="295"/>
      <c r="AH44" s="295"/>
      <c r="AI44" s="295"/>
      <c r="AJ44" s="295"/>
      <c r="AK44" s="295"/>
      <c r="AL44" s="295"/>
      <c r="AM44" s="295"/>
      <c r="AN44" s="295"/>
      <c r="AO44" s="295"/>
      <c r="AP44" s="295"/>
      <c r="AQ44" s="321"/>
      <c r="AR44" s="295"/>
    </row>
    <row r="45" spans="1:46" x14ac:dyDescent="0.15">
      <c r="A45" s="297"/>
      <c r="B45" s="297"/>
      <c r="C45" s="297"/>
      <c r="D45" s="297"/>
      <c r="E45" s="297"/>
      <c r="F45" s="297"/>
      <c r="G45" s="297"/>
      <c r="H45" s="297"/>
      <c r="I45" s="297"/>
      <c r="J45" s="297"/>
      <c r="K45" s="297"/>
      <c r="L45" s="297"/>
      <c r="M45" s="297"/>
      <c r="N45" s="297"/>
      <c r="O45" s="297"/>
      <c r="P45" s="297"/>
      <c r="Q45" s="297"/>
      <c r="R45" s="297"/>
      <c r="S45" s="297"/>
      <c r="T45" s="297"/>
      <c r="U45" s="297"/>
      <c r="V45" s="297"/>
      <c r="W45" s="297"/>
      <c r="X45" s="297"/>
      <c r="Y45" s="297"/>
      <c r="Z45" s="297"/>
      <c r="AA45" s="297"/>
      <c r="AB45" s="297"/>
      <c r="AC45" s="297"/>
      <c r="AD45" s="297"/>
      <c r="AE45" s="297"/>
      <c r="AF45" s="297"/>
      <c r="AG45" s="297"/>
      <c r="AH45" s="297"/>
      <c r="AI45" s="297"/>
      <c r="AJ45" s="297"/>
      <c r="AK45" s="297"/>
      <c r="AL45" s="297"/>
      <c r="AM45" s="297"/>
      <c r="AN45" s="297"/>
      <c r="AO45" s="297"/>
      <c r="AP45" s="297"/>
      <c r="AQ45" s="352"/>
      <c r="AR45" s="297"/>
      <c r="AS45" s="297"/>
      <c r="AT45" s="295"/>
    </row>
    <row r="46" spans="1:46" x14ac:dyDescent="0.15">
      <c r="A46" s="353"/>
      <c r="B46" s="353"/>
      <c r="C46" s="353"/>
      <c r="D46" s="353"/>
      <c r="E46" s="353"/>
      <c r="F46" s="353"/>
      <c r="G46" s="353"/>
      <c r="H46" s="353"/>
      <c r="I46" s="353"/>
      <c r="J46" s="353"/>
      <c r="K46" s="353"/>
      <c r="L46" s="353"/>
      <c r="M46" s="353"/>
      <c r="N46" s="353"/>
      <c r="O46" s="353"/>
      <c r="P46" s="353"/>
      <c r="Q46" s="353"/>
      <c r="R46" s="353"/>
      <c r="S46" s="353"/>
      <c r="T46" s="353"/>
      <c r="U46" s="353"/>
      <c r="V46" s="353"/>
      <c r="W46" s="353"/>
      <c r="X46" s="353"/>
      <c r="Y46" s="353"/>
      <c r="Z46" s="353"/>
      <c r="AA46" s="353"/>
      <c r="AB46" s="353"/>
      <c r="AC46" s="353"/>
      <c r="AD46" s="353"/>
      <c r="AE46" s="353"/>
      <c r="AF46" s="353"/>
      <c r="AG46" s="353"/>
      <c r="AH46" s="353"/>
      <c r="AI46" s="353"/>
      <c r="AJ46" s="353"/>
      <c r="AK46" s="353"/>
      <c r="AL46" s="353"/>
      <c r="AM46" s="353"/>
      <c r="AN46" s="353"/>
      <c r="AO46" s="353"/>
      <c r="AP46" s="353"/>
      <c r="AQ46" s="353"/>
      <c r="AR46" s="353"/>
      <c r="AS46" s="353"/>
      <c r="AT46" s="295"/>
    </row>
    <row r="47" spans="1:46" ht="17.25" customHeight="1" x14ac:dyDescent="0.15">
      <c r="A47" s="354" t="s">
        <v>534</v>
      </c>
      <c r="B47" s="295"/>
      <c r="C47" s="295"/>
      <c r="D47" s="295"/>
      <c r="E47" s="295"/>
      <c r="F47" s="295"/>
      <c r="G47" s="295"/>
      <c r="H47" s="295"/>
      <c r="I47" s="295"/>
      <c r="J47" s="295"/>
      <c r="K47" s="295"/>
      <c r="L47" s="295"/>
      <c r="M47" s="295"/>
      <c r="N47" s="295"/>
      <c r="O47" s="295"/>
      <c r="P47" s="295"/>
      <c r="Q47" s="295"/>
      <c r="R47" s="295"/>
      <c r="S47" s="295"/>
      <c r="T47" s="295"/>
      <c r="U47" s="295"/>
      <c r="V47" s="295"/>
      <c r="W47" s="295"/>
      <c r="X47" s="295"/>
      <c r="Y47" s="295"/>
      <c r="Z47" s="295"/>
      <c r="AA47" s="295"/>
      <c r="AB47" s="295"/>
      <c r="AC47" s="295"/>
      <c r="AD47" s="295"/>
      <c r="AE47" s="295"/>
      <c r="AF47" s="295"/>
      <c r="AG47" s="295"/>
      <c r="AH47" s="295"/>
      <c r="AI47" s="295"/>
      <c r="AJ47" s="295"/>
      <c r="AK47" s="295"/>
      <c r="AL47" s="295"/>
      <c r="AM47" s="295"/>
      <c r="AN47" s="295"/>
      <c r="AO47" s="295"/>
      <c r="AP47" s="295"/>
      <c r="AQ47" s="295"/>
      <c r="AR47" s="295"/>
    </row>
    <row r="48" spans="1:46" x14ac:dyDescent="0.15">
      <c r="A48" s="299"/>
      <c r="B48" s="295"/>
      <c r="C48" s="295"/>
      <c r="D48" s="295"/>
      <c r="E48" s="295"/>
      <c r="F48" s="295"/>
      <c r="G48" s="295"/>
      <c r="H48" s="295"/>
      <c r="I48" s="295"/>
      <c r="J48" s="295"/>
      <c r="K48" s="295"/>
      <c r="L48" s="295"/>
      <c r="M48" s="295"/>
      <c r="N48" s="295"/>
      <c r="O48" s="295"/>
      <c r="P48" s="295"/>
      <c r="Q48" s="295"/>
      <c r="R48" s="295"/>
      <c r="S48" s="295"/>
      <c r="T48" s="295"/>
      <c r="U48" s="295"/>
      <c r="V48" s="295"/>
      <c r="W48" s="295"/>
      <c r="X48" s="295"/>
      <c r="Y48" s="295"/>
      <c r="Z48" s="295"/>
      <c r="AA48" s="295"/>
      <c r="AB48" s="295"/>
      <c r="AC48" s="295"/>
      <c r="AD48" s="295"/>
      <c r="AE48" s="295"/>
      <c r="AF48" s="295"/>
      <c r="AG48" s="295"/>
      <c r="AH48" s="295"/>
      <c r="AI48" s="295"/>
      <c r="AJ48" s="295"/>
      <c r="AK48" s="355" t="s">
        <v>535</v>
      </c>
      <c r="AL48" s="355"/>
      <c r="AM48" s="355"/>
      <c r="AN48" s="355"/>
      <c r="AO48" s="355"/>
      <c r="AP48" s="355"/>
      <c r="AQ48" s="356"/>
      <c r="AR48" s="355"/>
    </row>
    <row r="49" spans="1:44" ht="13.5" customHeight="1" x14ac:dyDescent="0.15">
      <c r="A49" s="299"/>
      <c r="B49" s="295"/>
      <c r="C49" s="295"/>
      <c r="D49" s="295"/>
      <c r="E49" s="295"/>
      <c r="F49" s="295"/>
      <c r="G49" s="295"/>
      <c r="H49" s="295"/>
      <c r="I49" s="295"/>
      <c r="J49" s="295"/>
      <c r="K49" s="295"/>
      <c r="L49" s="295"/>
      <c r="M49" s="295"/>
      <c r="N49" s="295"/>
      <c r="O49" s="295"/>
      <c r="P49" s="295"/>
      <c r="Q49" s="295"/>
      <c r="R49" s="295"/>
      <c r="S49" s="295"/>
      <c r="T49" s="295"/>
      <c r="U49" s="295"/>
      <c r="V49" s="295"/>
      <c r="W49" s="295"/>
      <c r="X49" s="295"/>
      <c r="Y49" s="295"/>
      <c r="Z49" s="295"/>
      <c r="AA49" s="295"/>
      <c r="AB49" s="295"/>
      <c r="AC49" s="295"/>
      <c r="AD49" s="295"/>
      <c r="AE49" s="295"/>
      <c r="AF49" s="295"/>
      <c r="AG49" s="295"/>
      <c r="AH49" s="295"/>
      <c r="AI49" s="295"/>
      <c r="AJ49" s="295"/>
      <c r="AK49" s="357"/>
      <c r="AL49" s="358"/>
      <c r="AM49" s="1222" t="s">
        <v>502</v>
      </c>
      <c r="AN49" s="1224" t="s">
        <v>536</v>
      </c>
      <c r="AO49" s="1225"/>
      <c r="AP49" s="1225"/>
      <c r="AQ49" s="1225"/>
      <c r="AR49" s="1226"/>
    </row>
    <row r="50" spans="1:44" x14ac:dyDescent="0.15">
      <c r="A50" s="299"/>
      <c r="B50" s="295"/>
      <c r="C50" s="295"/>
      <c r="D50" s="295"/>
      <c r="E50" s="295"/>
      <c r="F50" s="295"/>
      <c r="G50" s="295"/>
      <c r="H50" s="295"/>
      <c r="I50" s="295"/>
      <c r="J50" s="295"/>
      <c r="K50" s="295"/>
      <c r="L50" s="295"/>
      <c r="M50" s="295"/>
      <c r="N50" s="295"/>
      <c r="O50" s="295"/>
      <c r="P50" s="295"/>
      <c r="Q50" s="295"/>
      <c r="R50" s="295"/>
      <c r="S50" s="295"/>
      <c r="T50" s="295"/>
      <c r="U50" s="295"/>
      <c r="V50" s="295"/>
      <c r="W50" s="295"/>
      <c r="X50" s="295"/>
      <c r="Y50" s="295"/>
      <c r="Z50" s="295"/>
      <c r="AA50" s="295"/>
      <c r="AB50" s="295"/>
      <c r="AC50" s="295"/>
      <c r="AD50" s="295"/>
      <c r="AE50" s="295"/>
      <c r="AF50" s="295"/>
      <c r="AG50" s="295"/>
      <c r="AH50" s="295"/>
      <c r="AI50" s="295"/>
      <c r="AJ50" s="295"/>
      <c r="AK50" s="359"/>
      <c r="AL50" s="360"/>
      <c r="AM50" s="1223"/>
      <c r="AN50" s="361" t="s">
        <v>537</v>
      </c>
      <c r="AO50" s="362" t="s">
        <v>538</v>
      </c>
      <c r="AP50" s="363" t="s">
        <v>539</v>
      </c>
      <c r="AQ50" s="364" t="s">
        <v>540</v>
      </c>
      <c r="AR50" s="365" t="s">
        <v>541</v>
      </c>
    </row>
    <row r="51" spans="1:44" x14ac:dyDescent="0.15">
      <c r="A51" s="299"/>
      <c r="B51" s="295"/>
      <c r="C51" s="295"/>
      <c r="D51" s="295"/>
      <c r="E51" s="295"/>
      <c r="F51" s="295"/>
      <c r="G51" s="295"/>
      <c r="H51" s="295"/>
      <c r="I51" s="295"/>
      <c r="J51" s="295"/>
      <c r="K51" s="295"/>
      <c r="L51" s="295"/>
      <c r="M51" s="295"/>
      <c r="N51" s="295"/>
      <c r="O51" s="295"/>
      <c r="P51" s="295"/>
      <c r="Q51" s="295"/>
      <c r="R51" s="295"/>
      <c r="S51" s="295"/>
      <c r="T51" s="295"/>
      <c r="U51" s="295"/>
      <c r="V51" s="295"/>
      <c r="W51" s="295"/>
      <c r="X51" s="295"/>
      <c r="Y51" s="295"/>
      <c r="Z51" s="295"/>
      <c r="AA51" s="295"/>
      <c r="AB51" s="295"/>
      <c r="AC51" s="295"/>
      <c r="AD51" s="295"/>
      <c r="AE51" s="295"/>
      <c r="AF51" s="295"/>
      <c r="AG51" s="295"/>
      <c r="AH51" s="295"/>
      <c r="AI51" s="295"/>
      <c r="AJ51" s="295"/>
      <c r="AK51" s="357" t="s">
        <v>542</v>
      </c>
      <c r="AL51" s="358"/>
      <c r="AM51" s="366">
        <v>1386385</v>
      </c>
      <c r="AN51" s="367">
        <v>46565</v>
      </c>
      <c r="AO51" s="368">
        <v>21.5</v>
      </c>
      <c r="AP51" s="369">
        <v>83280</v>
      </c>
      <c r="AQ51" s="370">
        <v>-2.5</v>
      </c>
      <c r="AR51" s="371">
        <v>24</v>
      </c>
    </row>
    <row r="52" spans="1:44" x14ac:dyDescent="0.15">
      <c r="A52" s="299"/>
      <c r="B52" s="295"/>
      <c r="C52" s="295"/>
      <c r="D52" s="295"/>
      <c r="E52" s="295"/>
      <c r="F52" s="295"/>
      <c r="G52" s="295"/>
      <c r="H52" s="295"/>
      <c r="I52" s="295"/>
      <c r="J52" s="295"/>
      <c r="K52" s="295"/>
      <c r="L52" s="295"/>
      <c r="M52" s="295"/>
      <c r="N52" s="295"/>
      <c r="O52" s="295"/>
      <c r="P52" s="295"/>
      <c r="Q52" s="295"/>
      <c r="R52" s="295"/>
      <c r="S52" s="295"/>
      <c r="T52" s="295"/>
      <c r="U52" s="295"/>
      <c r="V52" s="295"/>
      <c r="W52" s="295"/>
      <c r="X52" s="295"/>
      <c r="Y52" s="295"/>
      <c r="Z52" s="295"/>
      <c r="AA52" s="295"/>
      <c r="AB52" s="295"/>
      <c r="AC52" s="295"/>
      <c r="AD52" s="295"/>
      <c r="AE52" s="295"/>
      <c r="AF52" s="295"/>
      <c r="AG52" s="295"/>
      <c r="AH52" s="295"/>
      <c r="AI52" s="295"/>
      <c r="AJ52" s="295"/>
      <c r="AK52" s="372"/>
      <c r="AL52" s="373" t="s">
        <v>543</v>
      </c>
      <c r="AM52" s="374">
        <v>618539</v>
      </c>
      <c r="AN52" s="375">
        <v>20775</v>
      </c>
      <c r="AO52" s="376">
        <v>2.5</v>
      </c>
      <c r="AP52" s="377">
        <v>43123</v>
      </c>
      <c r="AQ52" s="378">
        <v>-2.8</v>
      </c>
      <c r="AR52" s="379">
        <v>5.3</v>
      </c>
    </row>
    <row r="53" spans="1:44" x14ac:dyDescent="0.15">
      <c r="A53" s="299"/>
      <c r="B53" s="295"/>
      <c r="C53" s="295"/>
      <c r="D53" s="295"/>
      <c r="E53" s="295"/>
      <c r="F53" s="295"/>
      <c r="G53" s="295"/>
      <c r="H53" s="295"/>
      <c r="I53" s="295"/>
      <c r="J53" s="295"/>
      <c r="K53" s="295"/>
      <c r="L53" s="295"/>
      <c r="M53" s="295"/>
      <c r="N53" s="295"/>
      <c r="O53" s="295"/>
      <c r="P53" s="295"/>
      <c r="Q53" s="295"/>
      <c r="R53" s="295"/>
      <c r="S53" s="295"/>
      <c r="T53" s="295"/>
      <c r="U53" s="295"/>
      <c r="V53" s="295"/>
      <c r="W53" s="295"/>
      <c r="X53" s="295"/>
      <c r="Y53" s="295"/>
      <c r="Z53" s="295"/>
      <c r="AA53" s="295"/>
      <c r="AB53" s="295"/>
      <c r="AC53" s="295"/>
      <c r="AD53" s="295"/>
      <c r="AE53" s="295"/>
      <c r="AF53" s="295"/>
      <c r="AG53" s="295"/>
      <c r="AH53" s="295"/>
      <c r="AI53" s="295"/>
      <c r="AJ53" s="295"/>
      <c r="AK53" s="357" t="s">
        <v>544</v>
      </c>
      <c r="AL53" s="358"/>
      <c r="AM53" s="366">
        <v>2870968</v>
      </c>
      <c r="AN53" s="367">
        <v>98059</v>
      </c>
      <c r="AO53" s="368">
        <v>110.6</v>
      </c>
      <c r="AP53" s="369">
        <v>88968</v>
      </c>
      <c r="AQ53" s="370">
        <v>6.8</v>
      </c>
      <c r="AR53" s="371">
        <v>103.8</v>
      </c>
    </row>
    <row r="54" spans="1:44" x14ac:dyDescent="0.15">
      <c r="A54" s="299"/>
      <c r="B54" s="295"/>
      <c r="C54" s="295"/>
      <c r="D54" s="295"/>
      <c r="E54" s="295"/>
      <c r="F54" s="295"/>
      <c r="G54" s="295"/>
      <c r="H54" s="295"/>
      <c r="I54" s="295"/>
      <c r="J54" s="295"/>
      <c r="K54" s="295"/>
      <c r="L54" s="295"/>
      <c r="M54" s="295"/>
      <c r="N54" s="295"/>
      <c r="O54" s="295"/>
      <c r="P54" s="295"/>
      <c r="Q54" s="295"/>
      <c r="R54" s="295"/>
      <c r="S54" s="295"/>
      <c r="T54" s="295"/>
      <c r="U54" s="295"/>
      <c r="V54" s="295"/>
      <c r="W54" s="295"/>
      <c r="X54" s="295"/>
      <c r="Y54" s="295"/>
      <c r="Z54" s="295"/>
      <c r="AA54" s="295"/>
      <c r="AB54" s="295"/>
      <c r="AC54" s="295"/>
      <c r="AD54" s="295"/>
      <c r="AE54" s="295"/>
      <c r="AF54" s="295"/>
      <c r="AG54" s="295"/>
      <c r="AH54" s="295"/>
      <c r="AI54" s="295"/>
      <c r="AJ54" s="295"/>
      <c r="AK54" s="372"/>
      <c r="AL54" s="373" t="s">
        <v>543</v>
      </c>
      <c r="AM54" s="374">
        <v>1164996</v>
      </c>
      <c r="AN54" s="375">
        <v>39791</v>
      </c>
      <c r="AO54" s="376">
        <v>91.5</v>
      </c>
      <c r="AP54" s="377">
        <v>45482</v>
      </c>
      <c r="AQ54" s="378">
        <v>5.5</v>
      </c>
      <c r="AR54" s="379">
        <v>86</v>
      </c>
    </row>
    <row r="55" spans="1:44" x14ac:dyDescent="0.15">
      <c r="A55" s="299"/>
      <c r="B55" s="295"/>
      <c r="C55" s="295"/>
      <c r="D55" s="295"/>
      <c r="E55" s="295"/>
      <c r="F55" s="295"/>
      <c r="G55" s="295"/>
      <c r="H55" s="295"/>
      <c r="I55" s="295"/>
      <c r="J55" s="295"/>
      <c r="K55" s="295"/>
      <c r="L55" s="295"/>
      <c r="M55" s="295"/>
      <c r="N55" s="295"/>
      <c r="O55" s="295"/>
      <c r="P55" s="295"/>
      <c r="Q55" s="295"/>
      <c r="R55" s="295"/>
      <c r="S55" s="295"/>
      <c r="T55" s="295"/>
      <c r="U55" s="295"/>
      <c r="V55" s="295"/>
      <c r="W55" s="295"/>
      <c r="X55" s="295"/>
      <c r="Y55" s="295"/>
      <c r="Z55" s="295"/>
      <c r="AA55" s="295"/>
      <c r="AB55" s="295"/>
      <c r="AC55" s="295"/>
      <c r="AD55" s="295"/>
      <c r="AE55" s="295"/>
      <c r="AF55" s="295"/>
      <c r="AG55" s="295"/>
      <c r="AH55" s="295"/>
      <c r="AI55" s="295"/>
      <c r="AJ55" s="295"/>
      <c r="AK55" s="357" t="s">
        <v>545</v>
      </c>
      <c r="AL55" s="358"/>
      <c r="AM55" s="366">
        <v>2690163</v>
      </c>
      <c r="AN55" s="367">
        <v>93382</v>
      </c>
      <c r="AO55" s="368">
        <v>-4.8</v>
      </c>
      <c r="AP55" s="369">
        <v>85173</v>
      </c>
      <c r="AQ55" s="370">
        <v>-4.3</v>
      </c>
      <c r="AR55" s="371">
        <v>-0.5</v>
      </c>
    </row>
    <row r="56" spans="1:44" x14ac:dyDescent="0.15">
      <c r="A56" s="299"/>
      <c r="B56" s="295"/>
      <c r="C56" s="295"/>
      <c r="D56" s="295"/>
      <c r="E56" s="295"/>
      <c r="F56" s="295"/>
      <c r="G56" s="295"/>
      <c r="H56" s="295"/>
      <c r="I56" s="295"/>
      <c r="J56" s="295"/>
      <c r="K56" s="295"/>
      <c r="L56" s="295"/>
      <c r="M56" s="295"/>
      <c r="N56" s="295"/>
      <c r="O56" s="295"/>
      <c r="P56" s="295"/>
      <c r="Q56" s="295"/>
      <c r="R56" s="295"/>
      <c r="S56" s="295"/>
      <c r="T56" s="295"/>
      <c r="U56" s="295"/>
      <c r="V56" s="295"/>
      <c r="W56" s="295"/>
      <c r="X56" s="295"/>
      <c r="Y56" s="295"/>
      <c r="Z56" s="295"/>
      <c r="AA56" s="295"/>
      <c r="AB56" s="295"/>
      <c r="AC56" s="295"/>
      <c r="AD56" s="295"/>
      <c r="AE56" s="295"/>
      <c r="AF56" s="295"/>
      <c r="AG56" s="295"/>
      <c r="AH56" s="295"/>
      <c r="AI56" s="295"/>
      <c r="AJ56" s="295"/>
      <c r="AK56" s="372"/>
      <c r="AL56" s="373" t="s">
        <v>543</v>
      </c>
      <c r="AM56" s="374">
        <v>1427333</v>
      </c>
      <c r="AN56" s="375">
        <v>49546</v>
      </c>
      <c r="AO56" s="376">
        <v>24.5</v>
      </c>
      <c r="AP56" s="377">
        <v>43913</v>
      </c>
      <c r="AQ56" s="378">
        <v>-3.4</v>
      </c>
      <c r="AR56" s="379">
        <v>27.9</v>
      </c>
    </row>
    <row r="57" spans="1:44" x14ac:dyDescent="0.15">
      <c r="A57" s="299"/>
      <c r="B57" s="295"/>
      <c r="C57" s="295"/>
      <c r="D57" s="295"/>
      <c r="E57" s="295"/>
      <c r="F57" s="295"/>
      <c r="G57" s="295"/>
      <c r="H57" s="295"/>
      <c r="I57" s="295"/>
      <c r="J57" s="295"/>
      <c r="K57" s="295"/>
      <c r="L57" s="295"/>
      <c r="M57" s="295"/>
      <c r="N57" s="295"/>
      <c r="O57" s="295"/>
      <c r="P57" s="295"/>
      <c r="Q57" s="295"/>
      <c r="R57" s="295"/>
      <c r="S57" s="295"/>
      <c r="T57" s="295"/>
      <c r="U57" s="295"/>
      <c r="V57" s="295"/>
      <c r="W57" s="295"/>
      <c r="X57" s="295"/>
      <c r="Y57" s="295"/>
      <c r="Z57" s="295"/>
      <c r="AA57" s="295"/>
      <c r="AB57" s="295"/>
      <c r="AC57" s="295"/>
      <c r="AD57" s="295"/>
      <c r="AE57" s="295"/>
      <c r="AF57" s="295"/>
      <c r="AG57" s="295"/>
      <c r="AH57" s="295"/>
      <c r="AI57" s="295"/>
      <c r="AJ57" s="295"/>
      <c r="AK57" s="357" t="s">
        <v>546</v>
      </c>
      <c r="AL57" s="358"/>
      <c r="AM57" s="366">
        <v>2909446</v>
      </c>
      <c r="AN57" s="367">
        <v>102147</v>
      </c>
      <c r="AO57" s="368">
        <v>9.4</v>
      </c>
      <c r="AP57" s="369">
        <v>94081</v>
      </c>
      <c r="AQ57" s="370">
        <v>10.5</v>
      </c>
      <c r="AR57" s="371">
        <v>-1.1000000000000001</v>
      </c>
    </row>
    <row r="58" spans="1:44" x14ac:dyDescent="0.15">
      <c r="A58" s="299"/>
      <c r="B58" s="295"/>
      <c r="C58" s="295"/>
      <c r="D58" s="295"/>
      <c r="E58" s="295"/>
      <c r="F58" s="295"/>
      <c r="G58" s="295"/>
      <c r="H58" s="295"/>
      <c r="I58" s="295"/>
      <c r="J58" s="295"/>
      <c r="K58" s="295"/>
      <c r="L58" s="295"/>
      <c r="M58" s="295"/>
      <c r="N58" s="295"/>
      <c r="O58" s="295"/>
      <c r="P58" s="295"/>
      <c r="Q58" s="295"/>
      <c r="R58" s="295"/>
      <c r="S58" s="295"/>
      <c r="T58" s="295"/>
      <c r="U58" s="295"/>
      <c r="V58" s="295"/>
      <c r="W58" s="295"/>
      <c r="X58" s="295"/>
      <c r="Y58" s="295"/>
      <c r="Z58" s="295"/>
      <c r="AA58" s="295"/>
      <c r="AB58" s="295"/>
      <c r="AC58" s="295"/>
      <c r="AD58" s="295"/>
      <c r="AE58" s="295"/>
      <c r="AF58" s="295"/>
      <c r="AG58" s="295"/>
      <c r="AH58" s="295"/>
      <c r="AI58" s="295"/>
      <c r="AJ58" s="295"/>
      <c r="AK58" s="372"/>
      <c r="AL58" s="373" t="s">
        <v>543</v>
      </c>
      <c r="AM58" s="374">
        <v>2112781</v>
      </c>
      <c r="AN58" s="375">
        <v>74177</v>
      </c>
      <c r="AO58" s="376">
        <v>49.7</v>
      </c>
      <c r="AP58" s="377">
        <v>48949</v>
      </c>
      <c r="AQ58" s="378">
        <v>11.5</v>
      </c>
      <c r="AR58" s="379">
        <v>38.200000000000003</v>
      </c>
    </row>
    <row r="59" spans="1:44" x14ac:dyDescent="0.15">
      <c r="A59" s="299"/>
      <c r="B59" s="295"/>
      <c r="C59" s="295"/>
      <c r="D59" s="295"/>
      <c r="E59" s="295"/>
      <c r="F59" s="295"/>
      <c r="G59" s="295"/>
      <c r="H59" s="295"/>
      <c r="I59" s="295"/>
      <c r="J59" s="295"/>
      <c r="K59" s="295"/>
      <c r="L59" s="295"/>
      <c r="M59" s="295"/>
      <c r="N59" s="295"/>
      <c r="O59" s="295"/>
      <c r="P59" s="295"/>
      <c r="Q59" s="295"/>
      <c r="R59" s="295"/>
      <c r="S59" s="295"/>
      <c r="T59" s="295"/>
      <c r="U59" s="295"/>
      <c r="V59" s="295"/>
      <c r="W59" s="295"/>
      <c r="X59" s="295"/>
      <c r="Y59" s="295"/>
      <c r="Z59" s="295"/>
      <c r="AA59" s="295"/>
      <c r="AB59" s="295"/>
      <c r="AC59" s="295"/>
      <c r="AD59" s="295"/>
      <c r="AE59" s="295"/>
      <c r="AF59" s="295"/>
      <c r="AG59" s="295"/>
      <c r="AH59" s="295"/>
      <c r="AI59" s="295"/>
      <c r="AJ59" s="295"/>
      <c r="AK59" s="357" t="s">
        <v>547</v>
      </c>
      <c r="AL59" s="358"/>
      <c r="AM59" s="366">
        <v>1540096</v>
      </c>
      <c r="AN59" s="367">
        <v>54917</v>
      </c>
      <c r="AO59" s="368">
        <v>-46.2</v>
      </c>
      <c r="AP59" s="369">
        <v>92632</v>
      </c>
      <c r="AQ59" s="370">
        <v>-1.5</v>
      </c>
      <c r="AR59" s="371">
        <v>-44.7</v>
      </c>
    </row>
    <row r="60" spans="1:44" x14ac:dyDescent="0.15">
      <c r="A60" s="299"/>
      <c r="B60" s="295"/>
      <c r="C60" s="295"/>
      <c r="D60" s="295"/>
      <c r="E60" s="295"/>
      <c r="F60" s="295"/>
      <c r="G60" s="295"/>
      <c r="H60" s="295"/>
      <c r="I60" s="295"/>
      <c r="J60" s="295"/>
      <c r="K60" s="295"/>
      <c r="L60" s="295"/>
      <c r="M60" s="295"/>
      <c r="N60" s="295"/>
      <c r="O60" s="295"/>
      <c r="P60" s="295"/>
      <c r="Q60" s="295"/>
      <c r="R60" s="295"/>
      <c r="S60" s="295"/>
      <c r="T60" s="295"/>
      <c r="U60" s="295"/>
      <c r="V60" s="295"/>
      <c r="W60" s="295"/>
      <c r="X60" s="295"/>
      <c r="Y60" s="295"/>
      <c r="Z60" s="295"/>
      <c r="AA60" s="295"/>
      <c r="AB60" s="295"/>
      <c r="AC60" s="295"/>
      <c r="AD60" s="295"/>
      <c r="AE60" s="295"/>
      <c r="AF60" s="295"/>
      <c r="AG60" s="295"/>
      <c r="AH60" s="295"/>
      <c r="AI60" s="295"/>
      <c r="AJ60" s="295"/>
      <c r="AK60" s="372"/>
      <c r="AL60" s="373" t="s">
        <v>543</v>
      </c>
      <c r="AM60" s="374">
        <v>921114</v>
      </c>
      <c r="AN60" s="375">
        <v>32845</v>
      </c>
      <c r="AO60" s="376">
        <v>-55.7</v>
      </c>
      <c r="AP60" s="377">
        <v>47978</v>
      </c>
      <c r="AQ60" s="378">
        <v>-2</v>
      </c>
      <c r="AR60" s="379">
        <v>-53.7</v>
      </c>
    </row>
    <row r="61" spans="1:44" x14ac:dyDescent="0.15">
      <c r="A61" s="299"/>
      <c r="B61" s="295"/>
      <c r="C61" s="295"/>
      <c r="D61" s="295"/>
      <c r="E61" s="295"/>
      <c r="F61" s="295"/>
      <c r="G61" s="295"/>
      <c r="H61" s="295"/>
      <c r="I61" s="295"/>
      <c r="J61" s="295"/>
      <c r="K61" s="295"/>
      <c r="L61" s="295"/>
      <c r="M61" s="295"/>
      <c r="N61" s="295"/>
      <c r="O61" s="295"/>
      <c r="P61" s="295"/>
      <c r="Q61" s="295"/>
      <c r="R61" s="295"/>
      <c r="S61" s="295"/>
      <c r="T61" s="295"/>
      <c r="U61" s="295"/>
      <c r="V61" s="295"/>
      <c r="W61" s="295"/>
      <c r="X61" s="295"/>
      <c r="Y61" s="295"/>
      <c r="Z61" s="295"/>
      <c r="AA61" s="295"/>
      <c r="AB61" s="295"/>
      <c r="AC61" s="295"/>
      <c r="AD61" s="295"/>
      <c r="AE61" s="295"/>
      <c r="AF61" s="295"/>
      <c r="AG61" s="295"/>
      <c r="AH61" s="295"/>
      <c r="AI61" s="295"/>
      <c r="AJ61" s="295"/>
      <c r="AK61" s="357" t="s">
        <v>548</v>
      </c>
      <c r="AL61" s="380"/>
      <c r="AM61" s="381">
        <v>2279412</v>
      </c>
      <c r="AN61" s="382">
        <v>79014</v>
      </c>
      <c r="AO61" s="383">
        <v>18.100000000000001</v>
      </c>
      <c r="AP61" s="384">
        <v>88827</v>
      </c>
      <c r="AQ61" s="385">
        <v>1.8</v>
      </c>
      <c r="AR61" s="371">
        <v>16.3</v>
      </c>
    </row>
    <row r="62" spans="1:44" x14ac:dyDescent="0.15">
      <c r="A62" s="299"/>
      <c r="B62" s="295"/>
      <c r="C62" s="295"/>
      <c r="D62" s="295"/>
      <c r="E62" s="295"/>
      <c r="F62" s="295"/>
      <c r="G62" s="295"/>
      <c r="H62" s="295"/>
      <c r="I62" s="295"/>
      <c r="J62" s="295"/>
      <c r="K62" s="295"/>
      <c r="L62" s="295"/>
      <c r="M62" s="295"/>
      <c r="N62" s="295"/>
      <c r="O62" s="295"/>
      <c r="P62" s="295"/>
      <c r="Q62" s="295"/>
      <c r="R62" s="295"/>
      <c r="S62" s="295"/>
      <c r="T62" s="295"/>
      <c r="U62" s="295"/>
      <c r="V62" s="295"/>
      <c r="W62" s="295"/>
      <c r="X62" s="295"/>
      <c r="Y62" s="295"/>
      <c r="Z62" s="295"/>
      <c r="AA62" s="295"/>
      <c r="AB62" s="295"/>
      <c r="AC62" s="295"/>
      <c r="AD62" s="295"/>
      <c r="AE62" s="295"/>
      <c r="AF62" s="295"/>
      <c r="AG62" s="295"/>
      <c r="AH62" s="295"/>
      <c r="AI62" s="295"/>
      <c r="AJ62" s="295"/>
      <c r="AK62" s="372"/>
      <c r="AL62" s="373" t="s">
        <v>543</v>
      </c>
      <c r="AM62" s="374">
        <v>1248953</v>
      </c>
      <c r="AN62" s="375">
        <v>43427</v>
      </c>
      <c r="AO62" s="376">
        <v>22.5</v>
      </c>
      <c r="AP62" s="377">
        <v>45889</v>
      </c>
      <c r="AQ62" s="378">
        <v>1.8</v>
      </c>
      <c r="AR62" s="379">
        <v>20.7</v>
      </c>
    </row>
    <row r="63" spans="1:44" x14ac:dyDescent="0.15">
      <c r="A63" s="299"/>
      <c r="B63" s="295"/>
      <c r="C63" s="295"/>
      <c r="D63" s="295"/>
      <c r="E63" s="295"/>
      <c r="F63" s="295"/>
      <c r="G63" s="295"/>
      <c r="H63" s="295"/>
      <c r="I63" s="295"/>
      <c r="J63" s="295"/>
      <c r="K63" s="295"/>
      <c r="L63" s="295"/>
      <c r="M63" s="295"/>
      <c r="N63" s="295"/>
      <c r="O63" s="295"/>
      <c r="P63" s="295"/>
      <c r="Q63" s="295"/>
      <c r="R63" s="295"/>
      <c r="S63" s="295"/>
      <c r="T63" s="295"/>
      <c r="U63" s="295"/>
      <c r="V63" s="295"/>
      <c r="W63" s="295"/>
      <c r="X63" s="295"/>
      <c r="Y63" s="295"/>
      <c r="Z63" s="295"/>
      <c r="AA63" s="295"/>
      <c r="AB63" s="295"/>
      <c r="AC63" s="295"/>
      <c r="AD63" s="295"/>
      <c r="AE63" s="295"/>
      <c r="AF63" s="295"/>
      <c r="AG63" s="295"/>
      <c r="AH63" s="295"/>
      <c r="AI63" s="295"/>
      <c r="AJ63" s="295"/>
      <c r="AK63" s="295"/>
      <c r="AL63" s="295"/>
      <c r="AM63" s="295"/>
      <c r="AN63" s="295"/>
      <c r="AO63" s="295"/>
      <c r="AP63" s="295"/>
      <c r="AQ63" s="295"/>
      <c r="AR63" s="295"/>
    </row>
    <row r="64" spans="1:44" x14ac:dyDescent="0.15">
      <c r="A64" s="299"/>
      <c r="B64" s="295"/>
      <c r="C64" s="295"/>
      <c r="D64" s="295"/>
      <c r="E64" s="295"/>
      <c r="F64" s="295"/>
      <c r="G64" s="295"/>
      <c r="H64" s="295"/>
      <c r="I64" s="295"/>
      <c r="J64" s="295"/>
      <c r="K64" s="295"/>
      <c r="L64" s="295"/>
      <c r="M64" s="295"/>
      <c r="N64" s="295"/>
      <c r="O64" s="295"/>
      <c r="P64" s="295"/>
      <c r="Q64" s="295"/>
      <c r="R64" s="295"/>
      <c r="S64" s="295"/>
      <c r="T64" s="295"/>
      <c r="U64" s="295"/>
      <c r="V64" s="295"/>
      <c r="W64" s="295"/>
      <c r="X64" s="295"/>
      <c r="Y64" s="295"/>
      <c r="Z64" s="295"/>
      <c r="AA64" s="295"/>
      <c r="AB64" s="295"/>
      <c r="AC64" s="295"/>
      <c r="AD64" s="295"/>
      <c r="AE64" s="295"/>
      <c r="AF64" s="295"/>
      <c r="AG64" s="295"/>
      <c r="AH64" s="295"/>
      <c r="AI64" s="295"/>
      <c r="AJ64" s="295"/>
      <c r="AK64" s="295"/>
      <c r="AL64" s="295"/>
      <c r="AM64" s="295"/>
      <c r="AN64" s="295"/>
      <c r="AO64" s="295"/>
      <c r="AP64" s="295"/>
      <c r="AQ64" s="295"/>
      <c r="AR64" s="295"/>
    </row>
    <row r="65" spans="1:46" x14ac:dyDescent="0.15">
      <c r="A65" s="299"/>
      <c r="B65" s="295"/>
      <c r="C65" s="295"/>
      <c r="D65" s="295"/>
      <c r="E65" s="295"/>
      <c r="F65" s="295"/>
      <c r="G65" s="295"/>
      <c r="H65" s="295"/>
      <c r="I65" s="295"/>
      <c r="J65" s="295"/>
      <c r="K65" s="295"/>
      <c r="L65" s="295"/>
      <c r="M65" s="295"/>
      <c r="N65" s="295"/>
      <c r="O65" s="295"/>
      <c r="P65" s="295"/>
      <c r="Q65" s="295"/>
      <c r="R65" s="295"/>
      <c r="S65" s="295"/>
      <c r="T65" s="295"/>
      <c r="U65" s="295"/>
      <c r="V65" s="295"/>
      <c r="W65" s="295"/>
      <c r="X65" s="295"/>
      <c r="Y65" s="295"/>
      <c r="Z65" s="295"/>
      <c r="AA65" s="295"/>
      <c r="AB65" s="295"/>
      <c r="AC65" s="295"/>
      <c r="AD65" s="295"/>
      <c r="AE65" s="295"/>
      <c r="AF65" s="295"/>
      <c r="AG65" s="295"/>
      <c r="AH65" s="295"/>
      <c r="AI65" s="295"/>
      <c r="AJ65" s="295"/>
      <c r="AK65" s="295"/>
      <c r="AL65" s="295"/>
      <c r="AM65" s="295"/>
      <c r="AN65" s="295"/>
      <c r="AO65" s="295"/>
      <c r="AP65" s="295"/>
      <c r="AQ65" s="295"/>
      <c r="AR65" s="295"/>
    </row>
    <row r="66" spans="1:46" x14ac:dyDescent="0.15">
      <c r="A66" s="386"/>
      <c r="B66" s="353"/>
      <c r="C66" s="353"/>
      <c r="D66" s="353"/>
      <c r="E66" s="353"/>
      <c r="F66" s="353"/>
      <c r="G66" s="353"/>
      <c r="H66" s="353"/>
      <c r="I66" s="353"/>
      <c r="J66" s="353"/>
      <c r="K66" s="353"/>
      <c r="L66" s="353"/>
      <c r="M66" s="353"/>
      <c r="N66" s="353"/>
      <c r="O66" s="353"/>
      <c r="P66" s="353"/>
      <c r="Q66" s="353"/>
      <c r="R66" s="353"/>
      <c r="S66" s="353"/>
      <c r="T66" s="353"/>
      <c r="U66" s="353"/>
      <c r="V66" s="353"/>
      <c r="W66" s="353"/>
      <c r="X66" s="353"/>
      <c r="Y66" s="353"/>
      <c r="Z66" s="353"/>
      <c r="AA66" s="353"/>
      <c r="AB66" s="353"/>
      <c r="AC66" s="353"/>
      <c r="AD66" s="353"/>
      <c r="AE66" s="353"/>
      <c r="AF66" s="353"/>
      <c r="AG66" s="353"/>
      <c r="AH66" s="353"/>
      <c r="AI66" s="353"/>
      <c r="AJ66" s="353"/>
      <c r="AK66" s="353"/>
      <c r="AL66" s="353"/>
      <c r="AM66" s="353"/>
      <c r="AN66" s="353"/>
      <c r="AO66" s="353"/>
      <c r="AP66" s="353"/>
      <c r="AQ66" s="353"/>
      <c r="AR66" s="353"/>
      <c r="AS66" s="387"/>
    </row>
    <row r="67" spans="1:46" ht="13.5" hidden="1" customHeight="1" x14ac:dyDescent="0.15">
      <c r="AK67" s="295"/>
      <c r="AL67" s="295"/>
      <c r="AM67" s="295"/>
      <c r="AN67" s="295"/>
      <c r="AO67" s="295"/>
      <c r="AP67" s="295"/>
      <c r="AQ67" s="295"/>
      <c r="AR67" s="295"/>
      <c r="AS67" s="295"/>
      <c r="AT67" s="295"/>
    </row>
    <row r="68" spans="1:46" ht="13.5" hidden="1" customHeight="1" x14ac:dyDescent="0.15">
      <c r="AK68" s="295"/>
      <c r="AL68" s="295"/>
      <c r="AM68" s="295"/>
      <c r="AN68" s="295"/>
      <c r="AO68" s="295"/>
      <c r="AP68" s="295"/>
      <c r="AQ68" s="295"/>
      <c r="AR68" s="295"/>
    </row>
    <row r="69" spans="1:46" ht="13.5" hidden="1" customHeight="1" x14ac:dyDescent="0.15">
      <c r="AK69" s="295"/>
      <c r="AL69" s="295"/>
      <c r="AM69" s="295"/>
      <c r="AN69" s="295"/>
      <c r="AO69" s="295"/>
      <c r="AP69" s="295"/>
      <c r="AQ69" s="295"/>
      <c r="AR69" s="295"/>
    </row>
    <row r="70" spans="1:46" hidden="1" x14ac:dyDescent="0.15">
      <c r="AK70" s="295"/>
      <c r="AL70" s="295"/>
      <c r="AM70" s="295"/>
      <c r="AN70" s="295"/>
      <c r="AO70" s="295"/>
      <c r="AP70" s="295"/>
      <c r="AQ70" s="295"/>
      <c r="AR70" s="295"/>
    </row>
    <row r="71" spans="1:46" hidden="1" x14ac:dyDescent="0.15">
      <c r="AK71" s="295"/>
      <c r="AL71" s="295"/>
      <c r="AM71" s="295"/>
      <c r="AN71" s="295"/>
      <c r="AO71" s="295"/>
      <c r="AP71" s="295"/>
      <c r="AQ71" s="295"/>
      <c r="AR71" s="295"/>
    </row>
    <row r="72" spans="1:46" hidden="1" x14ac:dyDescent="0.15">
      <c r="AK72" s="295"/>
      <c r="AL72" s="295"/>
      <c r="AM72" s="295"/>
      <c r="AN72" s="295"/>
      <c r="AO72" s="295"/>
      <c r="AP72" s="295"/>
      <c r="AQ72" s="295"/>
      <c r="AR72" s="295"/>
    </row>
    <row r="73" spans="1:46" hidden="1" x14ac:dyDescent="0.15">
      <c r="AK73" s="295"/>
      <c r="AL73" s="295"/>
      <c r="AM73" s="295"/>
      <c r="AN73" s="295"/>
      <c r="AO73" s="295"/>
      <c r="AP73" s="295"/>
      <c r="AQ73" s="295"/>
      <c r="AR73" s="295"/>
    </row>
  </sheetData>
  <sheetProtection algorithmName="SHA-512" hashValue="GCXp8CYwURXqJE7/YSk2MrqHbW+P/iTd9OxTqXfc55whmjMTOkqwt8uBNrJWdsx2bvnrk9yzwaUuoiRwdLzUsw==" saltValue="OgccZ3z0xROCKdkryCw6IA==" spinCount="100000" sheet="1" objects="1" scenarios="1"/>
  <mergeCells count="24">
    <mergeCell ref="AO30:AO31"/>
    <mergeCell ref="AO7:AO8"/>
    <mergeCell ref="AK9:AN9"/>
    <mergeCell ref="AK10:AN10"/>
    <mergeCell ref="AK11:AN11"/>
    <mergeCell ref="AK12:AN12"/>
    <mergeCell ref="AK13:AN13"/>
    <mergeCell ref="AK37:AN37"/>
    <mergeCell ref="AK14:AN14"/>
    <mergeCell ref="AK15:AN15"/>
    <mergeCell ref="AK16:AN16"/>
    <mergeCell ref="AK21:AN21"/>
    <mergeCell ref="AK22:AN22"/>
    <mergeCell ref="AK32:AN32"/>
    <mergeCell ref="AK33:AN33"/>
    <mergeCell ref="AK34:AN34"/>
    <mergeCell ref="AK35:AN35"/>
    <mergeCell ref="AK36:AN36"/>
    <mergeCell ref="AK38:AN38"/>
    <mergeCell ref="AK39:AN39"/>
    <mergeCell ref="AK40:AN40"/>
    <mergeCell ref="AK41:AN41"/>
    <mergeCell ref="AM49:AM50"/>
    <mergeCell ref="AN49:AR49"/>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93" customWidth="1"/>
    <col min="126" max="16384" width="9" style="292" hidden="1"/>
  </cols>
  <sheetData>
    <row r="1" spans="2:125" ht="13.5" customHeight="1" x14ac:dyDescent="0.15">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2:125" x14ac:dyDescent="0.15">
      <c r="B2" s="292"/>
      <c r="DG2" s="292"/>
    </row>
    <row r="3" spans="2:125" x14ac:dyDescent="0.15">
      <c r="C3" s="292"/>
      <c r="D3" s="292"/>
      <c r="E3" s="292"/>
      <c r="F3" s="292"/>
      <c r="G3" s="292"/>
      <c r="H3" s="292"/>
      <c r="I3" s="292"/>
      <c r="J3" s="292"/>
      <c r="K3" s="292"/>
      <c r="L3" s="292"/>
      <c r="M3" s="292"/>
      <c r="N3" s="292"/>
      <c r="O3" s="292"/>
      <c r="P3" s="292"/>
      <c r="Q3" s="292"/>
      <c r="R3" s="292"/>
      <c r="S3" s="292"/>
      <c r="T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H3" s="292"/>
      <c r="DI3" s="292"/>
      <c r="DJ3" s="292"/>
      <c r="DK3" s="292"/>
      <c r="DL3" s="292"/>
      <c r="DM3" s="292"/>
      <c r="DN3" s="292"/>
      <c r="DO3" s="292"/>
      <c r="DP3" s="292"/>
      <c r="DQ3" s="292"/>
      <c r="DR3" s="292"/>
      <c r="DS3" s="292"/>
      <c r="DT3" s="292"/>
      <c r="DU3" s="292"/>
    </row>
    <row r="4" spans="2:125" x14ac:dyDescent="0.15"/>
    <row r="5" spans="2:125" x14ac:dyDescent="0.15"/>
    <row r="6" spans="2:125" x14ac:dyDescent="0.15"/>
    <row r="7" spans="2:125" x14ac:dyDescent="0.15"/>
    <row r="8" spans="2:125" x14ac:dyDescent="0.15"/>
    <row r="9" spans="2:125" x14ac:dyDescent="0.15">
      <c r="DU9" s="292"/>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2"/>
    </row>
    <row r="18" spans="125:125" x14ac:dyDescent="0.15"/>
    <row r="19" spans="125:125" x14ac:dyDescent="0.15"/>
    <row r="20" spans="125:125" x14ac:dyDescent="0.15">
      <c r="DU20" s="292"/>
    </row>
    <row r="21" spans="125:125" x14ac:dyDescent="0.15">
      <c r="DU21" s="292"/>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2"/>
    </row>
    <row r="29" spans="125:125" x14ac:dyDescent="0.15"/>
    <row r="30" spans="125:125" x14ac:dyDescent="0.15"/>
    <row r="31" spans="125:125" x14ac:dyDescent="0.15"/>
    <row r="32" spans="125:125" x14ac:dyDescent="0.15"/>
    <row r="33" spans="2:125" x14ac:dyDescent="0.15">
      <c r="B33" s="292"/>
      <c r="G33" s="292"/>
      <c r="I33" s="292"/>
    </row>
    <row r="34" spans="2:125" x14ac:dyDescent="0.15">
      <c r="C34" s="292"/>
      <c r="P34" s="292"/>
      <c r="DE34" s="292"/>
      <c r="DH34" s="292"/>
    </row>
    <row r="35" spans="2:125" x14ac:dyDescent="0.15">
      <c r="D35" s="292"/>
      <c r="E35" s="292"/>
      <c r="DG35" s="292"/>
      <c r="DJ35" s="292"/>
      <c r="DP35" s="292"/>
      <c r="DQ35" s="292"/>
      <c r="DR35" s="292"/>
      <c r="DS35" s="292"/>
      <c r="DT35" s="292"/>
      <c r="DU35" s="292"/>
    </row>
    <row r="36" spans="2:125" x14ac:dyDescent="0.15">
      <c r="F36" s="292"/>
      <c r="H36" s="292"/>
      <c r="J36" s="292"/>
      <c r="K36" s="292"/>
      <c r="L36" s="292"/>
      <c r="M36" s="292"/>
      <c r="N36" s="292"/>
      <c r="O36" s="292"/>
      <c r="Q36" s="292"/>
      <c r="R36" s="292"/>
      <c r="S36" s="292"/>
      <c r="T36" s="292"/>
      <c r="U36" s="292"/>
      <c r="V36" s="292"/>
      <c r="W36" s="292"/>
      <c r="X36" s="292"/>
      <c r="Y36" s="292"/>
      <c r="Z36" s="292"/>
      <c r="AA36" s="292"/>
      <c r="AB36" s="292"/>
      <c r="AC36" s="292"/>
      <c r="AD36" s="292"/>
      <c r="AE36" s="292"/>
      <c r="AF36" s="292"/>
      <c r="AG36" s="292"/>
      <c r="AH36" s="292"/>
      <c r="AI36" s="292"/>
      <c r="AJ36" s="292"/>
      <c r="AK36" s="292"/>
      <c r="AL36" s="292"/>
      <c r="AM36" s="292"/>
      <c r="AN36" s="292"/>
      <c r="AO36" s="292"/>
      <c r="AP36" s="292"/>
      <c r="AQ36" s="292"/>
      <c r="AR36" s="292"/>
      <c r="AS36" s="292"/>
      <c r="AT36" s="292"/>
      <c r="AU36" s="292"/>
      <c r="AV36" s="292"/>
      <c r="AW36" s="292"/>
      <c r="AX36" s="292"/>
      <c r="AY36" s="292"/>
      <c r="AZ36" s="292"/>
      <c r="BA36" s="292"/>
      <c r="BB36" s="292"/>
      <c r="BC36" s="292"/>
      <c r="BD36" s="292"/>
      <c r="BE36" s="292"/>
      <c r="BF36" s="292"/>
      <c r="BG36" s="292"/>
      <c r="BH36" s="292"/>
      <c r="BI36" s="292"/>
      <c r="BJ36" s="292"/>
      <c r="BK36" s="292"/>
      <c r="BL36" s="292"/>
      <c r="BM36" s="292"/>
      <c r="BN36" s="292"/>
      <c r="BO36" s="292"/>
      <c r="BP36" s="292"/>
      <c r="BQ36" s="292"/>
      <c r="BR36" s="292"/>
      <c r="BS36" s="292"/>
      <c r="BT36" s="292"/>
      <c r="BU36" s="292"/>
      <c r="BV36" s="292"/>
      <c r="BW36" s="292"/>
      <c r="BX36" s="292"/>
      <c r="BY36" s="292"/>
      <c r="BZ36" s="292"/>
      <c r="CA36" s="292"/>
      <c r="CB36" s="292"/>
      <c r="CC36" s="292"/>
      <c r="CD36" s="292"/>
      <c r="CE36" s="292"/>
      <c r="CF36" s="292"/>
      <c r="CG36" s="292"/>
      <c r="CH36" s="292"/>
      <c r="CI36" s="292"/>
      <c r="CJ36" s="292"/>
      <c r="CK36" s="292"/>
      <c r="CL36" s="292"/>
      <c r="CM36" s="292"/>
      <c r="CN36" s="292"/>
      <c r="CO36" s="292"/>
      <c r="CP36" s="292"/>
      <c r="CQ36" s="292"/>
      <c r="CR36" s="292"/>
      <c r="CS36" s="292"/>
      <c r="CT36" s="292"/>
      <c r="CU36" s="292"/>
      <c r="CV36" s="292"/>
      <c r="CW36" s="292"/>
      <c r="CX36" s="292"/>
      <c r="CY36" s="292"/>
      <c r="CZ36" s="292"/>
      <c r="DA36" s="292"/>
      <c r="DB36" s="292"/>
      <c r="DC36" s="292"/>
      <c r="DD36" s="292"/>
      <c r="DF36" s="292"/>
      <c r="DI36" s="292"/>
      <c r="DK36" s="292"/>
      <c r="DL36" s="292"/>
      <c r="DM36" s="292"/>
      <c r="DN36" s="292"/>
      <c r="DO36" s="292"/>
      <c r="DP36" s="292"/>
      <c r="DQ36" s="292"/>
      <c r="DR36" s="292"/>
      <c r="DS36" s="292"/>
      <c r="DT36" s="292"/>
      <c r="DU36" s="292"/>
    </row>
    <row r="37" spans="2:125" x14ac:dyDescent="0.15">
      <c r="DU37" s="292"/>
    </row>
    <row r="38" spans="2:125" x14ac:dyDescent="0.15">
      <c r="DT38" s="292"/>
      <c r="DU38" s="292"/>
    </row>
    <row r="39" spans="2:125" x14ac:dyDescent="0.15"/>
    <row r="40" spans="2:125" x14ac:dyDescent="0.15">
      <c r="DH40" s="292"/>
    </row>
    <row r="41" spans="2:125" x14ac:dyDescent="0.15">
      <c r="DE41" s="292"/>
    </row>
    <row r="42" spans="2:125" x14ac:dyDescent="0.15">
      <c r="DG42" s="292"/>
      <c r="DJ42" s="292"/>
    </row>
    <row r="43" spans="2:125" x14ac:dyDescent="0.15">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F43" s="292"/>
      <c r="DI43" s="292"/>
      <c r="DK43" s="292"/>
      <c r="DL43" s="292"/>
      <c r="DM43" s="292"/>
      <c r="DN43" s="292"/>
      <c r="DO43" s="292"/>
      <c r="DP43" s="292"/>
      <c r="DQ43" s="292"/>
      <c r="DR43" s="292"/>
      <c r="DS43" s="292"/>
      <c r="DT43" s="292"/>
      <c r="DU43" s="292"/>
    </row>
    <row r="44" spans="2:125" x14ac:dyDescent="0.15">
      <c r="DU44" s="292"/>
    </row>
    <row r="45" spans="2:125" x14ac:dyDescent="0.15"/>
    <row r="46" spans="2:125" x14ac:dyDescent="0.15"/>
    <row r="47" spans="2:125" x14ac:dyDescent="0.15"/>
    <row r="48" spans="2:125" x14ac:dyDescent="0.15">
      <c r="DT48" s="292"/>
      <c r="DU48" s="292"/>
    </row>
    <row r="49" spans="120:125" x14ac:dyDescent="0.15">
      <c r="DU49" s="292"/>
    </row>
    <row r="50" spans="120:125" x14ac:dyDescent="0.15">
      <c r="DU50" s="292"/>
    </row>
    <row r="51" spans="120:125" x14ac:dyDescent="0.15">
      <c r="DP51" s="292"/>
      <c r="DQ51" s="292"/>
      <c r="DR51" s="292"/>
      <c r="DS51" s="292"/>
      <c r="DT51" s="292"/>
      <c r="DU51" s="292"/>
    </row>
    <row r="52" spans="120:125" x14ac:dyDescent="0.15"/>
    <row r="53" spans="120:125" x14ac:dyDescent="0.15"/>
    <row r="54" spans="120:125" x14ac:dyDescent="0.15">
      <c r="DU54" s="292"/>
    </row>
    <row r="55" spans="120:125" x14ac:dyDescent="0.15"/>
    <row r="56" spans="120:125" x14ac:dyDescent="0.15"/>
    <row r="57" spans="120:125" x14ac:dyDescent="0.15"/>
    <row r="58" spans="120:125" x14ac:dyDescent="0.15">
      <c r="DU58" s="292"/>
    </row>
    <row r="59" spans="120:125" x14ac:dyDescent="0.15"/>
    <row r="60" spans="120:125" x14ac:dyDescent="0.15"/>
    <row r="61" spans="120:125" x14ac:dyDescent="0.15"/>
    <row r="62" spans="120:125" x14ac:dyDescent="0.15"/>
    <row r="63" spans="120:125" x14ac:dyDescent="0.15">
      <c r="DU63" s="292"/>
    </row>
    <row r="64" spans="120:125" x14ac:dyDescent="0.15">
      <c r="DT64" s="292"/>
      <c r="DU64" s="292"/>
    </row>
    <row r="65" spans="123:125" x14ac:dyDescent="0.15"/>
    <row r="66" spans="123:125" x14ac:dyDescent="0.15"/>
    <row r="67" spans="123:125" x14ac:dyDescent="0.15"/>
    <row r="68" spans="123:125" x14ac:dyDescent="0.15"/>
    <row r="69" spans="123:125" x14ac:dyDescent="0.15">
      <c r="DS69" s="292"/>
      <c r="DT69" s="292"/>
      <c r="DU69" s="292"/>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2"/>
    </row>
    <row r="83" spans="116:125" x14ac:dyDescent="0.15">
      <c r="DM83" s="292"/>
      <c r="DN83" s="292"/>
      <c r="DO83" s="292"/>
      <c r="DP83" s="292"/>
      <c r="DQ83" s="292"/>
      <c r="DR83" s="292"/>
      <c r="DS83" s="292"/>
      <c r="DT83" s="292"/>
      <c r="DU83" s="292"/>
    </row>
    <row r="84" spans="116:125" x14ac:dyDescent="0.15"/>
    <row r="85" spans="116:125" x14ac:dyDescent="0.15"/>
    <row r="86" spans="116:125" x14ac:dyDescent="0.15"/>
    <row r="87" spans="116:125" x14ac:dyDescent="0.15"/>
    <row r="88" spans="116:125" x14ac:dyDescent="0.15">
      <c r="DU88" s="292"/>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2"/>
      <c r="DT94" s="292"/>
      <c r="DU94" s="292"/>
    </row>
    <row r="95" spans="116:125" ht="13.5" customHeight="1" x14ac:dyDescent="0.15">
      <c r="DU95" s="292"/>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2"/>
    </row>
    <row r="102" spans="124:125" ht="13.5" customHeight="1" x14ac:dyDescent="0.15"/>
    <row r="103" spans="124:125" ht="13.5" customHeight="1" x14ac:dyDescent="0.15"/>
    <row r="104" spans="124:125" ht="13.5" customHeight="1" x14ac:dyDescent="0.15">
      <c r="DT104" s="292"/>
      <c r="DU104" s="292"/>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2" t="s">
        <v>550</v>
      </c>
    </row>
    <row r="120" spans="125:125" ht="13.5" hidden="1" customHeight="1" x14ac:dyDescent="0.15"/>
    <row r="121" spans="125:125" ht="13.5" hidden="1" customHeight="1" x14ac:dyDescent="0.15">
      <c r="DU121" s="292"/>
    </row>
  </sheetData>
  <sheetProtection algorithmName="SHA-512" hashValue="rTLvG/fuEfbd2t/zwqfCCIiITFFFInE3i/+7nSLYrydRS2D/gp8djhkhSi2tOFzNG4ApJSPql6icD1i7bWAL1w==" saltValue="gelQyqM+4XbgN/LxqNyr/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93" customWidth="1"/>
    <col min="126" max="142" width="0" style="292" hidden="1" customWidth="1"/>
    <col min="143" max="16384" width="9" style="292" hidden="1"/>
  </cols>
  <sheetData>
    <row r="1" spans="1:125" ht="13.5" customHeight="1" x14ac:dyDescent="0.15">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1:125" x14ac:dyDescent="0.15">
      <c r="B2" s="292"/>
      <c r="T2" s="292"/>
    </row>
    <row r="3" spans="1:125" x14ac:dyDescent="0.1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G3" s="292"/>
      <c r="DH3" s="292"/>
      <c r="DI3" s="292"/>
      <c r="DJ3" s="292"/>
      <c r="DK3" s="292"/>
      <c r="DL3" s="292"/>
      <c r="DM3" s="292"/>
      <c r="DN3" s="292"/>
      <c r="DO3" s="292"/>
      <c r="DP3" s="292"/>
      <c r="DQ3" s="292"/>
      <c r="DR3" s="292"/>
      <c r="DS3" s="292"/>
      <c r="DT3" s="292"/>
      <c r="DU3" s="292"/>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2"/>
      <c r="G33" s="292"/>
      <c r="I33" s="292"/>
    </row>
    <row r="34" spans="2:125" x14ac:dyDescent="0.15">
      <c r="C34" s="292"/>
      <c r="P34" s="292"/>
      <c r="R34" s="292"/>
      <c r="U34" s="292"/>
    </row>
    <row r="35" spans="2:125" x14ac:dyDescent="0.15">
      <c r="D35" s="292"/>
      <c r="E35" s="292"/>
      <c r="T35" s="292"/>
      <c r="W35" s="292"/>
      <c r="X35" s="292"/>
      <c r="Y35" s="292"/>
      <c r="Z35" s="292"/>
      <c r="AA35" s="292"/>
      <c r="AB35" s="292"/>
      <c r="AC35" s="292"/>
      <c r="AD35" s="292"/>
      <c r="AE35" s="292"/>
      <c r="AF35" s="292"/>
      <c r="AG35" s="292"/>
      <c r="AH35" s="292"/>
      <c r="AI35" s="292"/>
      <c r="AJ35" s="292"/>
      <c r="AK35" s="292"/>
      <c r="AL35" s="292"/>
      <c r="AM35" s="292"/>
      <c r="AN35" s="292"/>
      <c r="AO35" s="292"/>
      <c r="AP35" s="292"/>
      <c r="AQ35" s="292"/>
      <c r="AR35" s="292"/>
      <c r="AS35" s="292"/>
      <c r="AT35" s="292"/>
      <c r="AU35" s="292"/>
      <c r="AV35" s="292"/>
      <c r="AW35" s="292"/>
      <c r="AX35" s="292"/>
      <c r="AY35" s="292"/>
      <c r="AZ35" s="292"/>
      <c r="BA35" s="292"/>
      <c r="BB35" s="292"/>
      <c r="BC35" s="292"/>
      <c r="BD35" s="292"/>
      <c r="BE35" s="292"/>
      <c r="BF35" s="292"/>
      <c r="BG35" s="292"/>
      <c r="BH35" s="292"/>
      <c r="BI35" s="292"/>
      <c r="BJ35" s="292"/>
      <c r="BK35" s="292"/>
      <c r="BL35" s="292"/>
      <c r="BM35" s="292"/>
      <c r="BN35" s="292"/>
      <c r="BO35" s="292"/>
      <c r="BP35" s="292"/>
      <c r="BQ35" s="292"/>
      <c r="BR35" s="292"/>
      <c r="BS35" s="292"/>
      <c r="BT35" s="292"/>
      <c r="BU35" s="292"/>
      <c r="BV35" s="292"/>
      <c r="BW35" s="292"/>
      <c r="BX35" s="292"/>
      <c r="BY35" s="292"/>
      <c r="BZ35" s="292"/>
      <c r="CA35" s="292"/>
      <c r="CB35" s="292"/>
      <c r="CC35" s="292"/>
      <c r="CD35" s="292"/>
      <c r="CE35" s="292"/>
      <c r="CF35" s="292"/>
      <c r="CG35" s="292"/>
      <c r="CH35" s="292"/>
      <c r="CI35" s="292"/>
      <c r="CJ35" s="292"/>
      <c r="CK35" s="292"/>
      <c r="CL35" s="292"/>
      <c r="CM35" s="292"/>
      <c r="CN35" s="292"/>
      <c r="CO35" s="292"/>
      <c r="CP35" s="292"/>
      <c r="CQ35" s="292"/>
      <c r="CR35" s="292"/>
      <c r="CS35" s="292"/>
      <c r="CT35" s="292"/>
      <c r="CU35" s="292"/>
      <c r="CV35" s="292"/>
      <c r="CW35" s="292"/>
      <c r="CX35" s="292"/>
      <c r="CY35" s="292"/>
      <c r="CZ35" s="292"/>
      <c r="DA35" s="292"/>
      <c r="DB35" s="292"/>
      <c r="DC35" s="292"/>
      <c r="DD35" s="292"/>
      <c r="DE35" s="292"/>
      <c r="DF35" s="292"/>
      <c r="DG35" s="292"/>
      <c r="DH35" s="292"/>
      <c r="DI35" s="292"/>
      <c r="DJ35" s="292"/>
      <c r="DK35" s="292"/>
      <c r="DL35" s="292"/>
      <c r="DM35" s="292"/>
      <c r="DN35" s="292"/>
      <c r="DO35" s="292"/>
      <c r="DP35" s="292"/>
      <c r="DQ35" s="292"/>
      <c r="DR35" s="292"/>
      <c r="DS35" s="292"/>
      <c r="DT35" s="292"/>
      <c r="DU35" s="292"/>
    </row>
    <row r="36" spans="2:125" x14ac:dyDescent="0.15">
      <c r="F36" s="292"/>
      <c r="H36" s="292"/>
      <c r="J36" s="292"/>
      <c r="K36" s="292"/>
      <c r="L36" s="292"/>
      <c r="M36" s="292"/>
      <c r="N36" s="292"/>
      <c r="O36" s="292"/>
      <c r="Q36" s="292"/>
      <c r="S36" s="292"/>
      <c r="V36" s="292"/>
    </row>
    <row r="37" spans="2:125" x14ac:dyDescent="0.15"/>
    <row r="38" spans="2:125" x14ac:dyDescent="0.15"/>
    <row r="39" spans="2:125" x14ac:dyDescent="0.15"/>
    <row r="40" spans="2:125" x14ac:dyDescent="0.15">
      <c r="U40" s="292"/>
    </row>
    <row r="41" spans="2:125" x14ac:dyDescent="0.15">
      <c r="R41" s="292"/>
    </row>
    <row r="42" spans="2:125" x14ac:dyDescent="0.15">
      <c r="T42" s="292"/>
      <c r="W42" s="292"/>
      <c r="X42" s="292"/>
      <c r="Y42" s="292"/>
      <c r="Z42" s="292"/>
      <c r="AA42" s="292"/>
      <c r="AB42" s="292"/>
      <c r="AC42" s="292"/>
      <c r="AD42" s="292"/>
      <c r="AE42" s="292"/>
      <c r="AF42" s="292"/>
      <c r="AG42" s="292"/>
      <c r="AH42" s="292"/>
      <c r="AI42" s="292"/>
      <c r="AJ42" s="292"/>
      <c r="AK42" s="292"/>
      <c r="AL42" s="292"/>
      <c r="AM42" s="292"/>
      <c r="AN42" s="292"/>
      <c r="AO42" s="292"/>
      <c r="AP42" s="292"/>
      <c r="AQ42" s="292"/>
      <c r="AR42" s="292"/>
      <c r="AS42" s="292"/>
      <c r="AT42" s="292"/>
      <c r="AU42" s="292"/>
      <c r="AV42" s="292"/>
      <c r="AW42" s="292"/>
      <c r="AX42" s="292"/>
      <c r="AY42" s="292"/>
      <c r="AZ42" s="292"/>
      <c r="BA42" s="292"/>
      <c r="BB42" s="292"/>
      <c r="BC42" s="292"/>
      <c r="BD42" s="292"/>
      <c r="BE42" s="292"/>
      <c r="BF42" s="292"/>
      <c r="BG42" s="292"/>
      <c r="BH42" s="292"/>
      <c r="BI42" s="292"/>
      <c r="BJ42" s="292"/>
      <c r="BK42" s="292"/>
      <c r="BL42" s="292"/>
      <c r="BM42" s="292"/>
      <c r="BN42" s="292"/>
      <c r="BO42" s="292"/>
      <c r="BP42" s="292"/>
      <c r="BQ42" s="292"/>
      <c r="BR42" s="292"/>
      <c r="BS42" s="292"/>
      <c r="BT42" s="292"/>
      <c r="BU42" s="292"/>
      <c r="BV42" s="292"/>
      <c r="BW42" s="292"/>
      <c r="BX42" s="292"/>
      <c r="BY42" s="292"/>
      <c r="BZ42" s="292"/>
      <c r="CA42" s="292"/>
      <c r="CB42" s="292"/>
      <c r="CC42" s="292"/>
      <c r="CD42" s="292"/>
      <c r="CE42" s="292"/>
      <c r="CF42" s="292"/>
      <c r="CG42" s="292"/>
      <c r="CH42" s="292"/>
      <c r="CI42" s="292"/>
      <c r="CJ42" s="292"/>
      <c r="CK42" s="292"/>
      <c r="CL42" s="292"/>
      <c r="CM42" s="292"/>
      <c r="CN42" s="292"/>
      <c r="CO42" s="292"/>
      <c r="CP42" s="292"/>
      <c r="CQ42" s="292"/>
      <c r="CR42" s="292"/>
      <c r="CS42" s="292"/>
      <c r="CT42" s="292"/>
      <c r="CU42" s="292"/>
      <c r="CV42" s="292"/>
      <c r="CW42" s="292"/>
      <c r="CX42" s="292"/>
      <c r="CY42" s="292"/>
      <c r="CZ42" s="292"/>
      <c r="DA42" s="292"/>
      <c r="DB42" s="292"/>
      <c r="DC42" s="292"/>
      <c r="DD42" s="292"/>
      <c r="DE42" s="292"/>
      <c r="DF42" s="292"/>
      <c r="DG42" s="292"/>
      <c r="DH42" s="292"/>
      <c r="DI42" s="292"/>
      <c r="DJ42" s="292"/>
      <c r="DK42" s="292"/>
      <c r="DL42" s="292"/>
      <c r="DM42" s="292"/>
      <c r="DN42" s="292"/>
      <c r="DO42" s="292"/>
      <c r="DP42" s="292"/>
      <c r="DQ42" s="292"/>
      <c r="DR42" s="292"/>
      <c r="DS42" s="292"/>
      <c r="DT42" s="292"/>
      <c r="DU42" s="292"/>
    </row>
    <row r="43" spans="2:125" x14ac:dyDescent="0.15">
      <c r="Q43" s="292"/>
      <c r="S43" s="292"/>
      <c r="V43" s="292"/>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3" t="s">
        <v>551</v>
      </c>
    </row>
  </sheetData>
  <sheetProtection algorithmName="SHA-512" hashValue="EH0jTKuJctK89jzMIgh5Ru44c/YPvKKvXIQtGF4T9pFcvNOCGxcTtMQIrxY6iftoNH76D8mrYDf2Mfo0nWEEfA==" saltValue="0PUPYFITFGI6KaUYbt1gT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552</v>
      </c>
      <c r="G46" s="8" t="s">
        <v>553</v>
      </c>
      <c r="H46" s="8" t="s">
        <v>554</v>
      </c>
      <c r="I46" s="8" t="s">
        <v>555</v>
      </c>
      <c r="J46" s="9" t="s">
        <v>556</v>
      </c>
    </row>
    <row r="47" spans="2:10" ht="57.75" customHeight="1" x14ac:dyDescent="0.15">
      <c r="B47" s="10"/>
      <c r="C47" s="1238" t="s">
        <v>3</v>
      </c>
      <c r="D47" s="1238"/>
      <c r="E47" s="1239"/>
      <c r="F47" s="11">
        <v>21.81</v>
      </c>
      <c r="G47" s="12">
        <v>17.93</v>
      </c>
      <c r="H47" s="12">
        <v>9.64</v>
      </c>
      <c r="I47" s="12">
        <v>6.7</v>
      </c>
      <c r="J47" s="13">
        <v>4.83</v>
      </c>
    </row>
    <row r="48" spans="2:10" ht="57.75" customHeight="1" x14ac:dyDescent="0.15">
      <c r="B48" s="14"/>
      <c r="C48" s="1240" t="s">
        <v>4</v>
      </c>
      <c r="D48" s="1240"/>
      <c r="E48" s="1241"/>
      <c r="F48" s="15">
        <v>2.79</v>
      </c>
      <c r="G48" s="16">
        <v>3.17</v>
      </c>
      <c r="H48" s="16">
        <v>1.61</v>
      </c>
      <c r="I48" s="16">
        <v>2.04</v>
      </c>
      <c r="J48" s="17">
        <v>4.2699999999999996</v>
      </c>
    </row>
    <row r="49" spans="2:10" ht="57.75" customHeight="1" thickBot="1" x14ac:dyDescent="0.2">
      <c r="B49" s="18"/>
      <c r="C49" s="1242" t="s">
        <v>5</v>
      </c>
      <c r="D49" s="1242"/>
      <c r="E49" s="1243"/>
      <c r="F49" s="19" t="s">
        <v>557</v>
      </c>
      <c r="G49" s="20" t="s">
        <v>558</v>
      </c>
      <c r="H49" s="20" t="s">
        <v>559</v>
      </c>
      <c r="I49" s="20" t="s">
        <v>560</v>
      </c>
      <c r="J49" s="21" t="s">
        <v>561</v>
      </c>
    </row>
    <row r="50" spans="2:10" ht="13.5" customHeight="1" x14ac:dyDescent="0.15"/>
  </sheetData>
  <sheetProtection algorithmName="SHA-512" hashValue="UY05HobUKKD+2dYyx5IH30+yNyQtEWbuBQc8EEfCD16B1vRP6GAxCn7uTA027ARFMZ1f8QW+0ijYoleki38r9g==" saltValue="CJu7QKALVr03CxWLTHzGg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2022-09-22T06:15:43Z</cp:lastPrinted>
  <dcterms:created xsi:type="dcterms:W3CDTF">2022-02-02T06:32:04Z</dcterms:created>
  <dcterms:modified xsi:type="dcterms:W3CDTF">2022-09-26T00:41:00Z</dcterms:modified>
  <cp:category/>
</cp:coreProperties>
</file>