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3年度\地方財政状況調査\70 財政状況資料集\02 組合せ分析・ストック情報\03 市町→県\14 江田島市　〇\"/>
    </mc:Choice>
  </mc:AlternateContent>
  <bookViews>
    <workbookView xWindow="0" yWindow="0" windowWidth="28800" windowHeight="12180" tabRatio="87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definedNames>
    <definedName name="_xlnm.Print_Area" localSheetId="5">'経常経費分析表（人件費・公債費・普通建設事業費の分析）'!$A$1:$AX$66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E36" i="10"/>
  <c r="AM36" i="10"/>
  <c r="U36" i="10"/>
  <c r="C36" i="10"/>
  <c r="BE35" i="10"/>
  <c r="AM35" i="10"/>
  <c r="U35" i="10"/>
  <c r="C35" i="10"/>
  <c r="CO34" i="10"/>
  <c r="CO35" i="10" s="1"/>
  <c r="CO36" i="10" s="1"/>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<sst xmlns="http://schemas.openxmlformats.org/spreadsheetml/2006/main" count="1126" uniqueCount="619">
  <si>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</si>
  <si>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</si>
  <si>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</si>
  <si>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</si>
  <si>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</si>
  <si>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</si>
  <si>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</si>
  <si>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</si>
  <si>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</si>
  <si>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</si>
  <si>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</si>
  <si>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</si>
  <si>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</si>
  <si>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</si>
  <si>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</si>
  <si>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</si>
  <si>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</si>
  <si>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</si>
  <si>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</si>
  <si>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</si>
  <si>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</si>
  <si>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</si>
  <si>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</si>
  <si>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</si>
  <si>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</si>
  <si>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</si>
  <si>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</si>
  <si>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</si>
  <si>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</si>
  <si>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</si>
  <si>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</si>
  <si>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</si>
  <si>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</si>
  <si>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</si>
  <si>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</si>
  <si>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</si>
  <si>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</si>
  <si>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</si>
  <si>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</si>
  <si>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</si>
  <si>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</si>
  <si>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</si>
  <si>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</si>
  <si>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</si>
  <si>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</si>
  <si>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</si>
  <si>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</si>
  <si>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</si>
  <si>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</si>
  <si>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</si>
  <si>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</si>
  <si>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(当該欄に積立額が多い上位５基金の基金名を入力して下さい(R02年度末現在))</t>
    <phoneticPr fontId="5"/>
  </si>
  <si>
    <t>(当該欄に積立額が多い上位５基金の基金名を入力して下さい(R02年度末現在))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</si>
  <si>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</si>
  <si>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</si>
  <si>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</si>
  <si>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</si>
  <si>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</si>
  <si>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</si>
  <si>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</si>
  <si>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</si>
  <si>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</si>
  <si>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</si>
  <si>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</si>
  <si>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</si>
  <si>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</si>
  <si>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</si>
  <si>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</si>
  <si>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</si>
  <si>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</si>
  <si>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</si>
  <si>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</si>
  <si>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</si>
  <si>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</si>
  <si>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</si>
  <si>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</si>
  <si>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</si>
  <si>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</si>
  <si>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</si>
  <si>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</si>
  <si>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</si>
  <si>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</si>
  <si>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</si>
  <si>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</si>
  <si>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</si>
  <si>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</si>
  <si>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</si>
  <si>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</si>
  <si>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</si>
  <si>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</si>
  <si>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</si>
  <si>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</si>
  <si>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</si>
  <si>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</si>
  <si>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</si>
  <si>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</si>
  <si>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</si>
  <si>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</si>
  <si>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</si>
  <si>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江田島市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</si>
  <si>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</si>
  <si>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</si>
  <si>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</si>
  <si>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</si>
  <si>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</si>
  <si>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</si>
  <si>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</si>
  <si>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</si>
  <si>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</si>
  <si>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</si>
  <si>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</si>
  <si>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</si>
  <si>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</si>
  <si>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</si>
  <si>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</si>
  <si>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</si>
  <si>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</si>
  <si>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</si>
  <si>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</si>
  <si>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</si>
  <si>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</si>
  <si>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</si>
  <si>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</si>
  <si>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</si>
  <si>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</si>
  <si>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</si>
  <si>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</si>
  <si>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</si>
  <si>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</si>
  <si>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</si>
  <si>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</si>
  <si>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</si>
  <si>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</si>
  <si>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</si>
  <si>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</si>
  <si>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</si>
  <si>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</si>
  <si>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</si>
  <si>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</si>
  <si>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</si>
  <si>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</si>
  <si>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</si>
  <si>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</si>
  <si>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</si>
  <si>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</si>
  <si>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</si>
  <si>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</si>
  <si>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</si>
  <si>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</si>
  <si>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</si>
  <si>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</si>
  <si>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</si>
  <si>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</si>
  <si>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</si>
  <si>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</si>
  <si>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</si>
  <si>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</si>
  <si>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</si>
  <si>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</si>
  <si>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</si>
  <si>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</si>
  <si>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</si>
  <si>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</si>
  <si>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</si>
  <si>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</si>
  <si>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</si>
  <si>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</si>
  <si>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</si>
  <si>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</si>
  <si>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</si>
  <si>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</si>
  <si>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</si>
  <si>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</si>
  <si>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</si>
  <si>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</si>
  <si>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</si>
  <si>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</si>
  <si>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</si>
  <si>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</si>
  <si>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</si>
  <si>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</si>
  <si>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</si>
  <si>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</si>
  <si>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</si>
  <si>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</si>
  <si>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</si>
  <si>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</si>
  <si>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</si>
  <si>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</si>
  <si>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</si>
  <si>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</si>
  <si>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</si>
  <si>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</si>
  <si>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</si>
  <si>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</si>
  <si>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</si>
  <si>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</si>
  <si>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</si>
  <si>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</si>
  <si>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</si>
  <si>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</si>
  <si>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</si>
  <si>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</si>
  <si>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</si>
  <si>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</si>
  <si>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</si>
  <si>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</si>
  <si>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</si>
  <si>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</si>
  <si>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</si>
  <si>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</si>
  <si>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</si>
  <si>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</si>
  <si>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</si>
  <si>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広島県江田島市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</si>
  <si>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</si>
  <si>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</si>
  <si>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</si>
  <si>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</si>
  <si>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</si>
  <si>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</si>
  <si>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</si>
  <si>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</si>
  <si>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</si>
  <si>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</si>
  <si>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</si>
  <si>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</si>
  <si>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</si>
  <si>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</si>
  <si>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</si>
  <si>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</si>
  <si>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</si>
  <si>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</si>
  <si>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</si>
  <si>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</si>
  <si>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</si>
  <si>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</si>
  <si>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</si>
  <si>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</si>
  <si>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</si>
  <si>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</si>
  <si>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</si>
  <si>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</si>
  <si>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</si>
  <si>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</si>
  <si>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</si>
  <si>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</si>
  <si>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</si>
  <si>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</si>
  <si>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</si>
  <si>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</si>
  <si>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</si>
  <si>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</si>
  <si>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</si>
  <si>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</si>
  <si>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</si>
  <si>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</si>
  <si>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</si>
  <si>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</si>
  <si>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</si>
  <si>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</si>
  <si>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</si>
  <si>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</si>
  <si>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</si>
  <si>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</si>
  <si>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</si>
  <si>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</si>
  <si>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</si>
  <si>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</si>
  <si>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</si>
  <si>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</si>
  <si>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</si>
  <si>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</si>
  <si>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</si>
  <si>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</si>
  <si>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</si>
  <si>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</si>
  <si>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</si>
  <si>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</si>
  <si>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</si>
  <si>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</si>
  <si>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</si>
  <si>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</si>
  <si>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</si>
  <si>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</si>
  <si>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</si>
  <si>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</si>
  <si>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</si>
  <si>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</si>
  <si>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</si>
  <si>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</si>
  <si>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</si>
  <si>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</si>
  <si>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</si>
  <si>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</si>
  <si>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</si>
  <si>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</si>
  <si>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</si>
  <si>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</si>
  <si>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</si>
  <si>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</si>
  <si>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</si>
  <si>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</si>
  <si>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</si>
  <si>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</si>
  <si>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</si>
  <si>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</si>
  <si>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</si>
  <si>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</si>
  <si>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</si>
  <si>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</si>
  <si>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</si>
  <si>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</si>
  <si>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</si>
  <si>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</si>
  <si>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</si>
  <si>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</si>
  <si>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</si>
  <si>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</si>
  <si>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</si>
  <si>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</si>
  <si>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</si>
  <si>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</si>
  <si>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</si>
  <si>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</si>
  <si>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</si>
  <si>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</si>
  <si>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</si>
  <si>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</si>
  <si>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</si>
  <si>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</si>
  <si>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</si>
  <si>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</si>
  <si>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</si>
  <si>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</si>
  <si>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</si>
  <si>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</si>
  <si>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</si>
  <si>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</si>
  <si>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</si>
  <si>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</si>
  <si>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</si>
  <si>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</si>
  <si>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</si>
  <si>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</si>
  <si>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</si>
  <si>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</si>
  <si>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</si>
  <si>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</si>
  <si>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</si>
  <si>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</si>
  <si>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</si>
  <si>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</si>
  <si>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</si>
  <si>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</si>
  <si>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</si>
  <si>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</si>
  <si>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</si>
  <si>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</si>
  <si>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</si>
  <si>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</si>
  <si>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</si>
  <si>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</si>
  <si>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</si>
  <si>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</si>
  <si>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</si>
  <si>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</si>
  <si>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</si>
  <si>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広島県江田島市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</si>
  <si>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</si>
  <si>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</si>
  <si>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</si>
  <si>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</si>
  <si>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</si>
  <si>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</si>
  <si>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</si>
  <si>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</si>
  <si>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</si>
  <si>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</si>
  <si>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</si>
  <si>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</si>
  <si>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</si>
  <si>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</si>
  <si>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</si>
  <si>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</si>
  <si>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</si>
  <si>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</si>
  <si>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</si>
  <si>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</si>
  <si>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</si>
  <si>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港湾管理特別会計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</si>
  <si>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</si>
  <si>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</si>
  <si>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</si>
  <si>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</si>
  <si>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</si>
  <si>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</si>
  <si>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</si>
  <si>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</si>
  <si>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</si>
  <si>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</si>
  <si>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</si>
  <si>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</si>
  <si>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</si>
  <si>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</si>
  <si>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</si>
  <si>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</si>
  <si>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介護保険(保険事業勘定)特別会計</t>
    <phoneticPr fontId="5"/>
  </si>
  <si>
    <t>介護保険(介護サービス事業勘定)特別会計</t>
    <phoneticPr fontId="5"/>
  </si>
  <si>
    <t>下水道事業会計</t>
    <phoneticPr fontId="5"/>
  </si>
  <si>
    <t>法適用企業</t>
    <phoneticPr fontId="5"/>
  </si>
  <si>
    <t>水道事業会計</t>
    <phoneticPr fontId="5"/>
  </si>
  <si>
    <t>法適用企業</t>
    <phoneticPr fontId="5"/>
  </si>
  <si>
    <t>宿泊施設事業特別会計</t>
    <phoneticPr fontId="5"/>
  </si>
  <si>
    <t>-</t>
    <phoneticPr fontId="5"/>
  </si>
  <si>
    <t>法非適用企業</t>
    <phoneticPr fontId="5"/>
  </si>
  <si>
    <t>交通船事業特別会計</t>
    <phoneticPr fontId="5"/>
  </si>
  <si>
    <t>法非適用企業</t>
    <phoneticPr fontId="5"/>
  </si>
  <si>
    <t>地域開発事業特別会計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</si>
  <si>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</si>
  <si>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</si>
  <si>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</si>
  <si>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</si>
  <si>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</si>
  <si>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</si>
  <si>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</si>
  <si>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</si>
  <si>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</si>
  <si>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</si>
  <si>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</si>
  <si>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</si>
  <si>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</si>
  <si>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</si>
  <si>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</si>
  <si>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</si>
  <si>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</si>
  <si>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</si>
  <si>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</si>
  <si>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</si>
  <si>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</si>
  <si>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</si>
  <si>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</si>
  <si>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</si>
  <si>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</si>
  <si>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</si>
  <si>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</si>
  <si>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</si>
  <si>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</si>
  <si>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</si>
  <si>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</si>
  <si>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</si>
  <si>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</si>
  <si>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</si>
  <si>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</si>
  <si>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</si>
  <si>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</si>
  <si>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</si>
  <si>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</si>
  <si>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</si>
  <si>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</si>
  <si>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</si>
  <si>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</si>
  <si>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</si>
  <si>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</si>
  <si>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</si>
  <si>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</si>
  <si>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</si>
  <si>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</si>
  <si>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</si>
  <si>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</si>
  <si>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</si>
  <si>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</si>
  <si>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</si>
  <si>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</si>
  <si>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</si>
  <si>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</si>
  <si>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</si>
  <si>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</si>
  <si>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</si>
  <si>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</si>
  <si>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</si>
  <si>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</si>
  <si>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</si>
  <si>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</si>
  <si>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</si>
  <si>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</si>
  <si>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</si>
  <si>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</si>
  <si>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</si>
  <si>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</si>
  <si>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</si>
  <si>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</si>
  <si>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介護保険（介護サービス事業勘定）特別会計</t>
    <phoneticPr fontId="5"/>
  </si>
  <si>
    <t>(Ｆ)</t>
    <phoneticPr fontId="5"/>
  </si>
  <si>
    <t>介護保険（保険事業勘定）特別会計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</si>
  <si>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</si>
  <si>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</si>
  <si>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</si>
  <si>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</si>
  <si>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</si>
  <si>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</si>
  <si>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</si>
  <si>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</si>
  <si>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</si>
  <si>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</si>
  <si>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</si>
  <si>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</si>
  <si>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</si>
  <si>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</si>
  <si>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</si>
  <si>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</si>
  <si>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</si>
  <si>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</si>
  <si>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</si>
  <si>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</si>
  <si>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</si>
  <si>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</si>
  <si>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</si>
  <si>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</si>
  <si>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</si>
  <si>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</si>
  <si>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</si>
  <si>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</si>
  <si>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</si>
  <si>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</si>
  <si>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</si>
  <si>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</si>
  <si>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</si>
  <si>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</si>
  <si>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</si>
  <si>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</si>
  <si>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</si>
  <si>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</si>
  <si>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</si>
  <si>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</si>
  <si>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</si>
  <si>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</si>
  <si>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</si>
  <si>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</si>
  <si>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</si>
  <si>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</si>
  <si>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</si>
  <si>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</si>
  <si>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</si>
  <si>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</si>
  <si>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</si>
  <si>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</si>
  <si>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</si>
  <si>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</si>
  <si>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</si>
  <si>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</si>
  <si>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</si>
  <si>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</si>
  <si>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</si>
  <si>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</si>
  <si>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</si>
  <si>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</si>
  <si>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</si>
  <si>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</si>
  <si>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</si>
  <si>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</si>
  <si>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</si>
  <si>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</si>
  <si>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</si>
  <si>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</si>
  <si>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</si>
  <si>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</si>
  <si>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</si>
  <si>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</si>
  <si>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</si>
  <si>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</si>
  <si>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</si>
  <si>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</si>
  <si>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</si>
  <si>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</si>
  <si>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</si>
  <si>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</si>
  <si>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</si>
  <si>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</si>
  <si>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0.62</t>
  </si>
  <si>
    <t>▲ 4.71</t>
  </si>
  <si>
    <t>▲ 10.83</t>
  </si>
  <si>
    <t>▲ 4.27</t>
  </si>
  <si>
    <t>水道事業会計</t>
  </si>
  <si>
    <t>下水道事業会計</t>
  </si>
  <si>
    <t>一般会計</t>
  </si>
  <si>
    <t>国民健康保険特別会計</t>
  </si>
  <si>
    <t>介護保険(保険事業勘定)特別会計</t>
  </si>
  <si>
    <t>後期高齢者医療特別会計</t>
  </si>
  <si>
    <t>港湾管理特別会計</t>
  </si>
  <si>
    <t>介護保険(介護サービス事業勘定)特別会計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</si>
  <si>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</si>
  <si>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</si>
  <si>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</si>
  <si>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</si>
  <si>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</si>
  <si>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</si>
  <si>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</si>
  <si>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</si>
  <si>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</si>
  <si>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</si>
  <si>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</si>
  <si>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広島県市町総合事務組合</t>
    <rPh sb="0" eb="3">
      <t>ヒロシマケン</t>
    </rPh>
    <rPh sb="3" eb="4">
      <t>シ</t>
    </rPh>
    <rPh sb="4" eb="5">
      <t>マチ</t>
    </rPh>
    <rPh sb="5" eb="7">
      <t>ソウゴウ</t>
    </rPh>
    <rPh sb="7" eb="9">
      <t>ジム</t>
    </rPh>
    <rPh sb="9" eb="11">
      <t>クミアイ</t>
    </rPh>
    <phoneticPr fontId="2"/>
  </si>
  <si>
    <t>江田島市土地開発公社</t>
    <rPh sb="0" eb="3">
      <t>エタジマ</t>
    </rPh>
    <rPh sb="3" eb="4">
      <t>シ</t>
    </rPh>
    <rPh sb="4" eb="6">
      <t>トチ</t>
    </rPh>
    <rPh sb="6" eb="8">
      <t>カイハツ</t>
    </rPh>
    <rPh sb="8" eb="10">
      <t>コウシャ</t>
    </rPh>
    <phoneticPr fontId="2"/>
  </si>
  <si>
    <t>沖野島マリーナ株式会社</t>
    <rPh sb="0" eb="1">
      <t>オキ</t>
    </rPh>
    <rPh sb="1" eb="2">
      <t>ノ</t>
    </rPh>
    <rPh sb="2" eb="3">
      <t>シマ</t>
    </rPh>
    <rPh sb="7" eb="11">
      <t>カブシキガイシャ</t>
    </rPh>
    <phoneticPr fontId="2"/>
  </si>
  <si>
    <t>江田島バス株式会社</t>
    <rPh sb="0" eb="3">
      <t>エタジマ</t>
    </rPh>
    <rPh sb="5" eb="9">
      <t>カブシキガイシャ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</si>
  <si>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</si>
  <si>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</si>
  <si>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</si>
  <si>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</si>
  <si>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</si>
  <si>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</si>
  <si>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</si>
  <si>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</si>
  <si>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</si>
  <si>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</si>
  <si>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</si>
  <si>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類似団体平均に比べ，将来負担比率は低く，有形固定資産減価償却率は高くなっている。施設の除却・売却が進んでおらず，老朽化が著しく進んでいる状況にある。
　現在，用途廃止施設の売却を積極的に進めており，併せて除却も計画的に進めていくことで，有形固定資産減価償却率の下降を目指していく。
　一方，将来負担比率については，災害等による財政調整基金の取り崩しにより充当可能財源が減少したため，前年度比2.5増化の25.9となっている。
　今後も引き続き債務を含む支出の適正化に努める。</t>
    <rPh sb="80" eb="82">
      <t>ヨウト</t>
    </rPh>
    <rPh sb="82" eb="84">
      <t>ハイシ</t>
    </rPh>
    <rPh sb="84" eb="86">
      <t>シセツ</t>
    </rPh>
    <rPh sb="158" eb="160">
      <t>サイガイ</t>
    </rPh>
    <rPh sb="160" eb="161">
      <t>トウ</t>
    </rPh>
    <rPh sb="164" eb="170">
      <t>ザイセイチョウセイキキン</t>
    </rPh>
    <rPh sb="171" eb="172">
      <t>ト</t>
    </rPh>
    <rPh sb="173" eb="174">
      <t>クズ</t>
    </rPh>
    <rPh sb="178" eb="180">
      <t>ジュウトウ</t>
    </rPh>
    <rPh sb="180" eb="182">
      <t>カノウ</t>
    </rPh>
    <rPh sb="182" eb="184">
      <t>ザイゲン</t>
    </rPh>
    <rPh sb="185" eb="187">
      <t>ゲンショウ</t>
    </rPh>
    <rPh sb="192" eb="195">
      <t>ゼンネンド</t>
    </rPh>
    <rPh sb="195" eb="196">
      <t>ヒ</t>
    </rPh>
    <rPh sb="199" eb="200">
      <t>ゾウ</t>
    </rPh>
    <rPh sb="200" eb="201">
      <t>カ</t>
    </rPh>
    <rPh sb="215" eb="217">
      <t>コンゴ</t>
    </rPh>
    <phoneticPr fontId="5"/>
  </si>
  <si>
    <t>　将来負担比率・実質公債費比率ともに，類似団体平均と比べ低い傾向にあるものの，前者は充当可能基金の減少，後者は元利償還金の増加などにより上昇している。
　これまでも，地方債の発行を原則交付税措置率の高い地方債に限定していることや，借入額自体を抑制していることで，実質公債費比率の適正化に努めているところであるが，財政負担の適正化の観点から，引き続き地方債の発行を限定していく。</t>
    <rPh sb="39" eb="41">
      <t>ゼンシャ</t>
    </rPh>
    <rPh sb="42" eb="44">
      <t>ジュウトウ</t>
    </rPh>
    <rPh sb="44" eb="46">
      <t>カノウ</t>
    </rPh>
    <rPh sb="46" eb="48">
      <t>キキン</t>
    </rPh>
    <rPh sb="49" eb="51">
      <t>ゲンショウ</t>
    </rPh>
    <rPh sb="52" eb="54">
      <t>コウシャ</t>
    </rPh>
    <rPh sb="55" eb="60">
      <t>ガンリショウカンキン</t>
    </rPh>
    <rPh sb="61" eb="63">
      <t>ゾウカ</t>
    </rPh>
    <rPh sb="68" eb="70">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</si>
</sst>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xmlns:c16r2="http://schemas.microsoft.com/office/drawing/2015/06/chart">
            <c:ext xmlns:c16="http://schemas.microsoft.com/office/drawing/2014/chart" uri="{C3380CC4-5D6E-409C-BE32-E72D297353CC}">
              <c16:uniqueId val="{00000000-2559-4918-B068-192580440A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95655</c:v>
                </c:pt>
                <c:pt idx="1">
                  <c:v>111342</c:v>
                </c:pt>
                <c:pt idx="2">
                  <c:v>80289</c:v>
                </c:pt>
                <c:pt idx="3">
                  <c:v>139601</c:v>
                </c:pt>
                <c:pt idx="4">
                  <c:v>81296</c:v>
                </c:pt>
              </c:numCache>
            </c:numRef>
          </c:val>
          <c:smooth val="0"/>
          <c:extLst xmlns:c16r2="http://schemas.microsoft.com/office/drawing/2015/06/chart">
            <c:ext xmlns:c16="http://schemas.microsoft.com/office/drawing/2014/chart" uri="{C3380CC4-5D6E-409C-BE32-E72D297353CC}">
              <c16:uniqueId val="{00000001-2559-4918-B068-192580440AC1}"/>
            </c:ext>
          </c:extLst>
        </c:ser>
        <c:dLbls>
          <c:showLegendKey val="0"/>
          <c:showVal val="0"/>
          <c:showCatName val="0"/>
          <c:showSerName val="0"/>
          <c:showPercent val="0"/>
          <c:showBubbleSize val="0"/>
        </c:dLbls>
        <c:marker val="1"/>
        <c:smooth val="0"/>
        <c:axId val="482922600"/>
        <c:axId val="137708768"/>
      </c:lineChart>
      <c:catAx>
        <c:axId val="4829226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708768"/>
        <c:crosses val="autoZero"/>
        <c:auto val="1"/>
        <c:lblAlgn val="ctr"/>
        <c:lblOffset val="100"/>
        <c:tickLblSkip val="1"/>
        <c:tickMarkSkip val="1"/>
        <c:noMultiLvlLbl val="0"/>
      </c:catAx>
      <c:valAx>
        <c:axId val="13770876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2922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3.81</c:v>
                </c:pt>
                <c:pt idx="1">
                  <c:v>1.25</c:v>
                </c:pt>
                <c:pt idx="2">
                  <c:v>1.04</c:v>
                </c:pt>
                <c:pt idx="3">
                  <c:v>0.62</c:v>
                </c:pt>
                <c:pt idx="4">
                  <c:v>2.5</c:v>
                </c:pt>
              </c:numCache>
            </c:numRef>
          </c:val>
          <c:extLst xmlns:c16r2="http://schemas.microsoft.com/office/drawing/2015/06/chart">
            <c:ext xmlns:c16="http://schemas.microsoft.com/office/drawing/2014/chart" uri="{C3380CC4-5D6E-409C-BE32-E72D297353CC}">
              <c16:uniqueId val="{00000000-7226-4285-BF0E-FF6BA2443D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60.08</c:v>
                </c:pt>
                <c:pt idx="1">
                  <c:v>63.31</c:v>
                </c:pt>
                <c:pt idx="2">
                  <c:v>60.37</c:v>
                </c:pt>
                <c:pt idx="3">
                  <c:v>51.83</c:v>
                </c:pt>
                <c:pt idx="4">
                  <c:v>44.5</c:v>
                </c:pt>
              </c:numCache>
            </c:numRef>
          </c:val>
          <c:extLst xmlns:c16r2="http://schemas.microsoft.com/office/drawing/2015/06/chart">
            <c:ext xmlns:c16="http://schemas.microsoft.com/office/drawing/2014/chart" uri="{C3380CC4-5D6E-409C-BE32-E72D297353CC}">
              <c16:uniqueId val="{00000001-7226-4285-BF0E-FF6BA2443DE4}"/>
            </c:ext>
          </c:extLst>
        </c:ser>
        <c:dLbls>
          <c:showLegendKey val="0"/>
          <c:showVal val="0"/>
          <c:showCatName val="0"/>
          <c:showSerName val="0"/>
          <c:showPercent val="0"/>
          <c:showBubbleSize val="0"/>
        </c:dLbls>
        <c:gapWidth val="250"/>
        <c:overlap val="100"/>
        <c:axId val="319947232"/>
        <c:axId val="319943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0.74</c:v>
                </c:pt>
                <c:pt idx="1">
                  <c:v>-0.62</c:v>
                </c:pt>
                <c:pt idx="2">
                  <c:v>-4.71</c:v>
                </c:pt>
                <c:pt idx="3">
                  <c:v>-10.83</c:v>
                </c:pt>
                <c:pt idx="4">
                  <c:v>-4.2699999999999996</c:v>
                </c:pt>
              </c:numCache>
            </c:numRef>
          </c:val>
          <c:smooth val="0"/>
          <c:extLst xmlns:c16r2="http://schemas.microsoft.com/office/drawing/2015/06/chart">
            <c:ext xmlns:c16="http://schemas.microsoft.com/office/drawing/2014/chart" uri="{C3380CC4-5D6E-409C-BE32-E72D297353CC}">
              <c16:uniqueId val="{00000002-7226-4285-BF0E-FF6BA2443DE4}"/>
            </c:ext>
          </c:extLst>
        </c:ser>
        <c:dLbls>
          <c:showLegendKey val="0"/>
          <c:showVal val="0"/>
          <c:showCatName val="0"/>
          <c:showSerName val="0"/>
          <c:showPercent val="0"/>
          <c:showBubbleSize val="0"/>
        </c:dLbls>
        <c:marker val="1"/>
        <c:smooth val="0"/>
        <c:axId val="319947232"/>
        <c:axId val="319943704"/>
      </c:lineChart>
      <c:catAx>
        <c:axId val="319947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19943704"/>
        <c:crosses val="autoZero"/>
        <c:auto val="1"/>
        <c:lblAlgn val="ctr"/>
        <c:lblOffset val="100"/>
        <c:tickLblSkip val="1"/>
        <c:tickMarkSkip val="1"/>
        <c:noMultiLvlLbl val="0"/>
      </c:catAx>
      <c:valAx>
        <c:axId val="319943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9947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0.32</c:v>
                </c:pt>
                <c:pt idx="2">
                  <c:v>#N/A</c:v>
                </c:pt>
                <c:pt idx="3">
                  <c:v>0.03</c:v>
                </c:pt>
                <c:pt idx="4">
                  <c:v>#N/A</c:v>
                </c:pt>
                <c:pt idx="5">
                  <c:v>0.02</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0-5C4B-4757-90B3-2BCE6E9497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C4B-4757-90B3-2BCE6E94977F}"/>
            </c:ext>
          </c:extLst>
        </c:ser>
        <c:ser>
          <c:idx val="2"/>
          <c:order val="2"/>
          <c:tx>
            <c:strRef>
              <c:f>データシート!$A$29</c:f>
              <c:strCache>
                <c:ptCount val="1"/>
                <c:pt idx="0">
                  <c:v>介護保険(介護サービス事業勘定)特別会計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5C4B-4757-90B3-2BCE6E94977F}"/>
            </c:ext>
          </c:extLst>
        </c:ser>
        <c:ser>
          <c:idx val="3"/>
          <c:order val="3"/>
          <c:tx>
            <c:strRef>
              <c:f>データシート!$A$30</c:f>
              <c:strCache>
                <c:ptCount val="1"/>
                <c:pt idx="0">
                  <c:v>港湾管理特別会計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5C4B-4757-90B3-2BCE6E94977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0.17</c:v>
                </c:pt>
                <c:pt idx="2">
                  <c:v>#N/A</c:v>
                </c:pt>
                <c:pt idx="3">
                  <c:v>0.12</c:v>
                </c:pt>
                <c:pt idx="4">
                  <c:v>#N/A</c:v>
                </c:pt>
                <c:pt idx="5">
                  <c:v>0.12</c:v>
                </c:pt>
                <c:pt idx="6">
                  <c:v>#N/A</c:v>
                </c:pt>
                <c:pt idx="7">
                  <c:v>0.11</c:v>
                </c:pt>
                <c:pt idx="8">
                  <c:v>#N/A</c:v>
                </c:pt>
                <c:pt idx="9">
                  <c:v>0.1</c:v>
                </c:pt>
              </c:numCache>
            </c:numRef>
          </c:val>
          <c:extLst xmlns:c16r2="http://schemas.microsoft.com/office/drawing/2015/06/chart">
            <c:ext xmlns:c16="http://schemas.microsoft.com/office/drawing/2014/chart" uri="{C3380CC4-5D6E-409C-BE32-E72D297353CC}">
              <c16:uniqueId val="{00000004-5C4B-4757-90B3-2BCE6E94977F}"/>
            </c:ext>
          </c:extLst>
        </c:ser>
        <c:ser>
          <c:idx val="5"/>
          <c:order val="5"/>
          <c:tx>
            <c:strRef>
              <c:f>データシート!$A$32</c:f>
              <c:strCache>
                <c:ptCount val="1"/>
                <c:pt idx="0">
                  <c:v>介護保険(保険事業勘定)特別会計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0.88</c:v>
                </c:pt>
                <c:pt idx="2">
                  <c:v>#N/A</c:v>
                </c:pt>
                <c:pt idx="3">
                  <c:v>0.73</c:v>
                </c:pt>
                <c:pt idx="4">
                  <c:v>#N/A</c:v>
                </c:pt>
                <c:pt idx="5">
                  <c:v>0.86</c:v>
                </c:pt>
                <c:pt idx="6">
                  <c:v>#N/A</c:v>
                </c:pt>
                <c:pt idx="7">
                  <c:v>0.2</c:v>
                </c:pt>
                <c:pt idx="8">
                  <c:v>#N/A</c:v>
                </c:pt>
                <c:pt idx="9">
                  <c:v>0.56999999999999995</c:v>
                </c:pt>
              </c:numCache>
            </c:numRef>
          </c:val>
          <c:extLst xmlns:c16r2="http://schemas.microsoft.com/office/drawing/2015/06/chart">
            <c:ext xmlns:c16="http://schemas.microsoft.com/office/drawing/2014/chart" uri="{C3380CC4-5D6E-409C-BE32-E72D297353CC}">
              <c16:uniqueId val="{00000005-5C4B-4757-90B3-2BCE6E94977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7.0000000000000007E-2</c:v>
                </c:pt>
                <c:pt idx="2">
                  <c:v>#N/A</c:v>
                </c:pt>
                <c:pt idx="3">
                  <c:v>0.04</c:v>
                </c:pt>
                <c:pt idx="4">
                  <c:v>#N/A</c:v>
                </c:pt>
                <c:pt idx="5">
                  <c:v>0.31</c:v>
                </c:pt>
                <c:pt idx="6">
                  <c:v>#N/A</c:v>
                </c:pt>
                <c:pt idx="7">
                  <c:v>0.65</c:v>
                </c:pt>
                <c:pt idx="8">
                  <c:v>#N/A</c:v>
                </c:pt>
                <c:pt idx="9">
                  <c:v>1.05</c:v>
                </c:pt>
              </c:numCache>
            </c:numRef>
          </c:val>
          <c:extLst xmlns:c16r2="http://schemas.microsoft.com/office/drawing/2015/06/chart">
            <c:ext xmlns:c16="http://schemas.microsoft.com/office/drawing/2014/chart" uri="{C3380CC4-5D6E-409C-BE32-E72D297353CC}">
              <c16:uniqueId val="{00000006-5C4B-4757-90B3-2BCE6E94977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3.79</c:v>
                </c:pt>
                <c:pt idx="2">
                  <c:v>#N/A</c:v>
                </c:pt>
                <c:pt idx="3">
                  <c:v>1.25</c:v>
                </c:pt>
                <c:pt idx="4">
                  <c:v>#N/A</c:v>
                </c:pt>
                <c:pt idx="5">
                  <c:v>1.02</c:v>
                </c:pt>
                <c:pt idx="6">
                  <c:v>#N/A</c:v>
                </c:pt>
                <c:pt idx="7">
                  <c:v>0.59</c:v>
                </c:pt>
                <c:pt idx="8">
                  <c:v>#N/A</c:v>
                </c:pt>
                <c:pt idx="9">
                  <c:v>2.48</c:v>
                </c:pt>
              </c:numCache>
            </c:numRef>
          </c:val>
          <c:extLst xmlns:c16r2="http://schemas.microsoft.com/office/drawing/2015/06/chart">
            <c:ext xmlns:c16="http://schemas.microsoft.com/office/drawing/2014/chart" uri="{C3380CC4-5D6E-409C-BE32-E72D297353CC}">
              <c16:uniqueId val="{00000007-5C4B-4757-90B3-2BCE6E94977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2.27</c:v>
                </c:pt>
                <c:pt idx="2">
                  <c:v>#N/A</c:v>
                </c:pt>
                <c:pt idx="3">
                  <c:v>1.99</c:v>
                </c:pt>
                <c:pt idx="4">
                  <c:v>#N/A</c:v>
                </c:pt>
                <c:pt idx="5">
                  <c:v>1.76</c:v>
                </c:pt>
                <c:pt idx="6">
                  <c:v>#N/A</c:v>
                </c:pt>
                <c:pt idx="7">
                  <c:v>1.85</c:v>
                </c:pt>
                <c:pt idx="8">
                  <c:v>#N/A</c:v>
                </c:pt>
                <c:pt idx="9">
                  <c:v>2.74</c:v>
                </c:pt>
              </c:numCache>
            </c:numRef>
          </c:val>
          <c:extLst xmlns:c16r2="http://schemas.microsoft.com/office/drawing/2015/06/chart">
            <c:ext xmlns:c16="http://schemas.microsoft.com/office/drawing/2014/chart" uri="{C3380CC4-5D6E-409C-BE32-E72D297353CC}">
              <c16:uniqueId val="{00000008-5C4B-4757-90B3-2BCE6E94977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13.62</c:v>
                </c:pt>
                <c:pt idx="2">
                  <c:v>#N/A</c:v>
                </c:pt>
                <c:pt idx="3">
                  <c:v>14.05</c:v>
                </c:pt>
                <c:pt idx="4">
                  <c:v>#N/A</c:v>
                </c:pt>
                <c:pt idx="5">
                  <c:v>13.4</c:v>
                </c:pt>
                <c:pt idx="6">
                  <c:v>#N/A</c:v>
                </c:pt>
                <c:pt idx="7">
                  <c:v>17.41</c:v>
                </c:pt>
                <c:pt idx="8">
                  <c:v>#N/A</c:v>
                </c:pt>
                <c:pt idx="9">
                  <c:v>18.77</c:v>
                </c:pt>
              </c:numCache>
            </c:numRef>
          </c:val>
          <c:extLst xmlns:c16r2="http://schemas.microsoft.com/office/drawing/2015/06/chart">
            <c:ext xmlns:c16="http://schemas.microsoft.com/office/drawing/2014/chart" uri="{C3380CC4-5D6E-409C-BE32-E72D297353CC}">
              <c16:uniqueId val="{00000009-5C4B-4757-90B3-2BCE6E94977F}"/>
            </c:ext>
          </c:extLst>
        </c:ser>
        <c:dLbls>
          <c:showLegendKey val="0"/>
          <c:showVal val="0"/>
          <c:showCatName val="0"/>
          <c:showSerName val="0"/>
          <c:showPercent val="0"/>
          <c:showBubbleSize val="0"/>
        </c:dLbls>
        <c:gapWidth val="150"/>
        <c:overlap val="100"/>
        <c:axId val="319947624"/>
        <c:axId val="319948016"/>
      </c:barChart>
      <c:catAx>
        <c:axId val="319947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9948016"/>
        <c:crosses val="autoZero"/>
        <c:auto val="1"/>
        <c:lblAlgn val="ctr"/>
        <c:lblOffset val="100"/>
        <c:tickLblSkip val="1"/>
        <c:tickMarkSkip val="1"/>
        <c:noMultiLvlLbl val="0"/>
      </c:catAx>
      <c:valAx>
        <c:axId val="319948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99476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1902</c:v>
                </c:pt>
                <c:pt idx="5">
                  <c:v>1957</c:v>
                </c:pt>
                <c:pt idx="8">
                  <c:v>1918</c:v>
                </c:pt>
                <c:pt idx="11">
                  <c:v>1870</c:v>
                </c:pt>
                <c:pt idx="14">
                  <c:v>1860</c:v>
                </c:pt>
              </c:numCache>
            </c:numRef>
          </c:val>
          <c:extLst xmlns:c16r2="http://schemas.microsoft.com/office/drawing/2015/06/chart">
            <c:ext xmlns:c16="http://schemas.microsoft.com/office/drawing/2014/chart" uri="{C3380CC4-5D6E-409C-BE32-E72D297353CC}">
              <c16:uniqueId val="{00000000-B596-4163-88EC-4DB08DFAB5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596-4163-88EC-4DB08DFAB5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53</c:v>
                </c:pt>
                <c:pt idx="3">
                  <c:v>26</c:v>
                </c:pt>
                <c:pt idx="6">
                  <c:v>13</c:v>
                </c:pt>
                <c:pt idx="9">
                  <c:v>17</c:v>
                </c:pt>
                <c:pt idx="12">
                  <c:v>16</c:v>
                </c:pt>
              </c:numCache>
            </c:numRef>
          </c:val>
          <c:extLst xmlns:c16r2="http://schemas.microsoft.com/office/drawing/2015/06/chart">
            <c:ext xmlns:c16="http://schemas.microsoft.com/office/drawing/2014/chart" uri="{C3380CC4-5D6E-409C-BE32-E72D297353CC}">
              <c16:uniqueId val="{00000002-B596-4163-88EC-4DB08DFAB5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596-4163-88EC-4DB08DFAB5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470</c:v>
                </c:pt>
                <c:pt idx="3">
                  <c:v>448</c:v>
                </c:pt>
                <c:pt idx="6">
                  <c:v>424</c:v>
                </c:pt>
                <c:pt idx="9">
                  <c:v>407</c:v>
                </c:pt>
                <c:pt idx="12">
                  <c:v>396</c:v>
                </c:pt>
              </c:numCache>
            </c:numRef>
          </c:val>
          <c:extLst xmlns:c16r2="http://schemas.microsoft.com/office/drawing/2015/06/chart">
            <c:ext xmlns:c16="http://schemas.microsoft.com/office/drawing/2014/chart" uri="{C3380CC4-5D6E-409C-BE32-E72D297353CC}">
              <c16:uniqueId val="{00000004-B596-4163-88EC-4DB08DFAB5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596-4163-88EC-4DB08DFAB5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596-4163-88EC-4DB08DFAB5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1858</c:v>
                </c:pt>
                <c:pt idx="3">
                  <c:v>1914</c:v>
                </c:pt>
                <c:pt idx="6">
                  <c:v>1947</c:v>
                </c:pt>
                <c:pt idx="9">
                  <c:v>1927</c:v>
                </c:pt>
                <c:pt idx="12">
                  <c:v>1980</c:v>
                </c:pt>
              </c:numCache>
            </c:numRef>
          </c:val>
          <c:extLst xmlns:c16r2="http://schemas.microsoft.com/office/drawing/2015/06/chart">
            <c:ext xmlns:c16="http://schemas.microsoft.com/office/drawing/2014/chart" uri="{C3380CC4-5D6E-409C-BE32-E72D297353CC}">
              <c16:uniqueId val="{00000007-B596-4163-88EC-4DB08DFAB579}"/>
            </c:ext>
          </c:extLst>
        </c:ser>
        <c:dLbls>
          <c:showLegendKey val="0"/>
          <c:showVal val="0"/>
          <c:showCatName val="0"/>
          <c:showSerName val="0"/>
          <c:showPercent val="0"/>
          <c:showBubbleSize val="0"/>
        </c:dLbls>
        <c:gapWidth val="100"/>
        <c:overlap val="100"/>
        <c:axId val="546110784"/>
        <c:axId val="5461084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479</c:v>
                </c:pt>
                <c:pt idx="2">
                  <c:v>#N/A</c:v>
                </c:pt>
                <c:pt idx="3">
                  <c:v>#N/A</c:v>
                </c:pt>
                <c:pt idx="4">
                  <c:v>431</c:v>
                </c:pt>
                <c:pt idx="5">
                  <c:v>#N/A</c:v>
                </c:pt>
                <c:pt idx="6">
                  <c:v>#N/A</c:v>
                </c:pt>
                <c:pt idx="7">
                  <c:v>466</c:v>
                </c:pt>
                <c:pt idx="8">
                  <c:v>#N/A</c:v>
                </c:pt>
                <c:pt idx="9">
                  <c:v>#N/A</c:v>
                </c:pt>
                <c:pt idx="10">
                  <c:v>481</c:v>
                </c:pt>
                <c:pt idx="11">
                  <c:v>#N/A</c:v>
                </c:pt>
                <c:pt idx="12">
                  <c:v>#N/A</c:v>
                </c:pt>
                <c:pt idx="13">
                  <c:v>532</c:v>
                </c:pt>
                <c:pt idx="14">
                  <c:v>#N/A</c:v>
                </c:pt>
              </c:numCache>
            </c:numRef>
          </c:val>
          <c:smooth val="0"/>
          <c:extLst xmlns:c16r2="http://schemas.microsoft.com/office/drawing/2015/06/chart">
            <c:ext xmlns:c16="http://schemas.microsoft.com/office/drawing/2014/chart" uri="{C3380CC4-5D6E-409C-BE32-E72D297353CC}">
              <c16:uniqueId val="{00000008-B596-4163-88EC-4DB08DFAB579}"/>
            </c:ext>
          </c:extLst>
        </c:ser>
        <c:dLbls>
          <c:showLegendKey val="0"/>
          <c:showVal val="0"/>
          <c:showCatName val="0"/>
          <c:showSerName val="0"/>
          <c:showPercent val="0"/>
          <c:showBubbleSize val="0"/>
        </c:dLbls>
        <c:marker val="1"/>
        <c:smooth val="0"/>
        <c:axId val="546110784"/>
        <c:axId val="546108432"/>
      </c:lineChart>
      <c:catAx>
        <c:axId val="546110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6108432"/>
        <c:crosses val="autoZero"/>
        <c:auto val="1"/>
        <c:lblAlgn val="ctr"/>
        <c:lblOffset val="100"/>
        <c:tickLblSkip val="1"/>
        <c:tickMarkSkip val="1"/>
        <c:noMultiLvlLbl val="0"/>
      </c:catAx>
      <c:valAx>
        <c:axId val="546108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6110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16472</c:v>
                </c:pt>
                <c:pt idx="5">
                  <c:v>16532</c:v>
                </c:pt>
                <c:pt idx="8">
                  <c:v>16379</c:v>
                </c:pt>
                <c:pt idx="11">
                  <c:v>16801</c:v>
                </c:pt>
                <c:pt idx="14">
                  <c:v>16252</c:v>
                </c:pt>
              </c:numCache>
            </c:numRef>
          </c:val>
          <c:extLst xmlns:c16r2="http://schemas.microsoft.com/office/drawing/2015/06/chart">
            <c:ext xmlns:c16="http://schemas.microsoft.com/office/drawing/2014/chart" uri="{C3380CC4-5D6E-409C-BE32-E72D297353CC}">
              <c16:uniqueId val="{00000000-0C5A-436A-9F05-0D18519702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493</c:v>
                </c:pt>
                <c:pt idx="5">
                  <c:v>440</c:v>
                </c:pt>
                <c:pt idx="8">
                  <c:v>359</c:v>
                </c:pt>
                <c:pt idx="11">
                  <c:v>316</c:v>
                </c:pt>
                <c:pt idx="14">
                  <c:v>273</c:v>
                </c:pt>
              </c:numCache>
            </c:numRef>
          </c:val>
          <c:extLst xmlns:c16r2="http://schemas.microsoft.com/office/drawing/2015/06/chart">
            <c:ext xmlns:c16="http://schemas.microsoft.com/office/drawing/2014/chart" uri="{C3380CC4-5D6E-409C-BE32-E72D297353CC}">
              <c16:uniqueId val="{00000001-0C5A-436A-9F05-0D18519702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8235</c:v>
                </c:pt>
                <c:pt idx="5">
                  <c:v>8529</c:v>
                </c:pt>
                <c:pt idx="8">
                  <c:v>8109</c:v>
                </c:pt>
                <c:pt idx="11">
                  <c:v>7353</c:v>
                </c:pt>
                <c:pt idx="14">
                  <c:v>6968</c:v>
                </c:pt>
              </c:numCache>
            </c:numRef>
          </c:val>
          <c:extLst xmlns:c16r2="http://schemas.microsoft.com/office/drawing/2015/06/chart">
            <c:ext xmlns:c16="http://schemas.microsoft.com/office/drawing/2014/chart" uri="{C3380CC4-5D6E-409C-BE32-E72D297353CC}">
              <c16:uniqueId val="{00000002-0C5A-436A-9F05-0D18519702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C5A-436A-9F05-0D18519702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C5A-436A-9F05-0D18519702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C5A-436A-9F05-0D18519702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3374</c:v>
                </c:pt>
                <c:pt idx="3">
                  <c:v>3272</c:v>
                </c:pt>
                <c:pt idx="6">
                  <c:v>3118</c:v>
                </c:pt>
                <c:pt idx="9">
                  <c:v>2970</c:v>
                </c:pt>
                <c:pt idx="12">
                  <c:v>2992</c:v>
                </c:pt>
              </c:numCache>
            </c:numRef>
          </c:val>
          <c:extLst xmlns:c16r2="http://schemas.microsoft.com/office/drawing/2015/06/chart">
            <c:ext xmlns:c16="http://schemas.microsoft.com/office/drawing/2014/chart" uri="{C3380CC4-5D6E-409C-BE32-E72D297353CC}">
              <c16:uniqueId val="{00000006-0C5A-436A-9F05-0D18519702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0C5A-436A-9F05-0D18519702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4910</c:v>
                </c:pt>
                <c:pt idx="3">
                  <c:v>4373</c:v>
                </c:pt>
                <c:pt idx="6">
                  <c:v>3997</c:v>
                </c:pt>
                <c:pt idx="9">
                  <c:v>3680</c:v>
                </c:pt>
                <c:pt idx="12">
                  <c:v>3400</c:v>
                </c:pt>
              </c:numCache>
            </c:numRef>
          </c:val>
          <c:extLst xmlns:c16r2="http://schemas.microsoft.com/office/drawing/2015/06/chart">
            <c:ext xmlns:c16="http://schemas.microsoft.com/office/drawing/2014/chart" uri="{C3380CC4-5D6E-409C-BE32-E72D297353CC}">
              <c16:uniqueId val="{00000008-0C5A-436A-9F05-0D18519702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313</c:v>
                </c:pt>
                <c:pt idx="3">
                  <c:v>307</c:v>
                </c:pt>
                <c:pt idx="6">
                  <c:v>293</c:v>
                </c:pt>
                <c:pt idx="9">
                  <c:v>279</c:v>
                </c:pt>
                <c:pt idx="12">
                  <c:v>250</c:v>
                </c:pt>
              </c:numCache>
            </c:numRef>
          </c:val>
          <c:extLst xmlns:c16r2="http://schemas.microsoft.com/office/drawing/2015/06/chart">
            <c:ext xmlns:c16="http://schemas.microsoft.com/office/drawing/2014/chart" uri="{C3380CC4-5D6E-409C-BE32-E72D297353CC}">
              <c16:uniqueId val="{00000009-0C5A-436A-9F05-0D18519702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18098</c:v>
                </c:pt>
                <c:pt idx="3">
                  <c:v>18313</c:v>
                </c:pt>
                <c:pt idx="6">
                  <c:v>18208</c:v>
                </c:pt>
                <c:pt idx="9">
                  <c:v>19213</c:v>
                </c:pt>
                <c:pt idx="12">
                  <c:v>18752</c:v>
                </c:pt>
              </c:numCache>
            </c:numRef>
          </c:val>
          <c:extLst xmlns:c16r2="http://schemas.microsoft.com/office/drawing/2015/06/chart">
            <c:ext xmlns:c16="http://schemas.microsoft.com/office/drawing/2014/chart" uri="{C3380CC4-5D6E-409C-BE32-E72D297353CC}">
              <c16:uniqueId val="{0000000A-0C5A-436A-9F05-0D18519702EE}"/>
            </c:ext>
          </c:extLst>
        </c:ser>
        <c:dLbls>
          <c:showLegendKey val="0"/>
          <c:showVal val="0"/>
          <c:showCatName val="0"/>
          <c:showSerName val="0"/>
          <c:showPercent val="0"/>
          <c:showBubbleSize val="0"/>
        </c:dLbls>
        <c:gapWidth val="100"/>
        <c:overlap val="100"/>
        <c:axId val="546111568"/>
        <c:axId val="5461123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1495</c:v>
                </c:pt>
                <c:pt idx="2">
                  <c:v>#N/A</c:v>
                </c:pt>
                <c:pt idx="3">
                  <c:v>#N/A</c:v>
                </c:pt>
                <c:pt idx="4">
                  <c:v>764</c:v>
                </c:pt>
                <c:pt idx="5">
                  <c:v>#N/A</c:v>
                </c:pt>
                <c:pt idx="6">
                  <c:v>#N/A</c:v>
                </c:pt>
                <c:pt idx="7">
                  <c:v>769</c:v>
                </c:pt>
                <c:pt idx="8">
                  <c:v>#N/A</c:v>
                </c:pt>
                <c:pt idx="9">
                  <c:v>#N/A</c:v>
                </c:pt>
                <c:pt idx="10">
                  <c:v>1671</c:v>
                </c:pt>
                <c:pt idx="11">
                  <c:v>#N/A</c:v>
                </c:pt>
                <c:pt idx="12">
                  <c:v>#N/A</c:v>
                </c:pt>
                <c:pt idx="13">
                  <c:v>1902</c:v>
                </c:pt>
                <c:pt idx="14">
                  <c:v>#N/A</c:v>
                </c:pt>
              </c:numCache>
            </c:numRef>
          </c:val>
          <c:smooth val="0"/>
          <c:extLst xmlns:c16r2="http://schemas.microsoft.com/office/drawing/2015/06/chart">
            <c:ext xmlns:c16="http://schemas.microsoft.com/office/drawing/2014/chart" uri="{C3380CC4-5D6E-409C-BE32-E72D297353CC}">
              <c16:uniqueId val="{0000000B-0C5A-436A-9F05-0D18519702EE}"/>
            </c:ext>
          </c:extLst>
        </c:ser>
        <c:dLbls>
          <c:showLegendKey val="0"/>
          <c:showVal val="0"/>
          <c:showCatName val="0"/>
          <c:showSerName val="0"/>
          <c:showPercent val="0"/>
          <c:showBubbleSize val="0"/>
        </c:dLbls>
        <c:marker val="1"/>
        <c:smooth val="0"/>
        <c:axId val="546111568"/>
        <c:axId val="546112352"/>
      </c:lineChart>
      <c:catAx>
        <c:axId val="546111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6112352"/>
        <c:crosses val="autoZero"/>
        <c:auto val="1"/>
        <c:lblAlgn val="ctr"/>
        <c:lblOffset val="100"/>
        <c:tickLblSkip val="1"/>
        <c:tickMarkSkip val="1"/>
        <c:noMultiLvlLbl val="0"/>
      </c:catAx>
      <c:valAx>
        <c:axId val="546112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6111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5539</c:v>
                </c:pt>
                <c:pt idx="1">
                  <c:v>4615</c:v>
                </c:pt>
                <c:pt idx="2">
                  <c:v>4053</c:v>
                </c:pt>
              </c:numCache>
            </c:numRef>
          </c:val>
          <c:extLst xmlns:c16r2="http://schemas.microsoft.com/office/drawing/2015/06/chart">
            <c:ext xmlns:c16="http://schemas.microsoft.com/office/drawing/2014/chart" uri="{C3380CC4-5D6E-409C-BE32-E72D297353CC}">
              <c16:uniqueId val="{00000000-2A08-44BB-BF32-40931726E4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944</c:v>
                </c:pt>
                <c:pt idx="1">
                  <c:v>945</c:v>
                </c:pt>
                <c:pt idx="2">
                  <c:v>948</c:v>
                </c:pt>
              </c:numCache>
            </c:numRef>
          </c:val>
          <c:extLst xmlns:c16r2="http://schemas.microsoft.com/office/drawing/2015/06/chart">
            <c:ext xmlns:c16="http://schemas.microsoft.com/office/drawing/2014/chart" uri="{C3380CC4-5D6E-409C-BE32-E72D297353CC}">
              <c16:uniqueId val="{00000001-2A08-44BB-BF32-40931726E4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3400</c:v>
                </c:pt>
                <c:pt idx="1">
                  <c:v>3448</c:v>
                </c:pt>
                <c:pt idx="2">
                  <c:v>3497</c:v>
                </c:pt>
              </c:numCache>
            </c:numRef>
          </c:val>
          <c:extLst xmlns:c16r2="http://schemas.microsoft.com/office/drawing/2015/06/chart">
            <c:ext xmlns:c16="http://schemas.microsoft.com/office/drawing/2014/chart" uri="{C3380CC4-5D6E-409C-BE32-E72D297353CC}">
              <c16:uniqueId val="{00000002-2A08-44BB-BF32-40931726E413}"/>
            </c:ext>
          </c:extLst>
        </c:ser>
        <c:dLbls>
          <c:showLegendKey val="0"/>
          <c:showVal val="0"/>
          <c:showCatName val="0"/>
          <c:showSerName val="0"/>
          <c:showPercent val="0"/>
          <c:showBubbleSize val="0"/>
        </c:dLbls>
        <c:gapWidth val="120"/>
        <c:overlap val="100"/>
        <c:axId val="546107648"/>
        <c:axId val="546111176"/>
      </c:barChart>
      <c:catAx>
        <c:axId val="546107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6111176"/>
        <c:crosses val="autoZero"/>
        <c:auto val="1"/>
        <c:lblAlgn val="ctr"/>
        <c:lblOffset val="100"/>
        <c:tickLblSkip val="1"/>
        <c:tickMarkSkip val="1"/>
        <c:noMultiLvlLbl val="0"/>
      </c:catAx>
      <c:valAx>
        <c:axId val="5461111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6107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700-4CF7-BFA5-5226FC93EA9A}"/>
                </c:ext>
                <c:ext xmlns:c15="http://schemas.microsoft.com/office/drawing/2012/chart" uri="{CE6537A1-D6FC-4f65-9D91-7224C49458BB}">
                  <c15:dlblFieldTable>
                    <c15:dlblFTEntry>
                      <c15:txfldGUID>{DA05664F-5C2E-4C5A-8018-698053BEACA1}</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700-4CF7-BFA5-5226FC93EA9A}"/>
                </c:ext>
                <c:ext xmlns:c15="http://schemas.microsoft.com/office/drawing/2012/chart" uri="{CE6537A1-D6FC-4f65-9D91-7224C49458BB}">
                  <c15:dlblFieldTable>
                    <c15:dlblFTEntry>
                      <c15:txfldGUID>{355B9B30-EE0A-456A-8AA3-742D3FE8B70E}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700-4CF7-BFA5-5226FC93EA9A}"/>
                </c:ext>
                <c:ext xmlns:c15="http://schemas.microsoft.com/office/drawing/2012/chart" uri="{CE6537A1-D6FC-4f65-9D91-7224C49458BB}">
                  <c15:dlblFieldTable>
                    <c15:dlblFTEntry>
                      <c15:txfldGUID>{C7D645D4-2EC6-4079-8D33-F71AF0F96F66}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700-4CF7-BFA5-5226FC93EA9A}"/>
                </c:ext>
                <c:ext xmlns:c15="http://schemas.microsoft.com/office/drawing/2012/chart" uri="{CE6537A1-D6FC-4f65-9D91-7224C49458BB}">
                  <c15:dlblFieldTable>
                    <c15:dlblFTEntry>
                      <c15:txfldGUID>{CB32644F-AFB4-4395-A184-F5AFE08266E3}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700-4CF7-BFA5-5226FC93EA9A}"/>
                </c:ext>
                <c:ext xmlns:c15="http://schemas.microsoft.com/office/drawing/2012/chart" uri="{CE6537A1-D6FC-4f65-9D91-7224C49458BB}">
                  <c15:dlblFieldTable>
                    <c15:dlblFTEntry>
                      <c15:txfldGUID>{5675B784-65A3-4928-99A9-C9457E3819AE}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700-4CF7-BFA5-5226FC93EA9A}"/>
                </c:ext>
                <c:ext xmlns:c15="http://schemas.microsoft.com/office/drawing/2012/chart" uri="{CE6537A1-D6FC-4f65-9D91-7224C49458BB}">
                  <c15:layout/>
                  <c15:dlblFieldTable>
                    <c15:dlblFTEntry>
                      <c15:txfldGUID>{F90D4697-8D47-426A-9FD3-4F2EEB6D84FE}</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700-4CF7-BFA5-5226FC93EA9A}"/>
                </c:ext>
                <c:ext xmlns:c15="http://schemas.microsoft.com/office/drawing/2012/chart" uri="{CE6537A1-D6FC-4f65-9D91-7224C49458BB}">
                  <c15:layout/>
                  <c15:dlblFieldTable>
                    <c15:dlblFTEntry>
                      <c15:txfldGUID>{18B1EF54-B775-4F5B-9376-2AE7B69687B5}</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0"/>
                  <c:y val="-3.3835736292264443E-3"/>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700-4CF7-BFA5-5226FC93EA9A}"/>
                </c:ext>
                <c:ext xmlns:c15="http://schemas.microsoft.com/office/drawing/2012/chart" uri="{CE6537A1-D6FC-4f65-9D91-7224C49458BB}">
                  <c15:layout/>
                  <c15:dlblFieldTable>
                    <c15:dlblFTEntry>
                      <c15:txfldGUID>{203B4B52-37D5-44C7-806C-DFF2D52328B3}</c15:txfldGUID>
                      <c15:f>公会計指標分析・財政指標組合せ分析表!$CN$50</c15:f>
                      <c15:dlblFieldTableCache>
                        <c:ptCount val="1"/>
                        <c:pt idx="0">
                          <c:v>R01</c:v>
                        </c:pt>
                      </c15:dlblFieldTableCache>
                    </c15:dlblFTEntry>
                  </c15:dlblFieldTable>
                  <c15:showDataLabelsRange val="0"/>
                </c:ext>
              </c:extLst>
            </c:dLbl>
            <c:dLbl>
              <c:idx val="32"/>
              <c:layout>
                <c:manualLayout>
                  <c:x val="0"/>
                  <c:y val="3.3835736292263619E-3"/>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700-4CF7-BFA5-5226FC93EA9A}"/>
                </c:ext>
                <c:ext xmlns:c15="http://schemas.microsoft.com/office/drawing/2012/chart" uri="{CE6537A1-D6FC-4f65-9D91-7224C49458BB}">
                  <c15:layout/>
                  <c15:dlblFieldTable>
                    <c15:dlblFTEntry>
                      <c15:txfldGUID>{97090514-4B0E-4858-A3D8-5254289C022A}</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70.599999999999994</c:v>
                </c:pt>
                <c:pt idx="16">
                  <c:v>71.900000000000006</c:v>
                </c:pt>
                <c:pt idx="24">
                  <c:v>72.2</c:v>
                </c:pt>
                <c:pt idx="32">
                  <c:v>73</c:v>
                </c:pt>
              </c:numCache>
            </c:numRef>
          </c:xVal>
          <c:yVal>
            <c:numRef>
              <c:f>公会計指標分析・財政指標組合せ分析表!$BP$51:$DC$51</c:f>
              <c:numCache>
                <c:formatCode>#,##0.0;"▲ "#,##0.0</c:formatCode>
                <c:ptCount val="40"/>
                <c:pt idx="8">
                  <c:v>10.1</c:v>
                </c:pt>
                <c:pt idx="16">
                  <c:v>10.4</c:v>
                </c:pt>
                <c:pt idx="24">
                  <c:v>23.4</c:v>
                </c:pt>
                <c:pt idx="32">
                  <c:v>25.9</c:v>
                </c:pt>
              </c:numCache>
            </c:numRef>
          </c:yVal>
          <c:smooth val="0"/>
          <c:extLst xmlns:c16r2="http://schemas.microsoft.com/office/drawing/2015/06/chart">
            <c:ext xmlns:c16="http://schemas.microsoft.com/office/drawing/2014/chart" uri="{C3380CC4-5D6E-409C-BE32-E72D297353CC}">
              <c16:uniqueId val="{00000009-B700-4CF7-BFA5-5226FC93EA9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700-4CF7-BFA5-5226FC93EA9A}"/>
                </c:ext>
                <c:ext xmlns:c15="http://schemas.microsoft.com/office/drawing/2012/chart" uri="{CE6537A1-D6FC-4f65-9D91-7224C49458BB}">
                  <c15:dlblFieldTable>
                    <c15:dlblFTEntry>
                      <c15:txfldGUID>{A5119FD6-59E7-444C-9F82-F100F728E13C}</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700-4CF7-BFA5-5226FC93EA9A}"/>
                </c:ext>
                <c:ext xmlns:c15="http://schemas.microsoft.com/office/drawing/2012/chart" uri="{CE6537A1-D6FC-4f65-9D91-7224C49458BB}">
                  <c15:dlblFieldTable>
                    <c15:dlblFTEntry>
                      <c15:txfldGUID>{14B36234-F52C-433B-91BB-706D9132DB81}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700-4CF7-BFA5-5226FC93EA9A}"/>
                </c:ext>
                <c:ext xmlns:c15="http://schemas.microsoft.com/office/drawing/2012/chart" uri="{CE6537A1-D6FC-4f65-9D91-7224C49458BB}">
                  <c15:dlblFieldTable>
                    <c15:dlblFTEntry>
                      <c15:txfldGUID>{05987FEA-5456-4948-B541-2792D969B967}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700-4CF7-BFA5-5226FC93EA9A}"/>
                </c:ext>
                <c:ext xmlns:c15="http://schemas.microsoft.com/office/drawing/2012/chart" uri="{CE6537A1-D6FC-4f65-9D91-7224C49458BB}">
                  <c15:dlblFieldTable>
                    <c15:dlblFTEntry>
                      <c15:txfldGUID>{48E0E591-D240-40C4-ADC8-3C55E83681B1}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700-4CF7-BFA5-5226FC93EA9A}"/>
                </c:ext>
                <c:ext xmlns:c15="http://schemas.microsoft.com/office/drawing/2012/chart" uri="{CE6537A1-D6FC-4f65-9D91-7224C49458BB}">
                  <c15:dlblFieldTable>
                    <c15:dlblFTEntry>
                      <c15:txfldGUID>{7F722629-34CC-48F6-9FBE-4290C56D1897}</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700-4CF7-BFA5-5226FC93EA9A}"/>
                </c:ext>
                <c:ext xmlns:c15="http://schemas.microsoft.com/office/drawing/2012/chart" uri="{CE6537A1-D6FC-4f65-9D91-7224C49458BB}">
                  <c15:layout/>
                  <c15:dlblFieldTable>
                    <c15:dlblFTEntry>
                      <c15:txfldGUID>{EF939385-A16D-438D-8775-E020CEB45FF0}</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2.1287287445289613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700-4CF7-BFA5-5226FC93EA9A}"/>
                </c:ext>
                <c:ext xmlns:c15="http://schemas.microsoft.com/office/drawing/2012/chart" uri="{CE6537A1-D6FC-4f65-9D91-7224C49458BB}">
                  <c15:layout/>
                  <c15:dlblFieldTable>
                    <c15:dlblFTEntry>
                      <c15:txfldGUID>{2079C1B7-9DE8-4C19-B2A9-F52B87EA19B4}</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4.2873663674516851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700-4CF7-BFA5-5226FC93EA9A}"/>
                </c:ext>
                <c:ext xmlns:c15="http://schemas.microsoft.com/office/drawing/2012/chart" uri="{CE6537A1-D6FC-4f65-9D91-7224C49458BB}">
                  <c15:layout/>
                  <c15:dlblFieldTable>
                    <c15:dlblFTEntry>
                      <c15:txfldGUID>{57653514-DC60-47F6-80A4-476A6BF88837}</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700-4CF7-BFA5-5226FC93EA9A}"/>
                </c:ext>
                <c:ext xmlns:c15="http://schemas.microsoft.com/office/drawing/2012/chart" uri="{CE6537A1-D6FC-4f65-9D91-7224C49458BB}">
                  <c15:layout/>
                  <c15:dlblFieldTable>
                    <c15:dlblFTEntry>
                      <c15:txfldGUID>{725ACBDB-4881-4E42-8A19-A601EA53F13E}</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59.6</c:v>
                </c:pt>
                <c:pt idx="16">
                  <c:v>60.8</c:v>
                </c:pt>
                <c:pt idx="24">
                  <c:v>61</c:v>
                </c:pt>
                <c:pt idx="32">
                  <c:v>63</c:v>
                </c:pt>
              </c:numCache>
            </c:numRef>
          </c:xVal>
          <c:yVal>
            <c:numRef>
              <c:f>公会計指標分析・財政指標組合せ分析表!$BP$55:$DC$55</c:f>
              <c:numCache>
                <c:formatCode>#,##0.0;"▲ "#,##0.0</c:formatCode>
                <c:ptCount val="40"/>
                <c:pt idx="8">
                  <c:v>53.2</c:v>
                </c:pt>
                <c:pt idx="16">
                  <c:v>47.9</c:v>
                </c:pt>
                <c:pt idx="24">
                  <c:v>49</c:v>
                </c:pt>
                <c:pt idx="32">
                  <c:v>41.3</c:v>
                </c:pt>
              </c:numCache>
            </c:numRef>
          </c:yVal>
          <c:smooth val="0"/>
          <c:extLst xmlns:c16r2="http://schemas.microsoft.com/office/drawing/2015/06/chart">
            <c:ext xmlns:c16="http://schemas.microsoft.com/office/drawing/2014/chart" uri="{C3380CC4-5D6E-409C-BE32-E72D297353CC}">
              <c16:uniqueId val="{00000013-B700-4CF7-BFA5-5226FC93EA9A}"/>
            </c:ext>
          </c:extLst>
        </c:ser>
        <c:dLbls>
          <c:showLegendKey val="0"/>
          <c:showVal val="1"/>
          <c:showCatName val="0"/>
          <c:showSerName val="0"/>
          <c:showPercent val="0"/>
          <c:showBubbleSize val="0"/>
        </c:dLbls>
        <c:axId val="546111960"/>
        <c:axId val="546106472"/>
      </c:scatterChart>
      <c:valAx>
        <c:axId val="54611196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6106472"/>
        <c:crosses val="autoZero"/>
        <c:crossBetween val="midCat"/>
      </c:valAx>
      <c:valAx>
        <c:axId val="546106472"/>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461119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F04-4C17-A443-0E1ED2EFA82E}"/>
                </c:ext>
                <c:ext xmlns:c15="http://schemas.microsoft.com/office/drawing/2012/chart" uri="{CE6537A1-D6FC-4f65-9D91-7224C49458BB}">
                  <c15:dlblFieldTable>
                    <c15:dlblFTEntry>
                      <c15:txfldGUID>{F9B83721-772D-49FF-AA63-F53711DA38EC}</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F04-4C17-A443-0E1ED2EFA82E}"/>
                </c:ext>
                <c:ext xmlns:c15="http://schemas.microsoft.com/office/drawing/2012/chart" uri="{CE6537A1-D6FC-4f65-9D91-7224C49458BB}">
                  <c15:dlblFieldTable>
                    <c15:dlblFTEntry>
                      <c15:txfldGUID>{1231787F-833D-4740-824D-AFC9B025E516}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F04-4C17-A443-0E1ED2EFA82E}"/>
                </c:ext>
                <c:ext xmlns:c15="http://schemas.microsoft.com/office/drawing/2012/chart" uri="{CE6537A1-D6FC-4f65-9D91-7224C49458BB}">
                  <c15:dlblFieldTable>
                    <c15:dlblFTEntry>
                      <c15:txfldGUID>{12408EE4-24B9-46BE-924B-E1AE01DDD502}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F04-4C17-A443-0E1ED2EFA82E}"/>
                </c:ext>
                <c:ext xmlns:c15="http://schemas.microsoft.com/office/drawing/2012/chart" uri="{CE6537A1-D6FC-4f65-9D91-7224C49458BB}">
                  <c15:dlblFieldTable>
                    <c15:dlblFTEntry>
                      <c15:txfldGUID>{DC5DCEA0-E39C-47B7-A76A-F63994289D46}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F04-4C17-A443-0E1ED2EFA82E}"/>
                </c:ext>
                <c:ext xmlns:c15="http://schemas.microsoft.com/office/drawing/2012/chart" uri="{CE6537A1-D6FC-4f65-9D91-7224C49458BB}">
                  <c15:dlblFieldTable>
                    <c15:dlblFTEntry>
                      <c15:txfldGUID>{B8F912C8-04D2-498A-B438-4FE363022570}</c15:txfldGUID>
                      <c15:f>#REF!</c15:f>
                      <c15:dlblFieldTableCache>
                        <c:ptCount val="1"/>
                        <c:pt idx="0">
                          <c:v>#REF!</c:v>
                        </c:pt>
                      </c15:dlblFieldTableCache>
                    </c15:dlblFTEntry>
                  </c15:dlblFieldTable>
                  <c15:showDataLabelsRange val="0"/>
                </c:ext>
              </c:extLst>
            </c:dLbl>
            <c:dLbl>
              <c:idx val="8"/>
              <c:layout>
                <c:manualLayout>
                  <c:x val="-3.8097523180694683E-2"/>
                  <c:y val="-7.938947480901181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F04-4C17-A443-0E1ED2EFA82E}"/>
                </c:ext>
                <c:ext xmlns:c15="http://schemas.microsoft.com/office/drawing/2012/chart" uri="{CE6537A1-D6FC-4f65-9D91-7224C49458BB}">
                  <c15:dlblFieldTable>
                    <c15:dlblFTEntry>
                      <c15:txfldGUID>{01AA0ECC-CAA3-4D3D-8A5E-329C74433515}</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2.5298460057526718E-2"/>
                  <c:y val="-4.544381936657609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F04-4C17-A443-0E1ED2EFA82E}"/>
                </c:ext>
                <c:ext xmlns:c15="http://schemas.microsoft.com/office/drawing/2012/chart" uri="{CE6537A1-D6FC-4f65-9D91-7224C49458BB}">
                  <c15:dlblFieldTable>
                    <c15:dlblFTEntry>
                      <c15:txfldGUID>{8A9022EF-A857-40D4-8814-3B42A032D60E}</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F04-4C17-A443-0E1ED2EFA82E}"/>
                </c:ext>
                <c:ext xmlns:c15="http://schemas.microsoft.com/office/drawing/2012/chart" uri="{CE6537A1-D6FC-4f65-9D91-7224C49458BB}">
                  <c15:dlblFieldTable>
                    <c15:dlblFTEntry>
                      <c15:txfldGUID>{A2E125E1-3B76-4FE1-BB5B-677A0188B597}</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F04-4C17-A443-0E1ED2EFA82E}"/>
                </c:ext>
                <c:ext xmlns:c15="http://schemas.microsoft.com/office/drawing/2012/chart" uri="{CE6537A1-D6FC-4f65-9D91-7224C49458BB}">
                  <c15:dlblFieldTable>
                    <c15:dlblFTEntry>
                      <c15:txfldGUID>{043DB734-9E2A-46CD-A4F3-41A031C8F48F}</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6.1</c:v>
                </c:pt>
                <c:pt idx="16">
                  <c:v>6</c:v>
                </c:pt>
                <c:pt idx="24">
                  <c:v>6.2</c:v>
                </c:pt>
                <c:pt idx="32">
                  <c:v>6.8</c:v>
                </c:pt>
              </c:numCache>
            </c:numRef>
          </c:xVal>
          <c:yVal>
            <c:numRef>
              <c:f>公会計指標分析・財政指標組合せ分析表!$BP$73:$DC$73</c:f>
              <c:numCache>
                <c:formatCode>#,##0.0;"▲ "#,##0.0</c:formatCode>
                <c:ptCount val="40"/>
                <c:pt idx="0">
                  <c:v>19.2</c:v>
                </c:pt>
                <c:pt idx="8">
                  <c:v>10.1</c:v>
                </c:pt>
                <c:pt idx="16">
                  <c:v>10.4</c:v>
                </c:pt>
                <c:pt idx="24">
                  <c:v>23.4</c:v>
                </c:pt>
                <c:pt idx="32">
                  <c:v>25.9</c:v>
                </c:pt>
              </c:numCache>
            </c:numRef>
          </c:yVal>
          <c:smooth val="0"/>
          <c:extLst xmlns:c16r2="http://schemas.microsoft.com/office/drawing/2015/06/chart">
            <c:ext xmlns:c16="http://schemas.microsoft.com/office/drawing/2014/chart" uri="{C3380CC4-5D6E-409C-BE32-E72D297353CC}">
              <c16:uniqueId val="{00000009-7F04-4C17-A443-0E1ED2EFA8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F04-4C17-A443-0E1ED2EFA82E}"/>
                </c:ext>
                <c:ext xmlns:c15="http://schemas.microsoft.com/office/drawing/2012/chart" uri="{CE6537A1-D6FC-4f65-9D91-7224C49458BB}">
                  <c15:dlblFieldTable>
                    <c15:dlblFTEntry>
                      <c15:txfldGUID>{006C6195-913F-4B5C-B644-846AE8608A07}</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F04-4C17-A443-0E1ED2EFA82E}"/>
                </c:ext>
                <c:ext xmlns:c15="http://schemas.microsoft.com/office/drawing/2012/chart" uri="{CE6537A1-D6FC-4f65-9D91-7224C49458BB}">
                  <c15:dlblFieldTable>
                    <c15:dlblFTEntry>
                      <c15:txfldGUID>{BE86ADD1-2147-44E0-A1E9-8EC71689BCB7}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F04-4C17-A443-0E1ED2EFA82E}"/>
                </c:ext>
                <c:ext xmlns:c15="http://schemas.microsoft.com/office/drawing/2012/chart" uri="{CE6537A1-D6FC-4f65-9D91-7224C49458BB}">
                  <c15:dlblFieldTable>
                    <c15:dlblFTEntry>
                      <c15:txfldGUID>{5EFDC4C0-B1E5-441B-8BDE-BEF422E8CD3F}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F04-4C17-A443-0E1ED2EFA82E}"/>
                </c:ext>
                <c:ext xmlns:c15="http://schemas.microsoft.com/office/drawing/2012/chart" uri="{CE6537A1-D6FC-4f65-9D91-7224C49458BB}">
                  <c15:dlblFieldTable>
                    <c15:dlblFTEntry>
                      <c15:txfldGUID>{8154308B-D758-4056-9CAA-23D8E492B89D}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F04-4C17-A443-0E1ED2EFA82E}"/>
                </c:ext>
                <c:ext xmlns:c15="http://schemas.microsoft.com/office/drawing/2012/chart" uri="{CE6537A1-D6FC-4f65-9D91-7224C49458BB}">
                  <c15:dlblFieldTable>
                    <c15:dlblFTEntry>
                      <c15:txfldGUID>{1033F676-AC5C-4B5D-85F3-9650EAC7B278}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F04-4C17-A443-0E1ED2EFA82E}"/>
                </c:ext>
                <c:ext xmlns:c15="http://schemas.microsoft.com/office/drawing/2012/chart" uri="{CE6537A1-D6FC-4f65-9D91-7224C49458BB}">
                  <c15:dlblFieldTable>
                    <c15:dlblFTEntry>
                      <c15:txfldGUID>{34C78A2B-2E6F-43F7-BAD9-039B0F623917}</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803377052720576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F04-4C17-A443-0E1ED2EFA82E}"/>
                </c:ext>
                <c:ext xmlns:c15="http://schemas.microsoft.com/office/drawing/2012/chart" uri="{CE6537A1-D6FC-4f65-9D91-7224C49458BB}">
                  <c15:dlblFieldTable>
                    <c15:dlblFTEntry>
                      <c15:txfldGUID>{E68C21B5-2116-490C-910D-EDC8088D5B1D}</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2.5234563816980492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F04-4C17-A443-0E1ED2EFA82E}"/>
                </c:ext>
                <c:ext xmlns:c15="http://schemas.microsoft.com/office/drawing/2012/chart" uri="{CE6537A1-D6FC-4f65-9D91-7224C49458BB}">
                  <c15:dlblFieldTable>
                    <c15:dlblFTEntry>
                      <c15:txfldGUID>{8BD135F3-4E45-4784-8B32-D45B5C14AEE4}</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F04-4C17-A443-0E1ED2EFA82E}"/>
                </c:ext>
                <c:ext xmlns:c15="http://schemas.microsoft.com/office/drawing/2012/chart" uri="{CE6537A1-D6FC-4f65-9D91-7224C49458BB}">
                  <c15:dlblFieldTable>
                    <c15:dlblFTEntry>
                      <c15:txfldGUID>{1E8AF70B-7369-4F55-A7D1-2076BCF8DCF1}</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xmlns:c16r2="http://schemas.microsoft.com/office/drawing/2015/06/chart">
            <c:ext xmlns:c16="http://schemas.microsoft.com/office/drawing/2014/chart" uri="{C3380CC4-5D6E-409C-BE32-E72D297353CC}">
              <c16:uniqueId val="{00000013-7F04-4C17-A443-0E1ED2EFA82E}"/>
            </c:ext>
          </c:extLst>
        </c:ser>
        <c:dLbls>
          <c:showLegendKey val="0"/>
          <c:showVal val="1"/>
          <c:showCatName val="0"/>
          <c:showSerName val="0"/>
          <c:showPercent val="0"/>
          <c:showBubbleSize val="0"/>
        </c:dLbls>
        <c:axId val="546108040"/>
        <c:axId val="546106864"/>
      </c:scatterChart>
      <c:valAx>
        <c:axId val="546108040"/>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6106864"/>
        <c:crosses val="autoZero"/>
        <c:crossBetween val="midCat"/>
      </c:valAx>
      <c:valAx>
        <c:axId val="546106864"/>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461080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過去に発行した高利率の地方債の償還終了や利率見直しに伴う元利償還額の減少等があるものの，合併特例事業債の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元利償還額の増加の影響により，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実質公債費比率の分子は前年度と比較して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定時償還地方債のみであるため，利用していない。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公営企業債等繰入見込額や地方債現在高は減少したものの，財政調整基金取崩しによる充当可能基金の減少や過疎対策事業債，災害復旧事業債算入見込額の減少等の影響により，将来負担比率の分子は前年度と比較して</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231</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百万円増加している。</a:t>
          </a:r>
          <a:b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b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広島県江田島市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・将来的な公共施設の整備のために公共施設整備基金へ積み立てたことなどにより，特定目的基金が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百万円増加したものの，財源不足に伴い財政調整基金を取崩したことで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百万円減少したことにより，基金全体としては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・公共施設整備基金については，将来的な公共施設の整備に充てるため，毎年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百万円程度を積立予定。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・基金全体としては，債券購入等による運用益の確保を狙う。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は，人口減少見込みによる市税の減少が見込まれることなどにより，歳入の財源不足に財政調整基金を充当したり，特定目的基金の使途目的に沿った事業へ充当するなど，中長期的には減少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・地域振興基金：市民の連帯強化と地域振興のための事業の費用に充てるため。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・公共施設整備基金：市が所有する公共施設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公用又は公共用に供する施設並びに船舶をいう。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の整備等に必要な経費に充てるため。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・ふるさと応援基金：ふるさと江田島市を応援するために寄付された寄附金を適正に管理し，運用するため。</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・公共施設整備基金：将来的な既存の公共施設の整備（市の所有する船舶の更新を含む）のために，新たに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百万円を積立てたこと等による増加。</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・地域振興基金：基金造成のために借り入れた合併特例事業債の元金償還終了分及び運用益分について，地域振興に資する事業を中心に毎年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百万円程度取崩予定。また，基金運用益として毎年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百万円程度積立予定。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・公共施設整備基金：将来的な公共施設の整備に充てるため，毎年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百万円程度を積立予定。</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・災害に伴う一般財源の不足による取り崩しのため減少した。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以上となる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百万円の積立を行ったが，財源不足に対応するため，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百万円の取崩しを行ったことにより減少した。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・決算剰余金については，毎年その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を超える額を積立てることとしている。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・人口減少見込みによる市税の減少が見込まれることなどにより，歳入の財源不足に充てるため，今後も減少していく見込み。</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・災害等への備えのため，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億円程度を確保していくこととしている。そのため，行財政改革の取組等により，歳入の確保及び歳出の適正化に努める。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・基金運用益（預金利息）の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百万円を積立てたことによる増加。</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・当面，基金運用益の積立てのみを予定している。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22,356
21,630
100.72
18,510,994
17,272,933
227,874
9,108,590
18,317,157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73.0</a:t>
          </a:r>
          <a:r>
            <a:rPr kumimoji="1" lang="ja-JP" altLang="en-US" sz="1100">
              <a:latin typeface="ＭＳ Ｐゴシック" panose="020B0600070205080204" pitchFamily="50" charset="-128"/>
              <a:ea typeface="ＭＳ Ｐゴシック" panose="020B0600070205080204" pitchFamily="50" charset="-128"/>
            </a:rPr>
            <a:t>％と，類似団体平均を上回っている。保育施設や学校施設，集会施設の統廃合は進んでいるものの，用途廃止となった施設の除却や利活用が不十分である。また，依然として，港湾・漁港施設の老朽化が特に進んでいる状況にある。</a:t>
          </a:r>
        </a:p>
        <a:p>
          <a:r>
            <a:rPr kumimoji="1" lang="ja-JP" altLang="en-US" sz="1100">
              <a:latin typeface="ＭＳ Ｐゴシック" panose="020B0600070205080204" pitchFamily="50" charset="-128"/>
              <a:ea typeface="ＭＳ Ｐゴシック" panose="020B0600070205080204" pitchFamily="50" charset="-128"/>
            </a:rPr>
            <a:t>　用途廃止施設については，解体計画に基づき，計画的に除却を進めていく。また，利活用できる施設は引き続き売却を進めていき，不要施設の整理を進めていく。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68" name="有形固定資産減価償却率平均値テキスト"/>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79" name="楕円 78"/>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109872</xdr:rowOff>
    </xdr:from>
    <xdr:ext cx="405111" cy="259045"/>
    <xdr:sp macro="" textlink="">
      <xdr:nvSpPr>
        <xdr:cNvPr id="80" name="有形固定資産減価償却率該当値テキスト"/>
        <xdr:cNvSpPr txBox="1"/>
      </xdr:nvSpPr>
      <xdr:spPr>
        <a:xfrm>
          <a:off x="4813300"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114173</xdr:rowOff>
    </xdr:from>
    <xdr:to>
      <xdr:col>19</xdr:col>
      <xdr:colOff>187325</xdr:colOff>
      <xdr:row>31</xdr:row>
      <xdr:rowOff>44323</xdr:rowOff>
    </xdr:to>
    <xdr:sp macro="" textlink="">
      <xdr:nvSpPr>
        <xdr:cNvPr id="81" name="楕円 80"/>
        <xdr:cNvSpPr/>
      </xdr:nvSpPr>
      <xdr:spPr>
        <a:xfrm>
          <a:off x="4000500" y="60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164973</xdr:rowOff>
    </xdr:from>
    <xdr:to>
      <xdr:col>23</xdr:col>
      <xdr:colOff>85725</xdr:colOff>
      <xdr:row>31</xdr:row>
      <xdr:rowOff>10795</xdr:rowOff>
    </xdr:to>
    <xdr:cxnSp macro="">
      <xdr:nvCxnSpPr>
        <xdr:cNvPr id="82" name="直線コネクタ 81"/>
        <xdr:cNvCxnSpPr/>
      </xdr:nvCxnSpPr>
      <xdr:spPr>
        <a:xfrm>
          <a:off x="4051300" y="6079998"/>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107696</xdr:rowOff>
    </xdr:from>
    <xdr:to>
      <xdr:col>15</xdr:col>
      <xdr:colOff>187325</xdr:colOff>
      <xdr:row>31</xdr:row>
      <xdr:rowOff>37846</xdr:rowOff>
    </xdr:to>
    <xdr:sp macro="" textlink="">
      <xdr:nvSpPr>
        <xdr:cNvPr id="83" name="楕円 82"/>
        <xdr:cNvSpPr/>
      </xdr:nvSpPr>
      <xdr:spPr>
        <a:xfrm>
          <a:off x="3238500" y="602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158496</xdr:rowOff>
    </xdr:from>
    <xdr:to>
      <xdr:col>19</xdr:col>
      <xdr:colOff>136525</xdr:colOff>
      <xdr:row>30</xdr:row>
      <xdr:rowOff>164973</xdr:rowOff>
    </xdr:to>
    <xdr:cxnSp macro="">
      <xdr:nvCxnSpPr>
        <xdr:cNvPr id="84" name="直線コネクタ 83"/>
        <xdr:cNvCxnSpPr/>
      </xdr:nvCxnSpPr>
      <xdr:spPr>
        <a:xfrm>
          <a:off x="3289300" y="6073521"/>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79629</xdr:rowOff>
    </xdr:from>
    <xdr:to>
      <xdr:col>11</xdr:col>
      <xdr:colOff>187325</xdr:colOff>
      <xdr:row>31</xdr:row>
      <xdr:rowOff>9779</xdr:rowOff>
    </xdr:to>
    <xdr:sp macro="" textlink="">
      <xdr:nvSpPr>
        <xdr:cNvPr id="85" name="楕円 84"/>
        <xdr:cNvSpPr/>
      </xdr:nvSpPr>
      <xdr:spPr>
        <a:xfrm>
          <a:off x="2476500" y="59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130429</xdr:rowOff>
    </xdr:from>
    <xdr:to>
      <xdr:col>15</xdr:col>
      <xdr:colOff>136525</xdr:colOff>
      <xdr:row>30</xdr:row>
      <xdr:rowOff>158496</xdr:rowOff>
    </xdr:to>
    <xdr:cxnSp macro="">
      <xdr:nvCxnSpPr>
        <xdr:cNvPr id="86" name="直線コネクタ 85"/>
        <xdr:cNvCxnSpPr/>
      </xdr:nvCxnSpPr>
      <xdr:spPr>
        <a:xfrm>
          <a:off x="2527300" y="6045454"/>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161942</xdr:rowOff>
    </xdr:from>
    <xdr:ext cx="405111" cy="259045"/>
    <xdr:sp macro="" textlink="">
      <xdr:nvSpPr>
        <xdr:cNvPr id="87" name="n_1aveValue有形固定資産減価償却率"/>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88" name="n_2aveValue有形固定資産減価償却率"/>
        <xdr:cNvSpPr txBox="1"/>
      </xdr:nvSpPr>
      <xdr:spPr>
        <a:xfrm>
          <a:off x="3086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89" name="n_3aveValue有形固定資産減価償却率"/>
        <xdr:cNvSpPr txBox="1"/>
      </xdr:nvSpPr>
      <xdr:spPr>
        <a:xfrm>
          <a:off x="2324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90" name="n_4aveValue有形固定資産減価償却率"/>
        <xdr:cNvSpPr txBox="1"/>
      </xdr:nvSpPr>
      <xdr:spPr>
        <a:xfrm>
          <a:off x="1562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35450</xdr:rowOff>
    </xdr:from>
    <xdr:ext cx="405111" cy="259045"/>
    <xdr:sp macro="" textlink="">
      <xdr:nvSpPr>
        <xdr:cNvPr id="91" name="n_1mainValue有形固定資産減価償却率"/>
        <xdr:cNvSpPr txBox="1"/>
      </xdr:nvSpPr>
      <xdr:spPr>
        <a:xfrm>
          <a:off x="3836044" y="6121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28973</xdr:rowOff>
    </xdr:from>
    <xdr:ext cx="405111" cy="259045"/>
    <xdr:sp macro="" textlink="">
      <xdr:nvSpPr>
        <xdr:cNvPr id="92" name="n_2mainValue有形固定資産減価償却率"/>
        <xdr:cNvSpPr txBox="1"/>
      </xdr:nvSpPr>
      <xdr:spPr>
        <a:xfrm>
          <a:off x="3086744" y="611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906</xdr:rowOff>
    </xdr:from>
    <xdr:ext cx="405111" cy="259045"/>
    <xdr:sp macro="" textlink="">
      <xdr:nvSpPr>
        <xdr:cNvPr id="93" name="n_3mainValue有形固定資産減価償却率"/>
        <xdr:cNvSpPr txBox="1"/>
      </xdr:nvSpPr>
      <xdr:spPr>
        <a:xfrm>
          <a:off x="2324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昨年度は類似団体平均を大きく上回っていたが，地方債発行額及び残高の減少などにより，令和２年度の債務償還比率は，前年度比で△</a:t>
          </a:r>
          <a:r>
            <a:rPr kumimoji="1" lang="en-US" altLang="ja-JP" sz="1100">
              <a:latin typeface="ＭＳ Ｐゴシック" panose="020B0600070205080204" pitchFamily="50" charset="-128"/>
              <a:ea typeface="ＭＳ Ｐゴシック" panose="020B0600070205080204" pitchFamily="50" charset="-128"/>
            </a:rPr>
            <a:t>121.3</a:t>
          </a:r>
          <a:r>
            <a:rPr kumimoji="1" lang="ja-JP" altLang="en-US" sz="1100">
              <a:latin typeface="ＭＳ Ｐゴシック" panose="020B0600070205080204" pitchFamily="50" charset="-128"/>
              <a:ea typeface="ＭＳ Ｐゴシック" panose="020B0600070205080204" pitchFamily="50" charset="-128"/>
            </a:rPr>
            <a:t>％の</a:t>
          </a:r>
          <a:r>
            <a:rPr kumimoji="1" lang="en-US" altLang="ja-JP" sz="1100">
              <a:latin typeface="ＭＳ Ｐゴシック" panose="020B0600070205080204" pitchFamily="50" charset="-128"/>
              <a:ea typeface="ＭＳ Ｐゴシック" panose="020B0600070205080204" pitchFamily="50" charset="-128"/>
            </a:rPr>
            <a:t>681.3</a:t>
          </a:r>
          <a:r>
            <a:rPr kumimoji="1" lang="ja-JP" altLang="en-US" sz="1100">
              <a:latin typeface="ＭＳ Ｐゴシック" panose="020B0600070205080204" pitchFamily="50" charset="-128"/>
              <a:ea typeface="ＭＳ Ｐゴシック" panose="020B0600070205080204" pitchFamily="50" charset="-128"/>
            </a:rPr>
            <a:t>％となっている。ただし，依然として類似団体平均をやや上回っており，今後は公共施設再編整備事業等による地方債発行額の増加が見込まれるため，引き続き債務を含む支出の適正化に努める。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4" name="直線コネクタ 123"/>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5" name="債務償還比率最小値テキスト"/>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6" name="直線コネクタ 125"/>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27" name="債務償還比率最大値テキスト"/>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28" name="直線コネクタ 127"/>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29" name="債務償還比率平均値テキスト"/>
        <xdr:cNvSpPr txBox="1"/>
      </xdr:nvSpPr>
      <xdr:spPr>
        <a:xfrm>
          <a:off x="14846300" y="574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0" name="フローチャート: 判断 129"/>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1" name="フローチャート: 判断 130"/>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2" name="フローチャート: 判断 131"/>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3" name="フローチャート: 判断 132"/>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4" name="フローチャート: 判断 133"/>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167495</xdr:rowOff>
    </xdr:from>
    <xdr:to>
      <xdr:col>76</xdr:col>
      <xdr:colOff>73025</xdr:colOff>
      <xdr:row>30</xdr:row>
      <xdr:rowOff>97645</xdr:rowOff>
    </xdr:to>
    <xdr:sp macro="" textlink="">
      <xdr:nvSpPr>
        <xdr:cNvPr id="140" name="楕円 139"/>
        <xdr:cNvSpPr/>
      </xdr:nvSpPr>
      <xdr:spPr>
        <a:xfrm>
          <a:off x="14744700" y="591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145922</xdr:rowOff>
    </xdr:from>
    <xdr:ext cx="469744" cy="259045"/>
    <xdr:sp macro="" textlink="">
      <xdr:nvSpPr>
        <xdr:cNvPr id="141" name="債務償還比率該当値テキスト"/>
        <xdr:cNvSpPr txBox="1"/>
      </xdr:nvSpPr>
      <xdr:spPr>
        <a:xfrm>
          <a:off x="14846300" y="5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120650</xdr:rowOff>
    </xdr:from>
    <xdr:to>
      <xdr:col>72</xdr:col>
      <xdr:colOff>123825</xdr:colOff>
      <xdr:row>31</xdr:row>
      <xdr:rowOff>50800</xdr:rowOff>
    </xdr:to>
    <xdr:sp macro="" textlink="">
      <xdr:nvSpPr>
        <xdr:cNvPr id="142" name="楕円 141"/>
        <xdr:cNvSpPr/>
      </xdr:nvSpPr>
      <xdr:spPr>
        <a:xfrm>
          <a:off x="14033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46845</xdr:rowOff>
    </xdr:from>
    <xdr:to>
      <xdr:col>76</xdr:col>
      <xdr:colOff>22225</xdr:colOff>
      <xdr:row>31</xdr:row>
      <xdr:rowOff>0</xdr:rowOff>
    </xdr:to>
    <xdr:cxnSp macro="">
      <xdr:nvCxnSpPr>
        <xdr:cNvPr id="143" name="直線コネクタ 142"/>
        <xdr:cNvCxnSpPr/>
      </xdr:nvCxnSpPr>
      <xdr:spPr>
        <a:xfrm flipV="1">
          <a:off x="14084300" y="5961870"/>
          <a:ext cx="711200" cy="12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5092</xdr:rowOff>
    </xdr:from>
    <xdr:to>
      <xdr:col>68</xdr:col>
      <xdr:colOff>123825</xdr:colOff>
      <xdr:row>30</xdr:row>
      <xdr:rowOff>106692</xdr:rowOff>
    </xdr:to>
    <xdr:sp macro="" textlink="">
      <xdr:nvSpPr>
        <xdr:cNvPr id="144" name="楕円 143"/>
        <xdr:cNvSpPr/>
      </xdr:nvSpPr>
      <xdr:spPr>
        <a:xfrm>
          <a:off x="13271500" y="592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55892</xdr:rowOff>
    </xdr:from>
    <xdr:to>
      <xdr:col>72</xdr:col>
      <xdr:colOff>73025</xdr:colOff>
      <xdr:row>31</xdr:row>
      <xdr:rowOff>0</xdr:rowOff>
    </xdr:to>
    <xdr:cxnSp macro="">
      <xdr:nvCxnSpPr>
        <xdr:cNvPr id="145" name="直線コネクタ 144"/>
        <xdr:cNvCxnSpPr/>
      </xdr:nvCxnSpPr>
      <xdr:spPr>
        <a:xfrm>
          <a:off x="13322300" y="5970917"/>
          <a:ext cx="762000" cy="11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140456</xdr:rowOff>
    </xdr:from>
    <xdr:to>
      <xdr:col>64</xdr:col>
      <xdr:colOff>123825</xdr:colOff>
      <xdr:row>30</xdr:row>
      <xdr:rowOff>70606</xdr:rowOff>
    </xdr:to>
    <xdr:sp macro="" textlink="">
      <xdr:nvSpPr>
        <xdr:cNvPr id="146" name="楕円 145"/>
        <xdr:cNvSpPr/>
      </xdr:nvSpPr>
      <xdr:spPr>
        <a:xfrm>
          <a:off x="12509500" y="588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19806</xdr:rowOff>
    </xdr:from>
    <xdr:to>
      <xdr:col>68</xdr:col>
      <xdr:colOff>73025</xdr:colOff>
      <xdr:row>30</xdr:row>
      <xdr:rowOff>55892</xdr:rowOff>
    </xdr:to>
    <xdr:cxnSp macro="">
      <xdr:nvCxnSpPr>
        <xdr:cNvPr id="147" name="直線コネクタ 146"/>
        <xdr:cNvCxnSpPr/>
      </xdr:nvCxnSpPr>
      <xdr:spPr>
        <a:xfrm>
          <a:off x="12560300" y="5934831"/>
          <a:ext cx="762000" cy="3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120100</xdr:rowOff>
    </xdr:from>
    <xdr:to>
      <xdr:col>60</xdr:col>
      <xdr:colOff>123825</xdr:colOff>
      <xdr:row>30</xdr:row>
      <xdr:rowOff>50250</xdr:rowOff>
    </xdr:to>
    <xdr:sp macro="" textlink="">
      <xdr:nvSpPr>
        <xdr:cNvPr id="148" name="楕円 147"/>
        <xdr:cNvSpPr/>
      </xdr:nvSpPr>
      <xdr:spPr>
        <a:xfrm>
          <a:off x="11747500" y="586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170900</xdr:rowOff>
    </xdr:from>
    <xdr:to>
      <xdr:col>64</xdr:col>
      <xdr:colOff>73025</xdr:colOff>
      <xdr:row>30</xdr:row>
      <xdr:rowOff>19806</xdr:rowOff>
    </xdr:to>
    <xdr:cxnSp macro="">
      <xdr:nvCxnSpPr>
        <xdr:cNvPr id="149" name="直線コネクタ 148"/>
        <xdr:cNvCxnSpPr/>
      </xdr:nvCxnSpPr>
      <xdr:spPr>
        <a:xfrm>
          <a:off x="11798300" y="5914475"/>
          <a:ext cx="762000" cy="2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0" name="n_1aveValue債務償還比率"/>
        <xdr:cNvSpPr txBox="1"/>
      </xdr:nvSpPr>
      <xdr:spPr>
        <a:xfrm>
          <a:off x="13836727" y="57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51" name="n_2aveValue債務償還比率"/>
        <xdr:cNvSpPr txBox="1"/>
      </xdr:nvSpPr>
      <xdr:spPr>
        <a:xfrm>
          <a:off x="130874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52" name="n_3aveValue債務償還比率"/>
        <xdr:cNvSpPr txBox="1"/>
      </xdr:nvSpPr>
      <xdr:spPr>
        <a:xfrm>
          <a:off x="12325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53" name="n_4aveValue債務償還比率"/>
        <xdr:cNvSpPr txBox="1"/>
      </xdr:nvSpPr>
      <xdr:spPr>
        <a:xfrm>
          <a:off x="11563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41927</xdr:rowOff>
    </xdr:from>
    <xdr:ext cx="469744" cy="259045"/>
    <xdr:sp macro="" textlink="">
      <xdr:nvSpPr>
        <xdr:cNvPr id="154" name="n_1mainValue債務償還比率"/>
        <xdr:cNvSpPr txBox="1"/>
      </xdr:nvSpPr>
      <xdr:spPr>
        <a:xfrm>
          <a:off x="13836727" y="612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123219</xdr:rowOff>
    </xdr:from>
    <xdr:ext cx="469744" cy="259045"/>
    <xdr:sp macro="" textlink="">
      <xdr:nvSpPr>
        <xdr:cNvPr id="155" name="n_2mainValue債務償還比率"/>
        <xdr:cNvSpPr txBox="1"/>
      </xdr:nvSpPr>
      <xdr:spPr>
        <a:xfrm>
          <a:off x="13087427" y="5695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87133</xdr:rowOff>
    </xdr:from>
    <xdr:ext cx="469744" cy="259045"/>
    <xdr:sp macro="" textlink="">
      <xdr:nvSpPr>
        <xdr:cNvPr id="156" name="n_3mainValue債務償還比率"/>
        <xdr:cNvSpPr txBox="1"/>
      </xdr:nvSpPr>
      <xdr:spPr>
        <a:xfrm>
          <a:off x="12325427" y="56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66777</xdr:rowOff>
    </xdr:from>
    <xdr:ext cx="469744" cy="259045"/>
    <xdr:sp macro="" textlink="">
      <xdr:nvSpPr>
        <xdr:cNvPr id="157" name="n_4mainValue債務償還比率"/>
        <xdr:cNvSpPr txBox="1"/>
      </xdr:nvSpPr>
      <xdr:spPr>
        <a:xfrm>
          <a:off x="11563427" y="563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22,356
21,630
100.72
18,510,994
17,272,933
227,874
9,108,590
18,317,157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73" name="楕円 72"/>
        <xdr:cNvSpPr/>
      </xdr:nvSpPr>
      <xdr:spPr>
        <a:xfrm>
          <a:off x="45847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19067</xdr:rowOff>
    </xdr:from>
    <xdr:ext cx="405111" cy="259045"/>
    <xdr:sp macro="" textlink="">
      <xdr:nvSpPr>
        <xdr:cNvPr id="74" name="【道路】&#10;有形固定資産減価償却率該当値テキスト"/>
        <xdr:cNvSpPr txBox="1"/>
      </xdr:nvSpPr>
      <xdr:spPr>
        <a:xfrm>
          <a:off x="4673600"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xdr:rowOff>
    </xdr:from>
    <xdr:to>
      <xdr:col>20</xdr:col>
      <xdr:colOff>38100</xdr:colOff>
      <xdr:row>38</xdr:row>
      <xdr:rowOff>109855</xdr:rowOff>
    </xdr:to>
    <xdr:sp macro="" textlink="">
      <xdr:nvSpPr>
        <xdr:cNvPr id="75" name="楕円 74"/>
        <xdr:cNvSpPr/>
      </xdr:nvSpPr>
      <xdr:spPr>
        <a:xfrm>
          <a:off x="3746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59055</xdr:rowOff>
    </xdr:from>
    <xdr:to>
      <xdr:col>24</xdr:col>
      <xdr:colOff>63500</xdr:colOff>
      <xdr:row>38</xdr:row>
      <xdr:rowOff>91440</xdr:rowOff>
    </xdr:to>
    <xdr:cxnSp macro="">
      <xdr:nvCxnSpPr>
        <xdr:cNvPr id="76" name="直線コネクタ 75"/>
        <xdr:cNvCxnSpPr/>
      </xdr:nvCxnSpPr>
      <xdr:spPr>
        <a:xfrm>
          <a:off x="3797300" y="65741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143510</xdr:rowOff>
    </xdr:from>
    <xdr:to>
      <xdr:col>15</xdr:col>
      <xdr:colOff>101600</xdr:colOff>
      <xdr:row>38</xdr:row>
      <xdr:rowOff>73660</xdr:rowOff>
    </xdr:to>
    <xdr:sp macro="" textlink="">
      <xdr:nvSpPr>
        <xdr:cNvPr id="77" name="楕円 76"/>
        <xdr:cNvSpPr/>
      </xdr:nvSpPr>
      <xdr:spPr>
        <a:xfrm>
          <a:off x="2857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22860</xdr:rowOff>
    </xdr:from>
    <xdr:to>
      <xdr:col>19</xdr:col>
      <xdr:colOff>177800</xdr:colOff>
      <xdr:row>38</xdr:row>
      <xdr:rowOff>59055</xdr:rowOff>
    </xdr:to>
    <xdr:cxnSp macro="">
      <xdr:nvCxnSpPr>
        <xdr:cNvPr id="78" name="直線コネクタ 77"/>
        <xdr:cNvCxnSpPr/>
      </xdr:nvCxnSpPr>
      <xdr:spPr>
        <a:xfrm>
          <a:off x="2908300" y="65379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78740</xdr:rowOff>
    </xdr:from>
    <xdr:to>
      <xdr:col>10</xdr:col>
      <xdr:colOff>165100</xdr:colOff>
      <xdr:row>38</xdr:row>
      <xdr:rowOff>8890</xdr:rowOff>
    </xdr:to>
    <xdr:sp macro="" textlink="">
      <xdr:nvSpPr>
        <xdr:cNvPr id="79" name="楕円 78"/>
        <xdr:cNvSpPr/>
      </xdr:nvSpPr>
      <xdr:spPr>
        <a:xfrm>
          <a:off x="1968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129540</xdr:rowOff>
    </xdr:from>
    <xdr:to>
      <xdr:col>15</xdr:col>
      <xdr:colOff>50800</xdr:colOff>
      <xdr:row>38</xdr:row>
      <xdr:rowOff>22860</xdr:rowOff>
    </xdr:to>
    <xdr:cxnSp macro="">
      <xdr:nvCxnSpPr>
        <xdr:cNvPr id="80" name="直線コネクタ 79"/>
        <xdr:cNvCxnSpPr/>
      </xdr:nvCxnSpPr>
      <xdr:spPr>
        <a:xfrm>
          <a:off x="2019300" y="64731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81" name="n_1aveValue【道路】&#10;有形固定資産減価償却率"/>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2" name="n_2aveValue【道路】&#10;有形固定資産減価償却率"/>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3" name="n_3aveValue【道路】&#10;有形固定資産減価償却率"/>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84" name="n_4aveValue【道路】&#10;有形固定資産減価償却率"/>
        <xdr:cNvSpPr txBox="1"/>
      </xdr:nvSpPr>
      <xdr:spPr>
        <a:xfrm>
          <a:off x="927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100982</xdr:rowOff>
    </xdr:from>
    <xdr:ext cx="405111" cy="259045"/>
    <xdr:sp macro="" textlink="">
      <xdr:nvSpPr>
        <xdr:cNvPr id="85" name="n_1main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6" name="n_2mainValue【道路】&#10;有形固定資産減価償却率"/>
        <xdr:cNvSpPr txBox="1"/>
      </xdr:nvSpPr>
      <xdr:spPr>
        <a:xfrm>
          <a:off x="2705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7" name="n_3mainValue【道路】&#10;有形固定資産減価償却率"/>
        <xdr:cNvSpPr txBox="1"/>
      </xdr:nvSpPr>
      <xdr:spPr>
        <a:xfrm>
          <a:off x="1816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07" name="テキスト ボックス 106"/>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3" name="直線コネクタ 112"/>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4"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5" name="直線コネクタ 114"/>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6"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17" name="直線コネクタ 116"/>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18" name="【道路】&#10;一人当たり延長平均値テキスト"/>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19" name="フローチャート: 判断 118"/>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0" name="フローチャート: 判断 119"/>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1" name="フローチャート: 判断 120"/>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2" name="フローチャート: 判断 121"/>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3" name="フローチャート: 判断 122"/>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157640</xdr:rowOff>
    </xdr:from>
    <xdr:to>
      <xdr:col>55</xdr:col>
      <xdr:colOff>50800</xdr:colOff>
      <xdr:row>41</xdr:row>
      <xdr:rowOff>87790</xdr:rowOff>
    </xdr:to>
    <xdr:sp macro="" textlink="">
      <xdr:nvSpPr>
        <xdr:cNvPr id="129" name="楕円 128"/>
        <xdr:cNvSpPr/>
      </xdr:nvSpPr>
      <xdr:spPr>
        <a:xfrm>
          <a:off x="10426700" y="70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136067</xdr:rowOff>
    </xdr:from>
    <xdr:ext cx="534377" cy="259045"/>
    <xdr:sp macro="" textlink="">
      <xdr:nvSpPr>
        <xdr:cNvPr id="130" name="【道路】&#10;一人当たり延長該当値テキスト"/>
        <xdr:cNvSpPr txBox="1"/>
      </xdr:nvSpPr>
      <xdr:spPr>
        <a:xfrm>
          <a:off x="10515600" y="699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163768</xdr:rowOff>
    </xdr:from>
    <xdr:to>
      <xdr:col>50</xdr:col>
      <xdr:colOff>165100</xdr:colOff>
      <xdr:row>41</xdr:row>
      <xdr:rowOff>93918</xdr:rowOff>
    </xdr:to>
    <xdr:sp macro="" textlink="">
      <xdr:nvSpPr>
        <xdr:cNvPr id="131" name="楕円 130"/>
        <xdr:cNvSpPr/>
      </xdr:nvSpPr>
      <xdr:spPr>
        <a:xfrm>
          <a:off x="9588500" y="70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36990</xdr:rowOff>
    </xdr:from>
    <xdr:to>
      <xdr:col>55</xdr:col>
      <xdr:colOff>0</xdr:colOff>
      <xdr:row>41</xdr:row>
      <xdr:rowOff>43118</xdr:rowOff>
    </xdr:to>
    <xdr:cxnSp macro="">
      <xdr:nvCxnSpPr>
        <xdr:cNvPr id="132" name="直線コネクタ 131"/>
        <xdr:cNvCxnSpPr/>
      </xdr:nvCxnSpPr>
      <xdr:spPr>
        <a:xfrm flipV="1">
          <a:off x="9639300" y="7066440"/>
          <a:ext cx="838200" cy="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169124</xdr:rowOff>
    </xdr:from>
    <xdr:to>
      <xdr:col>46</xdr:col>
      <xdr:colOff>38100</xdr:colOff>
      <xdr:row>41</xdr:row>
      <xdr:rowOff>99274</xdr:rowOff>
    </xdr:to>
    <xdr:sp macro="" textlink="">
      <xdr:nvSpPr>
        <xdr:cNvPr id="133" name="楕円 132"/>
        <xdr:cNvSpPr/>
      </xdr:nvSpPr>
      <xdr:spPr>
        <a:xfrm>
          <a:off x="8699500" y="702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43118</xdr:rowOff>
    </xdr:from>
    <xdr:to>
      <xdr:col>50</xdr:col>
      <xdr:colOff>114300</xdr:colOff>
      <xdr:row>41</xdr:row>
      <xdr:rowOff>48474</xdr:rowOff>
    </xdr:to>
    <xdr:cxnSp macro="">
      <xdr:nvCxnSpPr>
        <xdr:cNvPr id="134" name="直線コネクタ 133"/>
        <xdr:cNvCxnSpPr/>
      </xdr:nvCxnSpPr>
      <xdr:spPr>
        <a:xfrm flipV="1">
          <a:off x="8750300" y="7072568"/>
          <a:ext cx="8890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2866</xdr:rowOff>
    </xdr:from>
    <xdr:to>
      <xdr:col>41</xdr:col>
      <xdr:colOff>101600</xdr:colOff>
      <xdr:row>41</xdr:row>
      <xdr:rowOff>104466</xdr:rowOff>
    </xdr:to>
    <xdr:sp macro="" textlink="">
      <xdr:nvSpPr>
        <xdr:cNvPr id="135" name="楕円 134"/>
        <xdr:cNvSpPr/>
      </xdr:nvSpPr>
      <xdr:spPr>
        <a:xfrm>
          <a:off x="7810500" y="703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48474</xdr:rowOff>
    </xdr:from>
    <xdr:to>
      <xdr:col>45</xdr:col>
      <xdr:colOff>177800</xdr:colOff>
      <xdr:row>41</xdr:row>
      <xdr:rowOff>53666</xdr:rowOff>
    </xdr:to>
    <xdr:cxnSp macro="">
      <xdr:nvCxnSpPr>
        <xdr:cNvPr id="136" name="直線コネクタ 135"/>
        <xdr:cNvCxnSpPr/>
      </xdr:nvCxnSpPr>
      <xdr:spPr>
        <a:xfrm flipV="1">
          <a:off x="7861300" y="7077924"/>
          <a:ext cx="8890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51957</xdr:rowOff>
    </xdr:from>
    <xdr:ext cx="534377" cy="259045"/>
    <xdr:sp macro="" textlink="">
      <xdr:nvSpPr>
        <xdr:cNvPr id="137" name="n_1aveValue【道路】&#10;一人当たり延長"/>
        <xdr:cNvSpPr txBox="1"/>
      </xdr:nvSpPr>
      <xdr:spPr>
        <a:xfrm>
          <a:off x="9359411" y="673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62363</xdr:rowOff>
    </xdr:from>
    <xdr:ext cx="534377" cy="259045"/>
    <xdr:sp macro="" textlink="">
      <xdr:nvSpPr>
        <xdr:cNvPr id="138" name="n_2aveValue【道路】&#10;一人当たり延長"/>
        <xdr:cNvSpPr txBox="1"/>
      </xdr:nvSpPr>
      <xdr:spPr>
        <a:xfrm>
          <a:off x="8483111" y="67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77722</xdr:rowOff>
    </xdr:from>
    <xdr:ext cx="534377" cy="259045"/>
    <xdr:sp macro="" textlink="">
      <xdr:nvSpPr>
        <xdr:cNvPr id="139" name="n_3aveValue【道路】&#10;一人当たり延長"/>
        <xdr:cNvSpPr txBox="1"/>
      </xdr:nvSpPr>
      <xdr:spPr>
        <a:xfrm>
          <a:off x="7594111" y="67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74457</xdr:rowOff>
    </xdr:from>
    <xdr:ext cx="534377" cy="259045"/>
    <xdr:sp macro="" textlink="">
      <xdr:nvSpPr>
        <xdr:cNvPr id="140" name="n_4aveValue【道路】&#10;一人当たり延長"/>
        <xdr:cNvSpPr txBox="1"/>
      </xdr:nvSpPr>
      <xdr:spPr>
        <a:xfrm>
          <a:off x="6705111" y="676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85045</xdr:rowOff>
    </xdr:from>
    <xdr:ext cx="534377" cy="259045"/>
    <xdr:sp macro="" textlink="">
      <xdr:nvSpPr>
        <xdr:cNvPr id="141" name="n_1mainValue【道路】&#10;一人当たり延長"/>
        <xdr:cNvSpPr txBox="1"/>
      </xdr:nvSpPr>
      <xdr:spPr>
        <a:xfrm>
          <a:off x="9359411" y="711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90401</xdr:rowOff>
    </xdr:from>
    <xdr:ext cx="534377" cy="259045"/>
    <xdr:sp macro="" textlink="">
      <xdr:nvSpPr>
        <xdr:cNvPr id="142" name="n_2mainValue【道路】&#10;一人当たり延長"/>
        <xdr:cNvSpPr txBox="1"/>
      </xdr:nvSpPr>
      <xdr:spPr>
        <a:xfrm>
          <a:off x="8483111" y="711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95593</xdr:rowOff>
    </xdr:from>
    <xdr:ext cx="534377" cy="259045"/>
    <xdr:sp macro="" textlink="">
      <xdr:nvSpPr>
        <xdr:cNvPr id="143" name="n_3mainValue【道路】&#10;一人当たり延長"/>
        <xdr:cNvSpPr txBox="1"/>
      </xdr:nvSpPr>
      <xdr:spPr>
        <a:xfrm>
          <a:off x="7594111" y="712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4" name="テキスト ボックス 163"/>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67" name="直線コネクタ 166"/>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68"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69" name="直線コネクタ 168"/>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0"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1" name="直線コネクタ 170"/>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2" name="【橋りょう・トンネル】&#10;有形固定資産減価償却率平均値テキスト"/>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3" name="フローチャート: 判断 172"/>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74" name="フローチャート: 判断 173"/>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75" name="フローチャート: 判断 174"/>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76" name="フローチャート: 判断 175"/>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77" name="フローチャート: 判断 176"/>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63500</xdr:rowOff>
    </xdr:from>
    <xdr:to>
      <xdr:col>24</xdr:col>
      <xdr:colOff>114300</xdr:colOff>
      <xdr:row>63</xdr:row>
      <xdr:rowOff>165100</xdr:rowOff>
    </xdr:to>
    <xdr:sp macro="" textlink="">
      <xdr:nvSpPr>
        <xdr:cNvPr id="183" name="楕円 182"/>
        <xdr:cNvSpPr/>
      </xdr:nvSpPr>
      <xdr:spPr>
        <a:xfrm>
          <a:off x="4584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41927</xdr:rowOff>
    </xdr:from>
    <xdr:ext cx="405111" cy="259045"/>
    <xdr:sp macro="" textlink="">
      <xdr:nvSpPr>
        <xdr:cNvPr id="184" name="【橋りょう・トンネル】&#10;有形固定資産減価償却率該当値テキスト"/>
        <xdr:cNvSpPr txBox="1"/>
      </xdr:nvSpPr>
      <xdr:spPr>
        <a:xfrm>
          <a:off x="46736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34925</xdr:rowOff>
    </xdr:from>
    <xdr:to>
      <xdr:col>20</xdr:col>
      <xdr:colOff>38100</xdr:colOff>
      <xdr:row>63</xdr:row>
      <xdr:rowOff>136525</xdr:rowOff>
    </xdr:to>
    <xdr:sp macro="" textlink="">
      <xdr:nvSpPr>
        <xdr:cNvPr id="185" name="楕円 184"/>
        <xdr:cNvSpPr/>
      </xdr:nvSpPr>
      <xdr:spPr>
        <a:xfrm>
          <a:off x="3746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85725</xdr:rowOff>
    </xdr:from>
    <xdr:to>
      <xdr:col>24</xdr:col>
      <xdr:colOff>63500</xdr:colOff>
      <xdr:row>63</xdr:row>
      <xdr:rowOff>114300</xdr:rowOff>
    </xdr:to>
    <xdr:cxnSp macro="">
      <xdr:nvCxnSpPr>
        <xdr:cNvPr id="186" name="直線コネクタ 185"/>
        <xdr:cNvCxnSpPr/>
      </xdr:nvCxnSpPr>
      <xdr:spPr>
        <a:xfrm>
          <a:off x="3797300" y="108870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87" name="n_1aveValue【橋りょう・トンネル】&#10;有形固定資産減価償却率"/>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188" name="n_2aveValue【橋りょう・トンネル】&#10;有形固定資産減価償却率"/>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189" name="n_3aveValue【橋りょう・トンネル】&#10;有形固定資産減価償却率"/>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190" name="n_4aveValue【橋りょう・トンネル】&#10;有形固定資産減価償却率"/>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127652</xdr:rowOff>
    </xdr:from>
    <xdr:ext cx="405111" cy="259045"/>
    <xdr:sp macro="" textlink="">
      <xdr:nvSpPr>
        <xdr:cNvPr id="191" name="n_1mainValue【橋りょう・トンネル】&#10;有形固定資産減価償却率"/>
        <xdr:cNvSpPr txBox="1"/>
      </xdr:nvSpPr>
      <xdr:spPr>
        <a:xfrm>
          <a:off x="3582044"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7" name="テキスト ボックス 20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9" name="テキスト ボックス 20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15" name="直線コネクタ 214"/>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16"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17" name="直線コネクタ 216"/>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18"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19" name="直線コネクタ 218"/>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20" name="【橋りょう・トンネル】&#10;一人当たり有形固定資産（償却資産）額平均値テキスト"/>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21" name="フローチャート: 判断 220"/>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22" name="フローチャート: 判断 221"/>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23" name="フローチャート: 判断 222"/>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24" name="フローチャート: 判断 223"/>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25" name="フローチャート: 判断 224"/>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10453</xdr:rowOff>
    </xdr:from>
    <xdr:to>
      <xdr:col>55</xdr:col>
      <xdr:colOff>50800</xdr:colOff>
      <xdr:row>63</xdr:row>
      <xdr:rowOff>112053</xdr:rowOff>
    </xdr:to>
    <xdr:sp macro="" textlink="">
      <xdr:nvSpPr>
        <xdr:cNvPr id="231" name="楕円 230"/>
        <xdr:cNvSpPr/>
      </xdr:nvSpPr>
      <xdr:spPr>
        <a:xfrm>
          <a:off x="10426700" y="1081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160330</xdr:rowOff>
    </xdr:from>
    <xdr:ext cx="599010" cy="259045"/>
    <xdr:sp macro="" textlink="">
      <xdr:nvSpPr>
        <xdr:cNvPr id="232" name="【橋りょう・トンネル】&#10;一人当たり有形固定資産（償却資産）額該当値テキスト"/>
        <xdr:cNvSpPr txBox="1"/>
      </xdr:nvSpPr>
      <xdr:spPr>
        <a:xfrm>
          <a:off x="10515600" y="1079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15134</xdr:rowOff>
    </xdr:from>
    <xdr:to>
      <xdr:col>50</xdr:col>
      <xdr:colOff>165100</xdr:colOff>
      <xdr:row>63</xdr:row>
      <xdr:rowOff>116734</xdr:rowOff>
    </xdr:to>
    <xdr:sp macro="" textlink="">
      <xdr:nvSpPr>
        <xdr:cNvPr id="233" name="楕円 232"/>
        <xdr:cNvSpPr/>
      </xdr:nvSpPr>
      <xdr:spPr>
        <a:xfrm>
          <a:off x="9588500" y="1081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61253</xdr:rowOff>
    </xdr:from>
    <xdr:to>
      <xdr:col>55</xdr:col>
      <xdr:colOff>0</xdr:colOff>
      <xdr:row>63</xdr:row>
      <xdr:rowOff>65934</xdr:rowOff>
    </xdr:to>
    <xdr:cxnSp macro="">
      <xdr:nvCxnSpPr>
        <xdr:cNvPr id="234" name="直線コネクタ 233"/>
        <xdr:cNvCxnSpPr/>
      </xdr:nvCxnSpPr>
      <xdr:spPr>
        <a:xfrm flipV="1">
          <a:off x="9639300" y="10862603"/>
          <a:ext cx="8382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35" name="n_1aveValue【橋りょう・トンネル】&#10;一人当たり有形固定資産（償却資産）額"/>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36" name="n_2aveValue【橋りょう・トンネル】&#10;一人当たり有形固定資産（償却資産）額"/>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37" name="n_3aveValue【橋りょう・トンネル】&#10;一人当たり有形固定資産（償却資産）額"/>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38" name="n_4aveValue【橋りょう・トンネル】&#10;一人当たり有形固定資産（償却資産）額"/>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107861</xdr:rowOff>
    </xdr:from>
    <xdr:ext cx="599010" cy="259045"/>
    <xdr:sp macro="" textlink="">
      <xdr:nvSpPr>
        <xdr:cNvPr id="239" name="n_1mainValue【橋りょう・トンネル】&#10;一人当たり有形固定資産（償却資産）額"/>
        <xdr:cNvSpPr txBox="1"/>
      </xdr:nvSpPr>
      <xdr:spPr>
        <a:xfrm>
          <a:off x="9327095" y="1090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2" name="テキスト ボックス 25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0" name="テキスト ボックス 25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2" name="テキスト ボックス 26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64" name="直線コネクタ 263"/>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5"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6" name="直線コネクタ 26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67"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68" name="直線コネクタ 267"/>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69" name="【公営住宅】&#10;有形固定資産減価償却率平均値テキスト"/>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70" name="フローチャート: 判断 269"/>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71" name="フローチャート: 判断 270"/>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72" name="フローチャート: 判断 271"/>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73" name="フローチャート: 判断 272"/>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74" name="フローチャート: 判断 273"/>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80" name="楕円 279"/>
        <xdr:cNvSpPr/>
      </xdr:nvSpPr>
      <xdr:spPr>
        <a:xfrm>
          <a:off x="4584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144797</xdr:rowOff>
    </xdr:from>
    <xdr:ext cx="405111" cy="259045"/>
    <xdr:sp macro="" textlink="">
      <xdr:nvSpPr>
        <xdr:cNvPr id="281" name="【公営住宅】&#10;有形固定資産減価償却率該当値テキスト"/>
        <xdr:cNvSpPr txBox="1"/>
      </xdr:nvSpPr>
      <xdr:spPr>
        <a:xfrm>
          <a:off x="4673600"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145414</xdr:rowOff>
    </xdr:from>
    <xdr:to>
      <xdr:col>20</xdr:col>
      <xdr:colOff>38100</xdr:colOff>
      <xdr:row>83</xdr:row>
      <xdr:rowOff>75564</xdr:rowOff>
    </xdr:to>
    <xdr:sp macro="" textlink="">
      <xdr:nvSpPr>
        <xdr:cNvPr id="282" name="楕円 281"/>
        <xdr:cNvSpPr/>
      </xdr:nvSpPr>
      <xdr:spPr>
        <a:xfrm>
          <a:off x="3746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24764</xdr:rowOff>
    </xdr:from>
    <xdr:to>
      <xdr:col>24</xdr:col>
      <xdr:colOff>63500</xdr:colOff>
      <xdr:row>83</xdr:row>
      <xdr:rowOff>45720</xdr:rowOff>
    </xdr:to>
    <xdr:cxnSp macro="">
      <xdr:nvCxnSpPr>
        <xdr:cNvPr id="283" name="直線コネクタ 282"/>
        <xdr:cNvCxnSpPr/>
      </xdr:nvCxnSpPr>
      <xdr:spPr>
        <a:xfrm>
          <a:off x="3797300" y="1425511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114936</xdr:rowOff>
    </xdr:from>
    <xdr:to>
      <xdr:col>15</xdr:col>
      <xdr:colOff>101600</xdr:colOff>
      <xdr:row>83</xdr:row>
      <xdr:rowOff>45086</xdr:rowOff>
    </xdr:to>
    <xdr:sp macro="" textlink="">
      <xdr:nvSpPr>
        <xdr:cNvPr id="284" name="楕円 283"/>
        <xdr:cNvSpPr/>
      </xdr:nvSpPr>
      <xdr:spPr>
        <a:xfrm>
          <a:off x="2857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165736</xdr:rowOff>
    </xdr:from>
    <xdr:to>
      <xdr:col>19</xdr:col>
      <xdr:colOff>177800</xdr:colOff>
      <xdr:row>83</xdr:row>
      <xdr:rowOff>24764</xdr:rowOff>
    </xdr:to>
    <xdr:cxnSp macro="">
      <xdr:nvCxnSpPr>
        <xdr:cNvPr id="285" name="直線コネクタ 284"/>
        <xdr:cNvCxnSpPr/>
      </xdr:nvCxnSpPr>
      <xdr:spPr>
        <a:xfrm>
          <a:off x="2908300" y="142246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90170</xdr:rowOff>
    </xdr:from>
    <xdr:to>
      <xdr:col>10</xdr:col>
      <xdr:colOff>165100</xdr:colOff>
      <xdr:row>83</xdr:row>
      <xdr:rowOff>20320</xdr:rowOff>
    </xdr:to>
    <xdr:sp macro="" textlink="">
      <xdr:nvSpPr>
        <xdr:cNvPr id="286" name="楕円 285"/>
        <xdr:cNvSpPr/>
      </xdr:nvSpPr>
      <xdr:spPr>
        <a:xfrm>
          <a:off x="196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140970</xdr:rowOff>
    </xdr:from>
    <xdr:to>
      <xdr:col>15</xdr:col>
      <xdr:colOff>50800</xdr:colOff>
      <xdr:row>82</xdr:row>
      <xdr:rowOff>165736</xdr:rowOff>
    </xdr:to>
    <xdr:cxnSp macro="">
      <xdr:nvCxnSpPr>
        <xdr:cNvPr id="287" name="直線コネクタ 286"/>
        <xdr:cNvCxnSpPr/>
      </xdr:nvCxnSpPr>
      <xdr:spPr>
        <a:xfrm>
          <a:off x="2019300" y="141998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288" name="n_1ave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289" name="n_2aveValue【公営住宅】&#10;有形固定資産減価償却率"/>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290" name="n_3aveValue【公営住宅】&#10;有形固定資産減価償却率"/>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291" name="n_4aveValue【公営住宅】&#10;有形固定資産減価償却率"/>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66691</xdr:rowOff>
    </xdr:from>
    <xdr:ext cx="405111" cy="259045"/>
    <xdr:sp macro="" textlink="">
      <xdr:nvSpPr>
        <xdr:cNvPr id="292" name="n_1mainValue【公営住宅】&#10;有形固定資産減価償却率"/>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36213</xdr:rowOff>
    </xdr:from>
    <xdr:ext cx="405111" cy="259045"/>
    <xdr:sp macro="" textlink="">
      <xdr:nvSpPr>
        <xdr:cNvPr id="293" name="n_2mainValue【公営住宅】&#10;有形固定資産減価償却率"/>
        <xdr:cNvSpPr txBox="1"/>
      </xdr:nvSpPr>
      <xdr:spPr>
        <a:xfrm>
          <a:off x="2705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294" name="n_3mainValue【公営住宅】&#10;有形固定資産減価償却率"/>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5" name="直線コネクタ 30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6" name="テキスト ボックス 30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7" name="直線コネクタ 30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8" name="テキスト ボックス 307"/>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9" name="直線コネクタ 30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0" name="テキスト ボックス 309"/>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1" name="直線コネクタ 31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2" name="テキスト ボックス 311"/>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4" name="テキスト ボックス 31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16" name="直線コネクタ 315"/>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17"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18" name="直線コネクタ 317"/>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19"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20" name="直線コネクタ 319"/>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21" name="【公営住宅】&#10;一人当たり面積平均値テキスト"/>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22" name="フローチャート: 判断 321"/>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23" name="フローチャート: 判断 322"/>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24" name="フローチャート: 判断 323"/>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25" name="フローチャート: 判断 324"/>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26" name="フローチャート: 判断 325"/>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78831</xdr:rowOff>
    </xdr:from>
    <xdr:to>
      <xdr:col>55</xdr:col>
      <xdr:colOff>50800</xdr:colOff>
      <xdr:row>86</xdr:row>
      <xdr:rowOff>8981</xdr:rowOff>
    </xdr:to>
    <xdr:sp macro="" textlink="">
      <xdr:nvSpPr>
        <xdr:cNvPr id="332" name="楕円 331"/>
        <xdr:cNvSpPr/>
      </xdr:nvSpPr>
      <xdr:spPr>
        <a:xfrm>
          <a:off x="10426700" y="146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38208</xdr:rowOff>
    </xdr:from>
    <xdr:ext cx="469744" cy="259045"/>
    <xdr:sp macro="" textlink="">
      <xdr:nvSpPr>
        <xdr:cNvPr id="333" name="【公営住宅】&#10;一人当たり面積該当値テキスト"/>
        <xdr:cNvSpPr txBox="1"/>
      </xdr:nvSpPr>
      <xdr:spPr>
        <a:xfrm>
          <a:off x="10515600" y="1444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80066</xdr:rowOff>
    </xdr:from>
    <xdr:to>
      <xdr:col>50</xdr:col>
      <xdr:colOff>165100</xdr:colOff>
      <xdr:row>86</xdr:row>
      <xdr:rowOff>10216</xdr:rowOff>
    </xdr:to>
    <xdr:sp macro="" textlink="">
      <xdr:nvSpPr>
        <xdr:cNvPr id="334" name="楕円 333"/>
        <xdr:cNvSpPr/>
      </xdr:nvSpPr>
      <xdr:spPr>
        <a:xfrm>
          <a:off x="9588500" y="1465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129631</xdr:rowOff>
    </xdr:from>
    <xdr:to>
      <xdr:col>55</xdr:col>
      <xdr:colOff>0</xdr:colOff>
      <xdr:row>85</xdr:row>
      <xdr:rowOff>130866</xdr:rowOff>
    </xdr:to>
    <xdr:cxnSp macro="">
      <xdr:nvCxnSpPr>
        <xdr:cNvPr id="335" name="直線コネクタ 334"/>
        <xdr:cNvCxnSpPr/>
      </xdr:nvCxnSpPr>
      <xdr:spPr>
        <a:xfrm flipV="1">
          <a:off x="9639300" y="14702881"/>
          <a:ext cx="8382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82443</xdr:rowOff>
    </xdr:from>
    <xdr:to>
      <xdr:col>46</xdr:col>
      <xdr:colOff>38100</xdr:colOff>
      <xdr:row>86</xdr:row>
      <xdr:rowOff>12593</xdr:rowOff>
    </xdr:to>
    <xdr:sp macro="" textlink="">
      <xdr:nvSpPr>
        <xdr:cNvPr id="336" name="楕円 335"/>
        <xdr:cNvSpPr/>
      </xdr:nvSpPr>
      <xdr:spPr>
        <a:xfrm>
          <a:off x="8699500" y="1465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130866</xdr:rowOff>
    </xdr:from>
    <xdr:to>
      <xdr:col>50</xdr:col>
      <xdr:colOff>114300</xdr:colOff>
      <xdr:row>85</xdr:row>
      <xdr:rowOff>133243</xdr:rowOff>
    </xdr:to>
    <xdr:cxnSp macro="">
      <xdr:nvCxnSpPr>
        <xdr:cNvPr id="337" name="直線コネクタ 336"/>
        <xdr:cNvCxnSpPr/>
      </xdr:nvCxnSpPr>
      <xdr:spPr>
        <a:xfrm flipV="1">
          <a:off x="8750300" y="14704116"/>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83951</xdr:rowOff>
    </xdr:from>
    <xdr:to>
      <xdr:col>41</xdr:col>
      <xdr:colOff>101600</xdr:colOff>
      <xdr:row>86</xdr:row>
      <xdr:rowOff>14101</xdr:rowOff>
    </xdr:to>
    <xdr:sp macro="" textlink="">
      <xdr:nvSpPr>
        <xdr:cNvPr id="338" name="楕円 337"/>
        <xdr:cNvSpPr/>
      </xdr:nvSpPr>
      <xdr:spPr>
        <a:xfrm>
          <a:off x="7810500" y="1465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133243</xdr:rowOff>
    </xdr:from>
    <xdr:to>
      <xdr:col>45</xdr:col>
      <xdr:colOff>177800</xdr:colOff>
      <xdr:row>85</xdr:row>
      <xdr:rowOff>134751</xdr:rowOff>
    </xdr:to>
    <xdr:cxnSp macro="">
      <xdr:nvCxnSpPr>
        <xdr:cNvPr id="339" name="直線コネクタ 338"/>
        <xdr:cNvCxnSpPr/>
      </xdr:nvCxnSpPr>
      <xdr:spPr>
        <a:xfrm flipV="1">
          <a:off x="7861300" y="14706493"/>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40" name="n_1aveValue【公営住宅】&#10;一人当たり面積"/>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41" name="n_2aveValue【公営住宅】&#10;一人当たり面積"/>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42" name="n_3aveValue【公営住宅】&#10;一人当たり面積"/>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43" name="n_4aveValue【公営住宅】&#10;一人当たり面積"/>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26743</xdr:rowOff>
    </xdr:from>
    <xdr:ext cx="469744" cy="259045"/>
    <xdr:sp macro="" textlink="">
      <xdr:nvSpPr>
        <xdr:cNvPr id="344" name="n_1mainValue【公営住宅】&#10;一人当たり面積"/>
        <xdr:cNvSpPr txBox="1"/>
      </xdr:nvSpPr>
      <xdr:spPr>
        <a:xfrm>
          <a:off x="9391727" y="1442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29120</xdr:rowOff>
    </xdr:from>
    <xdr:ext cx="469744" cy="259045"/>
    <xdr:sp macro="" textlink="">
      <xdr:nvSpPr>
        <xdr:cNvPr id="345" name="n_2mainValue【公営住宅】&#10;一人当たり面積"/>
        <xdr:cNvSpPr txBox="1"/>
      </xdr:nvSpPr>
      <xdr:spPr>
        <a:xfrm>
          <a:off x="8515427" y="1443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30628</xdr:rowOff>
    </xdr:from>
    <xdr:ext cx="469744" cy="259045"/>
    <xdr:sp macro="" textlink="">
      <xdr:nvSpPr>
        <xdr:cNvPr id="346" name="n_3mainValue【公営住宅】&#10;一人当たり面積"/>
        <xdr:cNvSpPr txBox="1"/>
      </xdr:nvSpPr>
      <xdr:spPr>
        <a:xfrm>
          <a:off x="7626427" y="1443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7" name="テキスト ボックス 35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8" name="直線コネクタ 35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9" name="テキスト ボックス 35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0" name="直線コネクタ 35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1" name="テキスト ボックス 36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2" name="直線コネクタ 36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3" name="テキスト ボックス 36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4" name="直線コネクタ 36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5" name="テキスト ボックス 36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6" name="直線コネクタ 36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7" name="テキスト ボックス 36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8" name="直線コネクタ 36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9" name="テキスト ボックス 36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372" name="直線コネクタ 371"/>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73"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74" name="直線コネクタ 37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375" name="【港湾・漁港】&#10;有形固定資産減価償却率最大値テキスト"/>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376" name="直線コネクタ 375"/>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377" name="【港湾・漁港】&#10;有形固定資産減価償却率平均値テキスト"/>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378" name="フローチャート: 判断 377"/>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379" name="フローチャート: 判断 378"/>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380" name="フローチャート: 判断 379"/>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381" name="フローチャート: 判断 380"/>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382" name="フローチャート: 判断 381"/>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146231</xdr:rowOff>
    </xdr:from>
    <xdr:to>
      <xdr:col>24</xdr:col>
      <xdr:colOff>114300</xdr:colOff>
      <xdr:row>108</xdr:row>
      <xdr:rowOff>76381</xdr:rowOff>
    </xdr:to>
    <xdr:sp macro="" textlink="">
      <xdr:nvSpPr>
        <xdr:cNvPr id="388" name="楕円 387"/>
        <xdr:cNvSpPr/>
      </xdr:nvSpPr>
      <xdr:spPr>
        <a:xfrm>
          <a:off x="45847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124658</xdr:rowOff>
    </xdr:from>
    <xdr:ext cx="405111" cy="259045"/>
    <xdr:sp macro="" textlink="">
      <xdr:nvSpPr>
        <xdr:cNvPr id="389" name="【港湾・漁港】&#10;有形固定資産減価償却率該当値テキスト"/>
        <xdr:cNvSpPr txBox="1"/>
      </xdr:nvSpPr>
      <xdr:spPr>
        <a:xfrm>
          <a:off x="4673600"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108676</xdr:rowOff>
    </xdr:from>
    <xdr:to>
      <xdr:col>20</xdr:col>
      <xdr:colOff>38100</xdr:colOff>
      <xdr:row>108</xdr:row>
      <xdr:rowOff>38826</xdr:rowOff>
    </xdr:to>
    <xdr:sp macro="" textlink="">
      <xdr:nvSpPr>
        <xdr:cNvPr id="390" name="楕円 389"/>
        <xdr:cNvSpPr/>
      </xdr:nvSpPr>
      <xdr:spPr>
        <a:xfrm>
          <a:off x="3746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159476</xdr:rowOff>
    </xdr:from>
    <xdr:to>
      <xdr:col>24</xdr:col>
      <xdr:colOff>63500</xdr:colOff>
      <xdr:row>108</xdr:row>
      <xdr:rowOff>25581</xdr:rowOff>
    </xdr:to>
    <xdr:cxnSp macro="">
      <xdr:nvCxnSpPr>
        <xdr:cNvPr id="391" name="直線コネクタ 390"/>
        <xdr:cNvCxnSpPr/>
      </xdr:nvCxnSpPr>
      <xdr:spPr>
        <a:xfrm>
          <a:off x="3797300" y="1850462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129902</xdr:rowOff>
    </xdr:from>
    <xdr:to>
      <xdr:col>15</xdr:col>
      <xdr:colOff>101600</xdr:colOff>
      <xdr:row>108</xdr:row>
      <xdr:rowOff>60052</xdr:rowOff>
    </xdr:to>
    <xdr:sp macro="" textlink="">
      <xdr:nvSpPr>
        <xdr:cNvPr id="392" name="楕円 391"/>
        <xdr:cNvSpPr/>
      </xdr:nvSpPr>
      <xdr:spPr>
        <a:xfrm>
          <a:off x="2857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159476</xdr:rowOff>
    </xdr:from>
    <xdr:to>
      <xdr:col>19</xdr:col>
      <xdr:colOff>177800</xdr:colOff>
      <xdr:row>108</xdr:row>
      <xdr:rowOff>9252</xdr:rowOff>
    </xdr:to>
    <xdr:cxnSp macro="">
      <xdr:nvCxnSpPr>
        <xdr:cNvPr id="393" name="直線コネクタ 392"/>
        <xdr:cNvCxnSpPr/>
      </xdr:nvCxnSpPr>
      <xdr:spPr>
        <a:xfrm flipV="1">
          <a:off x="2908300" y="1850462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41729</xdr:rowOff>
    </xdr:from>
    <xdr:to>
      <xdr:col>10</xdr:col>
      <xdr:colOff>165100</xdr:colOff>
      <xdr:row>107</xdr:row>
      <xdr:rowOff>143329</xdr:rowOff>
    </xdr:to>
    <xdr:sp macro="" textlink="">
      <xdr:nvSpPr>
        <xdr:cNvPr id="394" name="楕円 393"/>
        <xdr:cNvSpPr/>
      </xdr:nvSpPr>
      <xdr:spPr>
        <a:xfrm>
          <a:off x="1968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92529</xdr:rowOff>
    </xdr:from>
    <xdr:to>
      <xdr:col>15</xdr:col>
      <xdr:colOff>50800</xdr:colOff>
      <xdr:row>108</xdr:row>
      <xdr:rowOff>9252</xdr:rowOff>
    </xdr:to>
    <xdr:cxnSp macro="">
      <xdr:nvCxnSpPr>
        <xdr:cNvPr id="395" name="直線コネクタ 394"/>
        <xdr:cNvCxnSpPr/>
      </xdr:nvCxnSpPr>
      <xdr:spPr>
        <a:xfrm>
          <a:off x="2019300" y="18437679"/>
          <a:ext cx="889000" cy="8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68415</xdr:rowOff>
    </xdr:from>
    <xdr:ext cx="405111" cy="259045"/>
    <xdr:sp macro="" textlink="">
      <xdr:nvSpPr>
        <xdr:cNvPr id="396" name="n_1aveValue【港湾・漁港】&#10;有形固定資産減価償却率"/>
        <xdr:cNvSpPr txBox="1"/>
      </xdr:nvSpPr>
      <xdr:spPr>
        <a:xfrm>
          <a:off x="35820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42290</xdr:rowOff>
    </xdr:from>
    <xdr:ext cx="405111" cy="259045"/>
    <xdr:sp macro="" textlink="">
      <xdr:nvSpPr>
        <xdr:cNvPr id="397" name="n_2aveValue【港湾・漁港】&#10;有形固定資産減価償却率"/>
        <xdr:cNvSpPr txBox="1"/>
      </xdr:nvSpPr>
      <xdr:spPr>
        <a:xfrm>
          <a:off x="2705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45556</xdr:rowOff>
    </xdr:from>
    <xdr:ext cx="405111" cy="259045"/>
    <xdr:sp macro="" textlink="">
      <xdr:nvSpPr>
        <xdr:cNvPr id="398" name="n_3aveValue【港湾・漁港】&#10;有形固定資産減価償却率"/>
        <xdr:cNvSpPr txBox="1"/>
      </xdr:nvSpPr>
      <xdr:spPr>
        <a:xfrm>
          <a:off x="1816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399" name="n_4aveValue【港湾・漁港】&#10;有形固定資産減価償却率"/>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29953</xdr:rowOff>
    </xdr:from>
    <xdr:ext cx="405111" cy="259045"/>
    <xdr:sp macro="" textlink="">
      <xdr:nvSpPr>
        <xdr:cNvPr id="400" name="n_1mainValue【港湾・漁港】&#10;有形固定資産減価償却率"/>
        <xdr:cNvSpPr txBox="1"/>
      </xdr:nvSpPr>
      <xdr:spPr>
        <a:xfrm>
          <a:off x="35820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51179</xdr:rowOff>
    </xdr:from>
    <xdr:ext cx="405111" cy="259045"/>
    <xdr:sp macro="" textlink="">
      <xdr:nvSpPr>
        <xdr:cNvPr id="401" name="n_2mainValue【港湾・漁港】&#10;有形固定資産減価償却率"/>
        <xdr:cNvSpPr txBox="1"/>
      </xdr:nvSpPr>
      <xdr:spPr>
        <a:xfrm>
          <a:off x="2705744" y="1856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134456</xdr:rowOff>
    </xdr:from>
    <xdr:ext cx="405111" cy="259045"/>
    <xdr:sp macro="" textlink="">
      <xdr:nvSpPr>
        <xdr:cNvPr id="402" name="n_3mainValue【港湾・漁港】&#10;有形固定資産減価償却率"/>
        <xdr:cNvSpPr txBox="1"/>
      </xdr:nvSpPr>
      <xdr:spPr>
        <a:xfrm>
          <a:off x="1816744"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3" name="直線コネクタ 41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4" name="テキスト ボックス 41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5" name="直線コネクタ 41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16" name="テキスト ボックス 415"/>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7" name="直線コネクタ 41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18" name="テキスト ボックス 417"/>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9" name="直線コネクタ 41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0" name="テキスト ボックス 419"/>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2" name="テキスト ボックス 42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24" name="直線コネクタ 423"/>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25"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26" name="直線コネクタ 425"/>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27" name="【港湾・漁港】&#10;一人当たり有形固定資産（償却資産）額最大値テキスト"/>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28" name="直線コネクタ 427"/>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64589</xdr:rowOff>
    </xdr:from>
    <xdr:ext cx="599010" cy="259045"/>
    <xdr:sp macro="" textlink="">
      <xdr:nvSpPr>
        <xdr:cNvPr id="429" name="【港湾・漁港】&#10;一人当たり有形固定資産（償却資産）額平均値テキスト"/>
        <xdr:cNvSpPr txBox="1"/>
      </xdr:nvSpPr>
      <xdr:spPr>
        <a:xfrm>
          <a:off x="10515600" y="18238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30" name="フローチャート: 判断 429"/>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31" name="フローチャート: 判断 430"/>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32" name="フローチャート: 判断 431"/>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33" name="フローチャート: 判断 432"/>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34" name="フローチャート: 判断 433"/>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2660</xdr:rowOff>
    </xdr:from>
    <xdr:to>
      <xdr:col>55</xdr:col>
      <xdr:colOff>50800</xdr:colOff>
      <xdr:row>108</xdr:row>
      <xdr:rowOff>104260</xdr:rowOff>
    </xdr:to>
    <xdr:sp macro="" textlink="">
      <xdr:nvSpPr>
        <xdr:cNvPr id="440" name="楕円 439"/>
        <xdr:cNvSpPr/>
      </xdr:nvSpPr>
      <xdr:spPr>
        <a:xfrm>
          <a:off x="10426700" y="185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89037</xdr:rowOff>
    </xdr:from>
    <xdr:ext cx="534377" cy="259045"/>
    <xdr:sp macro="" textlink="">
      <xdr:nvSpPr>
        <xdr:cNvPr id="441" name="【港湾・漁港】&#10;一人当たり有形固定資産（償却資産）額該当値テキスト"/>
        <xdr:cNvSpPr txBox="1"/>
      </xdr:nvSpPr>
      <xdr:spPr>
        <a:xfrm>
          <a:off x="10515600" y="184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2792</xdr:rowOff>
    </xdr:from>
    <xdr:to>
      <xdr:col>50</xdr:col>
      <xdr:colOff>165100</xdr:colOff>
      <xdr:row>108</xdr:row>
      <xdr:rowOff>104392</xdr:rowOff>
    </xdr:to>
    <xdr:sp macro="" textlink="">
      <xdr:nvSpPr>
        <xdr:cNvPr id="442" name="楕円 441"/>
        <xdr:cNvSpPr/>
      </xdr:nvSpPr>
      <xdr:spPr>
        <a:xfrm>
          <a:off x="9588500" y="185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53460</xdr:rowOff>
    </xdr:from>
    <xdr:to>
      <xdr:col>55</xdr:col>
      <xdr:colOff>0</xdr:colOff>
      <xdr:row>108</xdr:row>
      <xdr:rowOff>53592</xdr:rowOff>
    </xdr:to>
    <xdr:cxnSp macro="">
      <xdr:nvCxnSpPr>
        <xdr:cNvPr id="443" name="直線コネクタ 442"/>
        <xdr:cNvCxnSpPr/>
      </xdr:nvCxnSpPr>
      <xdr:spPr>
        <a:xfrm flipV="1">
          <a:off x="9639300" y="18570060"/>
          <a:ext cx="8382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4167</xdr:rowOff>
    </xdr:from>
    <xdr:to>
      <xdr:col>46</xdr:col>
      <xdr:colOff>38100</xdr:colOff>
      <xdr:row>108</xdr:row>
      <xdr:rowOff>105767</xdr:rowOff>
    </xdr:to>
    <xdr:sp macro="" textlink="">
      <xdr:nvSpPr>
        <xdr:cNvPr id="444" name="楕円 443"/>
        <xdr:cNvSpPr/>
      </xdr:nvSpPr>
      <xdr:spPr>
        <a:xfrm>
          <a:off x="8699500" y="1852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53592</xdr:rowOff>
    </xdr:from>
    <xdr:to>
      <xdr:col>50</xdr:col>
      <xdr:colOff>114300</xdr:colOff>
      <xdr:row>108</xdr:row>
      <xdr:rowOff>54967</xdr:rowOff>
    </xdr:to>
    <xdr:cxnSp macro="">
      <xdr:nvCxnSpPr>
        <xdr:cNvPr id="445" name="直線コネクタ 444"/>
        <xdr:cNvCxnSpPr/>
      </xdr:nvCxnSpPr>
      <xdr:spPr>
        <a:xfrm flipV="1">
          <a:off x="8750300" y="18570192"/>
          <a:ext cx="8890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3528</xdr:rowOff>
    </xdr:from>
    <xdr:to>
      <xdr:col>41</xdr:col>
      <xdr:colOff>101600</xdr:colOff>
      <xdr:row>108</xdr:row>
      <xdr:rowOff>105128</xdr:rowOff>
    </xdr:to>
    <xdr:sp macro="" textlink="">
      <xdr:nvSpPr>
        <xdr:cNvPr id="446" name="楕円 445"/>
        <xdr:cNvSpPr/>
      </xdr:nvSpPr>
      <xdr:spPr>
        <a:xfrm>
          <a:off x="7810500" y="1852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54328</xdr:rowOff>
    </xdr:from>
    <xdr:to>
      <xdr:col>45</xdr:col>
      <xdr:colOff>177800</xdr:colOff>
      <xdr:row>108</xdr:row>
      <xdr:rowOff>54967</xdr:rowOff>
    </xdr:to>
    <xdr:cxnSp macro="">
      <xdr:nvCxnSpPr>
        <xdr:cNvPr id="447" name="直線コネクタ 446"/>
        <xdr:cNvCxnSpPr/>
      </xdr:nvCxnSpPr>
      <xdr:spPr>
        <a:xfrm>
          <a:off x="7861300" y="18570928"/>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165909</xdr:rowOff>
    </xdr:from>
    <xdr:ext cx="599010" cy="259045"/>
    <xdr:sp macro="" textlink="">
      <xdr:nvSpPr>
        <xdr:cNvPr id="448" name="n_1aveValue【港湾・漁港】&#10;一人当たり有形固定資産（償却資産）額"/>
        <xdr:cNvSpPr txBox="1"/>
      </xdr:nvSpPr>
      <xdr:spPr>
        <a:xfrm>
          <a:off x="93270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151630</xdr:rowOff>
    </xdr:from>
    <xdr:ext cx="599010" cy="259045"/>
    <xdr:sp macro="" textlink="">
      <xdr:nvSpPr>
        <xdr:cNvPr id="449" name="n_2aveValue【港湾・漁港】&#10;一人当たり有形固定資産（償却資産）額"/>
        <xdr:cNvSpPr txBox="1"/>
      </xdr:nvSpPr>
      <xdr:spPr>
        <a:xfrm>
          <a:off x="8450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169350</xdr:rowOff>
    </xdr:from>
    <xdr:ext cx="599010" cy="259045"/>
    <xdr:sp macro="" textlink="">
      <xdr:nvSpPr>
        <xdr:cNvPr id="450" name="n_3aveValue【港湾・漁港】&#10;一人当たり有形固定資産（償却資産）額"/>
        <xdr:cNvSpPr txBox="1"/>
      </xdr:nvSpPr>
      <xdr:spPr>
        <a:xfrm>
          <a:off x="7561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169815</xdr:rowOff>
    </xdr:from>
    <xdr:ext cx="599010" cy="259045"/>
    <xdr:sp macro="" textlink="">
      <xdr:nvSpPr>
        <xdr:cNvPr id="451" name="n_4aveValue【港湾・漁港】&#10;一人当たり有形固定資産（償却資産）額"/>
        <xdr:cNvSpPr txBox="1"/>
      </xdr:nvSpPr>
      <xdr:spPr>
        <a:xfrm>
          <a:off x="6672795" y="181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95519</xdr:rowOff>
    </xdr:from>
    <xdr:ext cx="534377" cy="259045"/>
    <xdr:sp macro="" textlink="">
      <xdr:nvSpPr>
        <xdr:cNvPr id="452" name="n_1mainValue【港湾・漁港】&#10;一人当たり有形固定資産（償却資産）額"/>
        <xdr:cNvSpPr txBox="1"/>
      </xdr:nvSpPr>
      <xdr:spPr>
        <a:xfrm>
          <a:off x="9359411" y="1861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96894</xdr:rowOff>
    </xdr:from>
    <xdr:ext cx="534377" cy="259045"/>
    <xdr:sp macro="" textlink="">
      <xdr:nvSpPr>
        <xdr:cNvPr id="453" name="n_2mainValue【港湾・漁港】&#10;一人当たり有形固定資産（償却資産）額"/>
        <xdr:cNvSpPr txBox="1"/>
      </xdr:nvSpPr>
      <xdr:spPr>
        <a:xfrm>
          <a:off x="8483111" y="1861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96255</xdr:rowOff>
    </xdr:from>
    <xdr:ext cx="534377" cy="259045"/>
    <xdr:sp macro="" textlink="">
      <xdr:nvSpPr>
        <xdr:cNvPr id="454" name="n_3mainValue【港湾・漁港】&#10;一人当たり有形固定資産（償却資産）額"/>
        <xdr:cNvSpPr txBox="1"/>
      </xdr:nvSpPr>
      <xdr:spPr>
        <a:xfrm>
          <a:off x="7594111" y="1861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5" name="正方形/長方形 4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6" name="正方形/長方形 4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7" name="正方形/長方形 4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8" name="正方形/長方形 4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9" name="正方形/長方形 4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0" name="正方形/長方形 4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1" name="正方形/長方形 4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2" name="正方形/長方形 46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3" name="テキスト ボックス 46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4" name="直線コネクタ 46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5" name="テキスト ボックス 46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66" name="直線コネクタ 46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67" name="テキスト ボックス 46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8" name="直線コネクタ 46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9" name="テキスト ボックス 46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0" name="直線コネクタ 46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1" name="テキスト ボックス 47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2" name="直線コネクタ 47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3" name="テキスト ボックス 47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4" name="直線コネクタ 47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5" name="テキスト ボックス 47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6" name="直線コネクタ 47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77" name="テキスト ボックス 47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8" name="直線コネクタ 47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480" name="直線コネクタ 479"/>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8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82" name="直線コネクタ 48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83"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84" name="直線コネクタ 483"/>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485" name="【認定こども園・幼稚園・保育所】&#10;有形固定資産減価償却率平均値テキスト"/>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86" name="フローチャート: 判断 485"/>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87" name="フローチャート: 判断 486"/>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88" name="フローチャート: 判断 487"/>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89" name="フローチャート: 判断 488"/>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490" name="フローチャート: 判断 489"/>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1" name="テキスト ボックス 49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2" name="テキスト ボックス 49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3" name="テキスト ボックス 49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4" name="テキスト ボックス 49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5" name="テキスト ボックス 49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53158</xdr:rowOff>
    </xdr:from>
    <xdr:to>
      <xdr:col>85</xdr:col>
      <xdr:colOff>177800</xdr:colOff>
      <xdr:row>35</xdr:row>
      <xdr:rowOff>154758</xdr:rowOff>
    </xdr:to>
    <xdr:sp macro="" textlink="">
      <xdr:nvSpPr>
        <xdr:cNvPr id="496" name="楕円 495"/>
        <xdr:cNvSpPr/>
      </xdr:nvSpPr>
      <xdr:spPr>
        <a:xfrm>
          <a:off x="162687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76035</xdr:rowOff>
    </xdr:from>
    <xdr:ext cx="405111" cy="259045"/>
    <xdr:sp macro="" textlink="">
      <xdr:nvSpPr>
        <xdr:cNvPr id="497" name="【認定こども園・幼稚園・保育所】&#10;有形固定資産減価償却率該当値テキスト"/>
        <xdr:cNvSpPr txBox="1"/>
      </xdr:nvSpPr>
      <xdr:spPr>
        <a:xfrm>
          <a:off x="16357600" y="59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71120</xdr:rowOff>
    </xdr:from>
    <xdr:to>
      <xdr:col>81</xdr:col>
      <xdr:colOff>101600</xdr:colOff>
      <xdr:row>38</xdr:row>
      <xdr:rowOff>1270</xdr:rowOff>
    </xdr:to>
    <xdr:sp macro="" textlink="">
      <xdr:nvSpPr>
        <xdr:cNvPr id="498" name="楕円 497"/>
        <xdr:cNvSpPr/>
      </xdr:nvSpPr>
      <xdr:spPr>
        <a:xfrm>
          <a:off x="15430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103958</xdr:rowOff>
    </xdr:from>
    <xdr:to>
      <xdr:col>85</xdr:col>
      <xdr:colOff>127000</xdr:colOff>
      <xdr:row>37</xdr:row>
      <xdr:rowOff>121920</xdr:rowOff>
    </xdr:to>
    <xdr:cxnSp macro="">
      <xdr:nvCxnSpPr>
        <xdr:cNvPr id="499" name="直線コネクタ 498"/>
        <xdr:cNvCxnSpPr/>
      </xdr:nvCxnSpPr>
      <xdr:spPr>
        <a:xfrm flipV="1">
          <a:off x="15481300" y="6104708"/>
          <a:ext cx="838200" cy="36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10704</xdr:rowOff>
    </xdr:from>
    <xdr:to>
      <xdr:col>76</xdr:col>
      <xdr:colOff>165100</xdr:colOff>
      <xdr:row>38</xdr:row>
      <xdr:rowOff>112304</xdr:rowOff>
    </xdr:to>
    <xdr:sp macro="" textlink="">
      <xdr:nvSpPr>
        <xdr:cNvPr id="500" name="楕円 499"/>
        <xdr:cNvSpPr/>
      </xdr:nvSpPr>
      <xdr:spPr>
        <a:xfrm>
          <a:off x="14541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121920</xdr:rowOff>
    </xdr:from>
    <xdr:to>
      <xdr:col>81</xdr:col>
      <xdr:colOff>50800</xdr:colOff>
      <xdr:row>38</xdr:row>
      <xdr:rowOff>61504</xdr:rowOff>
    </xdr:to>
    <xdr:cxnSp macro="">
      <xdr:nvCxnSpPr>
        <xdr:cNvPr id="501" name="直線コネクタ 500"/>
        <xdr:cNvCxnSpPr/>
      </xdr:nvCxnSpPr>
      <xdr:spPr>
        <a:xfrm flipV="1">
          <a:off x="14592300" y="6465570"/>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102144</xdr:rowOff>
    </xdr:from>
    <xdr:to>
      <xdr:col>72</xdr:col>
      <xdr:colOff>38100</xdr:colOff>
      <xdr:row>38</xdr:row>
      <xdr:rowOff>32294</xdr:rowOff>
    </xdr:to>
    <xdr:sp macro="" textlink="">
      <xdr:nvSpPr>
        <xdr:cNvPr id="502" name="楕円 501"/>
        <xdr:cNvSpPr/>
      </xdr:nvSpPr>
      <xdr:spPr>
        <a:xfrm>
          <a:off x="13652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152944</xdr:rowOff>
    </xdr:from>
    <xdr:to>
      <xdr:col>76</xdr:col>
      <xdr:colOff>114300</xdr:colOff>
      <xdr:row>38</xdr:row>
      <xdr:rowOff>61504</xdr:rowOff>
    </xdr:to>
    <xdr:cxnSp macro="">
      <xdr:nvCxnSpPr>
        <xdr:cNvPr id="503" name="直線コネクタ 502"/>
        <xdr:cNvCxnSpPr/>
      </xdr:nvCxnSpPr>
      <xdr:spPr>
        <a:xfrm>
          <a:off x="13703300" y="649659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04" name="n_1aveValue【認定こども園・幼稚園・保育所】&#10;有形固定資産減価償却率"/>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505" name="n_2aveValue【認定こども園・幼稚園・保育所】&#10;有形固定資産減価償却率"/>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06" name="n_3aveValue【認定こども園・幼稚園・保育所】&#10;有形固定資産減価償却率"/>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507" name="n_4aveValue【認定こども園・幼稚園・保育所】&#10;有形固定資産減価償却率"/>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17797</xdr:rowOff>
    </xdr:from>
    <xdr:ext cx="405111" cy="259045"/>
    <xdr:sp macro="" textlink="">
      <xdr:nvSpPr>
        <xdr:cNvPr id="508" name="n_1mainValue【認定こども園・幼稚園・保育所】&#10;有形固定資産減価償却率"/>
        <xdr:cNvSpPr txBox="1"/>
      </xdr:nvSpPr>
      <xdr:spPr>
        <a:xfrm>
          <a:off x="15266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128831</xdr:rowOff>
    </xdr:from>
    <xdr:ext cx="405111" cy="259045"/>
    <xdr:sp macro="" textlink="">
      <xdr:nvSpPr>
        <xdr:cNvPr id="509" name="n_2mainValue【認定こども園・幼稚園・保育所】&#10;有形固定資産減価償却率"/>
        <xdr:cNvSpPr txBox="1"/>
      </xdr:nvSpPr>
      <xdr:spPr>
        <a:xfrm>
          <a:off x="14389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48821</xdr:rowOff>
    </xdr:from>
    <xdr:ext cx="405111" cy="259045"/>
    <xdr:sp macro="" textlink="">
      <xdr:nvSpPr>
        <xdr:cNvPr id="510" name="n_3mainValue【認定こども園・幼稚園・保育所】&#10;有形固定資産減価償却率"/>
        <xdr:cNvSpPr txBox="1"/>
      </xdr:nvSpPr>
      <xdr:spPr>
        <a:xfrm>
          <a:off x="13500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1" name="正方形/長方形 5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2" name="正方形/長方形 5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3" name="正方形/長方形 5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4" name="正方形/長方形 5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5" name="正方形/長方形 5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6" name="正方形/長方形 5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7" name="正方形/長方形 5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8" name="正方形/長方形 5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9" name="テキスト ボックス 5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0" name="直線コネクタ 5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21" name="直線コネクタ 52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22" name="テキスト ボックス 52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23" name="直線コネクタ 52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24" name="テキスト ボックス 52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25" name="直線コネクタ 52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26" name="テキスト ボックス 52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7" name="直線コネクタ 52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28" name="テキスト ボックス 52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9" name="直線コネクタ 52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30" name="テキスト ボックス 52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31" name="直線コネクタ 53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32" name="テキスト ボックス 53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3" name="直線コネクタ 5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4" name="テキスト ボックス 53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36" name="直線コネクタ 535"/>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37"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38" name="直線コネクタ 537"/>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39"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40" name="直線コネクタ 539"/>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541" name="【認定こども園・幼稚園・保育所】&#10;一人当たり面積平均値テキスト"/>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42" name="フローチャート: 判断 541"/>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43" name="フローチャート: 判断 542"/>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44" name="フローチャート: 判断 543"/>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45" name="フローチャート: 判断 544"/>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46" name="フローチャート: 判断 545"/>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7" name="テキスト ボックス 5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8" name="テキスト ボックス 5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9" name="テキスト ボックス 5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0" name="テキスト ボックス 5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1" name="テキスト ボックス 5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17235</xdr:rowOff>
    </xdr:from>
    <xdr:to>
      <xdr:col>116</xdr:col>
      <xdr:colOff>114300</xdr:colOff>
      <xdr:row>39</xdr:row>
      <xdr:rowOff>118835</xdr:rowOff>
    </xdr:to>
    <xdr:sp macro="" textlink="">
      <xdr:nvSpPr>
        <xdr:cNvPr id="552" name="楕円 551"/>
        <xdr:cNvSpPr/>
      </xdr:nvSpPr>
      <xdr:spPr>
        <a:xfrm>
          <a:off x="221107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40112</xdr:rowOff>
    </xdr:from>
    <xdr:ext cx="469744" cy="259045"/>
    <xdr:sp macro="" textlink="">
      <xdr:nvSpPr>
        <xdr:cNvPr id="553" name="【認定こども園・幼稚園・保育所】&#10;一人当たり面積該当値テキスト"/>
        <xdr:cNvSpPr txBox="1"/>
      </xdr:nvSpPr>
      <xdr:spPr>
        <a:xfrm>
          <a:off x="22199600" y="655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113574</xdr:rowOff>
    </xdr:from>
    <xdr:to>
      <xdr:col>112</xdr:col>
      <xdr:colOff>38100</xdr:colOff>
      <xdr:row>39</xdr:row>
      <xdr:rowOff>43724</xdr:rowOff>
    </xdr:to>
    <xdr:sp macro="" textlink="">
      <xdr:nvSpPr>
        <xdr:cNvPr id="554" name="楕円 553"/>
        <xdr:cNvSpPr/>
      </xdr:nvSpPr>
      <xdr:spPr>
        <a:xfrm>
          <a:off x="21272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164374</xdr:rowOff>
    </xdr:from>
    <xdr:to>
      <xdr:col>116</xdr:col>
      <xdr:colOff>63500</xdr:colOff>
      <xdr:row>39</xdr:row>
      <xdr:rowOff>68035</xdr:rowOff>
    </xdr:to>
    <xdr:cxnSp macro="">
      <xdr:nvCxnSpPr>
        <xdr:cNvPr id="555" name="直線コネクタ 554"/>
        <xdr:cNvCxnSpPr/>
      </xdr:nvCxnSpPr>
      <xdr:spPr>
        <a:xfrm>
          <a:off x="21323300" y="6679474"/>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102144</xdr:rowOff>
    </xdr:from>
    <xdr:to>
      <xdr:col>107</xdr:col>
      <xdr:colOff>101600</xdr:colOff>
      <xdr:row>38</xdr:row>
      <xdr:rowOff>32294</xdr:rowOff>
    </xdr:to>
    <xdr:sp macro="" textlink="">
      <xdr:nvSpPr>
        <xdr:cNvPr id="556" name="楕円 555"/>
        <xdr:cNvSpPr/>
      </xdr:nvSpPr>
      <xdr:spPr>
        <a:xfrm>
          <a:off x="20383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152944</xdr:rowOff>
    </xdr:from>
    <xdr:to>
      <xdr:col>111</xdr:col>
      <xdr:colOff>177800</xdr:colOff>
      <xdr:row>38</xdr:row>
      <xdr:rowOff>164374</xdr:rowOff>
    </xdr:to>
    <xdr:cxnSp macro="">
      <xdr:nvCxnSpPr>
        <xdr:cNvPr id="557" name="直線コネクタ 556"/>
        <xdr:cNvCxnSpPr/>
      </xdr:nvCxnSpPr>
      <xdr:spPr>
        <a:xfrm>
          <a:off x="20434300" y="649659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170724</xdr:rowOff>
    </xdr:from>
    <xdr:to>
      <xdr:col>102</xdr:col>
      <xdr:colOff>165100</xdr:colOff>
      <xdr:row>38</xdr:row>
      <xdr:rowOff>100874</xdr:rowOff>
    </xdr:to>
    <xdr:sp macro="" textlink="">
      <xdr:nvSpPr>
        <xdr:cNvPr id="558" name="楕円 557"/>
        <xdr:cNvSpPr/>
      </xdr:nvSpPr>
      <xdr:spPr>
        <a:xfrm>
          <a:off x="19494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152944</xdr:rowOff>
    </xdr:from>
    <xdr:to>
      <xdr:col>107</xdr:col>
      <xdr:colOff>50800</xdr:colOff>
      <xdr:row>38</xdr:row>
      <xdr:rowOff>50074</xdr:rowOff>
    </xdr:to>
    <xdr:cxnSp macro="">
      <xdr:nvCxnSpPr>
        <xdr:cNvPr id="559" name="直線コネクタ 558"/>
        <xdr:cNvCxnSpPr/>
      </xdr:nvCxnSpPr>
      <xdr:spPr>
        <a:xfrm flipV="1">
          <a:off x="19545300" y="64965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560" name="n_1aveValue【認定こども園・幼稚園・保育所】&#10;一人当たり面積"/>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561" name="n_2aveValue【認定こども園・幼稚園・保育所】&#10;一人当たり面積"/>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562" name="n_3aveValue【認定こども園・幼稚園・保育所】&#10;一人当たり面積"/>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563" name="n_4aveValue【認定こども園・幼稚園・保育所】&#10;一人当たり面積"/>
        <xdr:cNvSpPr txBox="1"/>
      </xdr:nvSpPr>
      <xdr:spPr>
        <a:xfrm>
          <a:off x="18421427"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60251</xdr:rowOff>
    </xdr:from>
    <xdr:ext cx="469744" cy="259045"/>
    <xdr:sp macro="" textlink="">
      <xdr:nvSpPr>
        <xdr:cNvPr id="564" name="n_1mainValue【認定こども園・幼稚園・保育所】&#10;一人当たり面積"/>
        <xdr:cNvSpPr txBox="1"/>
      </xdr:nvSpPr>
      <xdr:spPr>
        <a:xfrm>
          <a:off x="21075727" y="640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48821</xdr:rowOff>
    </xdr:from>
    <xdr:ext cx="469744" cy="259045"/>
    <xdr:sp macro="" textlink="">
      <xdr:nvSpPr>
        <xdr:cNvPr id="565" name="n_2mainValue【認定こども園・幼稚園・保育所】&#10;一人当たり面積"/>
        <xdr:cNvSpPr txBox="1"/>
      </xdr:nvSpPr>
      <xdr:spPr>
        <a:xfrm>
          <a:off x="20199427" y="622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117401</xdr:rowOff>
    </xdr:from>
    <xdr:ext cx="469744" cy="259045"/>
    <xdr:sp macro="" textlink="">
      <xdr:nvSpPr>
        <xdr:cNvPr id="566" name="n_3mainValue【認定こども園・幼稚園・保育所】&#10;一人当たり面積"/>
        <xdr:cNvSpPr txBox="1"/>
      </xdr:nvSpPr>
      <xdr:spPr>
        <a:xfrm>
          <a:off x="19310427" y="628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7" name="正方形/長方形 5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8" name="正方形/長方形 5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9" name="正方形/長方形 5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0" name="正方形/長方形 5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1" name="正方形/長方形 5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2" name="正方形/長方形 5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3" name="正方形/長方形 5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4" name="正方形/長方形 5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5" name="テキスト ボックス 5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6" name="直線コネクタ 5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7" name="テキスト ボックス 57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8" name="直線コネクタ 57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79" name="テキスト ボックス 57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0" name="直線コネクタ 57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1" name="テキスト ボックス 58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2" name="直線コネクタ 58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3" name="テキスト ボックス 58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4" name="直線コネクタ 58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5" name="テキスト ボックス 58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6" name="直線コネクタ 58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7" name="テキスト ボックス 58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8" name="直線コネクタ 5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89" name="テキスト ボックス 58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591" name="直線コネクタ 590"/>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592"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593" name="直線コネクタ 592"/>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94"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95" name="直線コネクタ 594"/>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596"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97" name="フローチャート: 判断 596"/>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98" name="フローチャート: 判断 597"/>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99" name="フローチャート: 判断 598"/>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00" name="フローチャート: 判断 599"/>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01" name="フローチャート: 判断 600"/>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2" name="テキスト ボックス 6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3" name="テキスト ボックス 6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4" name="テキスト ボックス 6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5" name="テキスト ボックス 6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6" name="テキスト ボックス 6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76835</xdr:rowOff>
    </xdr:from>
    <xdr:to>
      <xdr:col>85</xdr:col>
      <xdr:colOff>177800</xdr:colOff>
      <xdr:row>60</xdr:row>
      <xdr:rowOff>6985</xdr:rowOff>
    </xdr:to>
    <xdr:sp macro="" textlink="">
      <xdr:nvSpPr>
        <xdr:cNvPr id="607" name="楕円 606"/>
        <xdr:cNvSpPr/>
      </xdr:nvSpPr>
      <xdr:spPr>
        <a:xfrm>
          <a:off x="162687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99712</xdr:rowOff>
    </xdr:from>
    <xdr:ext cx="405111" cy="259045"/>
    <xdr:sp macro="" textlink="">
      <xdr:nvSpPr>
        <xdr:cNvPr id="608" name="【学校施設】&#10;有形固定資産減価償却率該当値テキスト"/>
        <xdr:cNvSpPr txBox="1"/>
      </xdr:nvSpPr>
      <xdr:spPr>
        <a:xfrm>
          <a:off x="16357600"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50165</xdr:rowOff>
    </xdr:from>
    <xdr:to>
      <xdr:col>81</xdr:col>
      <xdr:colOff>101600</xdr:colOff>
      <xdr:row>59</xdr:row>
      <xdr:rowOff>151765</xdr:rowOff>
    </xdr:to>
    <xdr:sp macro="" textlink="">
      <xdr:nvSpPr>
        <xdr:cNvPr id="609" name="楕円 608"/>
        <xdr:cNvSpPr/>
      </xdr:nvSpPr>
      <xdr:spPr>
        <a:xfrm>
          <a:off x="15430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100965</xdr:rowOff>
    </xdr:from>
    <xdr:to>
      <xdr:col>85</xdr:col>
      <xdr:colOff>127000</xdr:colOff>
      <xdr:row>59</xdr:row>
      <xdr:rowOff>127635</xdr:rowOff>
    </xdr:to>
    <xdr:cxnSp macro="">
      <xdr:nvCxnSpPr>
        <xdr:cNvPr id="610" name="直線コネクタ 609"/>
        <xdr:cNvCxnSpPr/>
      </xdr:nvCxnSpPr>
      <xdr:spPr>
        <a:xfrm>
          <a:off x="15481300" y="1021651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84455</xdr:rowOff>
    </xdr:from>
    <xdr:to>
      <xdr:col>76</xdr:col>
      <xdr:colOff>165100</xdr:colOff>
      <xdr:row>60</xdr:row>
      <xdr:rowOff>14605</xdr:rowOff>
    </xdr:to>
    <xdr:sp macro="" textlink="">
      <xdr:nvSpPr>
        <xdr:cNvPr id="611" name="楕円 610"/>
        <xdr:cNvSpPr/>
      </xdr:nvSpPr>
      <xdr:spPr>
        <a:xfrm>
          <a:off x="14541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100965</xdr:rowOff>
    </xdr:from>
    <xdr:to>
      <xdr:col>81</xdr:col>
      <xdr:colOff>50800</xdr:colOff>
      <xdr:row>59</xdr:row>
      <xdr:rowOff>135255</xdr:rowOff>
    </xdr:to>
    <xdr:cxnSp macro="">
      <xdr:nvCxnSpPr>
        <xdr:cNvPr id="612" name="直線コネクタ 611"/>
        <xdr:cNvCxnSpPr/>
      </xdr:nvCxnSpPr>
      <xdr:spPr>
        <a:xfrm flipV="1">
          <a:off x="14592300" y="102165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82550</xdr:rowOff>
    </xdr:from>
    <xdr:to>
      <xdr:col>72</xdr:col>
      <xdr:colOff>38100</xdr:colOff>
      <xdr:row>60</xdr:row>
      <xdr:rowOff>12700</xdr:rowOff>
    </xdr:to>
    <xdr:sp macro="" textlink="">
      <xdr:nvSpPr>
        <xdr:cNvPr id="613" name="楕円 612"/>
        <xdr:cNvSpPr/>
      </xdr:nvSpPr>
      <xdr:spPr>
        <a:xfrm>
          <a:off x="13652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133350</xdr:rowOff>
    </xdr:from>
    <xdr:to>
      <xdr:col>76</xdr:col>
      <xdr:colOff>114300</xdr:colOff>
      <xdr:row>59</xdr:row>
      <xdr:rowOff>135255</xdr:rowOff>
    </xdr:to>
    <xdr:cxnSp macro="">
      <xdr:nvCxnSpPr>
        <xdr:cNvPr id="614" name="直線コネクタ 613"/>
        <xdr:cNvCxnSpPr/>
      </xdr:nvCxnSpPr>
      <xdr:spPr>
        <a:xfrm>
          <a:off x="13703300" y="102489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615" name="n_1aveValue【学校施設】&#10;有形固定資産減価償却率"/>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616"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617" name="n_3aveValue【学校施設】&#10;有形固定資産減価償却率"/>
        <xdr:cNvSpPr txBox="1"/>
      </xdr:nvSpPr>
      <xdr:spPr>
        <a:xfrm>
          <a:off x="13500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18" name="n_4aveValue【学校施設】&#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168292</xdr:rowOff>
    </xdr:from>
    <xdr:ext cx="405111" cy="259045"/>
    <xdr:sp macro="" textlink="">
      <xdr:nvSpPr>
        <xdr:cNvPr id="619" name="n_1mainValue【学校施設】&#10;有形固定資産減価償却率"/>
        <xdr:cNvSpPr txBox="1"/>
      </xdr:nvSpPr>
      <xdr:spPr>
        <a:xfrm>
          <a:off x="152660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31132</xdr:rowOff>
    </xdr:from>
    <xdr:ext cx="405111" cy="259045"/>
    <xdr:sp macro="" textlink="">
      <xdr:nvSpPr>
        <xdr:cNvPr id="620" name="n_2mainValue【学校施設】&#10;有形固定資産減価償却率"/>
        <xdr:cNvSpPr txBox="1"/>
      </xdr:nvSpPr>
      <xdr:spPr>
        <a:xfrm>
          <a:off x="143897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29227</xdr:rowOff>
    </xdr:from>
    <xdr:ext cx="405111" cy="259045"/>
    <xdr:sp macro="" textlink="">
      <xdr:nvSpPr>
        <xdr:cNvPr id="621" name="n_3mainValue【学校施設】&#10;有形固定資産減価償却率"/>
        <xdr:cNvSpPr txBox="1"/>
      </xdr:nvSpPr>
      <xdr:spPr>
        <a:xfrm>
          <a:off x="13500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2" name="正方形/長方形 6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3" name="正方形/長方形 6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4" name="正方形/長方形 6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5" name="正方形/長方形 6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6" name="正方形/長方形 6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7" name="正方形/長方形 6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8" name="正方形/長方形 6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9" name="正方形/長方形 6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0" name="テキスト ボックス 6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1" name="直線コネクタ 6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2" name="直線コネクタ 63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3" name="テキスト ボックス 63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4" name="直線コネクタ 63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5" name="テキスト ボックス 63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6" name="直線コネクタ 63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7" name="テキスト ボックス 63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38" name="直線コネクタ 63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9" name="テキスト ボックス 63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0" name="直線コネクタ 63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1" name="テキスト ボックス 64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2" name="直線コネクタ 6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3" name="テキスト ボックス 64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45" name="直線コネクタ 644"/>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46"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47" name="直線コネクタ 646"/>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48"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49" name="直線コネクタ 648"/>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650" name="【学校施設】&#10;一人当たり面積平均値テキスト"/>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51" name="フローチャート: 判断 650"/>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52" name="フローチャート: 判断 651"/>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53" name="フローチャート: 判断 652"/>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54" name="フローチャート: 判断 653"/>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655" name="フローチャート: 判断 654"/>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6" name="テキスト ボックス 6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7" name="テキスト ボックス 6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8" name="テキスト ボックス 6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9" name="テキスト ボックス 6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0" name="テキスト ボックス 6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154369</xdr:rowOff>
    </xdr:from>
    <xdr:to>
      <xdr:col>116</xdr:col>
      <xdr:colOff>114300</xdr:colOff>
      <xdr:row>62</xdr:row>
      <xdr:rowOff>84519</xdr:rowOff>
    </xdr:to>
    <xdr:sp macro="" textlink="">
      <xdr:nvSpPr>
        <xdr:cNvPr id="661" name="楕円 660"/>
        <xdr:cNvSpPr/>
      </xdr:nvSpPr>
      <xdr:spPr>
        <a:xfrm>
          <a:off x="22110700" y="1061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132796</xdr:rowOff>
    </xdr:from>
    <xdr:ext cx="469744" cy="259045"/>
    <xdr:sp macro="" textlink="">
      <xdr:nvSpPr>
        <xdr:cNvPr id="662" name="【学校施設】&#10;一人当たり面積該当値テキスト"/>
        <xdr:cNvSpPr txBox="1"/>
      </xdr:nvSpPr>
      <xdr:spPr>
        <a:xfrm>
          <a:off x="22199600"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162179</xdr:rowOff>
    </xdr:from>
    <xdr:to>
      <xdr:col>112</xdr:col>
      <xdr:colOff>38100</xdr:colOff>
      <xdr:row>62</xdr:row>
      <xdr:rowOff>92329</xdr:rowOff>
    </xdr:to>
    <xdr:sp macro="" textlink="">
      <xdr:nvSpPr>
        <xdr:cNvPr id="663" name="楕円 662"/>
        <xdr:cNvSpPr/>
      </xdr:nvSpPr>
      <xdr:spPr>
        <a:xfrm>
          <a:off x="21272500" y="1062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33719</xdr:rowOff>
    </xdr:from>
    <xdr:to>
      <xdr:col>116</xdr:col>
      <xdr:colOff>63500</xdr:colOff>
      <xdr:row>62</xdr:row>
      <xdr:rowOff>41529</xdr:rowOff>
    </xdr:to>
    <xdr:cxnSp macro="">
      <xdr:nvCxnSpPr>
        <xdr:cNvPr id="664" name="直線コネクタ 663"/>
        <xdr:cNvCxnSpPr/>
      </xdr:nvCxnSpPr>
      <xdr:spPr>
        <a:xfrm flipV="1">
          <a:off x="21323300" y="10663619"/>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146748</xdr:rowOff>
    </xdr:from>
    <xdr:to>
      <xdr:col>107</xdr:col>
      <xdr:colOff>101600</xdr:colOff>
      <xdr:row>62</xdr:row>
      <xdr:rowOff>76898</xdr:rowOff>
    </xdr:to>
    <xdr:sp macro="" textlink="">
      <xdr:nvSpPr>
        <xdr:cNvPr id="665" name="楕円 664"/>
        <xdr:cNvSpPr/>
      </xdr:nvSpPr>
      <xdr:spPr>
        <a:xfrm>
          <a:off x="20383500" y="1060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26098</xdr:rowOff>
    </xdr:from>
    <xdr:to>
      <xdr:col>111</xdr:col>
      <xdr:colOff>177800</xdr:colOff>
      <xdr:row>62</xdr:row>
      <xdr:rowOff>41529</xdr:rowOff>
    </xdr:to>
    <xdr:cxnSp macro="">
      <xdr:nvCxnSpPr>
        <xdr:cNvPr id="666" name="直線コネクタ 665"/>
        <xdr:cNvCxnSpPr/>
      </xdr:nvCxnSpPr>
      <xdr:spPr>
        <a:xfrm>
          <a:off x="20434300" y="10655998"/>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156273</xdr:rowOff>
    </xdr:from>
    <xdr:to>
      <xdr:col>102</xdr:col>
      <xdr:colOff>165100</xdr:colOff>
      <xdr:row>62</xdr:row>
      <xdr:rowOff>86423</xdr:rowOff>
    </xdr:to>
    <xdr:sp macro="" textlink="">
      <xdr:nvSpPr>
        <xdr:cNvPr id="667" name="楕円 666"/>
        <xdr:cNvSpPr/>
      </xdr:nvSpPr>
      <xdr:spPr>
        <a:xfrm>
          <a:off x="19494500" y="1061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26098</xdr:rowOff>
    </xdr:from>
    <xdr:to>
      <xdr:col>107</xdr:col>
      <xdr:colOff>50800</xdr:colOff>
      <xdr:row>62</xdr:row>
      <xdr:rowOff>35623</xdr:rowOff>
    </xdr:to>
    <xdr:cxnSp macro="">
      <xdr:nvCxnSpPr>
        <xdr:cNvPr id="668" name="直線コネクタ 667"/>
        <xdr:cNvCxnSpPr/>
      </xdr:nvCxnSpPr>
      <xdr:spPr>
        <a:xfrm flipV="1">
          <a:off x="19545300" y="10655998"/>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669" name="n_1aveValue【学校施設】&#10;一人当たり面積"/>
        <xdr:cNvSpPr txBox="1"/>
      </xdr:nvSpPr>
      <xdr:spPr>
        <a:xfrm>
          <a:off x="210757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670" name="n_2aveValue【学校施設】&#10;一人当たり面積"/>
        <xdr:cNvSpPr txBox="1"/>
      </xdr:nvSpPr>
      <xdr:spPr>
        <a:xfrm>
          <a:off x="20199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671" name="n_3aveValue【学校施設】&#10;一人当たり面積"/>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672" name="n_4aveValue【学校施設】&#10;一人当たり面積"/>
        <xdr:cNvSpPr txBox="1"/>
      </xdr:nvSpPr>
      <xdr:spPr>
        <a:xfrm>
          <a:off x="18421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83456</xdr:rowOff>
    </xdr:from>
    <xdr:ext cx="469744" cy="259045"/>
    <xdr:sp macro="" textlink="">
      <xdr:nvSpPr>
        <xdr:cNvPr id="673" name="n_1mainValue【学校施設】&#10;一人当たり面積"/>
        <xdr:cNvSpPr txBox="1"/>
      </xdr:nvSpPr>
      <xdr:spPr>
        <a:xfrm>
          <a:off x="21075727" y="1071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68025</xdr:rowOff>
    </xdr:from>
    <xdr:ext cx="469744" cy="259045"/>
    <xdr:sp macro="" textlink="">
      <xdr:nvSpPr>
        <xdr:cNvPr id="674" name="n_2mainValue【学校施設】&#10;一人当たり面積"/>
        <xdr:cNvSpPr txBox="1"/>
      </xdr:nvSpPr>
      <xdr:spPr>
        <a:xfrm>
          <a:off x="20199427" y="106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77550</xdr:rowOff>
    </xdr:from>
    <xdr:ext cx="469744" cy="259045"/>
    <xdr:sp macro="" textlink="">
      <xdr:nvSpPr>
        <xdr:cNvPr id="675" name="n_3mainValue【学校施設】&#10;一人当たり面積"/>
        <xdr:cNvSpPr txBox="1"/>
      </xdr:nvSpPr>
      <xdr:spPr>
        <a:xfrm>
          <a:off x="19310427" y="1070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6" name="正方形/長方形 6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7" name="正方形/長方形 6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8" name="正方形/長方形 6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9" name="正方形/長方形 6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0" name="正方形/長方形 6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1" name="正方形/長方形 6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2" name="正方形/長方形 6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3" name="正方形/長方形 68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4" name="テキスト ボックス 68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5" name="直線コネクタ 68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6" name="テキスト ボックス 68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87" name="直線コネクタ 68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88" name="テキスト ボックス 68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89" name="直線コネクタ 68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0" name="テキスト ボックス 68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1" name="直線コネクタ 69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2" name="テキスト ボックス 69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3" name="直線コネクタ 69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4" name="テキスト ボックス 69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5" name="直線コネクタ 69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96" name="テキスト ボックス 69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97" name="直線コネクタ 69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98" name="テキスト ボックス 69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9" name="直線コネクタ 6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701" name="直線コネクタ 700"/>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3" name="直線コネクタ 70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704" name="【児童館】&#10;有形固定資産減価償却率最大値テキスト"/>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705" name="直線コネクタ 704"/>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706" name="【児童館】&#10;有形固定資産減価償却率平均値テキスト"/>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707" name="フローチャート: 判断 706"/>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708" name="フローチャート: 判断 707"/>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09" name="フローチャート: 判断 708"/>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10" name="フローチャート: 判断 709"/>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11" name="フローチャート: 判断 710"/>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2" name="テキスト ボックス 71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3" name="テキスト ボックス 71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4" name="テキスト ボックス 71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5" name="テキスト ボックス 71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6" name="テキスト ボックス 71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103232</xdr:rowOff>
    </xdr:from>
    <xdr:to>
      <xdr:col>85</xdr:col>
      <xdr:colOff>177800</xdr:colOff>
      <xdr:row>84</xdr:row>
      <xdr:rowOff>33382</xdr:rowOff>
    </xdr:to>
    <xdr:sp macro="" textlink="">
      <xdr:nvSpPr>
        <xdr:cNvPr id="717" name="楕円 716"/>
        <xdr:cNvSpPr/>
      </xdr:nvSpPr>
      <xdr:spPr>
        <a:xfrm>
          <a:off x="162687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81659</xdr:rowOff>
    </xdr:from>
    <xdr:ext cx="405111" cy="259045"/>
    <xdr:sp macro="" textlink="">
      <xdr:nvSpPr>
        <xdr:cNvPr id="718" name="【児童館】&#10;有形固定資産減価償却率該当値テキスト"/>
        <xdr:cNvSpPr txBox="1"/>
      </xdr:nvSpPr>
      <xdr:spPr>
        <a:xfrm>
          <a:off x="16357600"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65677</xdr:rowOff>
    </xdr:from>
    <xdr:to>
      <xdr:col>81</xdr:col>
      <xdr:colOff>101600</xdr:colOff>
      <xdr:row>83</xdr:row>
      <xdr:rowOff>167277</xdr:rowOff>
    </xdr:to>
    <xdr:sp macro="" textlink="">
      <xdr:nvSpPr>
        <xdr:cNvPr id="719" name="楕円 718"/>
        <xdr:cNvSpPr/>
      </xdr:nvSpPr>
      <xdr:spPr>
        <a:xfrm>
          <a:off x="15430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116477</xdr:rowOff>
    </xdr:from>
    <xdr:to>
      <xdr:col>85</xdr:col>
      <xdr:colOff>127000</xdr:colOff>
      <xdr:row>83</xdr:row>
      <xdr:rowOff>154032</xdr:rowOff>
    </xdr:to>
    <xdr:cxnSp macro="">
      <xdr:nvCxnSpPr>
        <xdr:cNvPr id="720" name="直線コネクタ 719"/>
        <xdr:cNvCxnSpPr/>
      </xdr:nvCxnSpPr>
      <xdr:spPr>
        <a:xfrm>
          <a:off x="15481300" y="14346827"/>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80373</xdr:rowOff>
    </xdr:from>
    <xdr:to>
      <xdr:col>76</xdr:col>
      <xdr:colOff>165100</xdr:colOff>
      <xdr:row>84</xdr:row>
      <xdr:rowOff>10523</xdr:rowOff>
    </xdr:to>
    <xdr:sp macro="" textlink="">
      <xdr:nvSpPr>
        <xdr:cNvPr id="721" name="楕円 720"/>
        <xdr:cNvSpPr/>
      </xdr:nvSpPr>
      <xdr:spPr>
        <a:xfrm>
          <a:off x="14541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116477</xdr:rowOff>
    </xdr:from>
    <xdr:to>
      <xdr:col>81</xdr:col>
      <xdr:colOff>50800</xdr:colOff>
      <xdr:row>83</xdr:row>
      <xdr:rowOff>131173</xdr:rowOff>
    </xdr:to>
    <xdr:cxnSp macro="">
      <xdr:nvCxnSpPr>
        <xdr:cNvPr id="722" name="直線コネクタ 721"/>
        <xdr:cNvCxnSpPr/>
      </xdr:nvCxnSpPr>
      <xdr:spPr>
        <a:xfrm flipV="1">
          <a:off x="14592300" y="1434682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44450</xdr:rowOff>
    </xdr:from>
    <xdr:to>
      <xdr:col>72</xdr:col>
      <xdr:colOff>38100</xdr:colOff>
      <xdr:row>83</xdr:row>
      <xdr:rowOff>146050</xdr:rowOff>
    </xdr:to>
    <xdr:sp macro="" textlink="">
      <xdr:nvSpPr>
        <xdr:cNvPr id="723" name="楕円 722"/>
        <xdr:cNvSpPr/>
      </xdr:nvSpPr>
      <xdr:spPr>
        <a:xfrm>
          <a:off x="1365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95250</xdr:rowOff>
    </xdr:from>
    <xdr:to>
      <xdr:col>76</xdr:col>
      <xdr:colOff>114300</xdr:colOff>
      <xdr:row>83</xdr:row>
      <xdr:rowOff>131173</xdr:rowOff>
    </xdr:to>
    <xdr:cxnSp macro="">
      <xdr:nvCxnSpPr>
        <xdr:cNvPr id="724" name="直線コネクタ 723"/>
        <xdr:cNvCxnSpPr/>
      </xdr:nvCxnSpPr>
      <xdr:spPr>
        <a:xfrm>
          <a:off x="13703300" y="143256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725" name="n_1aveValue【児童館】&#10;有形固定資産減価償却率"/>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26" name="n_2aveValue【児童館】&#10;有形固定資産減価償却率"/>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27" name="n_3aveValue【児童館】&#10;有形固定資産減価償却率"/>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28" name="n_4aveValue【児童館】&#10;有形固定資産減価償却率"/>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158404</xdr:rowOff>
    </xdr:from>
    <xdr:ext cx="405111" cy="259045"/>
    <xdr:sp macro="" textlink="">
      <xdr:nvSpPr>
        <xdr:cNvPr id="729" name="n_1mainValue【児童館】&#10;有形固定資産減価償却率"/>
        <xdr:cNvSpPr txBox="1"/>
      </xdr:nvSpPr>
      <xdr:spPr>
        <a:xfrm>
          <a:off x="152660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1650</xdr:rowOff>
    </xdr:from>
    <xdr:ext cx="405111" cy="259045"/>
    <xdr:sp macro="" textlink="">
      <xdr:nvSpPr>
        <xdr:cNvPr id="730" name="n_2mainValue【児童館】&#10;有形固定資産減価償却率"/>
        <xdr:cNvSpPr txBox="1"/>
      </xdr:nvSpPr>
      <xdr:spPr>
        <a:xfrm>
          <a:off x="14389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731" name="n_3mainValue【児童館】&#10;有形固定資産減価償却率"/>
        <xdr:cNvSpPr txBox="1"/>
      </xdr:nvSpPr>
      <xdr:spPr>
        <a:xfrm>
          <a:off x="13500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0" name="テキスト ボックス 7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1" name="直線コネクタ 7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2" name="直線コネクタ 74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3" name="テキスト ボックス 74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4" name="直線コネクタ 74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5" name="テキスト ボックス 74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6" name="直線コネクタ 74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7" name="テキスト ボックス 74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48" name="直線コネクタ 74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49" name="テキスト ボックス 74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0" name="直線コネクタ 74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1" name="テキスト ボックス 75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2" name="直線コネクタ 7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3" name="テキスト ボックス 7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755" name="直線コネクタ 754"/>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56" name="【児童館】&#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57" name="直線コネクタ 756"/>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58"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59" name="直線コネクタ 758"/>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3827</xdr:rowOff>
    </xdr:from>
    <xdr:ext cx="469744" cy="259045"/>
    <xdr:sp macro="" textlink="">
      <xdr:nvSpPr>
        <xdr:cNvPr id="760" name="【児童館】&#10;一人当たり面積平均値テキスト"/>
        <xdr:cNvSpPr txBox="1"/>
      </xdr:nvSpPr>
      <xdr:spPr>
        <a:xfrm>
          <a:off x="22199600" y="1440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61" name="フローチャート: 判断 760"/>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762" name="フローチャート: 判断 761"/>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763" name="フローチャート: 判断 762"/>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64" name="フローチャート: 判断 763"/>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765" name="フローチャート: 判断 764"/>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6" name="テキスト ボックス 7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7" name="テキスト ボックス 7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8" name="テキスト ボックス 7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9" name="テキスト ボックス 7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0" name="テキスト ボックス 7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146050</xdr:rowOff>
    </xdr:from>
    <xdr:to>
      <xdr:col>116</xdr:col>
      <xdr:colOff>114300</xdr:colOff>
      <xdr:row>84</xdr:row>
      <xdr:rowOff>76200</xdr:rowOff>
    </xdr:to>
    <xdr:sp macro="" textlink="">
      <xdr:nvSpPr>
        <xdr:cNvPr id="771" name="楕円 770"/>
        <xdr:cNvSpPr/>
      </xdr:nvSpPr>
      <xdr:spPr>
        <a:xfrm>
          <a:off x="221107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168927</xdr:rowOff>
    </xdr:from>
    <xdr:ext cx="469744" cy="259045"/>
    <xdr:sp macro="" textlink="">
      <xdr:nvSpPr>
        <xdr:cNvPr id="772" name="【児童館】&#10;一人当たり面積該当値テキスト"/>
        <xdr:cNvSpPr txBox="1"/>
      </xdr:nvSpPr>
      <xdr:spPr>
        <a:xfrm>
          <a:off x="22199600"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146050</xdr:rowOff>
    </xdr:from>
    <xdr:to>
      <xdr:col>112</xdr:col>
      <xdr:colOff>38100</xdr:colOff>
      <xdr:row>84</xdr:row>
      <xdr:rowOff>76200</xdr:rowOff>
    </xdr:to>
    <xdr:sp macro="" textlink="">
      <xdr:nvSpPr>
        <xdr:cNvPr id="773" name="楕円 772"/>
        <xdr:cNvSpPr/>
      </xdr:nvSpPr>
      <xdr:spPr>
        <a:xfrm>
          <a:off x="21272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25400</xdr:rowOff>
    </xdr:from>
    <xdr:to>
      <xdr:col>116</xdr:col>
      <xdr:colOff>63500</xdr:colOff>
      <xdr:row>84</xdr:row>
      <xdr:rowOff>25400</xdr:rowOff>
    </xdr:to>
    <xdr:cxnSp macro="">
      <xdr:nvCxnSpPr>
        <xdr:cNvPr id="774" name="直線コネクタ 773"/>
        <xdr:cNvCxnSpPr/>
      </xdr:nvCxnSpPr>
      <xdr:spPr>
        <a:xfrm>
          <a:off x="21323300" y="1442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75" name="楕円 774"/>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84</xdr:row>
      <xdr:rowOff>25400</xdr:rowOff>
    </xdr:to>
    <xdr:cxnSp macro="">
      <xdr:nvCxnSpPr>
        <xdr:cNvPr id="776" name="直線コネクタ 775"/>
        <xdr:cNvCxnSpPr/>
      </xdr:nvCxnSpPr>
      <xdr:spPr>
        <a:xfrm>
          <a:off x="20434300" y="14325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777" name="楕円 776"/>
        <xdr:cNvSpPr/>
      </xdr:nvSpPr>
      <xdr:spPr>
        <a:xfrm>
          <a:off x="194945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107950</xdr:rowOff>
    </xdr:to>
    <xdr:cxnSp macro="">
      <xdr:nvCxnSpPr>
        <xdr:cNvPr id="778" name="直線コネクタ 777"/>
        <xdr:cNvCxnSpPr/>
      </xdr:nvCxnSpPr>
      <xdr:spPr>
        <a:xfrm flipV="1">
          <a:off x="19545300" y="1432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105427</xdr:rowOff>
    </xdr:from>
    <xdr:ext cx="469744" cy="259045"/>
    <xdr:sp macro="" textlink="">
      <xdr:nvSpPr>
        <xdr:cNvPr id="779" name="n_1aveValue【児童館】&#10;一人当たり面積"/>
        <xdr:cNvSpPr txBox="1"/>
      </xdr:nvSpPr>
      <xdr:spPr>
        <a:xfrm>
          <a:off x="210757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80" name="n_2aveValue【児童館】&#10;一人当たり面積"/>
        <xdr:cNvSpPr txBox="1"/>
      </xdr:nvSpPr>
      <xdr:spPr>
        <a:xfrm>
          <a:off x="20199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81" name="n_3aveValue【児童館】&#10;一人当たり面積"/>
        <xdr:cNvSpPr txBox="1"/>
      </xdr:nvSpPr>
      <xdr:spPr>
        <a:xfrm>
          <a:off x="19310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782" name="n_4aveValue【児童館】&#10;一人当たり面積"/>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92727</xdr:rowOff>
    </xdr:from>
    <xdr:ext cx="469744" cy="259045"/>
    <xdr:sp macro="" textlink="">
      <xdr:nvSpPr>
        <xdr:cNvPr id="783" name="n_1mainValue【児童館】&#10;一人当たり面積"/>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84" name="n_2main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3827</xdr:rowOff>
    </xdr:from>
    <xdr:ext cx="469744" cy="259045"/>
    <xdr:sp macro="" textlink="">
      <xdr:nvSpPr>
        <xdr:cNvPr id="785" name="n_3mainValue【児童館】&#10;一人当たり面積"/>
        <xdr:cNvSpPr txBox="1"/>
      </xdr:nvSpPr>
      <xdr:spPr>
        <a:xfrm>
          <a:off x="19310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6" name="正方形/長方形 7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7" name="正方形/長方形 7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8" name="正方形/長方形 7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9" name="正方形/長方形 7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0" name="正方形/長方形 7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1" name="正方形/長方形 7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2" name="正方形/長方形 7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3" name="正方形/長方形 7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4" name="テキスト ボックス 7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5" name="直線コネクタ 7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6" name="テキスト ボックス 79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97" name="直線コネクタ 79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98" name="テキスト ボックス 79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99" name="直線コネクタ 79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00" name="テキスト ボックス 79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01" name="直線コネクタ 80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02" name="テキスト ボックス 80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03" name="直線コネクタ 80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04" name="テキスト ボックス 80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05" name="直線コネクタ 80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06" name="テキスト ボックス 80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7" name="直線コネクタ 8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08" name="テキスト ボックス 80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0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810" name="直線コネクタ 809"/>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11"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12" name="直線コネクタ 811"/>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13"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14" name="直線コネクタ 813"/>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815" name="【公民館】&#10;有形固定資産減価償却率平均値テキスト"/>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816" name="フローチャート: 判断 815"/>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817" name="フローチャート: 判断 816"/>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818" name="フローチャート: 判断 817"/>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19" name="フローチャート: 判断 818"/>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820" name="フローチャート: 判断 819"/>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1" name="テキスト ボックス 8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2" name="テキスト ボックス 8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3" name="テキスト ボックス 8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4" name="テキスト ボックス 8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5" name="テキスト ボックス 8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101600</xdr:rowOff>
    </xdr:from>
    <xdr:to>
      <xdr:col>85</xdr:col>
      <xdr:colOff>177800</xdr:colOff>
      <xdr:row>107</xdr:row>
      <xdr:rowOff>31750</xdr:rowOff>
    </xdr:to>
    <xdr:sp macro="" textlink="">
      <xdr:nvSpPr>
        <xdr:cNvPr id="826" name="楕円 825"/>
        <xdr:cNvSpPr/>
      </xdr:nvSpPr>
      <xdr:spPr>
        <a:xfrm>
          <a:off x="162687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80027</xdr:rowOff>
    </xdr:from>
    <xdr:ext cx="405111" cy="259045"/>
    <xdr:sp macro="" textlink="">
      <xdr:nvSpPr>
        <xdr:cNvPr id="827" name="【公民館】&#10;有形固定資産減価償却率該当値テキスト"/>
        <xdr:cNvSpPr txBox="1"/>
      </xdr:nvSpPr>
      <xdr:spPr>
        <a:xfrm>
          <a:off x="1635760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126364</xdr:rowOff>
    </xdr:from>
    <xdr:to>
      <xdr:col>81</xdr:col>
      <xdr:colOff>101600</xdr:colOff>
      <xdr:row>107</xdr:row>
      <xdr:rowOff>56514</xdr:rowOff>
    </xdr:to>
    <xdr:sp macro="" textlink="">
      <xdr:nvSpPr>
        <xdr:cNvPr id="828" name="楕円 827"/>
        <xdr:cNvSpPr/>
      </xdr:nvSpPr>
      <xdr:spPr>
        <a:xfrm>
          <a:off x="15430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152400</xdr:rowOff>
    </xdr:from>
    <xdr:to>
      <xdr:col>85</xdr:col>
      <xdr:colOff>127000</xdr:colOff>
      <xdr:row>107</xdr:row>
      <xdr:rowOff>5714</xdr:rowOff>
    </xdr:to>
    <xdr:cxnSp macro="">
      <xdr:nvCxnSpPr>
        <xdr:cNvPr id="829" name="直線コネクタ 828"/>
        <xdr:cNvCxnSpPr/>
      </xdr:nvCxnSpPr>
      <xdr:spPr>
        <a:xfrm flipV="1">
          <a:off x="15481300" y="18326100"/>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114936</xdr:rowOff>
    </xdr:from>
    <xdr:to>
      <xdr:col>76</xdr:col>
      <xdr:colOff>165100</xdr:colOff>
      <xdr:row>107</xdr:row>
      <xdr:rowOff>45086</xdr:rowOff>
    </xdr:to>
    <xdr:sp macro="" textlink="">
      <xdr:nvSpPr>
        <xdr:cNvPr id="830" name="楕円 829"/>
        <xdr:cNvSpPr/>
      </xdr:nvSpPr>
      <xdr:spPr>
        <a:xfrm>
          <a:off x="14541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165736</xdr:rowOff>
    </xdr:from>
    <xdr:to>
      <xdr:col>81</xdr:col>
      <xdr:colOff>50800</xdr:colOff>
      <xdr:row>107</xdr:row>
      <xdr:rowOff>5714</xdr:rowOff>
    </xdr:to>
    <xdr:cxnSp macro="">
      <xdr:nvCxnSpPr>
        <xdr:cNvPr id="831" name="直線コネクタ 830"/>
        <xdr:cNvCxnSpPr/>
      </xdr:nvCxnSpPr>
      <xdr:spPr>
        <a:xfrm>
          <a:off x="14592300" y="183394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27305</xdr:rowOff>
    </xdr:from>
    <xdr:to>
      <xdr:col>72</xdr:col>
      <xdr:colOff>38100</xdr:colOff>
      <xdr:row>106</xdr:row>
      <xdr:rowOff>128905</xdr:rowOff>
    </xdr:to>
    <xdr:sp macro="" textlink="">
      <xdr:nvSpPr>
        <xdr:cNvPr id="832" name="楕円 831"/>
        <xdr:cNvSpPr/>
      </xdr:nvSpPr>
      <xdr:spPr>
        <a:xfrm>
          <a:off x="13652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78105</xdr:rowOff>
    </xdr:from>
    <xdr:to>
      <xdr:col>76</xdr:col>
      <xdr:colOff>114300</xdr:colOff>
      <xdr:row>106</xdr:row>
      <xdr:rowOff>165736</xdr:rowOff>
    </xdr:to>
    <xdr:cxnSp macro="">
      <xdr:nvCxnSpPr>
        <xdr:cNvPr id="833" name="直線コネクタ 832"/>
        <xdr:cNvCxnSpPr/>
      </xdr:nvCxnSpPr>
      <xdr:spPr>
        <a:xfrm>
          <a:off x="13703300" y="18251805"/>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834" name="n_1aveValue【公民館】&#10;有形固定資産減価償却率"/>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835" name="n_2aveValue【公民館】&#10;有形固定資産減価償却率"/>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36" name="n_3aveValue【公民館】&#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837" name="n_4aveValue【公民館】&#10;有形固定資産減価償却率"/>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47641</xdr:rowOff>
    </xdr:from>
    <xdr:ext cx="405111" cy="259045"/>
    <xdr:sp macro="" textlink="">
      <xdr:nvSpPr>
        <xdr:cNvPr id="838" name="n_1mainValue【公民館】&#10;有形固定資産減価償却率"/>
        <xdr:cNvSpPr txBox="1"/>
      </xdr:nvSpPr>
      <xdr:spPr>
        <a:xfrm>
          <a:off x="152660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36213</xdr:rowOff>
    </xdr:from>
    <xdr:ext cx="405111" cy="259045"/>
    <xdr:sp macro="" textlink="">
      <xdr:nvSpPr>
        <xdr:cNvPr id="839" name="n_2mainValue【公民館】&#10;有形固定資産減価償却率"/>
        <xdr:cNvSpPr txBox="1"/>
      </xdr:nvSpPr>
      <xdr:spPr>
        <a:xfrm>
          <a:off x="14389744" y="1838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120032</xdr:rowOff>
    </xdr:from>
    <xdr:ext cx="405111" cy="259045"/>
    <xdr:sp macro="" textlink="">
      <xdr:nvSpPr>
        <xdr:cNvPr id="840" name="n_3mainValue【公民館】&#10;有形固定資産減価償却率"/>
        <xdr:cNvSpPr txBox="1"/>
      </xdr:nvSpPr>
      <xdr:spPr>
        <a:xfrm>
          <a:off x="13500744"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1" name="正方形/長方形 8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2" name="正方形/長方形 8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3" name="正方形/長方形 8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4" name="正方形/長方形 8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5" name="正方形/長方形 8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6" name="正方形/長方形 8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7" name="正方形/長方形 8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8" name="正方形/長方形 8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9" name="テキスト ボックス 8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0" name="直線コネクタ 8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1" name="直線コネクタ 85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2" name="テキスト ボックス 85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3" name="直線コネクタ 85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54" name="テキスト ボックス 85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5" name="直線コネクタ 85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56" name="テキスト ボックス 85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57" name="直線コネクタ 85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58" name="テキスト ボックス 85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59" name="直線コネクタ 85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0" name="テキスト ボックス 85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1" name="直線コネクタ 8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2" name="テキスト ボックス 8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64" name="直線コネクタ 863"/>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65"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66" name="直線コネクタ 865"/>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67"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68" name="直線コネクタ 867"/>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869" name="【公民館】&#10;一人当たり面積平均値テキスト"/>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70" name="フローチャート: 判断 869"/>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71" name="フローチャート: 判断 870"/>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72" name="フローチャート: 判断 871"/>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73" name="フローチャート: 判断 872"/>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74" name="フローチャート: 判断 873"/>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5" name="テキスト ボックス 8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6" name="テキスト ボックス 8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7" name="テキスト ボックス 8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8" name="テキスト ボックス 8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9" name="テキスト ボックス 8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145414</xdr:rowOff>
    </xdr:from>
    <xdr:to>
      <xdr:col>116</xdr:col>
      <xdr:colOff>114300</xdr:colOff>
      <xdr:row>108</xdr:row>
      <xdr:rowOff>75564</xdr:rowOff>
    </xdr:to>
    <xdr:sp macro="" textlink="">
      <xdr:nvSpPr>
        <xdr:cNvPr id="880" name="楕円 879"/>
        <xdr:cNvSpPr/>
      </xdr:nvSpPr>
      <xdr:spPr>
        <a:xfrm>
          <a:off x="22110700" y="184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60341</xdr:rowOff>
    </xdr:from>
    <xdr:ext cx="469744" cy="259045"/>
    <xdr:sp macro="" textlink="">
      <xdr:nvSpPr>
        <xdr:cNvPr id="881" name="【公民館】&#10;一人当たり面積該当値テキスト"/>
        <xdr:cNvSpPr txBox="1"/>
      </xdr:nvSpPr>
      <xdr:spPr>
        <a:xfrm>
          <a:off x="22199600" y="18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15875</xdr:rowOff>
    </xdr:from>
    <xdr:to>
      <xdr:col>112</xdr:col>
      <xdr:colOff>38100</xdr:colOff>
      <xdr:row>107</xdr:row>
      <xdr:rowOff>117475</xdr:rowOff>
    </xdr:to>
    <xdr:sp macro="" textlink="">
      <xdr:nvSpPr>
        <xdr:cNvPr id="882" name="楕円 881"/>
        <xdr:cNvSpPr/>
      </xdr:nvSpPr>
      <xdr:spPr>
        <a:xfrm>
          <a:off x="212725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66675</xdr:rowOff>
    </xdr:from>
    <xdr:to>
      <xdr:col>116</xdr:col>
      <xdr:colOff>63500</xdr:colOff>
      <xdr:row>108</xdr:row>
      <xdr:rowOff>24764</xdr:rowOff>
    </xdr:to>
    <xdr:cxnSp macro="">
      <xdr:nvCxnSpPr>
        <xdr:cNvPr id="883" name="直線コネクタ 882"/>
        <xdr:cNvCxnSpPr/>
      </xdr:nvCxnSpPr>
      <xdr:spPr>
        <a:xfrm>
          <a:off x="21323300" y="18411825"/>
          <a:ext cx="8382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84" name="楕円 883"/>
        <xdr:cNvSpPr/>
      </xdr:nvSpPr>
      <xdr:spPr>
        <a:xfrm>
          <a:off x="20383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30480</xdr:rowOff>
    </xdr:from>
    <xdr:to>
      <xdr:col>111</xdr:col>
      <xdr:colOff>177800</xdr:colOff>
      <xdr:row>107</xdr:row>
      <xdr:rowOff>66675</xdr:rowOff>
    </xdr:to>
    <xdr:cxnSp macro="">
      <xdr:nvCxnSpPr>
        <xdr:cNvPr id="885" name="直線コネクタ 884"/>
        <xdr:cNvCxnSpPr/>
      </xdr:nvCxnSpPr>
      <xdr:spPr>
        <a:xfrm>
          <a:off x="20434300" y="183756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19686</xdr:rowOff>
    </xdr:from>
    <xdr:to>
      <xdr:col>102</xdr:col>
      <xdr:colOff>165100</xdr:colOff>
      <xdr:row>104</xdr:row>
      <xdr:rowOff>121286</xdr:rowOff>
    </xdr:to>
    <xdr:sp macro="" textlink="">
      <xdr:nvSpPr>
        <xdr:cNvPr id="886" name="楕円 885"/>
        <xdr:cNvSpPr/>
      </xdr:nvSpPr>
      <xdr:spPr>
        <a:xfrm>
          <a:off x="19494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70486</xdr:rowOff>
    </xdr:from>
    <xdr:to>
      <xdr:col>107</xdr:col>
      <xdr:colOff>50800</xdr:colOff>
      <xdr:row>107</xdr:row>
      <xdr:rowOff>30480</xdr:rowOff>
    </xdr:to>
    <xdr:cxnSp macro="">
      <xdr:nvCxnSpPr>
        <xdr:cNvPr id="887" name="直線コネクタ 886"/>
        <xdr:cNvCxnSpPr/>
      </xdr:nvCxnSpPr>
      <xdr:spPr>
        <a:xfrm>
          <a:off x="19545300" y="17901286"/>
          <a:ext cx="889000" cy="47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888" name="n_1aveValue【公民館】&#10;一人当たり面積"/>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889" name="n_2aveValue【公民館】&#10;一人当たり面積"/>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890" name="n_3aveValue【公民館】&#10;一人当たり面積"/>
        <xdr:cNvSpPr txBox="1"/>
      </xdr:nvSpPr>
      <xdr:spPr>
        <a:xfrm>
          <a:off x="19310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891" name="n_4aveValue【公民館】&#10;一人当たり面積"/>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108602</xdr:rowOff>
    </xdr:from>
    <xdr:ext cx="469744" cy="259045"/>
    <xdr:sp macro="" textlink="">
      <xdr:nvSpPr>
        <xdr:cNvPr id="892" name="n_1mainValue【公民館】&#10;一人当たり面積"/>
        <xdr:cNvSpPr txBox="1"/>
      </xdr:nvSpPr>
      <xdr:spPr>
        <a:xfrm>
          <a:off x="21075727"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893" name="n_2mainValue【公民館】&#10;一人当たり面積"/>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137813</xdr:rowOff>
    </xdr:from>
    <xdr:ext cx="469744" cy="259045"/>
    <xdr:sp macro="" textlink="">
      <xdr:nvSpPr>
        <xdr:cNvPr id="894" name="n_3mainValue【公民館】&#10;一人当たり面積"/>
        <xdr:cNvSpPr txBox="1"/>
      </xdr:nvSpPr>
      <xdr:spPr>
        <a:xfrm>
          <a:off x="19310427" y="1762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5" name="正方形/長方形 8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6" name="正方形/長方形 8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7" name="テキスト ボックス 8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有形固定資産減価償却率については，港湾・漁港施設が類似団体平均を大きく上回っている。保有数が多く，老朽化が著しく，依然として施設の更新が進んでいないことが課題となっている。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その他，道路，公営住宅，児童館，公民館についても，類似団体より数値が上回っている状況となっていおり，公民館については廃止等による整理を進めている状況である。</a:t>
          </a:r>
        </a:p>
        <a:p>
          <a:r>
            <a:rPr kumimoji="1" lang="ja-JP" altLang="en-US" sz="1300">
              <a:latin typeface="ＭＳ Ｐゴシック" panose="020B0600070205080204" pitchFamily="50" charset="-128"/>
              <a:ea typeface="ＭＳ Ｐゴシック" panose="020B0600070205080204" pitchFamily="50" charset="-128"/>
            </a:rPr>
            <a:t>　保育施設及び学校施設については，統廃合が進んだ結果，類似団体平均よりも低くなっており，特に保育施設については</a:t>
          </a:r>
          <a:r>
            <a:rPr kumimoji="1" lang="en-US" altLang="ja-JP" sz="1300">
              <a:latin typeface="ＭＳ Ｐゴシック" panose="020B0600070205080204" pitchFamily="50" charset="-128"/>
              <a:ea typeface="ＭＳ Ｐゴシック" panose="020B0600070205080204" pitchFamily="50" charset="-128"/>
            </a:rPr>
            <a:t>27.2</a:t>
          </a:r>
          <a:r>
            <a:rPr kumimoji="1" lang="ja-JP" altLang="en-US" sz="1300">
              <a:latin typeface="ＭＳ Ｐゴシック" panose="020B0600070205080204" pitchFamily="50" charset="-128"/>
              <a:ea typeface="ＭＳ Ｐゴシック" panose="020B0600070205080204" pitchFamily="50" charset="-128"/>
            </a:rPr>
            <a:t>％まで減少した。</a:t>
          </a:r>
        </a:p>
        <a:p>
          <a:r>
            <a:rPr kumimoji="1" lang="ja-JP" altLang="en-US" sz="1300">
              <a:latin typeface="ＭＳ Ｐゴシック" panose="020B0600070205080204" pitchFamily="50" charset="-128"/>
              <a:ea typeface="ＭＳ Ｐゴシック" panose="020B0600070205080204" pitchFamily="50" charset="-128"/>
            </a:rPr>
            <a:t>　一人当たり面積については，島しょ部であり，人口に対して面積が大きい本市の特性上，類似団体平均を上回る傾向にあるが，公民館，学校施設については売却や廃止等により類似団体平均よりも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22,356
21,630
100.72
18,510,994
17,272,933
227,874
9,108,590
18,317,157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79284</xdr:rowOff>
    </xdr:from>
    <xdr:to>
      <xdr:col>24</xdr:col>
      <xdr:colOff>114300</xdr:colOff>
      <xdr:row>38</xdr:row>
      <xdr:rowOff>9434</xdr:rowOff>
    </xdr:to>
    <xdr:sp macro="" textlink="">
      <xdr:nvSpPr>
        <xdr:cNvPr id="74" name="楕円 73"/>
        <xdr:cNvSpPr/>
      </xdr:nvSpPr>
      <xdr:spPr>
        <a:xfrm>
          <a:off x="45847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57711</xdr:rowOff>
    </xdr:from>
    <xdr:ext cx="405111" cy="259045"/>
    <xdr:sp macro="" textlink="">
      <xdr:nvSpPr>
        <xdr:cNvPr id="75" name="【図書館】&#10;有形固定資産減価償却率該当値テキスト"/>
        <xdr:cNvSpPr txBox="1"/>
      </xdr:nvSpPr>
      <xdr:spPr>
        <a:xfrm>
          <a:off x="4673600" y="64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58057</xdr:rowOff>
    </xdr:from>
    <xdr:to>
      <xdr:col>20</xdr:col>
      <xdr:colOff>38100</xdr:colOff>
      <xdr:row>37</xdr:row>
      <xdr:rowOff>159657</xdr:rowOff>
    </xdr:to>
    <xdr:sp macro="" textlink="">
      <xdr:nvSpPr>
        <xdr:cNvPr id="76" name="楕円 75"/>
        <xdr:cNvSpPr/>
      </xdr:nvSpPr>
      <xdr:spPr>
        <a:xfrm>
          <a:off x="3746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108857</xdr:rowOff>
    </xdr:from>
    <xdr:to>
      <xdr:col>24</xdr:col>
      <xdr:colOff>63500</xdr:colOff>
      <xdr:row>37</xdr:row>
      <xdr:rowOff>130084</xdr:rowOff>
    </xdr:to>
    <xdr:cxnSp macro="">
      <xdr:nvCxnSpPr>
        <xdr:cNvPr id="77" name="直線コネクタ 76"/>
        <xdr:cNvCxnSpPr/>
      </xdr:nvCxnSpPr>
      <xdr:spPr>
        <a:xfrm>
          <a:off x="3797300" y="645250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31931</xdr:rowOff>
    </xdr:from>
    <xdr:to>
      <xdr:col>15</xdr:col>
      <xdr:colOff>101600</xdr:colOff>
      <xdr:row>37</xdr:row>
      <xdr:rowOff>133531</xdr:rowOff>
    </xdr:to>
    <xdr:sp macro="" textlink="">
      <xdr:nvSpPr>
        <xdr:cNvPr id="78" name="楕円 77"/>
        <xdr:cNvSpPr/>
      </xdr:nvSpPr>
      <xdr:spPr>
        <a:xfrm>
          <a:off x="2857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82731</xdr:rowOff>
    </xdr:from>
    <xdr:to>
      <xdr:col>19</xdr:col>
      <xdr:colOff>177800</xdr:colOff>
      <xdr:row>37</xdr:row>
      <xdr:rowOff>108857</xdr:rowOff>
    </xdr:to>
    <xdr:cxnSp macro="">
      <xdr:nvCxnSpPr>
        <xdr:cNvPr id="79" name="直線コネクタ 78"/>
        <xdr:cNvCxnSpPr/>
      </xdr:nvCxnSpPr>
      <xdr:spPr>
        <a:xfrm>
          <a:off x="2908300" y="64263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169092</xdr:rowOff>
    </xdr:from>
    <xdr:to>
      <xdr:col>10</xdr:col>
      <xdr:colOff>165100</xdr:colOff>
      <xdr:row>37</xdr:row>
      <xdr:rowOff>99242</xdr:rowOff>
    </xdr:to>
    <xdr:sp macro="" textlink="">
      <xdr:nvSpPr>
        <xdr:cNvPr id="80" name="楕円 79"/>
        <xdr:cNvSpPr/>
      </xdr:nvSpPr>
      <xdr:spPr>
        <a:xfrm>
          <a:off x="1968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48442</xdr:rowOff>
    </xdr:from>
    <xdr:to>
      <xdr:col>15</xdr:col>
      <xdr:colOff>50800</xdr:colOff>
      <xdr:row>37</xdr:row>
      <xdr:rowOff>82731</xdr:rowOff>
    </xdr:to>
    <xdr:cxnSp macro="">
      <xdr:nvCxnSpPr>
        <xdr:cNvPr id="81" name="直線コネクタ 80"/>
        <xdr:cNvCxnSpPr/>
      </xdr:nvCxnSpPr>
      <xdr:spPr>
        <a:xfrm>
          <a:off x="2019300" y="63920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2" name="n_1aveValue【図書館】&#10;有形固定資産減価償却率"/>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3" name="n_2aveValue【図書館】&#10;有形固定資産減価償却率"/>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4" name="n_3aveValue【図書館】&#10;有形固定資産減価償却率"/>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5"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150784</xdr:rowOff>
    </xdr:from>
    <xdr:ext cx="405111" cy="259045"/>
    <xdr:sp macro="" textlink="">
      <xdr:nvSpPr>
        <xdr:cNvPr id="86" name="n_1mainValue【図書館】&#10;有形固定資産減価償却率"/>
        <xdr:cNvSpPr txBox="1"/>
      </xdr:nvSpPr>
      <xdr:spPr>
        <a:xfrm>
          <a:off x="3582044" y="649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124658</xdr:rowOff>
    </xdr:from>
    <xdr:ext cx="405111" cy="259045"/>
    <xdr:sp macro="" textlink="">
      <xdr:nvSpPr>
        <xdr:cNvPr id="87" name="n_2mainValue【図書館】&#10;有形固定資産減価償却率"/>
        <xdr:cNvSpPr txBox="1"/>
      </xdr:nvSpPr>
      <xdr:spPr>
        <a:xfrm>
          <a:off x="2705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90369</xdr:rowOff>
    </xdr:from>
    <xdr:ext cx="405111" cy="259045"/>
    <xdr:sp macro="" textlink="">
      <xdr:nvSpPr>
        <xdr:cNvPr id="88" name="n_3mainValue【図書館】&#10;有形固定資産減価償却率"/>
        <xdr:cNvSpPr txBox="1"/>
      </xdr:nvSpPr>
      <xdr:spPr>
        <a:xfrm>
          <a:off x="1816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2" name="直線コネクタ 111"/>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3"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4" name="直線コネクタ 113"/>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5"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6" name="直線コネクタ 115"/>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17" name="【図書館】&#10;一人当たり面積平均値テキスト"/>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18" name="フローチャート: 判断 117"/>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19" name="フローチャート: 判断 118"/>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0" name="フローチャート: 判断 119"/>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1" name="フローチャート: 判断 120"/>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2" name="フローチャート: 判断 121"/>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143510</xdr:rowOff>
    </xdr:from>
    <xdr:to>
      <xdr:col>55</xdr:col>
      <xdr:colOff>50800</xdr:colOff>
      <xdr:row>41</xdr:row>
      <xdr:rowOff>73660</xdr:rowOff>
    </xdr:to>
    <xdr:sp macro="" textlink="">
      <xdr:nvSpPr>
        <xdr:cNvPr id="128" name="楕円 127"/>
        <xdr:cNvSpPr/>
      </xdr:nvSpPr>
      <xdr:spPr>
        <a:xfrm>
          <a:off x="10426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121937</xdr:rowOff>
    </xdr:from>
    <xdr:ext cx="469744" cy="259045"/>
    <xdr:sp macro="" textlink="">
      <xdr:nvSpPr>
        <xdr:cNvPr id="129" name="【図書館】&#10;一人当たり面積該当値テキスト"/>
        <xdr:cNvSpPr txBox="1"/>
      </xdr:nvSpPr>
      <xdr:spPr>
        <a:xfrm>
          <a:off x="105156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147320</xdr:rowOff>
    </xdr:from>
    <xdr:to>
      <xdr:col>50</xdr:col>
      <xdr:colOff>165100</xdr:colOff>
      <xdr:row>41</xdr:row>
      <xdr:rowOff>77470</xdr:rowOff>
    </xdr:to>
    <xdr:sp macro="" textlink="">
      <xdr:nvSpPr>
        <xdr:cNvPr id="130" name="楕円 129"/>
        <xdr:cNvSpPr/>
      </xdr:nvSpPr>
      <xdr:spPr>
        <a:xfrm>
          <a:off x="9588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22860</xdr:rowOff>
    </xdr:from>
    <xdr:to>
      <xdr:col>55</xdr:col>
      <xdr:colOff>0</xdr:colOff>
      <xdr:row>41</xdr:row>
      <xdr:rowOff>26670</xdr:rowOff>
    </xdr:to>
    <xdr:cxnSp macro="">
      <xdr:nvCxnSpPr>
        <xdr:cNvPr id="131" name="直線コネクタ 130"/>
        <xdr:cNvCxnSpPr/>
      </xdr:nvCxnSpPr>
      <xdr:spPr>
        <a:xfrm flipV="1">
          <a:off x="9639300" y="7052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151130</xdr:rowOff>
    </xdr:from>
    <xdr:to>
      <xdr:col>46</xdr:col>
      <xdr:colOff>38100</xdr:colOff>
      <xdr:row>41</xdr:row>
      <xdr:rowOff>81280</xdr:rowOff>
    </xdr:to>
    <xdr:sp macro="" textlink="">
      <xdr:nvSpPr>
        <xdr:cNvPr id="132" name="楕円 131"/>
        <xdr:cNvSpPr/>
      </xdr:nvSpPr>
      <xdr:spPr>
        <a:xfrm>
          <a:off x="8699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26670</xdr:rowOff>
    </xdr:from>
    <xdr:to>
      <xdr:col>50</xdr:col>
      <xdr:colOff>114300</xdr:colOff>
      <xdr:row>41</xdr:row>
      <xdr:rowOff>30480</xdr:rowOff>
    </xdr:to>
    <xdr:cxnSp macro="">
      <xdr:nvCxnSpPr>
        <xdr:cNvPr id="133" name="直線コネクタ 132"/>
        <xdr:cNvCxnSpPr/>
      </xdr:nvCxnSpPr>
      <xdr:spPr>
        <a:xfrm flipV="1">
          <a:off x="8750300" y="705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154940</xdr:rowOff>
    </xdr:from>
    <xdr:to>
      <xdr:col>41</xdr:col>
      <xdr:colOff>101600</xdr:colOff>
      <xdr:row>41</xdr:row>
      <xdr:rowOff>85090</xdr:rowOff>
    </xdr:to>
    <xdr:sp macro="" textlink="">
      <xdr:nvSpPr>
        <xdr:cNvPr id="134" name="楕円 133"/>
        <xdr:cNvSpPr/>
      </xdr:nvSpPr>
      <xdr:spPr>
        <a:xfrm>
          <a:off x="7810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30480</xdr:rowOff>
    </xdr:from>
    <xdr:to>
      <xdr:col>45</xdr:col>
      <xdr:colOff>177800</xdr:colOff>
      <xdr:row>41</xdr:row>
      <xdr:rowOff>34290</xdr:rowOff>
    </xdr:to>
    <xdr:cxnSp macro="">
      <xdr:nvCxnSpPr>
        <xdr:cNvPr id="135" name="直線コネクタ 134"/>
        <xdr:cNvCxnSpPr/>
      </xdr:nvCxnSpPr>
      <xdr:spPr>
        <a:xfrm flipV="1">
          <a:off x="7861300" y="705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36" name="n_1aveValue【図書館】&#10;一人当たり面積"/>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37" name="n_2aveValue【図書館】&#10;一人当たり面積"/>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38" name="n_3aveValue【図書館】&#10;一人当たり面積"/>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39" name="n_4aveValue【図書館】&#10;一人当たり面積"/>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68597</xdr:rowOff>
    </xdr:from>
    <xdr:ext cx="469744" cy="259045"/>
    <xdr:sp macro="" textlink="">
      <xdr:nvSpPr>
        <xdr:cNvPr id="140" name="n_1mainValue【図書館】&#10;一人当たり面積"/>
        <xdr:cNvSpPr txBox="1"/>
      </xdr:nvSpPr>
      <xdr:spPr>
        <a:xfrm>
          <a:off x="9391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72407</xdr:rowOff>
    </xdr:from>
    <xdr:ext cx="469744" cy="259045"/>
    <xdr:sp macro="" textlink="">
      <xdr:nvSpPr>
        <xdr:cNvPr id="141" name="n_2mainValue【図書館】&#10;一人当たり面積"/>
        <xdr:cNvSpPr txBox="1"/>
      </xdr:nvSpPr>
      <xdr:spPr>
        <a:xfrm>
          <a:off x="8515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76217</xdr:rowOff>
    </xdr:from>
    <xdr:ext cx="469744" cy="259045"/>
    <xdr:sp macro="" textlink="">
      <xdr:nvSpPr>
        <xdr:cNvPr id="142" name="n_3mainValue【図書館】&#10;一人当たり面積"/>
        <xdr:cNvSpPr txBox="1"/>
      </xdr:nvSpPr>
      <xdr:spPr>
        <a:xfrm>
          <a:off x="7626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67" name="直線コネクタ 166"/>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0"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1" name="直線コネクタ 170"/>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2" name="【体育館・プール】&#10;有形固定資産減価償却率平均値テキスト"/>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3" name="フローチャート: 判断 172"/>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74" name="フローチャート: 判断 173"/>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75" name="フローチャート: 判断 174"/>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76" name="フローチャート: 判断 175"/>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77" name="フローチャート: 判断 176"/>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83" name="楕円 182"/>
        <xdr:cNvSpPr/>
      </xdr:nvSpPr>
      <xdr:spPr>
        <a:xfrm>
          <a:off x="45847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23512</xdr:rowOff>
    </xdr:from>
    <xdr:ext cx="405111" cy="259045"/>
    <xdr:sp macro="" textlink="">
      <xdr:nvSpPr>
        <xdr:cNvPr id="184" name="【体育館・プール】&#10;有形固定資産減価償却率該当値テキスト"/>
        <xdr:cNvSpPr txBox="1"/>
      </xdr:nvSpPr>
      <xdr:spPr>
        <a:xfrm>
          <a:off x="4673600"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23495</xdr:rowOff>
    </xdr:from>
    <xdr:to>
      <xdr:col>20</xdr:col>
      <xdr:colOff>38100</xdr:colOff>
      <xdr:row>60</xdr:row>
      <xdr:rowOff>125095</xdr:rowOff>
    </xdr:to>
    <xdr:sp macro="" textlink="">
      <xdr:nvSpPr>
        <xdr:cNvPr id="185" name="楕円 184"/>
        <xdr:cNvSpPr/>
      </xdr:nvSpPr>
      <xdr:spPr>
        <a:xfrm>
          <a:off x="3746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51435</xdr:rowOff>
    </xdr:from>
    <xdr:to>
      <xdr:col>24</xdr:col>
      <xdr:colOff>63500</xdr:colOff>
      <xdr:row>60</xdr:row>
      <xdr:rowOff>74295</xdr:rowOff>
    </xdr:to>
    <xdr:cxnSp macro="">
      <xdr:nvCxnSpPr>
        <xdr:cNvPr id="186" name="直線コネクタ 185"/>
        <xdr:cNvCxnSpPr/>
      </xdr:nvCxnSpPr>
      <xdr:spPr>
        <a:xfrm flipV="1">
          <a:off x="3797300" y="103384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145415</xdr:rowOff>
    </xdr:from>
    <xdr:to>
      <xdr:col>15</xdr:col>
      <xdr:colOff>101600</xdr:colOff>
      <xdr:row>60</xdr:row>
      <xdr:rowOff>75565</xdr:rowOff>
    </xdr:to>
    <xdr:sp macro="" textlink="">
      <xdr:nvSpPr>
        <xdr:cNvPr id="187" name="楕円 186"/>
        <xdr:cNvSpPr/>
      </xdr:nvSpPr>
      <xdr:spPr>
        <a:xfrm>
          <a:off x="2857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24765</xdr:rowOff>
    </xdr:from>
    <xdr:to>
      <xdr:col>19</xdr:col>
      <xdr:colOff>177800</xdr:colOff>
      <xdr:row>60</xdr:row>
      <xdr:rowOff>74295</xdr:rowOff>
    </xdr:to>
    <xdr:cxnSp macro="">
      <xdr:nvCxnSpPr>
        <xdr:cNvPr id="188" name="直線コネクタ 187"/>
        <xdr:cNvCxnSpPr/>
      </xdr:nvCxnSpPr>
      <xdr:spPr>
        <a:xfrm>
          <a:off x="2908300" y="103117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89" name="楕円 188"/>
        <xdr:cNvSpPr/>
      </xdr:nvSpPr>
      <xdr:spPr>
        <a:xfrm>
          <a:off x="1968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13335</xdr:rowOff>
    </xdr:from>
    <xdr:to>
      <xdr:col>15</xdr:col>
      <xdr:colOff>50800</xdr:colOff>
      <xdr:row>60</xdr:row>
      <xdr:rowOff>24765</xdr:rowOff>
    </xdr:to>
    <xdr:cxnSp macro="">
      <xdr:nvCxnSpPr>
        <xdr:cNvPr id="190" name="直線コネクタ 189"/>
        <xdr:cNvCxnSpPr/>
      </xdr:nvCxnSpPr>
      <xdr:spPr>
        <a:xfrm>
          <a:off x="2019300" y="103003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1"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92"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193" name="n_3aveValue【体育館・プール】&#10;有形固定資産減価償却率"/>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94"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116222</xdr:rowOff>
    </xdr:from>
    <xdr:ext cx="405111" cy="259045"/>
    <xdr:sp macro="" textlink="">
      <xdr:nvSpPr>
        <xdr:cNvPr id="195" name="n_1mainValue【体育館・プール】&#10;有形固定資産減価償却率"/>
        <xdr:cNvSpPr txBox="1"/>
      </xdr:nvSpPr>
      <xdr:spPr>
        <a:xfrm>
          <a:off x="35820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96" name="n_2main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197" name="n_3mainValue【体育館・プール】&#10;有形固定資産減価償却率"/>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21" name="直線コネクタ 220"/>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2"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23" name="直線コネクタ 222"/>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24"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25" name="直線コネクタ 224"/>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26" name="【体育館・プール】&#10;一人当たり面積平均値テキスト"/>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27" name="フローチャート: 判断 226"/>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28" name="フローチャート: 判断 227"/>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29" name="フローチャート: 判断 228"/>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0" name="フローチャート: 判断 229"/>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31" name="フローチャート: 判断 230"/>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66929</xdr:rowOff>
    </xdr:from>
    <xdr:to>
      <xdr:col>55</xdr:col>
      <xdr:colOff>50800</xdr:colOff>
      <xdr:row>63</xdr:row>
      <xdr:rowOff>168529</xdr:rowOff>
    </xdr:to>
    <xdr:sp macro="" textlink="">
      <xdr:nvSpPr>
        <xdr:cNvPr id="237" name="楕円 236"/>
        <xdr:cNvSpPr/>
      </xdr:nvSpPr>
      <xdr:spPr>
        <a:xfrm>
          <a:off x="10426700" y="1086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45356</xdr:rowOff>
    </xdr:from>
    <xdr:ext cx="469744" cy="259045"/>
    <xdr:sp macro="" textlink="">
      <xdr:nvSpPr>
        <xdr:cNvPr id="238" name="【体育館・プール】&#10;一人当たり面積該当値テキスト"/>
        <xdr:cNvSpPr txBox="1"/>
      </xdr:nvSpPr>
      <xdr:spPr>
        <a:xfrm>
          <a:off x="10515600" y="1084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55499</xdr:rowOff>
    </xdr:from>
    <xdr:to>
      <xdr:col>50</xdr:col>
      <xdr:colOff>165100</xdr:colOff>
      <xdr:row>63</xdr:row>
      <xdr:rowOff>157099</xdr:rowOff>
    </xdr:to>
    <xdr:sp macro="" textlink="">
      <xdr:nvSpPr>
        <xdr:cNvPr id="239" name="楕円 238"/>
        <xdr:cNvSpPr/>
      </xdr:nvSpPr>
      <xdr:spPr>
        <a:xfrm>
          <a:off x="9588500" y="1085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106299</xdr:rowOff>
    </xdr:from>
    <xdr:to>
      <xdr:col>55</xdr:col>
      <xdr:colOff>0</xdr:colOff>
      <xdr:row>63</xdr:row>
      <xdr:rowOff>117729</xdr:rowOff>
    </xdr:to>
    <xdr:cxnSp macro="">
      <xdr:nvCxnSpPr>
        <xdr:cNvPr id="240" name="直線コネクタ 239"/>
        <xdr:cNvCxnSpPr/>
      </xdr:nvCxnSpPr>
      <xdr:spPr>
        <a:xfrm>
          <a:off x="9639300" y="1090764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47879</xdr:rowOff>
    </xdr:from>
    <xdr:to>
      <xdr:col>46</xdr:col>
      <xdr:colOff>38100</xdr:colOff>
      <xdr:row>63</xdr:row>
      <xdr:rowOff>149479</xdr:rowOff>
    </xdr:to>
    <xdr:sp macro="" textlink="">
      <xdr:nvSpPr>
        <xdr:cNvPr id="241" name="楕円 240"/>
        <xdr:cNvSpPr/>
      </xdr:nvSpPr>
      <xdr:spPr>
        <a:xfrm>
          <a:off x="8699500" y="1084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98679</xdr:rowOff>
    </xdr:from>
    <xdr:to>
      <xdr:col>50</xdr:col>
      <xdr:colOff>114300</xdr:colOff>
      <xdr:row>63</xdr:row>
      <xdr:rowOff>106299</xdr:rowOff>
    </xdr:to>
    <xdr:cxnSp macro="">
      <xdr:nvCxnSpPr>
        <xdr:cNvPr id="242" name="直線コネクタ 241"/>
        <xdr:cNvCxnSpPr/>
      </xdr:nvCxnSpPr>
      <xdr:spPr>
        <a:xfrm>
          <a:off x="8750300" y="1090002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55118</xdr:rowOff>
    </xdr:from>
    <xdr:to>
      <xdr:col>41</xdr:col>
      <xdr:colOff>101600</xdr:colOff>
      <xdr:row>63</xdr:row>
      <xdr:rowOff>156718</xdr:rowOff>
    </xdr:to>
    <xdr:sp macro="" textlink="">
      <xdr:nvSpPr>
        <xdr:cNvPr id="243" name="楕円 242"/>
        <xdr:cNvSpPr/>
      </xdr:nvSpPr>
      <xdr:spPr>
        <a:xfrm>
          <a:off x="7810500" y="1085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98679</xdr:rowOff>
    </xdr:from>
    <xdr:to>
      <xdr:col>45</xdr:col>
      <xdr:colOff>177800</xdr:colOff>
      <xdr:row>63</xdr:row>
      <xdr:rowOff>105918</xdr:rowOff>
    </xdr:to>
    <xdr:cxnSp macro="">
      <xdr:nvCxnSpPr>
        <xdr:cNvPr id="244" name="直線コネクタ 243"/>
        <xdr:cNvCxnSpPr/>
      </xdr:nvCxnSpPr>
      <xdr:spPr>
        <a:xfrm flipV="1">
          <a:off x="7861300" y="1090002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45" name="n_1aveValue【体育館・プール】&#10;一人当たり面積"/>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46" name="n_2aveValue【体育館・プール】&#10;一人当たり面積"/>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47" name="n_3aveValue【体育館・プール】&#10;一人当たり面積"/>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248" name="n_4aveValue【体育館・プール】&#10;一人当たり面積"/>
        <xdr:cNvSpPr txBox="1"/>
      </xdr:nvSpPr>
      <xdr:spPr>
        <a:xfrm>
          <a:off x="6737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2176</xdr:rowOff>
    </xdr:from>
    <xdr:ext cx="469744" cy="259045"/>
    <xdr:sp macro="" textlink="">
      <xdr:nvSpPr>
        <xdr:cNvPr id="249" name="n_1mainValue【体育館・プール】&#10;一人当たり面積"/>
        <xdr:cNvSpPr txBox="1"/>
      </xdr:nvSpPr>
      <xdr:spPr>
        <a:xfrm>
          <a:off x="9391727" y="1063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166006</xdr:rowOff>
    </xdr:from>
    <xdr:ext cx="469744" cy="259045"/>
    <xdr:sp macro="" textlink="">
      <xdr:nvSpPr>
        <xdr:cNvPr id="250" name="n_2mainValue【体育館・プール】&#10;一人当たり面積"/>
        <xdr:cNvSpPr txBox="1"/>
      </xdr:nvSpPr>
      <xdr:spPr>
        <a:xfrm>
          <a:off x="8515427" y="1062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1795</xdr:rowOff>
    </xdr:from>
    <xdr:ext cx="469744" cy="259045"/>
    <xdr:sp macro="" textlink="">
      <xdr:nvSpPr>
        <xdr:cNvPr id="251" name="n_3mainValue【体育館・プール】&#10;一人当たり面積"/>
        <xdr:cNvSpPr txBox="1"/>
      </xdr:nvSpPr>
      <xdr:spPr>
        <a:xfrm>
          <a:off x="7626427" y="1063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77" name="直線コネクタ 276"/>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9" name="直線コネクタ 27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80"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81" name="直線コネクタ 280"/>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82" name="【福祉施設】&#10;有形固定資産減価償却率平均値テキスト"/>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83" name="フローチャート: 判断 282"/>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84" name="フローチャート: 判断 283"/>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85" name="フローチャート: 判断 284"/>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86" name="フローチャート: 判断 285"/>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87" name="フローチャート: 判断 286"/>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293" name="楕円 292"/>
        <xdr:cNvSpPr/>
      </xdr:nvSpPr>
      <xdr:spPr>
        <a:xfrm>
          <a:off x="4584700" y="143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119215</xdr:rowOff>
    </xdr:from>
    <xdr:ext cx="405111" cy="259045"/>
    <xdr:sp macro="" textlink="">
      <xdr:nvSpPr>
        <xdr:cNvPr id="294" name="【福祉施設】&#10;有形固定資産減価償却率該当値テキスト"/>
        <xdr:cNvSpPr txBox="1"/>
      </xdr:nvSpPr>
      <xdr:spPr>
        <a:xfrm>
          <a:off x="4673600"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37919</xdr:rowOff>
    </xdr:from>
    <xdr:to>
      <xdr:col>20</xdr:col>
      <xdr:colOff>38100</xdr:colOff>
      <xdr:row>84</xdr:row>
      <xdr:rowOff>139519</xdr:rowOff>
    </xdr:to>
    <xdr:sp macro="" textlink="">
      <xdr:nvSpPr>
        <xdr:cNvPr id="295" name="楕円 294"/>
        <xdr:cNvSpPr/>
      </xdr:nvSpPr>
      <xdr:spPr>
        <a:xfrm>
          <a:off x="3746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20138</xdr:rowOff>
    </xdr:from>
    <xdr:to>
      <xdr:col>24</xdr:col>
      <xdr:colOff>63500</xdr:colOff>
      <xdr:row>84</xdr:row>
      <xdr:rowOff>88719</xdr:rowOff>
    </xdr:to>
    <xdr:cxnSp macro="">
      <xdr:nvCxnSpPr>
        <xdr:cNvPr id="296" name="直線コネクタ 295"/>
        <xdr:cNvCxnSpPr/>
      </xdr:nvCxnSpPr>
      <xdr:spPr>
        <a:xfrm flipV="1">
          <a:off x="3797300" y="14421938"/>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1995</xdr:rowOff>
    </xdr:from>
    <xdr:to>
      <xdr:col>15</xdr:col>
      <xdr:colOff>101600</xdr:colOff>
      <xdr:row>84</xdr:row>
      <xdr:rowOff>103595</xdr:rowOff>
    </xdr:to>
    <xdr:sp macro="" textlink="">
      <xdr:nvSpPr>
        <xdr:cNvPr id="297" name="楕円 296"/>
        <xdr:cNvSpPr/>
      </xdr:nvSpPr>
      <xdr:spPr>
        <a:xfrm>
          <a:off x="2857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52795</xdr:rowOff>
    </xdr:from>
    <xdr:to>
      <xdr:col>19</xdr:col>
      <xdr:colOff>177800</xdr:colOff>
      <xdr:row>84</xdr:row>
      <xdr:rowOff>88719</xdr:rowOff>
    </xdr:to>
    <xdr:cxnSp macro="">
      <xdr:nvCxnSpPr>
        <xdr:cNvPr id="298" name="直線コネクタ 297"/>
        <xdr:cNvCxnSpPr/>
      </xdr:nvCxnSpPr>
      <xdr:spPr>
        <a:xfrm>
          <a:off x="2908300" y="144545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135889</xdr:rowOff>
    </xdr:from>
    <xdr:to>
      <xdr:col>10</xdr:col>
      <xdr:colOff>165100</xdr:colOff>
      <xdr:row>84</xdr:row>
      <xdr:rowOff>66039</xdr:rowOff>
    </xdr:to>
    <xdr:sp macro="" textlink="">
      <xdr:nvSpPr>
        <xdr:cNvPr id="299" name="楕円 298"/>
        <xdr:cNvSpPr/>
      </xdr:nvSpPr>
      <xdr:spPr>
        <a:xfrm>
          <a:off x="1968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15239</xdr:rowOff>
    </xdr:from>
    <xdr:to>
      <xdr:col>15</xdr:col>
      <xdr:colOff>50800</xdr:colOff>
      <xdr:row>84</xdr:row>
      <xdr:rowOff>52795</xdr:rowOff>
    </xdr:to>
    <xdr:cxnSp macro="">
      <xdr:nvCxnSpPr>
        <xdr:cNvPr id="300" name="直線コネクタ 299"/>
        <xdr:cNvCxnSpPr/>
      </xdr:nvCxnSpPr>
      <xdr:spPr>
        <a:xfrm>
          <a:off x="2019300" y="1441703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01" name="n_1aveValue【福祉施設】&#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02" name="n_2aveValue【福祉施設】&#10;有形固定資産減価償却率"/>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03" name="n_3aveValue【福祉施設】&#10;有形固定資産減価償却率"/>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04" name="n_4aveValue【福祉施設】&#10;有形固定資産減価償却率"/>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130646</xdr:rowOff>
    </xdr:from>
    <xdr:ext cx="405111" cy="259045"/>
    <xdr:sp macro="" textlink="">
      <xdr:nvSpPr>
        <xdr:cNvPr id="305" name="n_1mainValue【福祉施設】&#10;有形固定資産減価償却率"/>
        <xdr:cNvSpPr txBox="1"/>
      </xdr:nvSpPr>
      <xdr:spPr>
        <a:xfrm>
          <a:off x="3582044"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94722</xdr:rowOff>
    </xdr:from>
    <xdr:ext cx="405111" cy="259045"/>
    <xdr:sp macro="" textlink="">
      <xdr:nvSpPr>
        <xdr:cNvPr id="306" name="n_2mainValue【福祉施設】&#10;有形固定資産減価償却率"/>
        <xdr:cNvSpPr txBox="1"/>
      </xdr:nvSpPr>
      <xdr:spPr>
        <a:xfrm>
          <a:off x="2705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57166</xdr:rowOff>
    </xdr:from>
    <xdr:ext cx="405111" cy="259045"/>
    <xdr:sp macro="" textlink="">
      <xdr:nvSpPr>
        <xdr:cNvPr id="307" name="n_3mainValue【福祉施設】&#10;有形固定資産減価償却率"/>
        <xdr:cNvSpPr txBox="1"/>
      </xdr:nvSpPr>
      <xdr:spPr>
        <a:xfrm>
          <a:off x="1816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31" name="直線コネクタ 330"/>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3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33" name="直線コネクタ 33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34"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35" name="直線コネクタ 334"/>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36" name="【福祉施設】&#10;一人当たり面積平均値テキスト"/>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37" name="フローチャート: 判断 336"/>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38" name="フローチャート: 判断 337"/>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39" name="フローチャート: 判断 338"/>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40" name="フローチャート: 判断 339"/>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41" name="フローチャート: 判断 340"/>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0</xdr:rowOff>
    </xdr:from>
    <xdr:to>
      <xdr:col>55</xdr:col>
      <xdr:colOff>50800</xdr:colOff>
      <xdr:row>86</xdr:row>
      <xdr:rowOff>101600</xdr:rowOff>
    </xdr:to>
    <xdr:sp macro="" textlink="">
      <xdr:nvSpPr>
        <xdr:cNvPr id="347" name="楕円 346"/>
        <xdr:cNvSpPr/>
      </xdr:nvSpPr>
      <xdr:spPr>
        <a:xfrm>
          <a:off x="10426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86377</xdr:rowOff>
    </xdr:from>
    <xdr:ext cx="469744" cy="259045"/>
    <xdr:sp macro="" textlink="">
      <xdr:nvSpPr>
        <xdr:cNvPr id="348" name="【福祉施設】&#10;一人当たり面積該当値テキスト"/>
        <xdr:cNvSpPr txBox="1"/>
      </xdr:nvSpPr>
      <xdr:spPr>
        <a:xfrm>
          <a:off x="10515600"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125730</xdr:rowOff>
    </xdr:from>
    <xdr:to>
      <xdr:col>50</xdr:col>
      <xdr:colOff>165100</xdr:colOff>
      <xdr:row>86</xdr:row>
      <xdr:rowOff>55880</xdr:rowOff>
    </xdr:to>
    <xdr:sp macro="" textlink="">
      <xdr:nvSpPr>
        <xdr:cNvPr id="349" name="楕円 348"/>
        <xdr:cNvSpPr/>
      </xdr:nvSpPr>
      <xdr:spPr>
        <a:xfrm>
          <a:off x="95885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5080</xdr:rowOff>
    </xdr:from>
    <xdr:to>
      <xdr:col>55</xdr:col>
      <xdr:colOff>0</xdr:colOff>
      <xdr:row>86</xdr:row>
      <xdr:rowOff>50800</xdr:rowOff>
    </xdr:to>
    <xdr:cxnSp macro="">
      <xdr:nvCxnSpPr>
        <xdr:cNvPr id="350" name="直線コネクタ 349"/>
        <xdr:cNvCxnSpPr/>
      </xdr:nvCxnSpPr>
      <xdr:spPr>
        <a:xfrm>
          <a:off x="9639300" y="14749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128270</xdr:rowOff>
    </xdr:from>
    <xdr:to>
      <xdr:col>46</xdr:col>
      <xdr:colOff>38100</xdr:colOff>
      <xdr:row>86</xdr:row>
      <xdr:rowOff>58420</xdr:rowOff>
    </xdr:to>
    <xdr:sp macro="" textlink="">
      <xdr:nvSpPr>
        <xdr:cNvPr id="351" name="楕円 350"/>
        <xdr:cNvSpPr/>
      </xdr:nvSpPr>
      <xdr:spPr>
        <a:xfrm>
          <a:off x="8699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5080</xdr:rowOff>
    </xdr:from>
    <xdr:to>
      <xdr:col>50</xdr:col>
      <xdr:colOff>114300</xdr:colOff>
      <xdr:row>86</xdr:row>
      <xdr:rowOff>7620</xdr:rowOff>
    </xdr:to>
    <xdr:cxnSp macro="">
      <xdr:nvCxnSpPr>
        <xdr:cNvPr id="352" name="直線コネクタ 351"/>
        <xdr:cNvCxnSpPr/>
      </xdr:nvCxnSpPr>
      <xdr:spPr>
        <a:xfrm flipV="1">
          <a:off x="8750300" y="147497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130811</xdr:rowOff>
    </xdr:from>
    <xdr:to>
      <xdr:col>41</xdr:col>
      <xdr:colOff>101600</xdr:colOff>
      <xdr:row>86</xdr:row>
      <xdr:rowOff>60961</xdr:rowOff>
    </xdr:to>
    <xdr:sp macro="" textlink="">
      <xdr:nvSpPr>
        <xdr:cNvPr id="353" name="楕円 352"/>
        <xdr:cNvSpPr/>
      </xdr:nvSpPr>
      <xdr:spPr>
        <a:xfrm>
          <a:off x="7810500" y="147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7620</xdr:rowOff>
    </xdr:from>
    <xdr:to>
      <xdr:col>45</xdr:col>
      <xdr:colOff>177800</xdr:colOff>
      <xdr:row>86</xdr:row>
      <xdr:rowOff>10161</xdr:rowOff>
    </xdr:to>
    <xdr:cxnSp macro="">
      <xdr:nvCxnSpPr>
        <xdr:cNvPr id="354" name="直線コネクタ 353"/>
        <xdr:cNvCxnSpPr/>
      </xdr:nvCxnSpPr>
      <xdr:spPr>
        <a:xfrm flipV="1">
          <a:off x="7861300" y="147523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55" name="n_1aveValue【福祉施設】&#10;一人当たり面積"/>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56" name="n_2aveValue【福祉施設】&#10;一人当たり面積"/>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57" name="n_3aveValue【福祉施設】&#10;一人当たり面積"/>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58" name="n_4aveValue【福祉施設】&#10;一人当たり面積"/>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47007</xdr:rowOff>
    </xdr:from>
    <xdr:ext cx="469744" cy="259045"/>
    <xdr:sp macro="" textlink="">
      <xdr:nvSpPr>
        <xdr:cNvPr id="359" name="n_1mainValue【福祉施設】&#10;一人当たり面積"/>
        <xdr:cNvSpPr txBox="1"/>
      </xdr:nvSpPr>
      <xdr:spPr>
        <a:xfrm>
          <a:off x="9391727" y="1479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49547</xdr:rowOff>
    </xdr:from>
    <xdr:ext cx="469744" cy="259045"/>
    <xdr:sp macro="" textlink="">
      <xdr:nvSpPr>
        <xdr:cNvPr id="360" name="n_2mainValue【福祉施設】&#10;一人当たり面積"/>
        <xdr:cNvSpPr txBox="1"/>
      </xdr:nvSpPr>
      <xdr:spPr>
        <a:xfrm>
          <a:off x="8515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52088</xdr:rowOff>
    </xdr:from>
    <xdr:ext cx="469744" cy="259045"/>
    <xdr:sp macro="" textlink="">
      <xdr:nvSpPr>
        <xdr:cNvPr id="361" name="n_3mainValue【福祉施設】&#10;一人当たり面積"/>
        <xdr:cNvSpPr txBox="1"/>
      </xdr:nvSpPr>
      <xdr:spPr>
        <a:xfrm>
          <a:off x="7626427" y="1479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03" name="直線コネクタ 402"/>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5" name="直線コネクタ 40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406"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07" name="直線コネクタ 406"/>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408" name="【一般廃棄物処理施設】&#10;有形固定資産減価償却率平均値テキスト"/>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409" name="フローチャート: 判断 408"/>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10" name="フローチャート: 判断 409"/>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411" name="フローチャート: 判断 410"/>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412" name="フローチャート: 判断 411"/>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13" name="フローチャート: 判断 412"/>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67854</xdr:rowOff>
    </xdr:from>
    <xdr:to>
      <xdr:col>85</xdr:col>
      <xdr:colOff>177800</xdr:colOff>
      <xdr:row>37</xdr:row>
      <xdr:rowOff>169455</xdr:rowOff>
    </xdr:to>
    <xdr:sp macro="" textlink="">
      <xdr:nvSpPr>
        <xdr:cNvPr id="419" name="楕円 418"/>
        <xdr:cNvSpPr/>
      </xdr:nvSpPr>
      <xdr:spPr>
        <a:xfrm>
          <a:off x="162687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90731</xdr:rowOff>
    </xdr:from>
    <xdr:ext cx="405111" cy="259045"/>
    <xdr:sp macro="" textlink="">
      <xdr:nvSpPr>
        <xdr:cNvPr id="420" name="【一般廃棄物処理施設】&#10;有形固定資産減価償却率該当値テキスト"/>
        <xdr:cNvSpPr txBox="1"/>
      </xdr:nvSpPr>
      <xdr:spPr>
        <a:xfrm>
          <a:off x="16357600" y="6262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23767</xdr:rowOff>
    </xdr:from>
    <xdr:to>
      <xdr:col>81</xdr:col>
      <xdr:colOff>101600</xdr:colOff>
      <xdr:row>37</xdr:row>
      <xdr:rowOff>125367</xdr:rowOff>
    </xdr:to>
    <xdr:sp macro="" textlink="">
      <xdr:nvSpPr>
        <xdr:cNvPr id="421" name="楕円 420"/>
        <xdr:cNvSpPr/>
      </xdr:nvSpPr>
      <xdr:spPr>
        <a:xfrm>
          <a:off x="15430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74567</xdr:rowOff>
    </xdr:from>
    <xdr:to>
      <xdr:col>85</xdr:col>
      <xdr:colOff>127000</xdr:colOff>
      <xdr:row>37</xdr:row>
      <xdr:rowOff>118654</xdr:rowOff>
    </xdr:to>
    <xdr:cxnSp macro="">
      <xdr:nvCxnSpPr>
        <xdr:cNvPr id="422" name="直線コネクタ 421"/>
        <xdr:cNvCxnSpPr/>
      </xdr:nvCxnSpPr>
      <xdr:spPr>
        <a:xfrm>
          <a:off x="15481300" y="641821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151130</xdr:rowOff>
    </xdr:from>
    <xdr:to>
      <xdr:col>76</xdr:col>
      <xdr:colOff>165100</xdr:colOff>
      <xdr:row>37</xdr:row>
      <xdr:rowOff>81280</xdr:rowOff>
    </xdr:to>
    <xdr:sp macro="" textlink="">
      <xdr:nvSpPr>
        <xdr:cNvPr id="423" name="楕円 422"/>
        <xdr:cNvSpPr/>
      </xdr:nvSpPr>
      <xdr:spPr>
        <a:xfrm>
          <a:off x="14541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30480</xdr:rowOff>
    </xdr:from>
    <xdr:to>
      <xdr:col>81</xdr:col>
      <xdr:colOff>50800</xdr:colOff>
      <xdr:row>37</xdr:row>
      <xdr:rowOff>74567</xdr:rowOff>
    </xdr:to>
    <xdr:cxnSp macro="">
      <xdr:nvCxnSpPr>
        <xdr:cNvPr id="424" name="直線コネクタ 423"/>
        <xdr:cNvCxnSpPr/>
      </xdr:nvCxnSpPr>
      <xdr:spPr>
        <a:xfrm>
          <a:off x="14592300" y="637413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43361</xdr:rowOff>
    </xdr:from>
    <xdr:to>
      <xdr:col>72</xdr:col>
      <xdr:colOff>38100</xdr:colOff>
      <xdr:row>36</xdr:row>
      <xdr:rowOff>144961</xdr:rowOff>
    </xdr:to>
    <xdr:sp macro="" textlink="">
      <xdr:nvSpPr>
        <xdr:cNvPr id="425" name="楕円 424"/>
        <xdr:cNvSpPr/>
      </xdr:nvSpPr>
      <xdr:spPr>
        <a:xfrm>
          <a:off x="13652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94161</xdr:rowOff>
    </xdr:from>
    <xdr:to>
      <xdr:col>76</xdr:col>
      <xdr:colOff>114300</xdr:colOff>
      <xdr:row>37</xdr:row>
      <xdr:rowOff>30480</xdr:rowOff>
    </xdr:to>
    <xdr:cxnSp macro="">
      <xdr:nvCxnSpPr>
        <xdr:cNvPr id="426" name="直線コネクタ 425"/>
        <xdr:cNvCxnSpPr/>
      </xdr:nvCxnSpPr>
      <xdr:spPr>
        <a:xfrm>
          <a:off x="13703300" y="6266361"/>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427" name="n_1aveValue【一般廃棄物処理施設】&#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428" name="n_2aveValue【一般廃棄物処理施設】&#10;有形固定資産減価償却率"/>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429"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430" name="n_4aveValue【一般廃棄物処理施設】&#10;有形固定資産減価償却率"/>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141894</xdr:rowOff>
    </xdr:from>
    <xdr:ext cx="405111" cy="259045"/>
    <xdr:sp macro="" textlink="">
      <xdr:nvSpPr>
        <xdr:cNvPr id="431" name="n_1mainValue【一般廃棄物処理施設】&#10;有形固定資産減価償却率"/>
        <xdr:cNvSpPr txBox="1"/>
      </xdr:nvSpPr>
      <xdr:spPr>
        <a:xfrm>
          <a:off x="152660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97807</xdr:rowOff>
    </xdr:from>
    <xdr:ext cx="405111" cy="259045"/>
    <xdr:sp macro="" textlink="">
      <xdr:nvSpPr>
        <xdr:cNvPr id="432" name="n_2mainValue【一般廃棄物処理施設】&#10;有形固定資産減価償却率"/>
        <xdr:cNvSpPr txBox="1"/>
      </xdr:nvSpPr>
      <xdr:spPr>
        <a:xfrm>
          <a:off x="14389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136088</xdr:rowOff>
    </xdr:from>
    <xdr:ext cx="405111" cy="259045"/>
    <xdr:sp macro="" textlink="">
      <xdr:nvSpPr>
        <xdr:cNvPr id="433" name="n_3mainValue【一般廃棄物処理施設】&#10;有形固定資産減価償却率"/>
        <xdr:cNvSpPr txBox="1"/>
      </xdr:nvSpPr>
      <xdr:spPr>
        <a:xfrm>
          <a:off x="13500744" y="6308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5" name="テキスト ボックス 44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7" name="テキスト ボックス 44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9" name="テキスト ボックス 44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1" name="テキスト ボックス 45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3" name="テキスト ボックス 45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455" name="直線コネクタ 454"/>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456"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457" name="直線コネクタ 456"/>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458"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459" name="直線コネクタ 458"/>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147507</xdr:rowOff>
    </xdr:from>
    <xdr:ext cx="599010" cy="259045"/>
    <xdr:sp macro="" textlink="">
      <xdr:nvSpPr>
        <xdr:cNvPr id="460" name="【一般廃棄物処理施設】&#10;一人当たり有形固定資産（償却資産）額平均値テキスト"/>
        <xdr:cNvSpPr txBox="1"/>
      </xdr:nvSpPr>
      <xdr:spPr>
        <a:xfrm>
          <a:off x="22199600" y="6834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461" name="フローチャート: 判断 460"/>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462" name="フローチャート: 判断 461"/>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463" name="フローチャート: 判断 462"/>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464" name="フローチャート: 判断 463"/>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465" name="フローチャート: 判断 464"/>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146201</xdr:rowOff>
    </xdr:from>
    <xdr:to>
      <xdr:col>116</xdr:col>
      <xdr:colOff>114300</xdr:colOff>
      <xdr:row>40</xdr:row>
      <xdr:rowOff>76351</xdr:rowOff>
    </xdr:to>
    <xdr:sp macro="" textlink="">
      <xdr:nvSpPr>
        <xdr:cNvPr id="471" name="楕円 470"/>
        <xdr:cNvSpPr/>
      </xdr:nvSpPr>
      <xdr:spPr>
        <a:xfrm>
          <a:off x="22110700" y="683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169078</xdr:rowOff>
    </xdr:from>
    <xdr:ext cx="599010" cy="259045"/>
    <xdr:sp macro="" textlink="">
      <xdr:nvSpPr>
        <xdr:cNvPr id="472" name="【一般廃棄物処理施設】&#10;一人当たり有形固定資産（償却資産）額該当値テキスト"/>
        <xdr:cNvSpPr txBox="1"/>
      </xdr:nvSpPr>
      <xdr:spPr>
        <a:xfrm>
          <a:off x="22199600" y="6684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153720</xdr:rowOff>
    </xdr:from>
    <xdr:to>
      <xdr:col>112</xdr:col>
      <xdr:colOff>38100</xdr:colOff>
      <xdr:row>40</xdr:row>
      <xdr:rowOff>83870</xdr:rowOff>
    </xdr:to>
    <xdr:sp macro="" textlink="">
      <xdr:nvSpPr>
        <xdr:cNvPr id="473" name="楕円 472"/>
        <xdr:cNvSpPr/>
      </xdr:nvSpPr>
      <xdr:spPr>
        <a:xfrm>
          <a:off x="21272500" y="684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25551</xdr:rowOff>
    </xdr:from>
    <xdr:to>
      <xdr:col>116</xdr:col>
      <xdr:colOff>63500</xdr:colOff>
      <xdr:row>40</xdr:row>
      <xdr:rowOff>33070</xdr:rowOff>
    </xdr:to>
    <xdr:cxnSp macro="">
      <xdr:nvCxnSpPr>
        <xdr:cNvPr id="474" name="直線コネクタ 473"/>
        <xdr:cNvCxnSpPr/>
      </xdr:nvCxnSpPr>
      <xdr:spPr>
        <a:xfrm flipV="1">
          <a:off x="21323300" y="6883551"/>
          <a:ext cx="838200" cy="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160656</xdr:rowOff>
    </xdr:from>
    <xdr:to>
      <xdr:col>107</xdr:col>
      <xdr:colOff>101600</xdr:colOff>
      <xdr:row>40</xdr:row>
      <xdr:rowOff>90806</xdr:rowOff>
    </xdr:to>
    <xdr:sp macro="" textlink="">
      <xdr:nvSpPr>
        <xdr:cNvPr id="475" name="楕円 474"/>
        <xdr:cNvSpPr/>
      </xdr:nvSpPr>
      <xdr:spPr>
        <a:xfrm>
          <a:off x="20383500" y="68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33070</xdr:rowOff>
    </xdr:from>
    <xdr:to>
      <xdr:col>111</xdr:col>
      <xdr:colOff>177800</xdr:colOff>
      <xdr:row>40</xdr:row>
      <xdr:rowOff>40006</xdr:rowOff>
    </xdr:to>
    <xdr:cxnSp macro="">
      <xdr:nvCxnSpPr>
        <xdr:cNvPr id="476" name="直線コネクタ 475"/>
        <xdr:cNvCxnSpPr/>
      </xdr:nvCxnSpPr>
      <xdr:spPr>
        <a:xfrm flipV="1">
          <a:off x="20434300" y="6891070"/>
          <a:ext cx="889000" cy="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4376</xdr:rowOff>
    </xdr:from>
    <xdr:to>
      <xdr:col>102</xdr:col>
      <xdr:colOff>165100</xdr:colOff>
      <xdr:row>40</xdr:row>
      <xdr:rowOff>105976</xdr:rowOff>
    </xdr:to>
    <xdr:sp macro="" textlink="">
      <xdr:nvSpPr>
        <xdr:cNvPr id="477" name="楕円 476"/>
        <xdr:cNvSpPr/>
      </xdr:nvSpPr>
      <xdr:spPr>
        <a:xfrm>
          <a:off x="19494500" y="68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40006</xdr:rowOff>
    </xdr:from>
    <xdr:to>
      <xdr:col>107</xdr:col>
      <xdr:colOff>50800</xdr:colOff>
      <xdr:row>40</xdr:row>
      <xdr:rowOff>55176</xdr:rowOff>
    </xdr:to>
    <xdr:cxnSp macro="">
      <xdr:nvCxnSpPr>
        <xdr:cNvPr id="478" name="直線コネクタ 477"/>
        <xdr:cNvCxnSpPr/>
      </xdr:nvCxnSpPr>
      <xdr:spPr>
        <a:xfrm flipV="1">
          <a:off x="19545300" y="6898006"/>
          <a:ext cx="889000" cy="1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92526</xdr:rowOff>
    </xdr:from>
    <xdr:ext cx="599010" cy="259045"/>
    <xdr:sp macro="" textlink="">
      <xdr:nvSpPr>
        <xdr:cNvPr id="479" name="n_1aveValue【一般廃棄物処理施設】&#10;一人当たり有形固定資産（償却資産）額"/>
        <xdr:cNvSpPr txBox="1"/>
      </xdr:nvSpPr>
      <xdr:spPr>
        <a:xfrm>
          <a:off x="21011095" y="69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101046</xdr:rowOff>
    </xdr:from>
    <xdr:ext cx="599010" cy="259045"/>
    <xdr:sp macro="" textlink="">
      <xdr:nvSpPr>
        <xdr:cNvPr id="480" name="n_2aveValue【一般廃棄物処理施設】&#10;一人当たり有形固定資産（償却資産）額"/>
        <xdr:cNvSpPr txBox="1"/>
      </xdr:nvSpPr>
      <xdr:spPr>
        <a:xfrm>
          <a:off x="20134795" y="69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481"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482" name="n_4aveValue【一般廃棄物処理施設】&#10;一人当たり有形固定資産（償却資産）額"/>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100397</xdr:rowOff>
    </xdr:from>
    <xdr:ext cx="599010" cy="259045"/>
    <xdr:sp macro="" textlink="">
      <xdr:nvSpPr>
        <xdr:cNvPr id="483" name="n_1mainValue【一般廃棄物処理施設】&#10;一人当たり有形固定資産（償却資産）額"/>
        <xdr:cNvSpPr txBox="1"/>
      </xdr:nvSpPr>
      <xdr:spPr>
        <a:xfrm>
          <a:off x="21011095" y="661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107333</xdr:rowOff>
    </xdr:from>
    <xdr:ext cx="599010" cy="259045"/>
    <xdr:sp macro="" textlink="">
      <xdr:nvSpPr>
        <xdr:cNvPr id="484" name="n_2mainValue【一般廃棄物処理施設】&#10;一人当たり有形固定資産（償却資産）額"/>
        <xdr:cNvSpPr txBox="1"/>
      </xdr:nvSpPr>
      <xdr:spPr>
        <a:xfrm>
          <a:off x="20134795" y="66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97103</xdr:rowOff>
    </xdr:from>
    <xdr:ext cx="599010" cy="259045"/>
    <xdr:sp macro="" textlink="">
      <xdr:nvSpPr>
        <xdr:cNvPr id="485" name="n_3mainValue【一般廃棄物処理施設】&#10;一人当たり有形固定資産（償却資産）額"/>
        <xdr:cNvSpPr txBox="1"/>
      </xdr:nvSpPr>
      <xdr:spPr>
        <a:xfrm>
          <a:off x="19245795" y="695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511" name="直線コネクタ 510"/>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2"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3" name="直線コネクタ 51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514"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515" name="直線コネクタ 514"/>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516"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17" name="フローチャート: 判断 516"/>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518" name="フローチャート: 判断 517"/>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19" name="フローチャート: 判断 518"/>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20" name="フローチャート: 判断 519"/>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21" name="フローチャート: 判断 520"/>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140244</xdr:rowOff>
    </xdr:from>
    <xdr:to>
      <xdr:col>85</xdr:col>
      <xdr:colOff>177800</xdr:colOff>
      <xdr:row>59</xdr:row>
      <xdr:rowOff>70394</xdr:rowOff>
    </xdr:to>
    <xdr:sp macro="" textlink="">
      <xdr:nvSpPr>
        <xdr:cNvPr id="527" name="楕円 526"/>
        <xdr:cNvSpPr/>
      </xdr:nvSpPr>
      <xdr:spPr>
        <a:xfrm>
          <a:off x="162687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163121</xdr:rowOff>
    </xdr:from>
    <xdr:ext cx="405111" cy="259045"/>
    <xdr:sp macro="" textlink="">
      <xdr:nvSpPr>
        <xdr:cNvPr id="528" name="【保健センター・保健所】&#10;有形固定資産減価償却率該当値テキスト"/>
        <xdr:cNvSpPr txBox="1"/>
      </xdr:nvSpPr>
      <xdr:spPr>
        <a:xfrm>
          <a:off x="16357600" y="993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107587</xdr:rowOff>
    </xdr:from>
    <xdr:to>
      <xdr:col>81</xdr:col>
      <xdr:colOff>101600</xdr:colOff>
      <xdr:row>59</xdr:row>
      <xdr:rowOff>37737</xdr:rowOff>
    </xdr:to>
    <xdr:sp macro="" textlink="">
      <xdr:nvSpPr>
        <xdr:cNvPr id="529" name="楕円 528"/>
        <xdr:cNvSpPr/>
      </xdr:nvSpPr>
      <xdr:spPr>
        <a:xfrm>
          <a:off x="15430500" y="100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158387</xdr:rowOff>
    </xdr:from>
    <xdr:to>
      <xdr:col>85</xdr:col>
      <xdr:colOff>127000</xdr:colOff>
      <xdr:row>59</xdr:row>
      <xdr:rowOff>19594</xdr:rowOff>
    </xdr:to>
    <xdr:cxnSp macro="">
      <xdr:nvCxnSpPr>
        <xdr:cNvPr id="530" name="直線コネクタ 529"/>
        <xdr:cNvCxnSpPr/>
      </xdr:nvCxnSpPr>
      <xdr:spPr>
        <a:xfrm>
          <a:off x="15481300" y="101024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73297</xdr:rowOff>
    </xdr:from>
    <xdr:to>
      <xdr:col>76</xdr:col>
      <xdr:colOff>165100</xdr:colOff>
      <xdr:row>59</xdr:row>
      <xdr:rowOff>3447</xdr:rowOff>
    </xdr:to>
    <xdr:sp macro="" textlink="">
      <xdr:nvSpPr>
        <xdr:cNvPr id="531" name="楕円 530"/>
        <xdr:cNvSpPr/>
      </xdr:nvSpPr>
      <xdr:spPr>
        <a:xfrm>
          <a:off x="14541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124097</xdr:rowOff>
    </xdr:from>
    <xdr:to>
      <xdr:col>81</xdr:col>
      <xdr:colOff>50800</xdr:colOff>
      <xdr:row>58</xdr:row>
      <xdr:rowOff>158387</xdr:rowOff>
    </xdr:to>
    <xdr:cxnSp macro="">
      <xdr:nvCxnSpPr>
        <xdr:cNvPr id="532" name="直線コネクタ 531"/>
        <xdr:cNvCxnSpPr/>
      </xdr:nvCxnSpPr>
      <xdr:spPr>
        <a:xfrm>
          <a:off x="14592300" y="1006819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7983</xdr:rowOff>
    </xdr:from>
    <xdr:to>
      <xdr:col>72</xdr:col>
      <xdr:colOff>38100</xdr:colOff>
      <xdr:row>58</xdr:row>
      <xdr:rowOff>109583</xdr:rowOff>
    </xdr:to>
    <xdr:sp macro="" textlink="">
      <xdr:nvSpPr>
        <xdr:cNvPr id="533" name="楕円 532"/>
        <xdr:cNvSpPr/>
      </xdr:nvSpPr>
      <xdr:spPr>
        <a:xfrm>
          <a:off x="13652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58783</xdr:rowOff>
    </xdr:from>
    <xdr:to>
      <xdr:col>76</xdr:col>
      <xdr:colOff>114300</xdr:colOff>
      <xdr:row>58</xdr:row>
      <xdr:rowOff>124097</xdr:rowOff>
    </xdr:to>
    <xdr:cxnSp macro="">
      <xdr:nvCxnSpPr>
        <xdr:cNvPr id="534" name="直線コネクタ 533"/>
        <xdr:cNvCxnSpPr/>
      </xdr:nvCxnSpPr>
      <xdr:spPr>
        <a:xfrm>
          <a:off x="13703300" y="1000288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2739</xdr:rowOff>
    </xdr:from>
    <xdr:ext cx="405111" cy="259045"/>
    <xdr:sp macro="" textlink="">
      <xdr:nvSpPr>
        <xdr:cNvPr id="535" name="n_1aveValue【保健センター・保健所】&#10;有形固定資産減価償却率"/>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536" name="n_2aveValue【保健センター・保健所】&#10;有形固定資産減価償却率"/>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37" name="n_3aveValue【保健センター・保健所】&#10;有形固定資産減価償却率"/>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38"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54264</xdr:rowOff>
    </xdr:from>
    <xdr:ext cx="405111" cy="259045"/>
    <xdr:sp macro="" textlink="">
      <xdr:nvSpPr>
        <xdr:cNvPr id="539" name="n_1mainValue【保健センター・保健所】&#10;有形固定資産減価償却率"/>
        <xdr:cNvSpPr txBox="1"/>
      </xdr:nvSpPr>
      <xdr:spPr>
        <a:xfrm>
          <a:off x="15266044" y="98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19974</xdr:rowOff>
    </xdr:from>
    <xdr:ext cx="405111" cy="259045"/>
    <xdr:sp macro="" textlink="">
      <xdr:nvSpPr>
        <xdr:cNvPr id="540" name="n_2mainValue【保健センター・保健所】&#10;有形固定資産減価償却率"/>
        <xdr:cNvSpPr txBox="1"/>
      </xdr:nvSpPr>
      <xdr:spPr>
        <a:xfrm>
          <a:off x="14389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126110</xdr:rowOff>
    </xdr:from>
    <xdr:ext cx="405111" cy="259045"/>
    <xdr:sp macro="" textlink="">
      <xdr:nvSpPr>
        <xdr:cNvPr id="541" name="n_3mainValue【保健センター・保健所】&#10;有形固定資産減価償却率"/>
        <xdr:cNvSpPr txBox="1"/>
      </xdr:nvSpPr>
      <xdr:spPr>
        <a:xfrm>
          <a:off x="13500744" y="972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2" name="直線コネクタ 55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3" name="テキスト ボックス 55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4" name="直線コネクタ 55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5" name="テキスト ボックス 55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6" name="直線コネクタ 55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7" name="テキスト ボックス 55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8" name="直線コネクタ 55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9" name="テキスト ボックス 55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0" name="直線コネクタ 55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1" name="テキスト ボックス 56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565" name="直線コネクタ 564"/>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66"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67" name="直線コネクタ 566"/>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68"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69" name="直線コネクタ 568"/>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70" name="【保健センター・保健所】&#10;一人当たり面積平均値テキスト"/>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71" name="フローチャート: 判断 570"/>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572" name="フローチャート: 判断 571"/>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573" name="フローチャート: 判断 572"/>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574" name="フローチャート: 判断 573"/>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575" name="フローチャート: 判断 574"/>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581" name="楕円 580"/>
        <xdr:cNvSpPr/>
      </xdr:nvSpPr>
      <xdr:spPr>
        <a:xfrm>
          <a:off x="22110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105427</xdr:rowOff>
    </xdr:from>
    <xdr:ext cx="469744" cy="259045"/>
    <xdr:sp macro="" textlink="">
      <xdr:nvSpPr>
        <xdr:cNvPr id="582" name="【保健センター・保健所】&#10;一人当たり面積該当値テキスト"/>
        <xdr:cNvSpPr txBox="1"/>
      </xdr:nvSpPr>
      <xdr:spPr>
        <a:xfrm>
          <a:off x="22199600"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93980</xdr:rowOff>
    </xdr:from>
    <xdr:to>
      <xdr:col>112</xdr:col>
      <xdr:colOff>38100</xdr:colOff>
      <xdr:row>62</xdr:row>
      <xdr:rowOff>24130</xdr:rowOff>
    </xdr:to>
    <xdr:sp macro="" textlink="">
      <xdr:nvSpPr>
        <xdr:cNvPr id="583" name="楕円 582"/>
        <xdr:cNvSpPr/>
      </xdr:nvSpPr>
      <xdr:spPr>
        <a:xfrm>
          <a:off x="21272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133350</xdr:rowOff>
    </xdr:from>
    <xdr:to>
      <xdr:col>116</xdr:col>
      <xdr:colOff>63500</xdr:colOff>
      <xdr:row>61</xdr:row>
      <xdr:rowOff>144780</xdr:rowOff>
    </xdr:to>
    <xdr:cxnSp macro="">
      <xdr:nvCxnSpPr>
        <xdr:cNvPr id="584" name="直線コネクタ 583"/>
        <xdr:cNvCxnSpPr/>
      </xdr:nvCxnSpPr>
      <xdr:spPr>
        <a:xfrm flipV="1">
          <a:off x="21323300" y="105918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105410</xdr:rowOff>
    </xdr:from>
    <xdr:to>
      <xdr:col>107</xdr:col>
      <xdr:colOff>101600</xdr:colOff>
      <xdr:row>62</xdr:row>
      <xdr:rowOff>35560</xdr:rowOff>
    </xdr:to>
    <xdr:sp macro="" textlink="">
      <xdr:nvSpPr>
        <xdr:cNvPr id="585" name="楕円 584"/>
        <xdr:cNvSpPr/>
      </xdr:nvSpPr>
      <xdr:spPr>
        <a:xfrm>
          <a:off x="20383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144780</xdr:rowOff>
    </xdr:from>
    <xdr:to>
      <xdr:col>111</xdr:col>
      <xdr:colOff>177800</xdr:colOff>
      <xdr:row>61</xdr:row>
      <xdr:rowOff>156210</xdr:rowOff>
    </xdr:to>
    <xdr:cxnSp macro="">
      <xdr:nvCxnSpPr>
        <xdr:cNvPr id="586" name="直線コネクタ 585"/>
        <xdr:cNvCxnSpPr/>
      </xdr:nvCxnSpPr>
      <xdr:spPr>
        <a:xfrm flipV="1">
          <a:off x="20434300" y="106032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116840</xdr:rowOff>
    </xdr:from>
    <xdr:to>
      <xdr:col>102</xdr:col>
      <xdr:colOff>165100</xdr:colOff>
      <xdr:row>62</xdr:row>
      <xdr:rowOff>46990</xdr:rowOff>
    </xdr:to>
    <xdr:sp macro="" textlink="">
      <xdr:nvSpPr>
        <xdr:cNvPr id="587" name="楕円 586"/>
        <xdr:cNvSpPr/>
      </xdr:nvSpPr>
      <xdr:spPr>
        <a:xfrm>
          <a:off x="19494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156210</xdr:rowOff>
    </xdr:from>
    <xdr:to>
      <xdr:col>107</xdr:col>
      <xdr:colOff>50800</xdr:colOff>
      <xdr:row>61</xdr:row>
      <xdr:rowOff>167640</xdr:rowOff>
    </xdr:to>
    <xdr:cxnSp macro="">
      <xdr:nvCxnSpPr>
        <xdr:cNvPr id="588" name="直線コネクタ 587"/>
        <xdr:cNvCxnSpPr/>
      </xdr:nvCxnSpPr>
      <xdr:spPr>
        <a:xfrm flipV="1">
          <a:off x="19545300" y="106146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140987</xdr:rowOff>
    </xdr:from>
    <xdr:ext cx="469744" cy="259045"/>
    <xdr:sp macro="" textlink="">
      <xdr:nvSpPr>
        <xdr:cNvPr id="589" name="n_1aveValue【保健センター・保健所】&#10;一人当たり面積"/>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590" name="n_2aveValue【保健センター・保健所】&#10;一人当たり面積"/>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591" name="n_3aveValue【保健センター・保健所】&#10;一人当たり面積"/>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592" name="n_4aveValue【保健センター・保健所】&#10;一人当たり面積"/>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40657</xdr:rowOff>
    </xdr:from>
    <xdr:ext cx="469744" cy="259045"/>
    <xdr:sp macro="" textlink="">
      <xdr:nvSpPr>
        <xdr:cNvPr id="593" name="n_1mainValue【保健センター・保健所】&#10;一人当たり面積"/>
        <xdr:cNvSpPr txBox="1"/>
      </xdr:nvSpPr>
      <xdr:spPr>
        <a:xfrm>
          <a:off x="210757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52087</xdr:rowOff>
    </xdr:from>
    <xdr:ext cx="469744" cy="259045"/>
    <xdr:sp macro="" textlink="">
      <xdr:nvSpPr>
        <xdr:cNvPr id="594" name="n_2mainValue【保健センター・保健所】&#10;一人当たり面積"/>
        <xdr:cNvSpPr txBox="1"/>
      </xdr:nvSpPr>
      <xdr:spPr>
        <a:xfrm>
          <a:off x="201994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63517</xdr:rowOff>
    </xdr:from>
    <xdr:ext cx="469744" cy="259045"/>
    <xdr:sp macro="" textlink="">
      <xdr:nvSpPr>
        <xdr:cNvPr id="595" name="n_3mainValue【保健センター・保健所】&#10;一人当たり面積"/>
        <xdr:cNvSpPr txBox="1"/>
      </xdr:nvSpPr>
      <xdr:spPr>
        <a:xfrm>
          <a:off x="193104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6" name="テキスト ボックス 60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7" name="直線コネクタ 60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8" name="テキスト ボックス 60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9" name="直線コネクタ 60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0" name="テキスト ボックス 60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1" name="直線コネクタ 61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2" name="テキスト ボックス 61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3" name="直線コネクタ 61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4" name="テキスト ボックス 61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5" name="直線コネクタ 61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16" name="テキスト ボックス 61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19" name="直線コネクタ 61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2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21" name="直線コネクタ 62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2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3" name="直線コネクタ 62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624"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25" name="フローチャート: 判断 62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26" name="フローチャート: 判断 625"/>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627" name="フローチャート: 判断 62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628" name="フローチャート: 判断 62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629" name="フローチャート: 判断 62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81280</xdr:rowOff>
    </xdr:from>
    <xdr:to>
      <xdr:col>85</xdr:col>
      <xdr:colOff>177800</xdr:colOff>
      <xdr:row>80</xdr:row>
      <xdr:rowOff>11430</xdr:rowOff>
    </xdr:to>
    <xdr:sp macro="" textlink="">
      <xdr:nvSpPr>
        <xdr:cNvPr id="635" name="楕円 634"/>
        <xdr:cNvSpPr/>
      </xdr:nvSpPr>
      <xdr:spPr>
        <a:xfrm>
          <a:off x="16268700" y="1362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104157</xdr:rowOff>
    </xdr:from>
    <xdr:ext cx="405111" cy="259045"/>
    <xdr:sp macro="" textlink="">
      <xdr:nvSpPr>
        <xdr:cNvPr id="636" name="【消防施設】&#10;有形固定資産減価償却率該当値テキスト"/>
        <xdr:cNvSpPr txBox="1"/>
      </xdr:nvSpPr>
      <xdr:spPr>
        <a:xfrm>
          <a:off x="16357600" y="1347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82550</xdr:rowOff>
    </xdr:from>
    <xdr:to>
      <xdr:col>81</xdr:col>
      <xdr:colOff>101600</xdr:colOff>
      <xdr:row>80</xdr:row>
      <xdr:rowOff>12700</xdr:rowOff>
    </xdr:to>
    <xdr:sp macro="" textlink="">
      <xdr:nvSpPr>
        <xdr:cNvPr id="637" name="楕円 636"/>
        <xdr:cNvSpPr/>
      </xdr:nvSpPr>
      <xdr:spPr>
        <a:xfrm>
          <a:off x="15430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132080</xdr:rowOff>
    </xdr:from>
    <xdr:to>
      <xdr:col>85</xdr:col>
      <xdr:colOff>127000</xdr:colOff>
      <xdr:row>79</xdr:row>
      <xdr:rowOff>133350</xdr:rowOff>
    </xdr:to>
    <xdr:cxnSp macro="">
      <xdr:nvCxnSpPr>
        <xdr:cNvPr id="638" name="直線コネクタ 637"/>
        <xdr:cNvCxnSpPr/>
      </xdr:nvCxnSpPr>
      <xdr:spPr>
        <a:xfrm flipV="1">
          <a:off x="15481300" y="136766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67311</xdr:rowOff>
    </xdr:from>
    <xdr:to>
      <xdr:col>76</xdr:col>
      <xdr:colOff>165100</xdr:colOff>
      <xdr:row>83</xdr:row>
      <xdr:rowOff>168911</xdr:rowOff>
    </xdr:to>
    <xdr:sp macro="" textlink="">
      <xdr:nvSpPr>
        <xdr:cNvPr id="639" name="楕円 638"/>
        <xdr:cNvSpPr/>
      </xdr:nvSpPr>
      <xdr:spPr>
        <a:xfrm>
          <a:off x="14541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133350</xdr:rowOff>
    </xdr:from>
    <xdr:to>
      <xdr:col>81</xdr:col>
      <xdr:colOff>50800</xdr:colOff>
      <xdr:row>83</xdr:row>
      <xdr:rowOff>118111</xdr:rowOff>
    </xdr:to>
    <xdr:cxnSp macro="">
      <xdr:nvCxnSpPr>
        <xdr:cNvPr id="640" name="直線コネクタ 639"/>
        <xdr:cNvCxnSpPr/>
      </xdr:nvCxnSpPr>
      <xdr:spPr>
        <a:xfrm flipV="1">
          <a:off x="14592300" y="13677900"/>
          <a:ext cx="889000" cy="6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13970</xdr:rowOff>
    </xdr:from>
    <xdr:to>
      <xdr:col>72</xdr:col>
      <xdr:colOff>38100</xdr:colOff>
      <xdr:row>83</xdr:row>
      <xdr:rowOff>115570</xdr:rowOff>
    </xdr:to>
    <xdr:sp macro="" textlink="">
      <xdr:nvSpPr>
        <xdr:cNvPr id="641" name="楕円 640"/>
        <xdr:cNvSpPr/>
      </xdr:nvSpPr>
      <xdr:spPr>
        <a:xfrm>
          <a:off x="13652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64770</xdr:rowOff>
    </xdr:from>
    <xdr:to>
      <xdr:col>76</xdr:col>
      <xdr:colOff>114300</xdr:colOff>
      <xdr:row>83</xdr:row>
      <xdr:rowOff>118111</xdr:rowOff>
    </xdr:to>
    <xdr:cxnSp macro="">
      <xdr:nvCxnSpPr>
        <xdr:cNvPr id="642" name="直線コネクタ 641"/>
        <xdr:cNvCxnSpPr/>
      </xdr:nvCxnSpPr>
      <xdr:spPr>
        <a:xfrm>
          <a:off x="13703300" y="142951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643" name="n_1aveValue【消防施設】&#10;有形固定資産減価償却率"/>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142257</xdr:rowOff>
    </xdr:from>
    <xdr:ext cx="405111" cy="259045"/>
    <xdr:sp macro="" textlink="">
      <xdr:nvSpPr>
        <xdr:cNvPr id="644" name="n_2aveValue【消防施設】&#10;有形固定資産減価償却率"/>
        <xdr:cNvSpPr txBox="1"/>
      </xdr:nvSpPr>
      <xdr:spPr>
        <a:xfrm>
          <a:off x="14389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645" name="n_3aveValue【消防施設】&#10;有形固定資産減価償却率"/>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92727</xdr:rowOff>
    </xdr:from>
    <xdr:ext cx="405111" cy="259045"/>
    <xdr:sp macro="" textlink="">
      <xdr:nvSpPr>
        <xdr:cNvPr id="646" name="n_4aveValue【消防施設】&#10;有形固定資産減価償却率"/>
        <xdr:cNvSpPr txBox="1"/>
      </xdr:nvSpPr>
      <xdr:spPr>
        <a:xfrm>
          <a:off x="126117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29227</xdr:rowOff>
    </xdr:from>
    <xdr:ext cx="405111" cy="259045"/>
    <xdr:sp macro="" textlink="">
      <xdr:nvSpPr>
        <xdr:cNvPr id="647" name="n_1mainValue【消防施設】&#10;有形固定資産減価償却率"/>
        <xdr:cNvSpPr txBox="1"/>
      </xdr:nvSpPr>
      <xdr:spPr>
        <a:xfrm>
          <a:off x="152660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648" name="n_2main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106697</xdr:rowOff>
    </xdr:from>
    <xdr:ext cx="405111" cy="259045"/>
    <xdr:sp macro="" textlink="">
      <xdr:nvSpPr>
        <xdr:cNvPr id="649" name="n_3mainValue【消防施設】&#10;有形固定資産減価償却率"/>
        <xdr:cNvSpPr txBox="1"/>
      </xdr:nvSpPr>
      <xdr:spPr>
        <a:xfrm>
          <a:off x="13500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63" name="テキスト ボックス 662"/>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65" name="テキスト ボックス 664"/>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667" name="テキスト ボックス 666"/>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669" name="テキスト ボックス 668"/>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671" name="テキスト ボックス 670"/>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673" name="直線コネクタ 672"/>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674"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675" name="直線コネクタ 674"/>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676"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677" name="直線コネクタ 676"/>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678"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679" name="フローチャート: 判断 678"/>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680" name="フローチャート: 判断 679"/>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681" name="フローチャート: 判断 680"/>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682" name="フローチャート: 判断 681"/>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683" name="フローチャート: 判断 682"/>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62429</xdr:rowOff>
    </xdr:from>
    <xdr:to>
      <xdr:col>116</xdr:col>
      <xdr:colOff>114300</xdr:colOff>
      <xdr:row>86</xdr:row>
      <xdr:rowOff>164029</xdr:rowOff>
    </xdr:to>
    <xdr:sp macro="" textlink="">
      <xdr:nvSpPr>
        <xdr:cNvPr id="689" name="楕円 688"/>
        <xdr:cNvSpPr/>
      </xdr:nvSpPr>
      <xdr:spPr>
        <a:xfrm>
          <a:off x="22110700" y="148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690" name="【消防施設】&#10;一人当たり面積該当値テキスト"/>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62379</xdr:rowOff>
    </xdr:from>
    <xdr:to>
      <xdr:col>112</xdr:col>
      <xdr:colOff>38100</xdr:colOff>
      <xdr:row>86</xdr:row>
      <xdr:rowOff>163979</xdr:rowOff>
    </xdr:to>
    <xdr:sp macro="" textlink="">
      <xdr:nvSpPr>
        <xdr:cNvPr id="691" name="楕円 690"/>
        <xdr:cNvSpPr/>
      </xdr:nvSpPr>
      <xdr:spPr>
        <a:xfrm>
          <a:off x="21272500" y="1480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113179</xdr:rowOff>
    </xdr:from>
    <xdr:to>
      <xdr:col>116</xdr:col>
      <xdr:colOff>63500</xdr:colOff>
      <xdr:row>86</xdr:row>
      <xdr:rowOff>113229</xdr:rowOff>
    </xdr:to>
    <xdr:cxnSp macro="">
      <xdr:nvCxnSpPr>
        <xdr:cNvPr id="692" name="直線コネクタ 691"/>
        <xdr:cNvCxnSpPr/>
      </xdr:nvCxnSpPr>
      <xdr:spPr>
        <a:xfrm>
          <a:off x="21323300" y="14857879"/>
          <a:ext cx="8382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62708</xdr:rowOff>
    </xdr:from>
    <xdr:to>
      <xdr:col>107</xdr:col>
      <xdr:colOff>101600</xdr:colOff>
      <xdr:row>86</xdr:row>
      <xdr:rowOff>164308</xdr:rowOff>
    </xdr:to>
    <xdr:sp macro="" textlink="">
      <xdr:nvSpPr>
        <xdr:cNvPr id="693" name="楕円 692"/>
        <xdr:cNvSpPr/>
      </xdr:nvSpPr>
      <xdr:spPr>
        <a:xfrm>
          <a:off x="20383500" y="1480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113179</xdr:rowOff>
    </xdr:from>
    <xdr:to>
      <xdr:col>111</xdr:col>
      <xdr:colOff>177800</xdr:colOff>
      <xdr:row>86</xdr:row>
      <xdr:rowOff>113508</xdr:rowOff>
    </xdr:to>
    <xdr:cxnSp macro="">
      <xdr:nvCxnSpPr>
        <xdr:cNvPr id="694" name="直線コネクタ 693"/>
        <xdr:cNvCxnSpPr/>
      </xdr:nvCxnSpPr>
      <xdr:spPr>
        <a:xfrm flipV="1">
          <a:off x="20434300" y="14857879"/>
          <a:ext cx="8890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62726</xdr:rowOff>
    </xdr:from>
    <xdr:to>
      <xdr:col>102</xdr:col>
      <xdr:colOff>165100</xdr:colOff>
      <xdr:row>86</xdr:row>
      <xdr:rowOff>164326</xdr:rowOff>
    </xdr:to>
    <xdr:sp macro="" textlink="">
      <xdr:nvSpPr>
        <xdr:cNvPr id="695" name="楕円 694"/>
        <xdr:cNvSpPr/>
      </xdr:nvSpPr>
      <xdr:spPr>
        <a:xfrm>
          <a:off x="19494500" y="1480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113508</xdr:rowOff>
    </xdr:from>
    <xdr:to>
      <xdr:col>107</xdr:col>
      <xdr:colOff>50800</xdr:colOff>
      <xdr:row>86</xdr:row>
      <xdr:rowOff>113526</xdr:rowOff>
    </xdr:to>
    <xdr:cxnSp macro="">
      <xdr:nvCxnSpPr>
        <xdr:cNvPr id="696" name="直線コネクタ 695"/>
        <xdr:cNvCxnSpPr/>
      </xdr:nvCxnSpPr>
      <xdr:spPr>
        <a:xfrm flipV="1">
          <a:off x="19545300" y="14858208"/>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697" name="n_1aveValue【消防施設】&#10;一人当たり面積"/>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698" name="n_2aveValue【消防施設】&#10;一人当たり面積"/>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699" name="n_3aveValue【消防施設】&#10;一人当たり面積"/>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700" name="n_4aveValue【消防施設】&#10;一人当たり面積"/>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9056</xdr:rowOff>
    </xdr:from>
    <xdr:ext cx="469744" cy="259045"/>
    <xdr:sp macro="" textlink="">
      <xdr:nvSpPr>
        <xdr:cNvPr id="701" name="n_1mainValue【消防施設】&#10;一人当たり面積"/>
        <xdr:cNvSpPr txBox="1"/>
      </xdr:nvSpPr>
      <xdr:spPr>
        <a:xfrm>
          <a:off x="21075727" y="1458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9385</xdr:rowOff>
    </xdr:from>
    <xdr:ext cx="469744" cy="259045"/>
    <xdr:sp macro="" textlink="">
      <xdr:nvSpPr>
        <xdr:cNvPr id="702" name="n_2mainValue【消防施設】&#10;一人当たり面積"/>
        <xdr:cNvSpPr txBox="1"/>
      </xdr:nvSpPr>
      <xdr:spPr>
        <a:xfrm>
          <a:off x="20199427" y="1458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9403</xdr:rowOff>
    </xdr:from>
    <xdr:ext cx="469744" cy="259045"/>
    <xdr:sp macro="" textlink="">
      <xdr:nvSpPr>
        <xdr:cNvPr id="703" name="n_3mainValue【消防施設】&#10;一人当たり面積"/>
        <xdr:cNvSpPr txBox="1"/>
      </xdr:nvSpPr>
      <xdr:spPr>
        <a:xfrm>
          <a:off x="19310427" y="1458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2" name="テキスト ボックス 7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3" name="直線コネクタ 7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4" name="テキスト ボックス 71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5" name="直線コネクタ 71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6" name="テキスト ボックス 71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7" name="直線コネクタ 71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8" name="テキスト ボックス 71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9" name="直線コネクタ 71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0" name="テキスト ボックス 71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1" name="直線コネクタ 72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2" name="テキスト ボックス 72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3" name="直線コネクタ 72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4" name="テキスト ボックス 72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5" name="直線コネクタ 72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6" name="テキスト ボックス 72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7" name="直線コネクタ 72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729" name="直線コネクタ 728"/>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1" name="直線コネクタ 73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32"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33" name="直線コネクタ 732"/>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734" name="【庁舎】&#10;有形固定資産減価償却率平均値テキスト"/>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35" name="フローチャート: 判断 734"/>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36" name="フローチャート: 判断 735"/>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37" name="フローチャート: 判断 736"/>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38" name="フローチャート: 判断 737"/>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739" name="フローチャート: 判断 738"/>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165826</xdr:rowOff>
    </xdr:from>
    <xdr:to>
      <xdr:col>85</xdr:col>
      <xdr:colOff>177800</xdr:colOff>
      <xdr:row>105</xdr:row>
      <xdr:rowOff>95976</xdr:rowOff>
    </xdr:to>
    <xdr:sp macro="" textlink="">
      <xdr:nvSpPr>
        <xdr:cNvPr id="745" name="楕円 744"/>
        <xdr:cNvSpPr/>
      </xdr:nvSpPr>
      <xdr:spPr>
        <a:xfrm>
          <a:off x="162687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144253</xdr:rowOff>
    </xdr:from>
    <xdr:ext cx="405111" cy="259045"/>
    <xdr:sp macro="" textlink="">
      <xdr:nvSpPr>
        <xdr:cNvPr id="746" name="【庁舎】&#10;有形固定資産減価償却率該当値テキスト"/>
        <xdr:cNvSpPr txBox="1"/>
      </xdr:nvSpPr>
      <xdr:spPr>
        <a:xfrm>
          <a:off x="16357600"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105411</xdr:rowOff>
    </xdr:from>
    <xdr:to>
      <xdr:col>81</xdr:col>
      <xdr:colOff>101600</xdr:colOff>
      <xdr:row>105</xdr:row>
      <xdr:rowOff>35561</xdr:rowOff>
    </xdr:to>
    <xdr:sp macro="" textlink="">
      <xdr:nvSpPr>
        <xdr:cNvPr id="747" name="楕円 746"/>
        <xdr:cNvSpPr/>
      </xdr:nvSpPr>
      <xdr:spPr>
        <a:xfrm>
          <a:off x="15430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156211</xdr:rowOff>
    </xdr:from>
    <xdr:to>
      <xdr:col>85</xdr:col>
      <xdr:colOff>127000</xdr:colOff>
      <xdr:row>105</xdr:row>
      <xdr:rowOff>45176</xdr:rowOff>
    </xdr:to>
    <xdr:cxnSp macro="">
      <xdr:nvCxnSpPr>
        <xdr:cNvPr id="748" name="直線コネクタ 747"/>
        <xdr:cNvCxnSpPr/>
      </xdr:nvCxnSpPr>
      <xdr:spPr>
        <a:xfrm>
          <a:off x="15481300" y="17987011"/>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749" name="楕円 748"/>
        <xdr:cNvSpPr/>
      </xdr:nvSpPr>
      <xdr:spPr>
        <a:xfrm>
          <a:off x="14541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115388</xdr:rowOff>
    </xdr:from>
    <xdr:to>
      <xdr:col>81</xdr:col>
      <xdr:colOff>50800</xdr:colOff>
      <xdr:row>104</xdr:row>
      <xdr:rowOff>156211</xdr:rowOff>
    </xdr:to>
    <xdr:cxnSp macro="">
      <xdr:nvCxnSpPr>
        <xdr:cNvPr id="750" name="直線コネクタ 749"/>
        <xdr:cNvCxnSpPr/>
      </xdr:nvCxnSpPr>
      <xdr:spPr>
        <a:xfrm>
          <a:off x="14592300" y="17946188"/>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9071</xdr:rowOff>
    </xdr:from>
    <xdr:to>
      <xdr:col>72</xdr:col>
      <xdr:colOff>38100</xdr:colOff>
      <xdr:row>104</xdr:row>
      <xdr:rowOff>110671</xdr:rowOff>
    </xdr:to>
    <xdr:sp macro="" textlink="">
      <xdr:nvSpPr>
        <xdr:cNvPr id="751" name="楕円 750"/>
        <xdr:cNvSpPr/>
      </xdr:nvSpPr>
      <xdr:spPr>
        <a:xfrm>
          <a:off x="13652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59871</xdr:rowOff>
    </xdr:from>
    <xdr:to>
      <xdr:col>76</xdr:col>
      <xdr:colOff>114300</xdr:colOff>
      <xdr:row>104</xdr:row>
      <xdr:rowOff>115388</xdr:rowOff>
    </xdr:to>
    <xdr:cxnSp macro="">
      <xdr:nvCxnSpPr>
        <xdr:cNvPr id="752" name="直線コネクタ 751"/>
        <xdr:cNvCxnSpPr/>
      </xdr:nvCxnSpPr>
      <xdr:spPr>
        <a:xfrm>
          <a:off x="13703300" y="17890671"/>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53" name="n_1aveValue【庁舎】&#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54" name="n_2aveValue【庁舎】&#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755" name="n_3aveValue【庁舎】&#10;有形固定資産減価償却率"/>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756" name="n_4aveValue【庁舎】&#10;有形固定資産減価償却率"/>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26688</xdr:rowOff>
    </xdr:from>
    <xdr:ext cx="405111" cy="259045"/>
    <xdr:sp macro="" textlink="">
      <xdr:nvSpPr>
        <xdr:cNvPr id="757" name="n_1mainValue【庁舎】&#10;有形固定資産減価償却率"/>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758" name="n_2mainValue【庁舎】&#10;有形固定資産減価償却率"/>
        <xdr:cNvSpPr txBox="1"/>
      </xdr:nvSpPr>
      <xdr:spPr>
        <a:xfrm>
          <a:off x="14389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127198</xdr:rowOff>
    </xdr:from>
    <xdr:ext cx="405111" cy="259045"/>
    <xdr:sp macro="" textlink="">
      <xdr:nvSpPr>
        <xdr:cNvPr id="759" name="n_3mainValue【庁舎】&#10;有形固定資産減価償却率"/>
        <xdr:cNvSpPr txBox="1"/>
      </xdr:nvSpPr>
      <xdr:spPr>
        <a:xfrm>
          <a:off x="13500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0" name="直線コネクタ 76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1" name="テキスト ボックス 77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2" name="直線コネクタ 77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3" name="テキスト ボックス 77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4" name="直線コネクタ 77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5" name="テキスト ボックス 77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6" name="直線コネクタ 77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7" name="テキスト ボックス 77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8" name="直線コネクタ 77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9" name="テキスト ボックス 77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0" name="直線コネクタ 77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1" name="テキスト ボックス 78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2" name="直線コネクタ 7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3" name="テキスト ボックス 7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785" name="直線コネクタ 784"/>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786"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787" name="直線コネクタ 786"/>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788"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789" name="直線コネクタ 788"/>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790" name="【庁舎】&#10;一人当たり面積平均値テキスト"/>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791" name="フローチャート: 判断 790"/>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792" name="フローチャート: 判断 791"/>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793" name="フローチャート: 判断 792"/>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794" name="フローチャート: 判断 793"/>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95" name="フローチャート: 判断 794"/>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6" name="テキスト ボックス 7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7" name="テキスト ボックス 7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8" name="テキスト ボックス 7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9" name="テキスト ボックス 7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0" name="テキスト ボックス 7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15602</xdr:rowOff>
    </xdr:from>
    <xdr:to>
      <xdr:col>116</xdr:col>
      <xdr:colOff>114300</xdr:colOff>
      <xdr:row>102</xdr:row>
      <xdr:rowOff>117202</xdr:rowOff>
    </xdr:to>
    <xdr:sp macro="" textlink="">
      <xdr:nvSpPr>
        <xdr:cNvPr id="801" name="楕円 800"/>
        <xdr:cNvSpPr/>
      </xdr:nvSpPr>
      <xdr:spPr>
        <a:xfrm>
          <a:off x="221107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38479</xdr:rowOff>
    </xdr:from>
    <xdr:ext cx="469744" cy="259045"/>
    <xdr:sp macro="" textlink="">
      <xdr:nvSpPr>
        <xdr:cNvPr id="802" name="【庁舎】&#10;一人当たり面積該当値テキスト"/>
        <xdr:cNvSpPr txBox="1"/>
      </xdr:nvSpPr>
      <xdr:spPr>
        <a:xfrm>
          <a:off x="22199600" y="173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108676</xdr:rowOff>
    </xdr:from>
    <xdr:to>
      <xdr:col>112</xdr:col>
      <xdr:colOff>38100</xdr:colOff>
      <xdr:row>103</xdr:row>
      <xdr:rowOff>38826</xdr:rowOff>
    </xdr:to>
    <xdr:sp macro="" textlink="">
      <xdr:nvSpPr>
        <xdr:cNvPr id="803" name="楕円 802"/>
        <xdr:cNvSpPr/>
      </xdr:nvSpPr>
      <xdr:spPr>
        <a:xfrm>
          <a:off x="21272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66402</xdr:rowOff>
    </xdr:from>
    <xdr:to>
      <xdr:col>116</xdr:col>
      <xdr:colOff>63500</xdr:colOff>
      <xdr:row>102</xdr:row>
      <xdr:rowOff>159476</xdr:rowOff>
    </xdr:to>
    <xdr:cxnSp macro="">
      <xdr:nvCxnSpPr>
        <xdr:cNvPr id="804" name="直線コネクタ 803"/>
        <xdr:cNvCxnSpPr/>
      </xdr:nvCxnSpPr>
      <xdr:spPr>
        <a:xfrm flipV="1">
          <a:off x="21323300" y="17554302"/>
          <a:ext cx="8382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134801</xdr:rowOff>
    </xdr:from>
    <xdr:to>
      <xdr:col>107</xdr:col>
      <xdr:colOff>101600</xdr:colOff>
      <xdr:row>103</xdr:row>
      <xdr:rowOff>64951</xdr:rowOff>
    </xdr:to>
    <xdr:sp macro="" textlink="">
      <xdr:nvSpPr>
        <xdr:cNvPr id="805" name="楕円 804"/>
        <xdr:cNvSpPr/>
      </xdr:nvSpPr>
      <xdr:spPr>
        <a:xfrm>
          <a:off x="20383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159476</xdr:rowOff>
    </xdr:from>
    <xdr:to>
      <xdr:col>111</xdr:col>
      <xdr:colOff>177800</xdr:colOff>
      <xdr:row>103</xdr:row>
      <xdr:rowOff>14151</xdr:rowOff>
    </xdr:to>
    <xdr:cxnSp macro="">
      <xdr:nvCxnSpPr>
        <xdr:cNvPr id="806" name="直線コネクタ 805"/>
        <xdr:cNvCxnSpPr/>
      </xdr:nvCxnSpPr>
      <xdr:spPr>
        <a:xfrm flipV="1">
          <a:off x="20434300" y="176473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33564</xdr:rowOff>
    </xdr:from>
    <xdr:to>
      <xdr:col>102</xdr:col>
      <xdr:colOff>165100</xdr:colOff>
      <xdr:row>104</xdr:row>
      <xdr:rowOff>135164</xdr:rowOff>
    </xdr:to>
    <xdr:sp macro="" textlink="">
      <xdr:nvSpPr>
        <xdr:cNvPr id="807" name="楕円 806"/>
        <xdr:cNvSpPr/>
      </xdr:nvSpPr>
      <xdr:spPr>
        <a:xfrm>
          <a:off x="19494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14151</xdr:rowOff>
    </xdr:from>
    <xdr:to>
      <xdr:col>107</xdr:col>
      <xdr:colOff>50800</xdr:colOff>
      <xdr:row>104</xdr:row>
      <xdr:rowOff>84364</xdr:rowOff>
    </xdr:to>
    <xdr:cxnSp macro="">
      <xdr:nvCxnSpPr>
        <xdr:cNvPr id="808" name="直線コネクタ 807"/>
        <xdr:cNvCxnSpPr/>
      </xdr:nvCxnSpPr>
      <xdr:spPr>
        <a:xfrm flipV="1">
          <a:off x="19545300" y="17673501"/>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809" name="n_1aveValue【庁舎】&#10;一人当たり面積"/>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810" name="n_2aveValue【庁舎】&#10;一人当たり面積"/>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811" name="n_3aveValue【庁舎】&#10;一人当たり面積"/>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12"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55353</xdr:rowOff>
    </xdr:from>
    <xdr:ext cx="469744" cy="259045"/>
    <xdr:sp macro="" textlink="">
      <xdr:nvSpPr>
        <xdr:cNvPr id="813" name="n_1mainValue【庁舎】&#10;一人当たり面積"/>
        <xdr:cNvSpPr txBox="1"/>
      </xdr:nvSpPr>
      <xdr:spPr>
        <a:xfrm>
          <a:off x="21075727" y="1737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81478</xdr:rowOff>
    </xdr:from>
    <xdr:ext cx="469744" cy="259045"/>
    <xdr:sp macro="" textlink="">
      <xdr:nvSpPr>
        <xdr:cNvPr id="814" name="n_2mainValue【庁舎】&#10;一人当たり面積"/>
        <xdr:cNvSpPr txBox="1"/>
      </xdr:nvSpPr>
      <xdr:spPr>
        <a:xfrm>
          <a:off x="20199427" y="1739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151691</xdr:rowOff>
    </xdr:from>
    <xdr:ext cx="469744" cy="259045"/>
    <xdr:sp macro="" textlink="">
      <xdr:nvSpPr>
        <xdr:cNvPr id="815" name="n_3mainValue【庁舎】&#10;一人当たり面積"/>
        <xdr:cNvSpPr txBox="1"/>
      </xdr:nvSpPr>
      <xdr:spPr>
        <a:xfrm>
          <a:off x="19310427" y="176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6" name="正方形/長方形 8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7" name="正方形/長方形 8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8" name="テキスト ボックス 8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有形固定資産減価償却率について，類似団体平均を大きく上回っているのは福祉施設であるが，施設の集約化として，複合施設への移転などにより，前年度より</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交流プラザなどの複合施設に移転した福祉施設は，本資料における「福祉施設」には計上していない。）</a:t>
          </a:r>
        </a:p>
        <a:p>
          <a:r>
            <a:rPr kumimoji="1" lang="ja-JP" altLang="en-US" sz="1300">
              <a:latin typeface="ＭＳ Ｐゴシック" panose="020B0600070205080204" pitchFamily="50" charset="-128"/>
              <a:ea typeface="ＭＳ Ｐゴシック" panose="020B0600070205080204" pitchFamily="50" charset="-128"/>
            </a:rPr>
            <a:t>　消防施設については，令和元年度から新庁舎での供用開始となったため，類似団体平均より大きく下回っている。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人当たり面積については，島しょ部であり，人口に対して面積が大きい本市の特性上，類似団体平均を上回る傾向にある（庁舎は分庁舎方式採用のため）が，体育館・プール，福祉施設については，廃止，解体等により前年度より数値が下が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22,356
21,630
100.72
18,510,994
17,272,933
227,874
9,108,590
18,317,157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人口の減少や全国平均を上回る高齢化率に加え，市内に中心となる基幹産業がないことなどにより，財政基盤が弱く，類似団体平均値を</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0.09</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歳出の見直しと総合計画実施計画等に沿った施策の重点化に努め，サテライトオフィスを含む企業誘致や観光客確保による「しごとの創出」などの重点施策とともに，行政の効率化に努めることにより，財政の健全化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9" name="直線コネクタ 68"/>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24342</xdr:rowOff>
    </xdr:to>
    <xdr:cxnSp macro="">
      <xdr:nvCxnSpPr>
        <xdr:cNvPr id="72" name="直線コネクタ 71"/>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24342</xdr:rowOff>
    </xdr:to>
    <xdr:cxnSp macro="">
      <xdr:nvCxnSpPr>
        <xdr:cNvPr id="75" name="直線コネクタ 74"/>
        <xdr:cNvCxnSpPr/>
      </xdr:nvCxnSpPr>
      <xdr:spPr>
        <a:xfrm>
          <a:off x="2336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2" name="楕円 91"/>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3" name="テキスト ボックス 92"/>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義務的経費については，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人口減に伴う扶助費の減少や</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近年の低金利による公債費の減少はあるものの，依然として比率が高水準となっている。</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令和２年度については，新型コロナウイルス感染症の影響により，予定していた事業が中止になったことなどにより，経常経費が減少したため，昨年度から</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今後も人口減少等により，歳入の減少は避けられない見込みのため，事務事業の見直し等による経常経費の削減に努める。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166733</xdr:rowOff>
    </xdr:from>
    <xdr:to>
      <xdr:col>23</xdr:col>
      <xdr:colOff>133350</xdr:colOff>
      <xdr:row>61</xdr:row>
      <xdr:rowOff>105591</xdr:rowOff>
    </xdr:to>
    <xdr:cxnSp macro="">
      <xdr:nvCxnSpPr>
        <xdr:cNvPr id="134" name="直線コネクタ 133"/>
        <xdr:cNvCxnSpPr/>
      </xdr:nvCxnSpPr>
      <xdr:spPr>
        <a:xfrm flipV="1">
          <a:off x="4114800" y="10453733"/>
          <a:ext cx="8382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61</xdr:row>
      <xdr:rowOff>105591</xdr:rowOff>
    </xdr:to>
    <xdr:cxnSp macro="">
      <xdr:nvCxnSpPr>
        <xdr:cNvPr id="137" name="直線コネクタ 136"/>
        <xdr:cNvCxnSpPr/>
      </xdr:nvCxnSpPr>
      <xdr:spPr>
        <a:xfrm>
          <a:off x="3225800" y="10505440"/>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156391</xdr:rowOff>
    </xdr:from>
    <xdr:to>
      <xdr:col>15</xdr:col>
      <xdr:colOff>82550</xdr:colOff>
      <xdr:row>61</xdr:row>
      <xdr:rowOff>46990</xdr:rowOff>
    </xdr:to>
    <xdr:cxnSp macro="">
      <xdr:nvCxnSpPr>
        <xdr:cNvPr id="140" name="直線コネクタ 139"/>
        <xdr:cNvCxnSpPr/>
      </xdr:nvCxnSpPr>
      <xdr:spPr>
        <a:xfrm>
          <a:off x="2336800" y="1044339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80554</xdr:rowOff>
    </xdr:from>
    <xdr:to>
      <xdr:col>11</xdr:col>
      <xdr:colOff>31750</xdr:colOff>
      <xdr:row>60</xdr:row>
      <xdr:rowOff>156391</xdr:rowOff>
    </xdr:to>
    <xdr:cxnSp macro="">
      <xdr:nvCxnSpPr>
        <xdr:cNvPr id="143" name="直線コネクタ 142"/>
        <xdr:cNvCxnSpPr/>
      </xdr:nvCxnSpPr>
      <xdr:spPr>
        <a:xfrm>
          <a:off x="1447800" y="10367554"/>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115933</xdr:rowOff>
    </xdr:from>
    <xdr:to>
      <xdr:col>23</xdr:col>
      <xdr:colOff>184150</xdr:colOff>
      <xdr:row>61</xdr:row>
      <xdr:rowOff>46083</xdr:rowOff>
    </xdr:to>
    <xdr:sp macro="" textlink="">
      <xdr:nvSpPr>
        <xdr:cNvPr id="153" name="楕円 152"/>
        <xdr:cNvSpPr/>
      </xdr:nvSpPr>
      <xdr:spPr>
        <a:xfrm>
          <a:off x="49022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88010</xdr:rowOff>
    </xdr:from>
    <xdr:ext cx="762000" cy="259045"/>
    <xdr:sp macro="" textlink="">
      <xdr:nvSpPr>
        <xdr:cNvPr id="154" name="財政構造の弾力性該当値テキスト"/>
        <xdr:cNvSpPr txBox="1"/>
      </xdr:nvSpPr>
      <xdr:spPr>
        <a:xfrm>
          <a:off x="5041900" y="1037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54791</xdr:rowOff>
    </xdr:from>
    <xdr:to>
      <xdr:col>19</xdr:col>
      <xdr:colOff>184150</xdr:colOff>
      <xdr:row>61</xdr:row>
      <xdr:rowOff>156391</xdr:rowOff>
    </xdr:to>
    <xdr:sp macro="" textlink="">
      <xdr:nvSpPr>
        <xdr:cNvPr id="155" name="楕円 154"/>
        <xdr:cNvSpPr/>
      </xdr:nvSpPr>
      <xdr:spPr>
        <a:xfrm>
          <a:off x="4064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141168</xdr:rowOff>
    </xdr:from>
    <xdr:ext cx="736600" cy="259045"/>
    <xdr:sp macro="" textlink="">
      <xdr:nvSpPr>
        <xdr:cNvPr id="156" name="テキスト ボックス 155"/>
        <xdr:cNvSpPr txBox="1"/>
      </xdr:nvSpPr>
      <xdr:spPr>
        <a:xfrm>
          <a:off x="3733800" y="10599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7" name="楕円 156"/>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82567</xdr:rowOff>
    </xdr:from>
    <xdr:ext cx="762000" cy="259045"/>
    <xdr:sp macro="" textlink="">
      <xdr:nvSpPr>
        <xdr:cNvPr id="158" name="テキスト ボックス 157"/>
        <xdr:cNvSpPr txBox="1"/>
      </xdr:nvSpPr>
      <xdr:spPr>
        <a:xfrm>
          <a:off x="2844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105591</xdr:rowOff>
    </xdr:from>
    <xdr:to>
      <xdr:col>11</xdr:col>
      <xdr:colOff>82550</xdr:colOff>
      <xdr:row>61</xdr:row>
      <xdr:rowOff>35741</xdr:rowOff>
    </xdr:to>
    <xdr:sp macro="" textlink="">
      <xdr:nvSpPr>
        <xdr:cNvPr id="159" name="楕円 158"/>
        <xdr:cNvSpPr/>
      </xdr:nvSpPr>
      <xdr:spPr>
        <a:xfrm>
          <a:off x="2286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20518</xdr:rowOff>
    </xdr:from>
    <xdr:ext cx="762000" cy="259045"/>
    <xdr:sp macro="" textlink="">
      <xdr:nvSpPr>
        <xdr:cNvPr id="160" name="テキスト ボックス 159"/>
        <xdr:cNvSpPr txBox="1"/>
      </xdr:nvSpPr>
      <xdr:spPr>
        <a:xfrm>
          <a:off x="1955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29754</xdr:rowOff>
    </xdr:from>
    <xdr:to>
      <xdr:col>7</xdr:col>
      <xdr:colOff>31750</xdr:colOff>
      <xdr:row>60</xdr:row>
      <xdr:rowOff>131354</xdr:rowOff>
    </xdr:to>
    <xdr:sp macro="" textlink="">
      <xdr:nvSpPr>
        <xdr:cNvPr id="161" name="楕円 160"/>
        <xdr:cNvSpPr/>
      </xdr:nvSpPr>
      <xdr:spPr>
        <a:xfrm>
          <a:off x="1397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116131</xdr:rowOff>
    </xdr:from>
    <xdr:ext cx="762000" cy="259045"/>
    <xdr:sp macro="" textlink="">
      <xdr:nvSpPr>
        <xdr:cNvPr id="162" name="テキスト ボックス 161"/>
        <xdr:cNvSpPr txBox="1"/>
      </xdr:nvSpPr>
      <xdr:spPr>
        <a:xfrm>
          <a:off x="1066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[233,453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ついては，会計年度任用職員分の増加等により，前年度と比較して増加している。人口１人当たりの金額が類似団体平均値を上回っているのは，人口の減少率の高さに加え，人件費が主な要因となっている。これは地形的な制約により消防業務を本部・出張所の</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拠点体制をとっていること，また，保育施設を全て直営で行っていることにより人件費が多いためである。</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25763</xdr:rowOff>
    </xdr:from>
    <xdr:to>
      <xdr:col>23</xdr:col>
      <xdr:colOff>133350</xdr:colOff>
      <xdr:row>84</xdr:row>
      <xdr:rowOff>42622</xdr:rowOff>
    </xdr:to>
    <xdr:cxnSp macro="">
      <xdr:nvCxnSpPr>
        <xdr:cNvPr id="194" name="直線コネクタ 193"/>
        <xdr:cNvCxnSpPr/>
      </xdr:nvCxnSpPr>
      <xdr:spPr>
        <a:xfrm>
          <a:off x="4114800" y="14427563"/>
          <a:ext cx="8382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169938</xdr:rowOff>
    </xdr:from>
    <xdr:to>
      <xdr:col>19</xdr:col>
      <xdr:colOff>133350</xdr:colOff>
      <xdr:row>84</xdr:row>
      <xdr:rowOff>25763</xdr:rowOff>
    </xdr:to>
    <xdr:cxnSp macro="">
      <xdr:nvCxnSpPr>
        <xdr:cNvPr id="197" name="直線コネクタ 196"/>
        <xdr:cNvCxnSpPr/>
      </xdr:nvCxnSpPr>
      <xdr:spPr>
        <a:xfrm>
          <a:off x="3225800" y="14400288"/>
          <a:ext cx="889000" cy="2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156992</xdr:rowOff>
    </xdr:from>
    <xdr:to>
      <xdr:col>15</xdr:col>
      <xdr:colOff>82550</xdr:colOff>
      <xdr:row>83</xdr:row>
      <xdr:rowOff>169938</xdr:rowOff>
    </xdr:to>
    <xdr:cxnSp macro="">
      <xdr:nvCxnSpPr>
        <xdr:cNvPr id="200" name="直線コネクタ 199"/>
        <xdr:cNvCxnSpPr/>
      </xdr:nvCxnSpPr>
      <xdr:spPr>
        <a:xfrm>
          <a:off x="2336800" y="14387342"/>
          <a:ext cx="889000" cy="1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156874</xdr:rowOff>
    </xdr:from>
    <xdr:to>
      <xdr:col>11</xdr:col>
      <xdr:colOff>31750</xdr:colOff>
      <xdr:row>83</xdr:row>
      <xdr:rowOff>156992</xdr:rowOff>
    </xdr:to>
    <xdr:cxnSp macro="">
      <xdr:nvCxnSpPr>
        <xdr:cNvPr id="203" name="直線コネクタ 202"/>
        <xdr:cNvCxnSpPr/>
      </xdr:nvCxnSpPr>
      <xdr:spPr>
        <a:xfrm>
          <a:off x="1447800" y="14387224"/>
          <a:ext cx="8890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163272</xdr:rowOff>
    </xdr:from>
    <xdr:to>
      <xdr:col>23</xdr:col>
      <xdr:colOff>184150</xdr:colOff>
      <xdr:row>84</xdr:row>
      <xdr:rowOff>93422</xdr:rowOff>
    </xdr:to>
    <xdr:sp macro="" textlink="">
      <xdr:nvSpPr>
        <xdr:cNvPr id="213" name="楕円 212"/>
        <xdr:cNvSpPr/>
      </xdr:nvSpPr>
      <xdr:spPr>
        <a:xfrm>
          <a:off x="4902200" y="143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135349</xdr:rowOff>
    </xdr:from>
    <xdr:ext cx="762000" cy="259045"/>
    <xdr:sp macro="" textlink="">
      <xdr:nvSpPr>
        <xdr:cNvPr id="214" name="人件費・物件費等の状況該当値テキスト"/>
        <xdr:cNvSpPr txBox="1"/>
      </xdr:nvSpPr>
      <xdr:spPr>
        <a:xfrm>
          <a:off x="5041900" y="1436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146413</xdr:rowOff>
    </xdr:from>
    <xdr:to>
      <xdr:col>19</xdr:col>
      <xdr:colOff>184150</xdr:colOff>
      <xdr:row>84</xdr:row>
      <xdr:rowOff>76563</xdr:rowOff>
    </xdr:to>
    <xdr:sp macro="" textlink="">
      <xdr:nvSpPr>
        <xdr:cNvPr id="215" name="楕円 214"/>
        <xdr:cNvSpPr/>
      </xdr:nvSpPr>
      <xdr:spPr>
        <a:xfrm>
          <a:off x="4064000" y="143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61340</xdr:rowOff>
    </xdr:from>
    <xdr:ext cx="736600" cy="259045"/>
    <xdr:sp macro="" textlink="">
      <xdr:nvSpPr>
        <xdr:cNvPr id="216" name="テキスト ボックス 215"/>
        <xdr:cNvSpPr txBox="1"/>
      </xdr:nvSpPr>
      <xdr:spPr>
        <a:xfrm>
          <a:off x="3733800" y="14463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119138</xdr:rowOff>
    </xdr:from>
    <xdr:to>
      <xdr:col>15</xdr:col>
      <xdr:colOff>133350</xdr:colOff>
      <xdr:row>84</xdr:row>
      <xdr:rowOff>49288</xdr:rowOff>
    </xdr:to>
    <xdr:sp macro="" textlink="">
      <xdr:nvSpPr>
        <xdr:cNvPr id="217" name="楕円 216"/>
        <xdr:cNvSpPr/>
      </xdr:nvSpPr>
      <xdr:spPr>
        <a:xfrm>
          <a:off x="3175000" y="1434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34065</xdr:rowOff>
    </xdr:from>
    <xdr:ext cx="762000" cy="259045"/>
    <xdr:sp macro="" textlink="">
      <xdr:nvSpPr>
        <xdr:cNvPr id="218" name="テキスト ボックス 217"/>
        <xdr:cNvSpPr txBox="1"/>
      </xdr:nvSpPr>
      <xdr:spPr>
        <a:xfrm>
          <a:off x="2844800" y="1443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106192</xdr:rowOff>
    </xdr:from>
    <xdr:to>
      <xdr:col>11</xdr:col>
      <xdr:colOff>82550</xdr:colOff>
      <xdr:row>84</xdr:row>
      <xdr:rowOff>36342</xdr:rowOff>
    </xdr:to>
    <xdr:sp macro="" textlink="">
      <xdr:nvSpPr>
        <xdr:cNvPr id="219" name="楕円 218"/>
        <xdr:cNvSpPr/>
      </xdr:nvSpPr>
      <xdr:spPr>
        <a:xfrm>
          <a:off x="2286000" y="1433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21119</xdr:rowOff>
    </xdr:from>
    <xdr:ext cx="762000" cy="259045"/>
    <xdr:sp macro="" textlink="">
      <xdr:nvSpPr>
        <xdr:cNvPr id="220" name="テキスト ボックス 219"/>
        <xdr:cNvSpPr txBox="1"/>
      </xdr:nvSpPr>
      <xdr:spPr>
        <a:xfrm>
          <a:off x="1955800" y="1442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106074</xdr:rowOff>
    </xdr:from>
    <xdr:to>
      <xdr:col>7</xdr:col>
      <xdr:colOff>31750</xdr:colOff>
      <xdr:row>84</xdr:row>
      <xdr:rowOff>36224</xdr:rowOff>
    </xdr:to>
    <xdr:sp macro="" textlink="">
      <xdr:nvSpPr>
        <xdr:cNvPr id="221" name="楕円 220"/>
        <xdr:cNvSpPr/>
      </xdr:nvSpPr>
      <xdr:spPr>
        <a:xfrm>
          <a:off x="1397000" y="143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21001</xdr:rowOff>
    </xdr:from>
    <xdr:ext cx="762000" cy="259045"/>
    <xdr:sp macro="" textlink="">
      <xdr:nvSpPr>
        <xdr:cNvPr id="222" name="テキスト ボックス 221"/>
        <xdr:cNvSpPr txBox="1"/>
      </xdr:nvSpPr>
      <xdr:spPr>
        <a:xfrm>
          <a:off x="1066800" y="1442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前年度と比較して</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ポイント増加し，類似団体平均値を</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ポイント上回っている。　年齢層の多少による増減は見込まれるものの，今後は，類似団体平均値と同水準を維持する見込みである。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67129</xdr:rowOff>
    </xdr:to>
    <xdr:cxnSp macro="">
      <xdr:nvCxnSpPr>
        <xdr:cNvPr id="258" name="直線コネクタ 257"/>
        <xdr:cNvCxnSpPr/>
      </xdr:nvCxnSpPr>
      <xdr:spPr>
        <a:xfrm>
          <a:off x="16179800" y="14765866"/>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86</xdr:row>
      <xdr:rowOff>21166</xdr:rowOff>
    </xdr:to>
    <xdr:cxnSp macro="">
      <xdr:nvCxnSpPr>
        <xdr:cNvPr id="261" name="直線コネクタ 260"/>
        <xdr:cNvCxnSpPr/>
      </xdr:nvCxnSpPr>
      <xdr:spPr>
        <a:xfrm>
          <a:off x="15290800" y="1469692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123673</xdr:rowOff>
    </xdr:from>
    <xdr:to>
      <xdr:col>72</xdr:col>
      <xdr:colOff>203200</xdr:colOff>
      <xdr:row>85</xdr:row>
      <xdr:rowOff>135164</xdr:rowOff>
    </xdr:to>
    <xdr:cxnSp macro="">
      <xdr:nvCxnSpPr>
        <xdr:cNvPr id="264" name="直線コネクタ 263"/>
        <xdr:cNvCxnSpPr/>
      </xdr:nvCxnSpPr>
      <xdr:spPr>
        <a:xfrm flipV="1">
          <a:off x="14401800" y="146969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77712</xdr:rowOff>
    </xdr:from>
    <xdr:to>
      <xdr:col>68</xdr:col>
      <xdr:colOff>152400</xdr:colOff>
      <xdr:row>85</xdr:row>
      <xdr:rowOff>135164</xdr:rowOff>
    </xdr:to>
    <xdr:cxnSp macro="">
      <xdr:nvCxnSpPr>
        <xdr:cNvPr id="267" name="直線コネクタ 266"/>
        <xdr:cNvCxnSpPr/>
      </xdr:nvCxnSpPr>
      <xdr:spPr>
        <a:xfrm>
          <a:off x="13512800" y="1465096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7" name="楕円 276"/>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8"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9" name="楕円 278"/>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80" name="テキスト ボックス 279"/>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81" name="楕円 280"/>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159250</xdr:rowOff>
    </xdr:from>
    <xdr:ext cx="762000" cy="259045"/>
    <xdr:sp macro="" textlink="">
      <xdr:nvSpPr>
        <xdr:cNvPr id="282" name="テキスト ボックス 281"/>
        <xdr:cNvSpPr txBox="1"/>
      </xdr:nvSpPr>
      <xdr:spPr>
        <a:xfrm>
          <a:off x="14909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3" name="楕円 282"/>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4" name="テキスト ボックス 283"/>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85" name="楕円 284"/>
        <xdr:cNvSpPr/>
      </xdr:nvSpPr>
      <xdr:spPr>
        <a:xfrm>
          <a:off x="13462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86" name="テキスト ボックス 285"/>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地形的な制約により消防業務を本部・出張所の</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拠点体制をとっていること，また，保育施設を全て直営で行っていることにより，類似団体平均値を</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今後は，定員適正化計画に基づき，適正な定員管理に努める。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17296</xdr:rowOff>
    </xdr:from>
    <xdr:to>
      <xdr:col>81</xdr:col>
      <xdr:colOff>44450</xdr:colOff>
      <xdr:row>65</xdr:row>
      <xdr:rowOff>48320</xdr:rowOff>
    </xdr:to>
    <xdr:cxnSp macro="">
      <xdr:nvCxnSpPr>
        <xdr:cNvPr id="323" name="直線コネクタ 322"/>
        <xdr:cNvCxnSpPr/>
      </xdr:nvCxnSpPr>
      <xdr:spPr>
        <a:xfrm>
          <a:off x="16179800" y="1116154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165765</xdr:rowOff>
    </xdr:from>
    <xdr:to>
      <xdr:col>77</xdr:col>
      <xdr:colOff>44450</xdr:colOff>
      <xdr:row>65</xdr:row>
      <xdr:rowOff>17296</xdr:rowOff>
    </xdr:to>
    <xdr:cxnSp macro="">
      <xdr:nvCxnSpPr>
        <xdr:cNvPr id="326" name="直線コネクタ 325"/>
        <xdr:cNvCxnSpPr/>
      </xdr:nvCxnSpPr>
      <xdr:spPr>
        <a:xfrm>
          <a:off x="15290800" y="1113856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138188</xdr:rowOff>
    </xdr:from>
    <xdr:to>
      <xdr:col>72</xdr:col>
      <xdr:colOff>203200</xdr:colOff>
      <xdr:row>64</xdr:row>
      <xdr:rowOff>165765</xdr:rowOff>
    </xdr:to>
    <xdr:cxnSp macro="">
      <xdr:nvCxnSpPr>
        <xdr:cNvPr id="329" name="直線コネクタ 328"/>
        <xdr:cNvCxnSpPr/>
      </xdr:nvCxnSpPr>
      <xdr:spPr>
        <a:xfrm>
          <a:off x="14401800" y="11110988"/>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128996</xdr:rowOff>
    </xdr:from>
    <xdr:to>
      <xdr:col>68</xdr:col>
      <xdr:colOff>152400</xdr:colOff>
      <xdr:row>64</xdr:row>
      <xdr:rowOff>138188</xdr:rowOff>
    </xdr:to>
    <xdr:cxnSp macro="">
      <xdr:nvCxnSpPr>
        <xdr:cNvPr id="332" name="直線コネクタ 331"/>
        <xdr:cNvCxnSpPr/>
      </xdr:nvCxnSpPr>
      <xdr:spPr>
        <a:xfrm>
          <a:off x="13512800" y="11101796"/>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168970</xdr:rowOff>
    </xdr:from>
    <xdr:to>
      <xdr:col>81</xdr:col>
      <xdr:colOff>95250</xdr:colOff>
      <xdr:row>65</xdr:row>
      <xdr:rowOff>99120</xdr:rowOff>
    </xdr:to>
    <xdr:sp macro="" textlink="">
      <xdr:nvSpPr>
        <xdr:cNvPr id="342" name="楕円 341"/>
        <xdr:cNvSpPr/>
      </xdr:nvSpPr>
      <xdr:spPr>
        <a:xfrm>
          <a:off x="16967200" y="111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141047</xdr:rowOff>
    </xdr:from>
    <xdr:ext cx="762000" cy="259045"/>
    <xdr:sp macro="" textlink="">
      <xdr:nvSpPr>
        <xdr:cNvPr id="343" name="定員管理の状況該当値テキスト"/>
        <xdr:cNvSpPr txBox="1"/>
      </xdr:nvSpPr>
      <xdr:spPr>
        <a:xfrm>
          <a:off x="17106900" y="111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137946</xdr:rowOff>
    </xdr:from>
    <xdr:to>
      <xdr:col>77</xdr:col>
      <xdr:colOff>95250</xdr:colOff>
      <xdr:row>65</xdr:row>
      <xdr:rowOff>68096</xdr:rowOff>
    </xdr:to>
    <xdr:sp macro="" textlink="">
      <xdr:nvSpPr>
        <xdr:cNvPr id="344" name="楕円 343"/>
        <xdr:cNvSpPr/>
      </xdr:nvSpPr>
      <xdr:spPr>
        <a:xfrm>
          <a:off x="16129000" y="1111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52873</xdr:rowOff>
    </xdr:from>
    <xdr:ext cx="736600" cy="259045"/>
    <xdr:sp macro="" textlink="">
      <xdr:nvSpPr>
        <xdr:cNvPr id="345" name="テキスト ボックス 344"/>
        <xdr:cNvSpPr txBox="1"/>
      </xdr:nvSpPr>
      <xdr:spPr>
        <a:xfrm>
          <a:off x="15798800" y="11197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114965</xdr:rowOff>
    </xdr:from>
    <xdr:to>
      <xdr:col>73</xdr:col>
      <xdr:colOff>44450</xdr:colOff>
      <xdr:row>65</xdr:row>
      <xdr:rowOff>45115</xdr:rowOff>
    </xdr:to>
    <xdr:sp macro="" textlink="">
      <xdr:nvSpPr>
        <xdr:cNvPr id="346" name="楕円 345"/>
        <xdr:cNvSpPr/>
      </xdr:nvSpPr>
      <xdr:spPr>
        <a:xfrm>
          <a:off x="15240000" y="1108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29892</xdr:rowOff>
    </xdr:from>
    <xdr:ext cx="762000" cy="259045"/>
    <xdr:sp macro="" textlink="">
      <xdr:nvSpPr>
        <xdr:cNvPr id="347" name="テキスト ボックス 346"/>
        <xdr:cNvSpPr txBox="1"/>
      </xdr:nvSpPr>
      <xdr:spPr>
        <a:xfrm>
          <a:off x="14909800" y="1117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87388</xdr:rowOff>
    </xdr:from>
    <xdr:to>
      <xdr:col>68</xdr:col>
      <xdr:colOff>203200</xdr:colOff>
      <xdr:row>65</xdr:row>
      <xdr:rowOff>17538</xdr:rowOff>
    </xdr:to>
    <xdr:sp macro="" textlink="">
      <xdr:nvSpPr>
        <xdr:cNvPr id="348" name="楕円 347"/>
        <xdr:cNvSpPr/>
      </xdr:nvSpPr>
      <xdr:spPr>
        <a:xfrm>
          <a:off x="14351000" y="1106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2315</xdr:rowOff>
    </xdr:from>
    <xdr:ext cx="762000" cy="259045"/>
    <xdr:sp macro="" textlink="">
      <xdr:nvSpPr>
        <xdr:cNvPr id="349" name="テキスト ボックス 348"/>
        <xdr:cNvSpPr txBox="1"/>
      </xdr:nvSpPr>
      <xdr:spPr>
        <a:xfrm>
          <a:off x="14020800" y="1114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78196</xdr:rowOff>
    </xdr:from>
    <xdr:to>
      <xdr:col>64</xdr:col>
      <xdr:colOff>152400</xdr:colOff>
      <xdr:row>65</xdr:row>
      <xdr:rowOff>8346</xdr:rowOff>
    </xdr:to>
    <xdr:sp macro="" textlink="">
      <xdr:nvSpPr>
        <xdr:cNvPr id="350" name="楕円 349"/>
        <xdr:cNvSpPr/>
      </xdr:nvSpPr>
      <xdr:spPr>
        <a:xfrm>
          <a:off x="13462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164573</xdr:rowOff>
    </xdr:from>
    <xdr:ext cx="762000" cy="259045"/>
    <xdr:sp macro="" textlink="">
      <xdr:nvSpPr>
        <xdr:cNvPr id="351" name="テキスト ボックス 350"/>
        <xdr:cNvSpPr txBox="1"/>
      </xdr:nvSpPr>
      <xdr:spPr>
        <a:xfrm>
          <a:off x="13131800" y="1113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過去に発行した高利率の地方債の償還終了や利率見直しに伴う元利償還額の減少等があるものの，合併特例事業債の元利償還額の増加の影響により，前年度と比較して</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ポイント増加したが</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元利償還金の一時的な増加が見込まれるものの，中長期的には事業の計画的な執行により地方債の発行を抑制し，公債費の適正化に努める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133138</xdr:rowOff>
    </xdr:from>
    <xdr:to>
      <xdr:col>81</xdr:col>
      <xdr:colOff>44450</xdr:colOff>
      <xdr:row>36</xdr:row>
      <xdr:rowOff>145203</xdr:rowOff>
    </xdr:to>
    <xdr:cxnSp macro="">
      <xdr:nvCxnSpPr>
        <xdr:cNvPr id="385" name="直線コネクタ 384"/>
        <xdr:cNvCxnSpPr/>
      </xdr:nvCxnSpPr>
      <xdr:spPr>
        <a:xfrm>
          <a:off x="16179800" y="630533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129117</xdr:rowOff>
    </xdr:from>
    <xdr:to>
      <xdr:col>77</xdr:col>
      <xdr:colOff>44450</xdr:colOff>
      <xdr:row>36</xdr:row>
      <xdr:rowOff>133138</xdr:rowOff>
    </xdr:to>
    <xdr:cxnSp macro="">
      <xdr:nvCxnSpPr>
        <xdr:cNvPr id="388" name="直線コネクタ 387"/>
        <xdr:cNvCxnSpPr/>
      </xdr:nvCxnSpPr>
      <xdr:spPr>
        <a:xfrm>
          <a:off x="15290800" y="630131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129117</xdr:rowOff>
    </xdr:from>
    <xdr:to>
      <xdr:col>72</xdr:col>
      <xdr:colOff>203200</xdr:colOff>
      <xdr:row>36</xdr:row>
      <xdr:rowOff>131128</xdr:rowOff>
    </xdr:to>
    <xdr:cxnSp macro="">
      <xdr:nvCxnSpPr>
        <xdr:cNvPr id="391" name="直線コネクタ 390"/>
        <xdr:cNvCxnSpPr/>
      </xdr:nvCxnSpPr>
      <xdr:spPr>
        <a:xfrm flipV="1">
          <a:off x="14401800" y="630131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131128</xdr:rowOff>
    </xdr:from>
    <xdr:to>
      <xdr:col>68</xdr:col>
      <xdr:colOff>152400</xdr:colOff>
      <xdr:row>36</xdr:row>
      <xdr:rowOff>141182</xdr:rowOff>
    </xdr:to>
    <xdr:cxnSp macro="">
      <xdr:nvCxnSpPr>
        <xdr:cNvPr id="394" name="直線コネクタ 393"/>
        <xdr:cNvCxnSpPr/>
      </xdr:nvCxnSpPr>
      <xdr:spPr>
        <a:xfrm flipV="1">
          <a:off x="13512800" y="630332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94403</xdr:rowOff>
    </xdr:from>
    <xdr:to>
      <xdr:col>81</xdr:col>
      <xdr:colOff>95250</xdr:colOff>
      <xdr:row>37</xdr:row>
      <xdr:rowOff>24553</xdr:rowOff>
    </xdr:to>
    <xdr:sp macro="" textlink="">
      <xdr:nvSpPr>
        <xdr:cNvPr id="404" name="楕円 403"/>
        <xdr:cNvSpPr/>
      </xdr:nvSpPr>
      <xdr:spPr>
        <a:xfrm>
          <a:off x="169672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110930</xdr:rowOff>
    </xdr:from>
    <xdr:ext cx="762000" cy="259045"/>
    <xdr:sp macro="" textlink="">
      <xdr:nvSpPr>
        <xdr:cNvPr id="405" name="公債費負担の状況該当値テキスト"/>
        <xdr:cNvSpPr txBox="1"/>
      </xdr:nvSpPr>
      <xdr:spPr>
        <a:xfrm>
          <a:off x="17106900" y="611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82338</xdr:rowOff>
    </xdr:from>
    <xdr:to>
      <xdr:col>77</xdr:col>
      <xdr:colOff>95250</xdr:colOff>
      <xdr:row>37</xdr:row>
      <xdr:rowOff>12488</xdr:rowOff>
    </xdr:to>
    <xdr:sp macro="" textlink="">
      <xdr:nvSpPr>
        <xdr:cNvPr id="406" name="楕円 405"/>
        <xdr:cNvSpPr/>
      </xdr:nvSpPr>
      <xdr:spPr>
        <a:xfrm>
          <a:off x="16129000" y="62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22665</xdr:rowOff>
    </xdr:from>
    <xdr:ext cx="736600" cy="259045"/>
    <xdr:sp macro="" textlink="">
      <xdr:nvSpPr>
        <xdr:cNvPr id="407" name="テキスト ボックス 406"/>
        <xdr:cNvSpPr txBox="1"/>
      </xdr:nvSpPr>
      <xdr:spPr>
        <a:xfrm>
          <a:off x="15798800" y="6023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78317</xdr:rowOff>
    </xdr:from>
    <xdr:to>
      <xdr:col>73</xdr:col>
      <xdr:colOff>44450</xdr:colOff>
      <xdr:row>37</xdr:row>
      <xdr:rowOff>8467</xdr:rowOff>
    </xdr:to>
    <xdr:sp macro="" textlink="">
      <xdr:nvSpPr>
        <xdr:cNvPr id="408" name="楕円 407"/>
        <xdr:cNvSpPr/>
      </xdr:nvSpPr>
      <xdr:spPr>
        <a:xfrm>
          <a:off x="15240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18644</xdr:rowOff>
    </xdr:from>
    <xdr:ext cx="762000" cy="259045"/>
    <xdr:sp macro="" textlink="">
      <xdr:nvSpPr>
        <xdr:cNvPr id="409" name="テキスト ボックス 408"/>
        <xdr:cNvSpPr txBox="1"/>
      </xdr:nvSpPr>
      <xdr:spPr>
        <a:xfrm>
          <a:off x="14909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80328</xdr:rowOff>
    </xdr:from>
    <xdr:to>
      <xdr:col>68</xdr:col>
      <xdr:colOff>203200</xdr:colOff>
      <xdr:row>37</xdr:row>
      <xdr:rowOff>10478</xdr:rowOff>
    </xdr:to>
    <xdr:sp macro="" textlink="">
      <xdr:nvSpPr>
        <xdr:cNvPr id="410" name="楕円 409"/>
        <xdr:cNvSpPr/>
      </xdr:nvSpPr>
      <xdr:spPr>
        <a:xfrm>
          <a:off x="143510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20655</xdr:rowOff>
    </xdr:from>
    <xdr:ext cx="762000" cy="259045"/>
    <xdr:sp macro="" textlink="">
      <xdr:nvSpPr>
        <xdr:cNvPr id="411" name="テキスト ボックス 410"/>
        <xdr:cNvSpPr txBox="1"/>
      </xdr:nvSpPr>
      <xdr:spPr>
        <a:xfrm>
          <a:off x="14020800" y="6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90382</xdr:rowOff>
    </xdr:from>
    <xdr:to>
      <xdr:col>64</xdr:col>
      <xdr:colOff>152400</xdr:colOff>
      <xdr:row>37</xdr:row>
      <xdr:rowOff>20532</xdr:rowOff>
    </xdr:to>
    <xdr:sp macro="" textlink="">
      <xdr:nvSpPr>
        <xdr:cNvPr id="412" name="楕円 411"/>
        <xdr:cNvSpPr/>
      </xdr:nvSpPr>
      <xdr:spPr>
        <a:xfrm>
          <a:off x="13462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30709</xdr:rowOff>
    </xdr:from>
    <xdr:ext cx="762000" cy="259045"/>
    <xdr:sp macro="" textlink="">
      <xdr:nvSpPr>
        <xdr:cNvPr id="413" name="テキスト ボックス 412"/>
        <xdr:cNvSpPr txBox="1"/>
      </xdr:nvSpPr>
      <xdr:spPr>
        <a:xfrm>
          <a:off x="13131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公営企業債等繰入見込額や地方債現在高は減少したものの，財政調整基金取崩しによる充当可能基金の減少や基準財政需要額算入見込み額の減少の影響により，</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ポイント増加したが，類似団体平均値を</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15.4</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人口減に伴う歳入不足により，財政調整基金の取崩しは今後も見込</a:t>
          </a:r>
          <a:r>
            <a:rPr kumimoji="1" lang="ja-JP" altLang="ja-JP" sz="1400" u="sng">
              <a:solidFill>
                <a:sysClr val="windowText" lastClr="000000"/>
              </a:solidFill>
              <a:effectLst/>
              <a:latin typeface="ＭＳ Ｐゴシック" panose="020B0600070205080204" pitchFamily="50" charset="-128"/>
              <a:ea typeface="ＭＳ Ｐゴシック" panose="020B0600070205080204" pitchFamily="50" charset="-128"/>
              <a:cs typeface="+mn-cs"/>
            </a:rPr>
            <a:t>ま</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れるため，</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地方債残高とのバランスを図りながら</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将来の負担を軽減できるよう，財政健全化に努める。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4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64474</xdr:rowOff>
    </xdr:from>
    <xdr:to>
      <xdr:col>81</xdr:col>
      <xdr:colOff>44450</xdr:colOff>
      <xdr:row>14</xdr:row>
      <xdr:rowOff>74528</xdr:rowOff>
    </xdr:to>
    <xdr:cxnSp macro="">
      <xdr:nvCxnSpPr>
        <xdr:cNvPr id="447" name="直線コネクタ 446"/>
        <xdr:cNvCxnSpPr/>
      </xdr:nvCxnSpPr>
      <xdr:spPr>
        <a:xfrm>
          <a:off x="16179800" y="246477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59304</xdr:rowOff>
    </xdr:from>
    <xdr:ext cx="762000" cy="259045"/>
    <xdr:sp macro="" textlink="">
      <xdr:nvSpPr>
        <xdr:cNvPr id="448" name="将来負担の状況平均値テキスト"/>
        <xdr:cNvSpPr txBox="1"/>
      </xdr:nvSpPr>
      <xdr:spPr>
        <a:xfrm>
          <a:off x="17106900" y="2459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12192</xdr:rowOff>
    </xdr:from>
    <xdr:to>
      <xdr:col>77</xdr:col>
      <xdr:colOff>44450</xdr:colOff>
      <xdr:row>14</xdr:row>
      <xdr:rowOff>64474</xdr:rowOff>
    </xdr:to>
    <xdr:cxnSp macro="">
      <xdr:nvCxnSpPr>
        <xdr:cNvPr id="450" name="直線コネクタ 449"/>
        <xdr:cNvCxnSpPr/>
      </xdr:nvCxnSpPr>
      <xdr:spPr>
        <a:xfrm>
          <a:off x="15290800" y="2412492"/>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31555</xdr:rowOff>
    </xdr:from>
    <xdr:ext cx="736600" cy="259045"/>
    <xdr:sp macro="" textlink="">
      <xdr:nvSpPr>
        <xdr:cNvPr id="452" name="テキスト ボックス 451"/>
        <xdr:cNvSpPr txBox="1"/>
      </xdr:nvSpPr>
      <xdr:spPr>
        <a:xfrm>
          <a:off x="15798800" y="260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10986</xdr:rowOff>
    </xdr:from>
    <xdr:to>
      <xdr:col>72</xdr:col>
      <xdr:colOff>203200</xdr:colOff>
      <xdr:row>14</xdr:row>
      <xdr:rowOff>12192</xdr:rowOff>
    </xdr:to>
    <xdr:cxnSp macro="">
      <xdr:nvCxnSpPr>
        <xdr:cNvPr id="453" name="直線コネクタ 452"/>
        <xdr:cNvCxnSpPr/>
      </xdr:nvCxnSpPr>
      <xdr:spPr>
        <a:xfrm>
          <a:off x="14401800" y="2411286"/>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27132</xdr:rowOff>
    </xdr:from>
    <xdr:ext cx="762000" cy="259045"/>
    <xdr:sp macro="" textlink="">
      <xdr:nvSpPr>
        <xdr:cNvPr id="455" name="テキスト ボックス 454"/>
        <xdr:cNvSpPr txBox="1"/>
      </xdr:nvSpPr>
      <xdr:spPr>
        <a:xfrm>
          <a:off x="14909800" y="259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10986</xdr:rowOff>
    </xdr:from>
    <xdr:to>
      <xdr:col>68</xdr:col>
      <xdr:colOff>152400</xdr:colOff>
      <xdr:row>14</xdr:row>
      <xdr:rowOff>47583</xdr:rowOff>
    </xdr:to>
    <xdr:cxnSp macro="">
      <xdr:nvCxnSpPr>
        <xdr:cNvPr id="456" name="直線コネクタ 455"/>
        <xdr:cNvCxnSpPr/>
      </xdr:nvCxnSpPr>
      <xdr:spPr>
        <a:xfrm flipV="1">
          <a:off x="13512800" y="2411286"/>
          <a:ext cx="889000" cy="3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48446</xdr:rowOff>
    </xdr:from>
    <xdr:ext cx="762000" cy="259045"/>
    <xdr:sp macro="" textlink="">
      <xdr:nvSpPr>
        <xdr:cNvPr id="458" name="テキスト ボックス 457"/>
        <xdr:cNvSpPr txBox="1"/>
      </xdr:nvSpPr>
      <xdr:spPr>
        <a:xfrm>
          <a:off x="14020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54077</xdr:rowOff>
    </xdr:from>
    <xdr:ext cx="762000" cy="259045"/>
    <xdr:sp macro="" textlink="">
      <xdr:nvSpPr>
        <xdr:cNvPr id="460" name="テキスト ボックス 459"/>
        <xdr:cNvSpPr txBox="1"/>
      </xdr:nvSpPr>
      <xdr:spPr>
        <a:xfrm>
          <a:off x="13131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23728</xdr:rowOff>
    </xdr:from>
    <xdr:to>
      <xdr:col>81</xdr:col>
      <xdr:colOff>95250</xdr:colOff>
      <xdr:row>14</xdr:row>
      <xdr:rowOff>125328</xdr:rowOff>
    </xdr:to>
    <xdr:sp macro="" textlink="">
      <xdr:nvSpPr>
        <xdr:cNvPr id="466" name="楕円 465"/>
        <xdr:cNvSpPr/>
      </xdr:nvSpPr>
      <xdr:spPr>
        <a:xfrm>
          <a:off x="16967200" y="24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116455</xdr:rowOff>
    </xdr:from>
    <xdr:ext cx="762000" cy="259045"/>
    <xdr:sp macro="" textlink="">
      <xdr:nvSpPr>
        <xdr:cNvPr id="467" name="将来負担の状況該当値テキスト"/>
        <xdr:cNvSpPr txBox="1"/>
      </xdr:nvSpPr>
      <xdr:spPr>
        <a:xfrm>
          <a:off x="17106900" y="234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13674</xdr:rowOff>
    </xdr:from>
    <xdr:to>
      <xdr:col>77</xdr:col>
      <xdr:colOff>95250</xdr:colOff>
      <xdr:row>14</xdr:row>
      <xdr:rowOff>115274</xdr:rowOff>
    </xdr:to>
    <xdr:sp macro="" textlink="">
      <xdr:nvSpPr>
        <xdr:cNvPr id="468" name="楕円 467"/>
        <xdr:cNvSpPr/>
      </xdr:nvSpPr>
      <xdr:spPr>
        <a:xfrm>
          <a:off x="161290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125451</xdr:rowOff>
    </xdr:from>
    <xdr:ext cx="736600" cy="259045"/>
    <xdr:sp macro="" textlink="">
      <xdr:nvSpPr>
        <xdr:cNvPr id="469" name="テキスト ボックス 468"/>
        <xdr:cNvSpPr txBox="1"/>
      </xdr:nvSpPr>
      <xdr:spPr>
        <a:xfrm>
          <a:off x="15798800" y="2182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132842</xdr:rowOff>
    </xdr:from>
    <xdr:to>
      <xdr:col>73</xdr:col>
      <xdr:colOff>44450</xdr:colOff>
      <xdr:row>14</xdr:row>
      <xdr:rowOff>62992</xdr:rowOff>
    </xdr:to>
    <xdr:sp macro="" textlink="">
      <xdr:nvSpPr>
        <xdr:cNvPr id="470" name="楕円 469"/>
        <xdr:cNvSpPr/>
      </xdr:nvSpPr>
      <xdr:spPr>
        <a:xfrm>
          <a:off x="15240000" y="236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73169</xdr:rowOff>
    </xdr:from>
    <xdr:ext cx="762000" cy="259045"/>
    <xdr:sp macro="" textlink="">
      <xdr:nvSpPr>
        <xdr:cNvPr id="471" name="テキスト ボックス 470"/>
        <xdr:cNvSpPr txBox="1"/>
      </xdr:nvSpPr>
      <xdr:spPr>
        <a:xfrm>
          <a:off x="14909800" y="213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131636</xdr:rowOff>
    </xdr:from>
    <xdr:to>
      <xdr:col>68</xdr:col>
      <xdr:colOff>203200</xdr:colOff>
      <xdr:row>14</xdr:row>
      <xdr:rowOff>61786</xdr:rowOff>
    </xdr:to>
    <xdr:sp macro="" textlink="">
      <xdr:nvSpPr>
        <xdr:cNvPr id="472" name="楕円 471"/>
        <xdr:cNvSpPr/>
      </xdr:nvSpPr>
      <xdr:spPr>
        <a:xfrm>
          <a:off x="14351000" y="236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71963</xdr:rowOff>
    </xdr:from>
    <xdr:ext cx="762000" cy="259045"/>
    <xdr:sp macro="" textlink="">
      <xdr:nvSpPr>
        <xdr:cNvPr id="473" name="テキスト ボックス 472"/>
        <xdr:cNvSpPr txBox="1"/>
      </xdr:nvSpPr>
      <xdr:spPr>
        <a:xfrm>
          <a:off x="14020800" y="212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168233</xdr:rowOff>
    </xdr:from>
    <xdr:to>
      <xdr:col>64</xdr:col>
      <xdr:colOff>152400</xdr:colOff>
      <xdr:row>14</xdr:row>
      <xdr:rowOff>98383</xdr:rowOff>
    </xdr:to>
    <xdr:sp macro="" textlink="">
      <xdr:nvSpPr>
        <xdr:cNvPr id="474" name="楕円 473"/>
        <xdr:cNvSpPr/>
      </xdr:nvSpPr>
      <xdr:spPr>
        <a:xfrm>
          <a:off x="13462000" y="23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108560</xdr:rowOff>
    </xdr:from>
    <xdr:ext cx="762000" cy="259045"/>
    <xdr:sp macro="" textlink="">
      <xdr:nvSpPr>
        <xdr:cNvPr id="475" name="テキスト ボックス 474"/>
        <xdr:cNvSpPr txBox="1"/>
      </xdr:nvSpPr>
      <xdr:spPr>
        <a:xfrm>
          <a:off x="13131800" y="216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22,356
21,630
100.72
18,510,994
17,272,933
227,874
9,108,590
18,317,157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職員数の適正化により人件費の抑制を行っているが，類似団体と比べ職員数が多く，依然として類似団体平均値を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ポイント上回り，人件費の占める割合は高い状況である。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今後においても，定員適正化計画に基づき，適正な定員管理に努める。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20320</xdr:rowOff>
    </xdr:from>
    <xdr:to>
      <xdr:col>24</xdr:col>
      <xdr:colOff>25400</xdr:colOff>
      <xdr:row>40</xdr:row>
      <xdr:rowOff>27940</xdr:rowOff>
    </xdr:to>
    <xdr:cxnSp macro="">
      <xdr:nvCxnSpPr>
        <xdr:cNvPr id="66" name="直線コネクタ 65"/>
        <xdr:cNvCxnSpPr/>
      </xdr:nvCxnSpPr>
      <xdr:spPr>
        <a:xfrm flipV="1">
          <a:off x="3987800" y="6878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153670</xdr:rowOff>
    </xdr:from>
    <xdr:to>
      <xdr:col>19</xdr:col>
      <xdr:colOff>187325</xdr:colOff>
      <xdr:row>40</xdr:row>
      <xdr:rowOff>27940</xdr:rowOff>
    </xdr:to>
    <xdr:cxnSp macro="">
      <xdr:nvCxnSpPr>
        <xdr:cNvPr id="69" name="直線コネクタ 68"/>
        <xdr:cNvCxnSpPr/>
      </xdr:nvCxnSpPr>
      <xdr:spPr>
        <a:xfrm>
          <a:off x="3098800" y="6840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100330</xdr:rowOff>
    </xdr:from>
    <xdr:to>
      <xdr:col>15</xdr:col>
      <xdr:colOff>98425</xdr:colOff>
      <xdr:row>39</xdr:row>
      <xdr:rowOff>153670</xdr:rowOff>
    </xdr:to>
    <xdr:cxnSp macro="">
      <xdr:nvCxnSpPr>
        <xdr:cNvPr id="72" name="直線コネクタ 71"/>
        <xdr:cNvCxnSpPr/>
      </xdr:nvCxnSpPr>
      <xdr:spPr>
        <a:xfrm>
          <a:off x="2209800" y="6786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46990</xdr:rowOff>
    </xdr:from>
    <xdr:to>
      <xdr:col>11</xdr:col>
      <xdr:colOff>9525</xdr:colOff>
      <xdr:row>39</xdr:row>
      <xdr:rowOff>100330</xdr:rowOff>
    </xdr:to>
    <xdr:cxnSp macro="">
      <xdr:nvCxnSpPr>
        <xdr:cNvPr id="75" name="直線コネクタ 74"/>
        <xdr:cNvCxnSpPr/>
      </xdr:nvCxnSpPr>
      <xdr:spPr>
        <a:xfrm>
          <a:off x="1320800" y="6733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140970</xdr:rowOff>
    </xdr:from>
    <xdr:to>
      <xdr:col>24</xdr:col>
      <xdr:colOff>76200</xdr:colOff>
      <xdr:row>40</xdr:row>
      <xdr:rowOff>71120</xdr:rowOff>
    </xdr:to>
    <xdr:sp macro="" textlink="">
      <xdr:nvSpPr>
        <xdr:cNvPr id="85" name="楕円 84"/>
        <xdr:cNvSpPr/>
      </xdr:nvSpPr>
      <xdr:spPr>
        <a:xfrm>
          <a:off x="47752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113047</xdr:rowOff>
    </xdr:from>
    <xdr:ext cx="762000" cy="259045"/>
    <xdr:sp macro="" textlink="">
      <xdr:nvSpPr>
        <xdr:cNvPr id="86" name="人件費該当値テキスト"/>
        <xdr:cNvSpPr txBox="1"/>
      </xdr:nvSpPr>
      <xdr:spPr>
        <a:xfrm>
          <a:off x="49149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148590</xdr:rowOff>
    </xdr:from>
    <xdr:to>
      <xdr:col>20</xdr:col>
      <xdr:colOff>38100</xdr:colOff>
      <xdr:row>40</xdr:row>
      <xdr:rowOff>78740</xdr:rowOff>
    </xdr:to>
    <xdr:sp macro="" textlink="">
      <xdr:nvSpPr>
        <xdr:cNvPr id="87" name="楕円 86"/>
        <xdr:cNvSpPr/>
      </xdr:nvSpPr>
      <xdr:spPr>
        <a:xfrm>
          <a:off x="3937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63517</xdr:rowOff>
    </xdr:from>
    <xdr:ext cx="736600" cy="259045"/>
    <xdr:sp macro="" textlink="">
      <xdr:nvSpPr>
        <xdr:cNvPr id="88" name="テキスト ボックス 87"/>
        <xdr:cNvSpPr txBox="1"/>
      </xdr:nvSpPr>
      <xdr:spPr>
        <a:xfrm>
          <a:off x="3606800" y="692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102870</xdr:rowOff>
    </xdr:from>
    <xdr:to>
      <xdr:col>15</xdr:col>
      <xdr:colOff>149225</xdr:colOff>
      <xdr:row>40</xdr:row>
      <xdr:rowOff>33020</xdr:rowOff>
    </xdr:to>
    <xdr:sp macro="" textlink="">
      <xdr:nvSpPr>
        <xdr:cNvPr id="89" name="楕円 88"/>
        <xdr:cNvSpPr/>
      </xdr:nvSpPr>
      <xdr:spPr>
        <a:xfrm>
          <a:off x="3048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17797</xdr:rowOff>
    </xdr:from>
    <xdr:ext cx="762000" cy="259045"/>
    <xdr:sp macro="" textlink="">
      <xdr:nvSpPr>
        <xdr:cNvPr id="90" name="テキスト ボックス 89"/>
        <xdr:cNvSpPr txBox="1"/>
      </xdr:nvSpPr>
      <xdr:spPr>
        <a:xfrm>
          <a:off x="2717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49530</xdr:rowOff>
    </xdr:from>
    <xdr:to>
      <xdr:col>11</xdr:col>
      <xdr:colOff>60325</xdr:colOff>
      <xdr:row>39</xdr:row>
      <xdr:rowOff>151130</xdr:rowOff>
    </xdr:to>
    <xdr:sp macro="" textlink="">
      <xdr:nvSpPr>
        <xdr:cNvPr id="91" name="楕円 90"/>
        <xdr:cNvSpPr/>
      </xdr:nvSpPr>
      <xdr:spPr>
        <a:xfrm>
          <a:off x="2159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135907</xdr:rowOff>
    </xdr:from>
    <xdr:ext cx="762000" cy="259045"/>
    <xdr:sp macro="" textlink="">
      <xdr:nvSpPr>
        <xdr:cNvPr id="92" name="テキスト ボックス 91"/>
        <xdr:cNvSpPr txBox="1"/>
      </xdr:nvSpPr>
      <xdr:spPr>
        <a:xfrm>
          <a:off x="1828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167640</xdr:rowOff>
    </xdr:from>
    <xdr:to>
      <xdr:col>6</xdr:col>
      <xdr:colOff>171450</xdr:colOff>
      <xdr:row>39</xdr:row>
      <xdr:rowOff>97790</xdr:rowOff>
    </xdr:to>
    <xdr:sp macro="" textlink="">
      <xdr:nvSpPr>
        <xdr:cNvPr id="93" name="楕円 92"/>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82567</xdr:rowOff>
    </xdr:from>
    <xdr:ext cx="762000" cy="259045"/>
    <xdr:sp macro="" textlink="">
      <xdr:nvSpPr>
        <xdr:cNvPr id="94" name="テキスト ボックス 93"/>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ポイント減少しており，類似団体平均値を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引き続き施設の統廃合等による管理経費の抑制，事務事業の見直し等に努める。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63500</xdr:rowOff>
    </xdr:from>
    <xdr:to>
      <xdr:col>82</xdr:col>
      <xdr:colOff>107950</xdr:colOff>
      <xdr:row>20</xdr:row>
      <xdr:rowOff>12700</xdr:rowOff>
    </xdr:to>
    <xdr:cxnSp macro="">
      <xdr:nvCxnSpPr>
        <xdr:cNvPr id="127" name="直線コネクタ 126"/>
        <xdr:cNvCxnSpPr/>
      </xdr:nvCxnSpPr>
      <xdr:spPr>
        <a:xfrm flipV="1">
          <a:off x="15671800" y="31496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107950</xdr:rowOff>
    </xdr:from>
    <xdr:to>
      <xdr:col>78</xdr:col>
      <xdr:colOff>69850</xdr:colOff>
      <xdr:row>20</xdr:row>
      <xdr:rowOff>12700</xdr:rowOff>
    </xdr:to>
    <xdr:cxnSp macro="">
      <xdr:nvCxnSpPr>
        <xdr:cNvPr id="130" name="直線コネクタ 129"/>
        <xdr:cNvCxnSpPr/>
      </xdr:nvCxnSpPr>
      <xdr:spPr>
        <a:xfrm>
          <a:off x="14782800" y="336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107950</xdr:rowOff>
    </xdr:from>
    <xdr:to>
      <xdr:col>73</xdr:col>
      <xdr:colOff>180975</xdr:colOff>
      <xdr:row>20</xdr:row>
      <xdr:rowOff>114300</xdr:rowOff>
    </xdr:to>
    <xdr:cxnSp macro="">
      <xdr:nvCxnSpPr>
        <xdr:cNvPr id="133" name="直線コネクタ 132"/>
        <xdr:cNvCxnSpPr/>
      </xdr:nvCxnSpPr>
      <xdr:spPr>
        <a:xfrm flipV="1">
          <a:off x="13893800" y="3365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82550</xdr:rowOff>
    </xdr:from>
    <xdr:to>
      <xdr:col>69</xdr:col>
      <xdr:colOff>92075</xdr:colOff>
      <xdr:row>20</xdr:row>
      <xdr:rowOff>114300</xdr:rowOff>
    </xdr:to>
    <xdr:cxnSp macro="">
      <xdr:nvCxnSpPr>
        <xdr:cNvPr id="136" name="直線コネクタ 135"/>
        <xdr:cNvCxnSpPr/>
      </xdr:nvCxnSpPr>
      <xdr:spPr>
        <a:xfrm>
          <a:off x="13004800" y="3340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12700</xdr:rowOff>
    </xdr:from>
    <xdr:to>
      <xdr:col>82</xdr:col>
      <xdr:colOff>158750</xdr:colOff>
      <xdr:row>18</xdr:row>
      <xdr:rowOff>114300</xdr:rowOff>
    </xdr:to>
    <xdr:sp macro="" textlink="">
      <xdr:nvSpPr>
        <xdr:cNvPr id="146" name="楕円 145"/>
        <xdr:cNvSpPr/>
      </xdr:nvSpPr>
      <xdr:spPr>
        <a:xfrm>
          <a:off x="164592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156227</xdr:rowOff>
    </xdr:from>
    <xdr:ext cx="762000" cy="259045"/>
    <xdr:sp macro="" textlink="">
      <xdr:nvSpPr>
        <xdr:cNvPr id="147" name="物件費該当値テキスト"/>
        <xdr:cNvSpPr txBox="1"/>
      </xdr:nvSpPr>
      <xdr:spPr>
        <a:xfrm>
          <a:off x="165989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148" name="楕円 147"/>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48277</xdr:rowOff>
    </xdr:from>
    <xdr:ext cx="736600" cy="259045"/>
    <xdr:sp macro="" textlink="">
      <xdr:nvSpPr>
        <xdr:cNvPr id="149" name="テキスト ボックス 148"/>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50" name="楕円 149"/>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51" name="テキスト ボックス 150"/>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63500</xdr:rowOff>
    </xdr:from>
    <xdr:to>
      <xdr:col>69</xdr:col>
      <xdr:colOff>142875</xdr:colOff>
      <xdr:row>20</xdr:row>
      <xdr:rowOff>165100</xdr:rowOff>
    </xdr:to>
    <xdr:sp macro="" textlink="">
      <xdr:nvSpPr>
        <xdr:cNvPr id="152" name="楕円 151"/>
        <xdr:cNvSpPr/>
      </xdr:nvSpPr>
      <xdr:spPr>
        <a:xfrm>
          <a:off x="138430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149877</xdr:rowOff>
    </xdr:from>
    <xdr:ext cx="762000" cy="259045"/>
    <xdr:sp macro="" textlink="">
      <xdr:nvSpPr>
        <xdr:cNvPr id="153" name="テキスト ボックス 152"/>
        <xdr:cNvSpPr txBox="1"/>
      </xdr:nvSpPr>
      <xdr:spPr>
        <a:xfrm>
          <a:off x="13512800" y="357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31750</xdr:rowOff>
    </xdr:from>
    <xdr:to>
      <xdr:col>65</xdr:col>
      <xdr:colOff>53975</xdr:colOff>
      <xdr:row>19</xdr:row>
      <xdr:rowOff>133350</xdr:rowOff>
    </xdr:to>
    <xdr:sp macro="" textlink="">
      <xdr:nvSpPr>
        <xdr:cNvPr id="154" name="楕円 153"/>
        <xdr:cNvSpPr/>
      </xdr:nvSpPr>
      <xdr:spPr>
        <a:xfrm>
          <a:off x="12954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118127</xdr:rowOff>
    </xdr:from>
    <xdr:ext cx="762000" cy="259045"/>
    <xdr:sp macro="" textlink="">
      <xdr:nvSpPr>
        <xdr:cNvPr id="155" name="テキスト ボックス 154"/>
        <xdr:cNvSpPr txBox="1"/>
      </xdr:nvSpPr>
      <xdr:spPr>
        <a:xfrm>
          <a:off x="12623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ポイント減少しており，類似団体平均値を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障害者自立支援事業費等は増加しているものの，生活保護費等が減少しており，扶助費全体の決算額としては減少している。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今後の社会情勢等の動向によっては，障害者（児）に係る扶助費や生活保護費，医療費等の増加が予想されるため，適切な運営に努める。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127000</xdr:rowOff>
    </xdr:to>
    <xdr:cxnSp macro="">
      <xdr:nvCxnSpPr>
        <xdr:cNvPr id="188" name="直線コネクタ 187"/>
        <xdr:cNvCxnSpPr/>
      </xdr:nvCxnSpPr>
      <xdr:spPr>
        <a:xfrm flipV="1">
          <a:off x="3987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63500</xdr:rowOff>
    </xdr:from>
    <xdr:to>
      <xdr:col>19</xdr:col>
      <xdr:colOff>187325</xdr:colOff>
      <xdr:row>54</xdr:row>
      <xdr:rowOff>127000</xdr:rowOff>
    </xdr:to>
    <xdr:cxnSp macro="">
      <xdr:nvCxnSpPr>
        <xdr:cNvPr id="191" name="直線コネクタ 190"/>
        <xdr:cNvCxnSpPr/>
      </xdr:nvCxnSpPr>
      <xdr:spPr>
        <a:xfrm>
          <a:off x="3098800" y="9321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63500</xdr:rowOff>
    </xdr:from>
    <xdr:to>
      <xdr:col>15</xdr:col>
      <xdr:colOff>98425</xdr:colOff>
      <xdr:row>54</xdr:row>
      <xdr:rowOff>88900</xdr:rowOff>
    </xdr:to>
    <xdr:cxnSp macro="">
      <xdr:nvCxnSpPr>
        <xdr:cNvPr id="194" name="直線コネクタ 193"/>
        <xdr:cNvCxnSpPr/>
      </xdr:nvCxnSpPr>
      <xdr:spPr>
        <a:xfrm flipV="1">
          <a:off x="2209800" y="9321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76200</xdr:rowOff>
    </xdr:from>
    <xdr:to>
      <xdr:col>11</xdr:col>
      <xdr:colOff>9525</xdr:colOff>
      <xdr:row>54</xdr:row>
      <xdr:rowOff>88900</xdr:rowOff>
    </xdr:to>
    <xdr:cxnSp macro="">
      <xdr:nvCxnSpPr>
        <xdr:cNvPr id="197" name="直線コネクタ 196"/>
        <xdr:cNvCxnSpPr/>
      </xdr:nvCxnSpPr>
      <xdr:spPr>
        <a:xfrm>
          <a:off x="1320800" y="9334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7" name="楕円 206"/>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8"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xdr:rowOff>
    </xdr:from>
    <xdr:to>
      <xdr:col>15</xdr:col>
      <xdr:colOff>149225</xdr:colOff>
      <xdr:row>54</xdr:row>
      <xdr:rowOff>114300</xdr:rowOff>
    </xdr:to>
    <xdr:sp macro="" textlink="">
      <xdr:nvSpPr>
        <xdr:cNvPr id="211" name="楕円 210"/>
        <xdr:cNvSpPr/>
      </xdr:nvSpPr>
      <xdr:spPr>
        <a:xfrm>
          <a:off x="3048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124477</xdr:rowOff>
    </xdr:from>
    <xdr:ext cx="762000" cy="259045"/>
    <xdr:sp macro="" textlink="">
      <xdr:nvSpPr>
        <xdr:cNvPr id="212" name="テキスト ボックス 211"/>
        <xdr:cNvSpPr txBox="1"/>
      </xdr:nvSpPr>
      <xdr:spPr>
        <a:xfrm>
          <a:off x="2717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3" name="楕円 212"/>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4" name="テキスト ボックス 213"/>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25400</xdr:rowOff>
    </xdr:from>
    <xdr:to>
      <xdr:col>6</xdr:col>
      <xdr:colOff>171450</xdr:colOff>
      <xdr:row>54</xdr:row>
      <xdr:rowOff>127000</xdr:rowOff>
    </xdr:to>
    <xdr:sp macro="" textlink="">
      <xdr:nvSpPr>
        <xdr:cNvPr id="215" name="楕円 214"/>
        <xdr:cNvSpPr/>
      </xdr:nvSpPr>
      <xdr:spPr>
        <a:xfrm>
          <a:off x="1270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137177</xdr:rowOff>
    </xdr:from>
    <xdr:ext cx="762000" cy="259045"/>
    <xdr:sp macro="" textlink="">
      <xdr:nvSpPr>
        <xdr:cNvPr id="216" name="テキスト ボックス 215"/>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ポイント減少しており，類似団体平均値を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今後も高齢化が進む中で，介護給付費や医療給付費の増加等はあるが，公営事業の健全化による繰出金の適正化に努める。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39370</xdr:rowOff>
    </xdr:to>
    <xdr:cxnSp macro="">
      <xdr:nvCxnSpPr>
        <xdr:cNvPr id="249" name="直線コネクタ 248"/>
        <xdr:cNvCxnSpPr/>
      </xdr:nvCxnSpPr>
      <xdr:spPr>
        <a:xfrm flipV="1">
          <a:off x="15671800" y="9781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39370</xdr:rowOff>
    </xdr:from>
    <xdr:to>
      <xdr:col>78</xdr:col>
      <xdr:colOff>69850</xdr:colOff>
      <xdr:row>57</xdr:row>
      <xdr:rowOff>54610</xdr:rowOff>
    </xdr:to>
    <xdr:cxnSp macro="">
      <xdr:nvCxnSpPr>
        <xdr:cNvPr id="252" name="直線コネクタ 251"/>
        <xdr:cNvCxnSpPr/>
      </xdr:nvCxnSpPr>
      <xdr:spPr>
        <a:xfrm flipV="1">
          <a:off x="14782800" y="9812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54610</xdr:rowOff>
    </xdr:to>
    <xdr:cxnSp macro="">
      <xdr:nvCxnSpPr>
        <xdr:cNvPr id="255" name="直線コネクタ 254"/>
        <xdr:cNvCxnSpPr/>
      </xdr:nvCxnSpPr>
      <xdr:spPr>
        <a:xfrm>
          <a:off x="13893800" y="9690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57</xdr:row>
      <xdr:rowOff>31750</xdr:rowOff>
    </xdr:to>
    <xdr:cxnSp macro="">
      <xdr:nvCxnSpPr>
        <xdr:cNvPr id="258" name="直線コネクタ 257"/>
        <xdr:cNvCxnSpPr/>
      </xdr:nvCxnSpPr>
      <xdr:spPr>
        <a:xfrm flipV="1">
          <a:off x="13004800" y="9690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8" name="楕円 267"/>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101617</xdr:rowOff>
    </xdr:from>
    <xdr:ext cx="762000" cy="259045"/>
    <xdr:sp macro="" textlink="">
      <xdr:nvSpPr>
        <xdr:cNvPr id="269" name="その他該当値テキスト"/>
        <xdr:cNvSpPr txBox="1"/>
      </xdr:nvSpPr>
      <xdr:spPr>
        <a:xfrm>
          <a:off x="16598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70" name="楕円 269"/>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71" name="テキスト ボックス 270"/>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2" name="楕円 271"/>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115587</xdr:rowOff>
    </xdr:from>
    <xdr:ext cx="762000" cy="259045"/>
    <xdr:sp macro="" textlink="">
      <xdr:nvSpPr>
        <xdr:cNvPr id="273" name="テキスト ボックス 272"/>
        <xdr:cNvSpPr txBox="1"/>
      </xdr:nvSpPr>
      <xdr:spPr>
        <a:xfrm>
          <a:off x="14401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4" name="楕円 273"/>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5" name="テキスト ボックス 274"/>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6" name="楕円 275"/>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7" name="テキスト ボックス 276"/>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ポイント減少しており，類似団体平均値を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今後も，各種補助金の適正化を進めるとともに，下水道事業の経営健全化による繰出金の抑制等に努める。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81280</xdr:rowOff>
    </xdr:to>
    <xdr:cxnSp macro="">
      <xdr:nvCxnSpPr>
        <xdr:cNvPr id="307" name="直線コネクタ 306"/>
        <xdr:cNvCxnSpPr/>
      </xdr:nvCxnSpPr>
      <xdr:spPr>
        <a:xfrm flipV="1">
          <a:off x="15671800" y="6230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81280</xdr:rowOff>
    </xdr:to>
    <xdr:cxnSp macro="">
      <xdr:nvCxnSpPr>
        <xdr:cNvPr id="310" name="直線コネクタ 309"/>
        <xdr:cNvCxnSpPr/>
      </xdr:nvCxnSpPr>
      <xdr:spPr>
        <a:xfrm>
          <a:off x="14782800" y="62443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72136</xdr:rowOff>
    </xdr:to>
    <xdr:cxnSp macro="">
      <xdr:nvCxnSpPr>
        <xdr:cNvPr id="313" name="直線コネクタ 312"/>
        <xdr:cNvCxnSpPr/>
      </xdr:nvCxnSpPr>
      <xdr:spPr>
        <a:xfrm>
          <a:off x="13893800" y="6244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72136</xdr:rowOff>
    </xdr:to>
    <xdr:cxnSp macro="">
      <xdr:nvCxnSpPr>
        <xdr:cNvPr id="316" name="直線コネクタ 315"/>
        <xdr:cNvCxnSpPr/>
      </xdr:nvCxnSpPr>
      <xdr:spPr>
        <a:xfrm>
          <a:off x="13004800" y="6230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0" name="テキスト ボックス 319"/>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6" name="楕円 325"/>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7"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8" name="楕円 327"/>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9" name="テキスト ボックス 328"/>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30" name="楕円 329"/>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31" name="テキスト ボックス 330"/>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32" name="楕円 331"/>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33" name="テキスト ボックス 332"/>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4" name="楕円 333"/>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35" name="テキスト ボックス 334"/>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今後も，公共施設再編整備事業等に伴う地方債発行の一時的な増加が見込まれるものの，事業の計画的執行により発行を抑制し，地方債現在高の削減及び公債費の抑制に努める。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39370</xdr:rowOff>
    </xdr:to>
    <xdr:cxnSp macro="">
      <xdr:nvCxnSpPr>
        <xdr:cNvPr id="367" name="直線コネクタ 366"/>
        <xdr:cNvCxnSpPr/>
      </xdr:nvCxnSpPr>
      <xdr:spPr>
        <a:xfrm>
          <a:off x="3987800" y="12890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31750</xdr:rowOff>
    </xdr:to>
    <xdr:cxnSp macro="">
      <xdr:nvCxnSpPr>
        <xdr:cNvPr id="370" name="直線コネクタ 369"/>
        <xdr:cNvCxnSpPr/>
      </xdr:nvCxnSpPr>
      <xdr:spPr>
        <a:xfrm>
          <a:off x="3098800" y="1289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xdr:rowOff>
    </xdr:from>
    <xdr:to>
      <xdr:col>15</xdr:col>
      <xdr:colOff>98425</xdr:colOff>
      <xdr:row>75</xdr:row>
      <xdr:rowOff>31750</xdr:rowOff>
    </xdr:to>
    <xdr:cxnSp macro="">
      <xdr:nvCxnSpPr>
        <xdr:cNvPr id="373" name="直線コネクタ 372"/>
        <xdr:cNvCxnSpPr/>
      </xdr:nvCxnSpPr>
      <xdr:spPr>
        <a:xfrm>
          <a:off x="2209800" y="128733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167005</xdr:rowOff>
    </xdr:from>
    <xdr:to>
      <xdr:col>11</xdr:col>
      <xdr:colOff>9525</xdr:colOff>
      <xdr:row>75</xdr:row>
      <xdr:rowOff>14605</xdr:rowOff>
    </xdr:to>
    <xdr:cxnSp macro="">
      <xdr:nvCxnSpPr>
        <xdr:cNvPr id="376" name="直線コネクタ 375"/>
        <xdr:cNvCxnSpPr/>
      </xdr:nvCxnSpPr>
      <xdr:spPr>
        <a:xfrm>
          <a:off x="1320800" y="128543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0" name="テキスト ボックス 379"/>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86" name="楕円 385"/>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132097</xdr:rowOff>
    </xdr:from>
    <xdr:ext cx="762000" cy="259045"/>
    <xdr:sp macro="" textlink="">
      <xdr:nvSpPr>
        <xdr:cNvPr id="387" name="公債費該当値テキスト"/>
        <xdr:cNvSpPr txBox="1"/>
      </xdr:nvSpPr>
      <xdr:spPr>
        <a:xfrm>
          <a:off x="4914900" y="1281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88" name="楕円 387"/>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67327</xdr:rowOff>
    </xdr:from>
    <xdr:ext cx="736600" cy="259045"/>
    <xdr:sp macro="" textlink="">
      <xdr:nvSpPr>
        <xdr:cNvPr id="389" name="テキスト ボックス 388"/>
        <xdr:cNvSpPr txBox="1"/>
      </xdr:nvSpPr>
      <xdr:spPr>
        <a:xfrm>
          <a:off x="3606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0" name="楕円 389"/>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67327</xdr:rowOff>
    </xdr:from>
    <xdr:ext cx="762000" cy="259045"/>
    <xdr:sp macro="" textlink="">
      <xdr:nvSpPr>
        <xdr:cNvPr id="391" name="テキスト ボックス 390"/>
        <xdr:cNvSpPr txBox="1"/>
      </xdr:nvSpPr>
      <xdr:spPr>
        <a:xfrm>
          <a:off x="2717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135255</xdr:rowOff>
    </xdr:from>
    <xdr:to>
      <xdr:col>11</xdr:col>
      <xdr:colOff>60325</xdr:colOff>
      <xdr:row>75</xdr:row>
      <xdr:rowOff>65405</xdr:rowOff>
    </xdr:to>
    <xdr:sp macro="" textlink="">
      <xdr:nvSpPr>
        <xdr:cNvPr id="392" name="楕円 391"/>
        <xdr:cNvSpPr/>
      </xdr:nvSpPr>
      <xdr:spPr>
        <a:xfrm>
          <a:off x="2159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93" name="テキスト ボックス 392"/>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116205</xdr:rowOff>
    </xdr:from>
    <xdr:to>
      <xdr:col>6</xdr:col>
      <xdr:colOff>171450</xdr:colOff>
      <xdr:row>75</xdr:row>
      <xdr:rowOff>46355</xdr:rowOff>
    </xdr:to>
    <xdr:sp macro="" textlink="">
      <xdr:nvSpPr>
        <xdr:cNvPr id="394" name="楕円 393"/>
        <xdr:cNvSpPr/>
      </xdr:nvSpPr>
      <xdr:spPr>
        <a:xfrm>
          <a:off x="1270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56532</xdr:rowOff>
    </xdr:from>
    <xdr:ext cx="762000" cy="259045"/>
    <xdr:sp macro="" textlink="">
      <xdr:nvSpPr>
        <xdr:cNvPr id="395" name="テキスト ボックス 394"/>
        <xdr:cNvSpPr txBox="1"/>
      </xdr:nvSpPr>
      <xdr:spPr>
        <a:xfrm>
          <a:off x="939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ポイント減少しており，類似団体平均値を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今後も定員適正化計画に基づき，適正な定員管理に努めるとともに，</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公営事業の健全化を図ることにより，経常経費の削減に努める。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78</xdr:row>
      <xdr:rowOff>49276</xdr:rowOff>
    </xdr:to>
    <xdr:cxnSp macro="">
      <xdr:nvCxnSpPr>
        <xdr:cNvPr id="426" name="直線コネクタ 425"/>
        <xdr:cNvCxnSpPr/>
      </xdr:nvCxnSpPr>
      <xdr:spPr>
        <a:xfrm flipV="1">
          <a:off x="15671800" y="13257785"/>
          <a:ext cx="8382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133875</xdr:rowOff>
    </xdr:from>
    <xdr:ext cx="762000" cy="259045"/>
    <xdr:sp macro="" textlink="">
      <xdr:nvSpPr>
        <xdr:cNvPr id="427" name="公債費以外平均値テキスト"/>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143002</xdr:rowOff>
    </xdr:from>
    <xdr:to>
      <xdr:col>78</xdr:col>
      <xdr:colOff>69850</xdr:colOff>
      <xdr:row>78</xdr:row>
      <xdr:rowOff>49276</xdr:rowOff>
    </xdr:to>
    <xdr:cxnSp macro="">
      <xdr:nvCxnSpPr>
        <xdr:cNvPr id="429" name="直線コネクタ 428"/>
        <xdr:cNvCxnSpPr/>
      </xdr:nvCxnSpPr>
      <xdr:spPr>
        <a:xfrm>
          <a:off x="14782800" y="133446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101854</xdr:rowOff>
    </xdr:from>
    <xdr:to>
      <xdr:col>73</xdr:col>
      <xdr:colOff>180975</xdr:colOff>
      <xdr:row>77</xdr:row>
      <xdr:rowOff>143002</xdr:rowOff>
    </xdr:to>
    <xdr:cxnSp macro="">
      <xdr:nvCxnSpPr>
        <xdr:cNvPr id="432" name="直線コネクタ 431"/>
        <xdr:cNvCxnSpPr/>
      </xdr:nvCxnSpPr>
      <xdr:spPr>
        <a:xfrm>
          <a:off x="13893800" y="133035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101854</xdr:rowOff>
    </xdr:to>
    <xdr:cxnSp macro="">
      <xdr:nvCxnSpPr>
        <xdr:cNvPr id="435" name="直線コネクタ 434"/>
        <xdr:cNvCxnSpPr/>
      </xdr:nvCxnSpPr>
      <xdr:spPr>
        <a:xfrm>
          <a:off x="13004800" y="13248639"/>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7" name="テキスト ボックス 436"/>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45" name="楕円 444"/>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148862</xdr:rowOff>
    </xdr:from>
    <xdr:ext cx="762000" cy="259045"/>
    <xdr:sp macro="" textlink="">
      <xdr:nvSpPr>
        <xdr:cNvPr id="446" name="公債費以外該当値テキスト"/>
        <xdr:cNvSpPr txBox="1"/>
      </xdr:nvSpPr>
      <xdr:spPr>
        <a:xfrm>
          <a:off x="165989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macro="" textlink="">
      <xdr:nvSpPr>
        <xdr:cNvPr id="447" name="楕円 446"/>
        <xdr:cNvSpPr/>
      </xdr:nvSpPr>
      <xdr:spPr>
        <a:xfrm>
          <a:off x="15621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48" name="テキスト ボックス 447"/>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92202</xdr:rowOff>
    </xdr:from>
    <xdr:to>
      <xdr:col>74</xdr:col>
      <xdr:colOff>31750</xdr:colOff>
      <xdr:row>78</xdr:row>
      <xdr:rowOff>22352</xdr:rowOff>
    </xdr:to>
    <xdr:sp macro="" textlink="">
      <xdr:nvSpPr>
        <xdr:cNvPr id="449" name="楕円 448"/>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7129</xdr:rowOff>
    </xdr:from>
    <xdr:ext cx="762000" cy="259045"/>
    <xdr:sp macro="" textlink="">
      <xdr:nvSpPr>
        <xdr:cNvPr id="450" name="テキスト ボックス 449"/>
        <xdr:cNvSpPr txBox="1"/>
      </xdr:nvSpPr>
      <xdr:spPr>
        <a:xfrm>
          <a:off x="14401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51054</xdr:rowOff>
    </xdr:from>
    <xdr:to>
      <xdr:col>69</xdr:col>
      <xdr:colOff>142875</xdr:colOff>
      <xdr:row>77</xdr:row>
      <xdr:rowOff>152654</xdr:rowOff>
    </xdr:to>
    <xdr:sp macro="" textlink="">
      <xdr:nvSpPr>
        <xdr:cNvPr id="451" name="楕円 450"/>
        <xdr:cNvSpPr/>
      </xdr:nvSpPr>
      <xdr:spPr>
        <a:xfrm>
          <a:off x="13843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137431</xdr:rowOff>
    </xdr:from>
    <xdr:ext cx="762000" cy="259045"/>
    <xdr:sp macro="" textlink="">
      <xdr:nvSpPr>
        <xdr:cNvPr id="452" name="テキスト ボックス 451"/>
        <xdr:cNvSpPr txBox="1"/>
      </xdr:nvSpPr>
      <xdr:spPr>
        <a:xfrm>
          <a:off x="13512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3" name="楕円 452"/>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4" name="テキスト ボックス 453"/>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127827</xdr:rowOff>
    </xdr:from>
    <xdr:to>
      <xdr:col>29</xdr:col>
      <xdr:colOff>127000</xdr:colOff>
      <xdr:row>15</xdr:row>
      <xdr:rowOff>166363</xdr:rowOff>
    </xdr:to>
    <xdr:cxnSp macro="">
      <xdr:nvCxnSpPr>
        <xdr:cNvPr id="52" name="直線コネクタ 51"/>
        <xdr:cNvCxnSpPr/>
      </xdr:nvCxnSpPr>
      <xdr:spPr bwMode="auto">
        <a:xfrm flipV="1">
          <a:off x="5003800" y="2747202"/>
          <a:ext cx="647700" cy="38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166363</xdr:rowOff>
    </xdr:from>
    <xdr:to>
      <xdr:col>26</xdr:col>
      <xdr:colOff>50800</xdr:colOff>
      <xdr:row>16</xdr:row>
      <xdr:rowOff>23118</xdr:rowOff>
    </xdr:to>
    <xdr:cxnSp macro="">
      <xdr:nvCxnSpPr>
        <xdr:cNvPr id="55" name="直線コネクタ 54"/>
        <xdr:cNvCxnSpPr/>
      </xdr:nvCxnSpPr>
      <xdr:spPr bwMode="auto">
        <a:xfrm flipV="1">
          <a:off x="4305300" y="2785738"/>
          <a:ext cx="698500" cy="28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23118</xdr:rowOff>
    </xdr:from>
    <xdr:to>
      <xdr:col>22</xdr:col>
      <xdr:colOff>114300</xdr:colOff>
      <xdr:row>16</xdr:row>
      <xdr:rowOff>87572</xdr:rowOff>
    </xdr:to>
    <xdr:cxnSp macro="">
      <xdr:nvCxnSpPr>
        <xdr:cNvPr id="58" name="直線コネクタ 57"/>
        <xdr:cNvCxnSpPr/>
      </xdr:nvCxnSpPr>
      <xdr:spPr bwMode="auto">
        <a:xfrm flipV="1">
          <a:off x="3606800" y="2813943"/>
          <a:ext cx="698500" cy="64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87572</xdr:rowOff>
    </xdr:from>
    <xdr:to>
      <xdr:col>18</xdr:col>
      <xdr:colOff>177800</xdr:colOff>
      <xdr:row>16</xdr:row>
      <xdr:rowOff>105185</xdr:rowOff>
    </xdr:to>
    <xdr:cxnSp macro="">
      <xdr:nvCxnSpPr>
        <xdr:cNvPr id="61" name="直線コネクタ 60"/>
        <xdr:cNvCxnSpPr/>
      </xdr:nvCxnSpPr>
      <xdr:spPr bwMode="auto">
        <a:xfrm flipV="1">
          <a:off x="2908300" y="2878397"/>
          <a:ext cx="698500" cy="17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77027</xdr:rowOff>
    </xdr:from>
    <xdr:to>
      <xdr:col>29</xdr:col>
      <xdr:colOff>177800</xdr:colOff>
      <xdr:row>16</xdr:row>
      <xdr:rowOff>7177</xdr:rowOff>
    </xdr:to>
    <xdr:sp macro="" textlink="">
      <xdr:nvSpPr>
        <xdr:cNvPr id="71" name="楕円 70"/>
        <xdr:cNvSpPr/>
      </xdr:nvSpPr>
      <xdr:spPr bwMode="auto">
        <a:xfrm>
          <a:off x="5600700" y="2696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93554</xdr:rowOff>
    </xdr:from>
    <xdr:ext cx="762000" cy="259045"/>
    <xdr:sp macro="" textlink="">
      <xdr:nvSpPr>
        <xdr:cNvPr id="72" name="人口1人当たり決算額の推移該当値テキスト130"/>
        <xdr:cNvSpPr txBox="1"/>
      </xdr:nvSpPr>
      <xdr:spPr>
        <a:xfrm>
          <a:off x="5740400" y="25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115563</xdr:rowOff>
    </xdr:from>
    <xdr:to>
      <xdr:col>26</xdr:col>
      <xdr:colOff>101600</xdr:colOff>
      <xdr:row>16</xdr:row>
      <xdr:rowOff>45713</xdr:rowOff>
    </xdr:to>
    <xdr:sp macro="" textlink="">
      <xdr:nvSpPr>
        <xdr:cNvPr id="73" name="楕円 72"/>
        <xdr:cNvSpPr/>
      </xdr:nvSpPr>
      <xdr:spPr bwMode="auto">
        <a:xfrm>
          <a:off x="4953000" y="2734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55890</xdr:rowOff>
    </xdr:from>
    <xdr:ext cx="736600" cy="259045"/>
    <xdr:sp macro="" textlink="">
      <xdr:nvSpPr>
        <xdr:cNvPr id="74" name="テキスト ボックス 73"/>
        <xdr:cNvSpPr txBox="1"/>
      </xdr:nvSpPr>
      <xdr:spPr>
        <a:xfrm>
          <a:off x="4622800" y="2503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143768</xdr:rowOff>
    </xdr:from>
    <xdr:to>
      <xdr:col>22</xdr:col>
      <xdr:colOff>165100</xdr:colOff>
      <xdr:row>16</xdr:row>
      <xdr:rowOff>73918</xdr:rowOff>
    </xdr:to>
    <xdr:sp macro="" textlink="">
      <xdr:nvSpPr>
        <xdr:cNvPr id="75" name="楕円 74"/>
        <xdr:cNvSpPr/>
      </xdr:nvSpPr>
      <xdr:spPr bwMode="auto">
        <a:xfrm>
          <a:off x="4254500" y="2763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84095</xdr:rowOff>
    </xdr:from>
    <xdr:ext cx="762000" cy="259045"/>
    <xdr:sp macro="" textlink="">
      <xdr:nvSpPr>
        <xdr:cNvPr id="76" name="テキスト ボックス 75"/>
        <xdr:cNvSpPr txBox="1"/>
      </xdr:nvSpPr>
      <xdr:spPr>
        <a:xfrm>
          <a:off x="3924300" y="253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36772</xdr:rowOff>
    </xdr:from>
    <xdr:to>
      <xdr:col>19</xdr:col>
      <xdr:colOff>38100</xdr:colOff>
      <xdr:row>16</xdr:row>
      <xdr:rowOff>138372</xdr:rowOff>
    </xdr:to>
    <xdr:sp macro="" textlink="">
      <xdr:nvSpPr>
        <xdr:cNvPr id="77" name="楕円 76"/>
        <xdr:cNvSpPr/>
      </xdr:nvSpPr>
      <xdr:spPr bwMode="auto">
        <a:xfrm>
          <a:off x="3556000" y="2827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148549</xdr:rowOff>
    </xdr:from>
    <xdr:ext cx="762000" cy="259045"/>
    <xdr:sp macro="" textlink="">
      <xdr:nvSpPr>
        <xdr:cNvPr id="78" name="テキスト ボックス 77"/>
        <xdr:cNvSpPr txBox="1"/>
      </xdr:nvSpPr>
      <xdr:spPr>
        <a:xfrm>
          <a:off x="3225800" y="259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54385</xdr:rowOff>
    </xdr:from>
    <xdr:to>
      <xdr:col>15</xdr:col>
      <xdr:colOff>101600</xdr:colOff>
      <xdr:row>16</xdr:row>
      <xdr:rowOff>155985</xdr:rowOff>
    </xdr:to>
    <xdr:sp macro="" textlink="">
      <xdr:nvSpPr>
        <xdr:cNvPr id="79" name="楕円 78"/>
        <xdr:cNvSpPr/>
      </xdr:nvSpPr>
      <xdr:spPr bwMode="auto">
        <a:xfrm>
          <a:off x="2857500" y="2845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166162</xdr:rowOff>
    </xdr:from>
    <xdr:ext cx="762000" cy="259045"/>
    <xdr:sp macro="" textlink="">
      <xdr:nvSpPr>
        <xdr:cNvPr id="80" name="テキスト ボックス 79"/>
        <xdr:cNvSpPr txBox="1"/>
      </xdr:nvSpPr>
      <xdr:spPr>
        <a:xfrm>
          <a:off x="2527300" y="2614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340958</xdr:rowOff>
    </xdr:from>
    <xdr:to>
      <xdr:col>29</xdr:col>
      <xdr:colOff>127000</xdr:colOff>
      <xdr:row>38</xdr:row>
      <xdr:rowOff>8951</xdr:rowOff>
    </xdr:to>
    <xdr:cxnSp macro="">
      <xdr:nvCxnSpPr>
        <xdr:cNvPr id="114" name="直線コネクタ 113"/>
        <xdr:cNvCxnSpPr/>
      </xdr:nvCxnSpPr>
      <xdr:spPr bwMode="auto">
        <a:xfrm flipV="1">
          <a:off x="5003800" y="7465658"/>
          <a:ext cx="647700" cy="10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8951</xdr:rowOff>
    </xdr:from>
    <xdr:to>
      <xdr:col>26</xdr:col>
      <xdr:colOff>50800</xdr:colOff>
      <xdr:row>38</xdr:row>
      <xdr:rowOff>13279</xdr:rowOff>
    </xdr:to>
    <xdr:cxnSp macro="">
      <xdr:nvCxnSpPr>
        <xdr:cNvPr id="117" name="直線コネクタ 116"/>
        <xdr:cNvCxnSpPr/>
      </xdr:nvCxnSpPr>
      <xdr:spPr bwMode="auto">
        <a:xfrm flipV="1">
          <a:off x="4305300" y="7476551"/>
          <a:ext cx="698500" cy="4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13279</xdr:rowOff>
    </xdr:from>
    <xdr:to>
      <xdr:col>22</xdr:col>
      <xdr:colOff>114300</xdr:colOff>
      <xdr:row>38</xdr:row>
      <xdr:rowOff>20610</xdr:rowOff>
    </xdr:to>
    <xdr:cxnSp macro="">
      <xdr:nvCxnSpPr>
        <xdr:cNvPr id="120" name="直線コネクタ 119"/>
        <xdr:cNvCxnSpPr/>
      </xdr:nvCxnSpPr>
      <xdr:spPr bwMode="auto">
        <a:xfrm flipV="1">
          <a:off x="3606800" y="7480879"/>
          <a:ext cx="698500" cy="7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14815</xdr:rowOff>
    </xdr:from>
    <xdr:to>
      <xdr:col>18</xdr:col>
      <xdr:colOff>177800</xdr:colOff>
      <xdr:row>38</xdr:row>
      <xdr:rowOff>20610</xdr:rowOff>
    </xdr:to>
    <xdr:cxnSp macro="">
      <xdr:nvCxnSpPr>
        <xdr:cNvPr id="123" name="直線コネクタ 122"/>
        <xdr:cNvCxnSpPr/>
      </xdr:nvCxnSpPr>
      <xdr:spPr bwMode="auto">
        <a:xfrm>
          <a:off x="2908300" y="7482415"/>
          <a:ext cx="698500" cy="5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290158</xdr:rowOff>
    </xdr:from>
    <xdr:to>
      <xdr:col>29</xdr:col>
      <xdr:colOff>177800</xdr:colOff>
      <xdr:row>38</xdr:row>
      <xdr:rowOff>48858</xdr:rowOff>
    </xdr:to>
    <xdr:sp macro="" textlink="">
      <xdr:nvSpPr>
        <xdr:cNvPr id="133" name="楕円 132"/>
        <xdr:cNvSpPr/>
      </xdr:nvSpPr>
      <xdr:spPr bwMode="auto">
        <a:xfrm>
          <a:off x="5600700" y="7414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262235</xdr:rowOff>
    </xdr:from>
    <xdr:ext cx="762000" cy="259045"/>
    <xdr:sp macro="" textlink="">
      <xdr:nvSpPr>
        <xdr:cNvPr id="134" name="人口1人当たり決算額の推移該当値テキスト445"/>
        <xdr:cNvSpPr txBox="1"/>
      </xdr:nvSpPr>
      <xdr:spPr>
        <a:xfrm>
          <a:off x="5740400" y="738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301051</xdr:rowOff>
    </xdr:from>
    <xdr:to>
      <xdr:col>26</xdr:col>
      <xdr:colOff>101600</xdr:colOff>
      <xdr:row>38</xdr:row>
      <xdr:rowOff>59751</xdr:rowOff>
    </xdr:to>
    <xdr:sp macro="" textlink="">
      <xdr:nvSpPr>
        <xdr:cNvPr id="135" name="楕円 134"/>
        <xdr:cNvSpPr/>
      </xdr:nvSpPr>
      <xdr:spPr bwMode="auto">
        <a:xfrm>
          <a:off x="4953000" y="7425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44528</xdr:rowOff>
    </xdr:from>
    <xdr:ext cx="736600" cy="259045"/>
    <xdr:sp macro="" textlink="">
      <xdr:nvSpPr>
        <xdr:cNvPr id="136" name="テキスト ボックス 135"/>
        <xdr:cNvSpPr txBox="1"/>
      </xdr:nvSpPr>
      <xdr:spPr>
        <a:xfrm>
          <a:off x="4622800" y="7512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305379</xdr:rowOff>
    </xdr:from>
    <xdr:to>
      <xdr:col>22</xdr:col>
      <xdr:colOff>165100</xdr:colOff>
      <xdr:row>38</xdr:row>
      <xdr:rowOff>64079</xdr:rowOff>
    </xdr:to>
    <xdr:sp macro="" textlink="">
      <xdr:nvSpPr>
        <xdr:cNvPr id="137" name="楕円 136"/>
        <xdr:cNvSpPr/>
      </xdr:nvSpPr>
      <xdr:spPr bwMode="auto">
        <a:xfrm>
          <a:off x="4254500" y="7430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48856</xdr:rowOff>
    </xdr:from>
    <xdr:ext cx="762000" cy="259045"/>
    <xdr:sp macro="" textlink="">
      <xdr:nvSpPr>
        <xdr:cNvPr id="138" name="テキスト ボックス 137"/>
        <xdr:cNvSpPr txBox="1"/>
      </xdr:nvSpPr>
      <xdr:spPr>
        <a:xfrm>
          <a:off x="3924300" y="751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312710</xdr:rowOff>
    </xdr:from>
    <xdr:to>
      <xdr:col>19</xdr:col>
      <xdr:colOff>38100</xdr:colOff>
      <xdr:row>38</xdr:row>
      <xdr:rowOff>71410</xdr:rowOff>
    </xdr:to>
    <xdr:sp macro="" textlink="">
      <xdr:nvSpPr>
        <xdr:cNvPr id="139" name="楕円 138"/>
        <xdr:cNvSpPr/>
      </xdr:nvSpPr>
      <xdr:spPr bwMode="auto">
        <a:xfrm>
          <a:off x="3556000" y="7437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56187</xdr:rowOff>
    </xdr:from>
    <xdr:ext cx="762000" cy="259045"/>
    <xdr:sp macro="" textlink="">
      <xdr:nvSpPr>
        <xdr:cNvPr id="140" name="テキスト ボックス 139"/>
        <xdr:cNvSpPr txBox="1"/>
      </xdr:nvSpPr>
      <xdr:spPr>
        <a:xfrm>
          <a:off x="3225800" y="752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306915</xdr:rowOff>
    </xdr:from>
    <xdr:to>
      <xdr:col>15</xdr:col>
      <xdr:colOff>101600</xdr:colOff>
      <xdr:row>38</xdr:row>
      <xdr:rowOff>65615</xdr:rowOff>
    </xdr:to>
    <xdr:sp macro="" textlink="">
      <xdr:nvSpPr>
        <xdr:cNvPr id="141" name="楕円 140"/>
        <xdr:cNvSpPr/>
      </xdr:nvSpPr>
      <xdr:spPr bwMode="auto">
        <a:xfrm>
          <a:off x="2857500" y="7431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50392</xdr:rowOff>
    </xdr:from>
    <xdr:ext cx="762000" cy="259045"/>
    <xdr:sp macro="" textlink="">
      <xdr:nvSpPr>
        <xdr:cNvPr id="142" name="テキスト ボックス 141"/>
        <xdr:cNvSpPr txBox="1"/>
      </xdr:nvSpPr>
      <xdr:spPr>
        <a:xfrm>
          <a:off x="2527300" y="75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22,356
21,630
100.72
18,510,994
17,272,933
227,874
9,108,590
18,317,157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81309</xdr:rowOff>
    </xdr:from>
    <xdr:to>
      <xdr:col>24</xdr:col>
      <xdr:colOff>63500</xdr:colOff>
      <xdr:row>32</xdr:row>
      <xdr:rowOff>140484</xdr:rowOff>
    </xdr:to>
    <xdr:cxnSp macro="">
      <xdr:nvCxnSpPr>
        <xdr:cNvPr id="63" name="直線コネクタ 62"/>
        <xdr:cNvCxnSpPr/>
      </xdr:nvCxnSpPr>
      <xdr:spPr>
        <a:xfrm flipV="1">
          <a:off x="3797300" y="5567709"/>
          <a:ext cx="838200" cy="5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140484</xdr:rowOff>
    </xdr:from>
    <xdr:to>
      <xdr:col>19</xdr:col>
      <xdr:colOff>177800</xdr:colOff>
      <xdr:row>32</xdr:row>
      <xdr:rowOff>161613</xdr:rowOff>
    </xdr:to>
    <xdr:cxnSp macro="">
      <xdr:nvCxnSpPr>
        <xdr:cNvPr id="66" name="直線コネクタ 65"/>
        <xdr:cNvCxnSpPr/>
      </xdr:nvCxnSpPr>
      <xdr:spPr>
        <a:xfrm flipV="1">
          <a:off x="2908300" y="5626884"/>
          <a:ext cx="8890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161613</xdr:rowOff>
    </xdr:from>
    <xdr:to>
      <xdr:col>15</xdr:col>
      <xdr:colOff>50800</xdr:colOff>
      <xdr:row>33</xdr:row>
      <xdr:rowOff>36688</xdr:rowOff>
    </xdr:to>
    <xdr:cxnSp macro="">
      <xdr:nvCxnSpPr>
        <xdr:cNvPr id="69" name="直線コネクタ 68"/>
        <xdr:cNvCxnSpPr/>
      </xdr:nvCxnSpPr>
      <xdr:spPr>
        <a:xfrm flipV="1">
          <a:off x="2019300" y="5648013"/>
          <a:ext cx="889000" cy="4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36688</xdr:rowOff>
    </xdr:from>
    <xdr:to>
      <xdr:col>10</xdr:col>
      <xdr:colOff>114300</xdr:colOff>
      <xdr:row>33</xdr:row>
      <xdr:rowOff>69716</xdr:rowOff>
    </xdr:to>
    <xdr:cxnSp macro="">
      <xdr:nvCxnSpPr>
        <xdr:cNvPr id="72" name="直線コネクタ 71"/>
        <xdr:cNvCxnSpPr/>
      </xdr:nvCxnSpPr>
      <xdr:spPr>
        <a:xfrm flipV="1">
          <a:off x="1130300" y="5694538"/>
          <a:ext cx="889000" cy="3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30509</xdr:rowOff>
    </xdr:from>
    <xdr:to>
      <xdr:col>24</xdr:col>
      <xdr:colOff>114300</xdr:colOff>
      <xdr:row>32</xdr:row>
      <xdr:rowOff>132109</xdr:rowOff>
    </xdr:to>
    <xdr:sp macro="" textlink="">
      <xdr:nvSpPr>
        <xdr:cNvPr id="82" name="楕円 81"/>
        <xdr:cNvSpPr/>
      </xdr:nvSpPr>
      <xdr:spPr>
        <a:xfrm>
          <a:off x="4584700" y="551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53386</xdr:rowOff>
    </xdr:from>
    <xdr:ext cx="599010" cy="259045"/>
    <xdr:sp macro="" textlink="">
      <xdr:nvSpPr>
        <xdr:cNvPr id="83" name="人件費該当値テキスト"/>
        <xdr:cNvSpPr txBox="1"/>
      </xdr:nvSpPr>
      <xdr:spPr>
        <a:xfrm>
          <a:off x="4686300" y="53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89684</xdr:rowOff>
    </xdr:from>
    <xdr:to>
      <xdr:col>20</xdr:col>
      <xdr:colOff>38100</xdr:colOff>
      <xdr:row>33</xdr:row>
      <xdr:rowOff>19834</xdr:rowOff>
    </xdr:to>
    <xdr:sp macro="" textlink="">
      <xdr:nvSpPr>
        <xdr:cNvPr id="84" name="楕円 83"/>
        <xdr:cNvSpPr/>
      </xdr:nvSpPr>
      <xdr:spPr>
        <a:xfrm>
          <a:off x="3746500" y="557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36361</xdr:rowOff>
    </xdr:from>
    <xdr:ext cx="599010" cy="259045"/>
    <xdr:sp macro="" textlink="">
      <xdr:nvSpPr>
        <xdr:cNvPr id="85" name="テキスト ボックス 84"/>
        <xdr:cNvSpPr txBox="1"/>
      </xdr:nvSpPr>
      <xdr:spPr>
        <a:xfrm>
          <a:off x="3497795" y="535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110813</xdr:rowOff>
    </xdr:from>
    <xdr:to>
      <xdr:col>15</xdr:col>
      <xdr:colOff>101600</xdr:colOff>
      <xdr:row>33</xdr:row>
      <xdr:rowOff>40963</xdr:rowOff>
    </xdr:to>
    <xdr:sp macro="" textlink="">
      <xdr:nvSpPr>
        <xdr:cNvPr id="86" name="楕円 85"/>
        <xdr:cNvSpPr/>
      </xdr:nvSpPr>
      <xdr:spPr>
        <a:xfrm>
          <a:off x="2857500" y="559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57490</xdr:rowOff>
    </xdr:from>
    <xdr:ext cx="599010" cy="259045"/>
    <xdr:sp macro="" textlink="">
      <xdr:nvSpPr>
        <xdr:cNvPr id="87" name="テキスト ボックス 86"/>
        <xdr:cNvSpPr txBox="1"/>
      </xdr:nvSpPr>
      <xdr:spPr>
        <a:xfrm>
          <a:off x="2608795" y="537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157338</xdr:rowOff>
    </xdr:from>
    <xdr:to>
      <xdr:col>10</xdr:col>
      <xdr:colOff>165100</xdr:colOff>
      <xdr:row>33</xdr:row>
      <xdr:rowOff>87488</xdr:rowOff>
    </xdr:to>
    <xdr:sp macro="" textlink="">
      <xdr:nvSpPr>
        <xdr:cNvPr id="88" name="楕円 87"/>
        <xdr:cNvSpPr/>
      </xdr:nvSpPr>
      <xdr:spPr>
        <a:xfrm>
          <a:off x="1968500" y="564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104015</xdr:rowOff>
    </xdr:from>
    <xdr:ext cx="599010" cy="259045"/>
    <xdr:sp macro="" textlink="">
      <xdr:nvSpPr>
        <xdr:cNvPr id="89" name="テキスト ボックス 88"/>
        <xdr:cNvSpPr txBox="1"/>
      </xdr:nvSpPr>
      <xdr:spPr>
        <a:xfrm>
          <a:off x="1719795" y="541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18916</xdr:rowOff>
    </xdr:from>
    <xdr:to>
      <xdr:col>6</xdr:col>
      <xdr:colOff>38100</xdr:colOff>
      <xdr:row>33</xdr:row>
      <xdr:rowOff>120516</xdr:rowOff>
    </xdr:to>
    <xdr:sp macro="" textlink="">
      <xdr:nvSpPr>
        <xdr:cNvPr id="90" name="楕円 89"/>
        <xdr:cNvSpPr/>
      </xdr:nvSpPr>
      <xdr:spPr>
        <a:xfrm>
          <a:off x="1079500" y="567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137043</xdr:rowOff>
    </xdr:from>
    <xdr:ext cx="599010" cy="259045"/>
    <xdr:sp macro="" textlink="">
      <xdr:nvSpPr>
        <xdr:cNvPr id="91" name="テキスト ボックス 90"/>
        <xdr:cNvSpPr txBox="1"/>
      </xdr:nvSpPr>
      <xdr:spPr>
        <a:xfrm>
          <a:off x="830795" y="545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139791</xdr:rowOff>
    </xdr:from>
    <xdr:to>
      <xdr:col>24</xdr:col>
      <xdr:colOff>63500</xdr:colOff>
      <xdr:row>57</xdr:row>
      <xdr:rowOff>156998</xdr:rowOff>
    </xdr:to>
    <xdr:cxnSp macro="">
      <xdr:nvCxnSpPr>
        <xdr:cNvPr id="122" name="直線コネクタ 121"/>
        <xdr:cNvCxnSpPr/>
      </xdr:nvCxnSpPr>
      <xdr:spPr>
        <a:xfrm>
          <a:off x="3797300" y="9912441"/>
          <a:ext cx="838200" cy="1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139791</xdr:rowOff>
    </xdr:from>
    <xdr:to>
      <xdr:col>19</xdr:col>
      <xdr:colOff>177800</xdr:colOff>
      <xdr:row>57</xdr:row>
      <xdr:rowOff>168235</xdr:rowOff>
    </xdr:to>
    <xdr:cxnSp macro="">
      <xdr:nvCxnSpPr>
        <xdr:cNvPr id="125" name="直線コネクタ 124"/>
        <xdr:cNvCxnSpPr/>
      </xdr:nvCxnSpPr>
      <xdr:spPr>
        <a:xfrm flipV="1">
          <a:off x="2908300" y="9912441"/>
          <a:ext cx="889000" cy="2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168235</xdr:rowOff>
    </xdr:from>
    <xdr:to>
      <xdr:col>15</xdr:col>
      <xdr:colOff>50800</xdr:colOff>
      <xdr:row>58</xdr:row>
      <xdr:rowOff>3526</xdr:rowOff>
    </xdr:to>
    <xdr:cxnSp macro="">
      <xdr:nvCxnSpPr>
        <xdr:cNvPr id="128" name="直線コネクタ 127"/>
        <xdr:cNvCxnSpPr/>
      </xdr:nvCxnSpPr>
      <xdr:spPr>
        <a:xfrm flipV="1">
          <a:off x="2019300" y="9940885"/>
          <a:ext cx="889000" cy="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169085</xdr:rowOff>
    </xdr:from>
    <xdr:to>
      <xdr:col>10</xdr:col>
      <xdr:colOff>114300</xdr:colOff>
      <xdr:row>58</xdr:row>
      <xdr:rowOff>3526</xdr:rowOff>
    </xdr:to>
    <xdr:cxnSp macro="">
      <xdr:nvCxnSpPr>
        <xdr:cNvPr id="131" name="直線コネクタ 130"/>
        <xdr:cNvCxnSpPr/>
      </xdr:nvCxnSpPr>
      <xdr:spPr>
        <a:xfrm>
          <a:off x="1130300" y="9941735"/>
          <a:ext cx="889000" cy="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106198</xdr:rowOff>
    </xdr:from>
    <xdr:to>
      <xdr:col>24</xdr:col>
      <xdr:colOff>114300</xdr:colOff>
      <xdr:row>58</xdr:row>
      <xdr:rowOff>36348</xdr:rowOff>
    </xdr:to>
    <xdr:sp macro="" textlink="">
      <xdr:nvSpPr>
        <xdr:cNvPr id="141" name="楕円 140"/>
        <xdr:cNvSpPr/>
      </xdr:nvSpPr>
      <xdr:spPr>
        <a:xfrm>
          <a:off x="4584700" y="987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84625</xdr:rowOff>
    </xdr:from>
    <xdr:ext cx="534377" cy="259045"/>
    <xdr:sp macro="" textlink="">
      <xdr:nvSpPr>
        <xdr:cNvPr id="142" name="物件費該当値テキスト"/>
        <xdr:cNvSpPr txBox="1"/>
      </xdr:nvSpPr>
      <xdr:spPr>
        <a:xfrm>
          <a:off x="4686300" y="985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88991</xdr:rowOff>
    </xdr:from>
    <xdr:to>
      <xdr:col>20</xdr:col>
      <xdr:colOff>38100</xdr:colOff>
      <xdr:row>58</xdr:row>
      <xdr:rowOff>19141</xdr:rowOff>
    </xdr:to>
    <xdr:sp macro="" textlink="">
      <xdr:nvSpPr>
        <xdr:cNvPr id="143" name="楕円 142"/>
        <xdr:cNvSpPr/>
      </xdr:nvSpPr>
      <xdr:spPr>
        <a:xfrm>
          <a:off x="3746500" y="986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35668</xdr:rowOff>
    </xdr:from>
    <xdr:ext cx="534377" cy="259045"/>
    <xdr:sp macro="" textlink="">
      <xdr:nvSpPr>
        <xdr:cNvPr id="144" name="テキスト ボックス 143"/>
        <xdr:cNvSpPr txBox="1"/>
      </xdr:nvSpPr>
      <xdr:spPr>
        <a:xfrm>
          <a:off x="3530111" y="963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117435</xdr:rowOff>
    </xdr:from>
    <xdr:to>
      <xdr:col>15</xdr:col>
      <xdr:colOff>101600</xdr:colOff>
      <xdr:row>58</xdr:row>
      <xdr:rowOff>47585</xdr:rowOff>
    </xdr:to>
    <xdr:sp macro="" textlink="">
      <xdr:nvSpPr>
        <xdr:cNvPr id="145" name="楕円 144"/>
        <xdr:cNvSpPr/>
      </xdr:nvSpPr>
      <xdr:spPr>
        <a:xfrm>
          <a:off x="2857500" y="989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64112</xdr:rowOff>
    </xdr:from>
    <xdr:ext cx="534377" cy="259045"/>
    <xdr:sp macro="" textlink="">
      <xdr:nvSpPr>
        <xdr:cNvPr id="146" name="テキスト ボックス 145"/>
        <xdr:cNvSpPr txBox="1"/>
      </xdr:nvSpPr>
      <xdr:spPr>
        <a:xfrm>
          <a:off x="2641111" y="96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124176</xdr:rowOff>
    </xdr:from>
    <xdr:to>
      <xdr:col>10</xdr:col>
      <xdr:colOff>165100</xdr:colOff>
      <xdr:row>58</xdr:row>
      <xdr:rowOff>54326</xdr:rowOff>
    </xdr:to>
    <xdr:sp macro="" textlink="">
      <xdr:nvSpPr>
        <xdr:cNvPr id="147" name="楕円 146"/>
        <xdr:cNvSpPr/>
      </xdr:nvSpPr>
      <xdr:spPr>
        <a:xfrm>
          <a:off x="1968500" y="989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70853</xdr:rowOff>
    </xdr:from>
    <xdr:ext cx="534377" cy="259045"/>
    <xdr:sp macro="" textlink="">
      <xdr:nvSpPr>
        <xdr:cNvPr id="148" name="テキスト ボックス 147"/>
        <xdr:cNvSpPr txBox="1"/>
      </xdr:nvSpPr>
      <xdr:spPr>
        <a:xfrm>
          <a:off x="1752111" y="967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118285</xdr:rowOff>
    </xdr:from>
    <xdr:to>
      <xdr:col>6</xdr:col>
      <xdr:colOff>38100</xdr:colOff>
      <xdr:row>58</xdr:row>
      <xdr:rowOff>48435</xdr:rowOff>
    </xdr:to>
    <xdr:sp macro="" textlink="">
      <xdr:nvSpPr>
        <xdr:cNvPr id="149" name="楕円 148"/>
        <xdr:cNvSpPr/>
      </xdr:nvSpPr>
      <xdr:spPr>
        <a:xfrm>
          <a:off x="1079500" y="989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64962</xdr:rowOff>
    </xdr:from>
    <xdr:ext cx="534377" cy="259045"/>
    <xdr:sp macro="" textlink="">
      <xdr:nvSpPr>
        <xdr:cNvPr id="150" name="テキスト ボックス 149"/>
        <xdr:cNvSpPr txBox="1"/>
      </xdr:nvSpPr>
      <xdr:spPr>
        <a:xfrm>
          <a:off x="863111" y="966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12409</xdr:rowOff>
    </xdr:from>
    <xdr:to>
      <xdr:col>24</xdr:col>
      <xdr:colOff>63500</xdr:colOff>
      <xdr:row>78</xdr:row>
      <xdr:rowOff>33840</xdr:rowOff>
    </xdr:to>
    <xdr:cxnSp macro="">
      <xdr:nvCxnSpPr>
        <xdr:cNvPr id="179" name="直線コネクタ 178"/>
        <xdr:cNvCxnSpPr/>
      </xdr:nvCxnSpPr>
      <xdr:spPr>
        <a:xfrm flipV="1">
          <a:off x="3797300" y="13385509"/>
          <a:ext cx="8382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134250</xdr:rowOff>
    </xdr:from>
    <xdr:ext cx="469744" cy="259045"/>
    <xdr:sp macro="" textlink="">
      <xdr:nvSpPr>
        <xdr:cNvPr id="180" name="維持補修費平均値テキスト"/>
        <xdr:cNvSpPr txBox="1"/>
      </xdr:nvSpPr>
      <xdr:spPr>
        <a:xfrm>
          <a:off x="4686300" y="1333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32886</xdr:rowOff>
    </xdr:from>
    <xdr:to>
      <xdr:col>19</xdr:col>
      <xdr:colOff>177800</xdr:colOff>
      <xdr:row>78</xdr:row>
      <xdr:rowOff>33840</xdr:rowOff>
    </xdr:to>
    <xdr:cxnSp macro="">
      <xdr:nvCxnSpPr>
        <xdr:cNvPr id="182" name="直線コネクタ 181"/>
        <xdr:cNvCxnSpPr/>
      </xdr:nvCxnSpPr>
      <xdr:spPr>
        <a:xfrm>
          <a:off x="2908300" y="13405986"/>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130363</xdr:rowOff>
    </xdr:from>
    <xdr:ext cx="469744" cy="259045"/>
    <xdr:sp macro="" textlink="">
      <xdr:nvSpPr>
        <xdr:cNvPr id="184" name="テキスト ボックス 183"/>
        <xdr:cNvSpPr txBox="1"/>
      </xdr:nvSpPr>
      <xdr:spPr>
        <a:xfrm>
          <a:off x="3562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14694</xdr:rowOff>
    </xdr:from>
    <xdr:to>
      <xdr:col>15</xdr:col>
      <xdr:colOff>50800</xdr:colOff>
      <xdr:row>78</xdr:row>
      <xdr:rowOff>32886</xdr:rowOff>
    </xdr:to>
    <xdr:cxnSp macro="">
      <xdr:nvCxnSpPr>
        <xdr:cNvPr id="185" name="直線コネクタ 184"/>
        <xdr:cNvCxnSpPr/>
      </xdr:nvCxnSpPr>
      <xdr:spPr>
        <a:xfrm>
          <a:off x="2019300" y="13387794"/>
          <a:ext cx="889000" cy="1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111961</xdr:rowOff>
    </xdr:from>
    <xdr:ext cx="469744" cy="259045"/>
    <xdr:sp macro="" textlink="">
      <xdr:nvSpPr>
        <xdr:cNvPr id="187" name="テキスト ボックス 186"/>
        <xdr:cNvSpPr txBox="1"/>
      </xdr:nvSpPr>
      <xdr:spPr>
        <a:xfrm>
          <a:off x="2673428" y="134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14694</xdr:rowOff>
    </xdr:from>
    <xdr:to>
      <xdr:col>10</xdr:col>
      <xdr:colOff>114300</xdr:colOff>
      <xdr:row>78</xdr:row>
      <xdr:rowOff>14923</xdr:rowOff>
    </xdr:to>
    <xdr:cxnSp macro="">
      <xdr:nvCxnSpPr>
        <xdr:cNvPr id="188" name="直線コネクタ 187"/>
        <xdr:cNvCxnSpPr/>
      </xdr:nvCxnSpPr>
      <xdr:spPr>
        <a:xfrm flipV="1">
          <a:off x="1130300" y="1338779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105255</xdr:rowOff>
    </xdr:from>
    <xdr:ext cx="469744" cy="259045"/>
    <xdr:sp macro="" textlink="">
      <xdr:nvSpPr>
        <xdr:cNvPr id="190" name="テキスト ボックス 189"/>
        <xdr:cNvSpPr txBox="1"/>
      </xdr:nvSpPr>
      <xdr:spPr>
        <a:xfrm>
          <a:off x="1784428" y="134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120514</xdr:rowOff>
    </xdr:from>
    <xdr:ext cx="469744" cy="259045"/>
    <xdr:sp macro="" textlink="">
      <xdr:nvSpPr>
        <xdr:cNvPr id="192" name="テキスト ボックス 191"/>
        <xdr:cNvSpPr txBox="1"/>
      </xdr:nvSpPr>
      <xdr:spPr>
        <a:xfrm>
          <a:off x="8954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133059</xdr:rowOff>
    </xdr:from>
    <xdr:to>
      <xdr:col>24</xdr:col>
      <xdr:colOff>114300</xdr:colOff>
      <xdr:row>78</xdr:row>
      <xdr:rowOff>63209</xdr:rowOff>
    </xdr:to>
    <xdr:sp macro="" textlink="">
      <xdr:nvSpPr>
        <xdr:cNvPr id="198" name="楕円 197"/>
        <xdr:cNvSpPr/>
      </xdr:nvSpPr>
      <xdr:spPr>
        <a:xfrm>
          <a:off x="4584700" y="13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155936</xdr:rowOff>
    </xdr:from>
    <xdr:ext cx="534377" cy="259045"/>
    <xdr:sp macro="" textlink="">
      <xdr:nvSpPr>
        <xdr:cNvPr id="199" name="維持補修費該当値テキスト"/>
        <xdr:cNvSpPr txBox="1"/>
      </xdr:nvSpPr>
      <xdr:spPr>
        <a:xfrm>
          <a:off x="4686300" y="131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154490</xdr:rowOff>
    </xdr:from>
    <xdr:to>
      <xdr:col>20</xdr:col>
      <xdr:colOff>38100</xdr:colOff>
      <xdr:row>78</xdr:row>
      <xdr:rowOff>84640</xdr:rowOff>
    </xdr:to>
    <xdr:sp macro="" textlink="">
      <xdr:nvSpPr>
        <xdr:cNvPr id="200" name="楕円 199"/>
        <xdr:cNvSpPr/>
      </xdr:nvSpPr>
      <xdr:spPr>
        <a:xfrm>
          <a:off x="3746500" y="133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101167</xdr:rowOff>
    </xdr:from>
    <xdr:ext cx="469744" cy="259045"/>
    <xdr:sp macro="" textlink="">
      <xdr:nvSpPr>
        <xdr:cNvPr id="201" name="テキスト ボックス 200"/>
        <xdr:cNvSpPr txBox="1"/>
      </xdr:nvSpPr>
      <xdr:spPr>
        <a:xfrm>
          <a:off x="3562428" y="1313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153536</xdr:rowOff>
    </xdr:from>
    <xdr:to>
      <xdr:col>15</xdr:col>
      <xdr:colOff>101600</xdr:colOff>
      <xdr:row>78</xdr:row>
      <xdr:rowOff>83686</xdr:rowOff>
    </xdr:to>
    <xdr:sp macro="" textlink="">
      <xdr:nvSpPr>
        <xdr:cNvPr id="202" name="楕円 201"/>
        <xdr:cNvSpPr/>
      </xdr:nvSpPr>
      <xdr:spPr>
        <a:xfrm>
          <a:off x="2857500" y="13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100213</xdr:rowOff>
    </xdr:from>
    <xdr:ext cx="469744" cy="259045"/>
    <xdr:sp macro="" textlink="">
      <xdr:nvSpPr>
        <xdr:cNvPr id="203" name="テキスト ボックス 202"/>
        <xdr:cNvSpPr txBox="1"/>
      </xdr:nvSpPr>
      <xdr:spPr>
        <a:xfrm>
          <a:off x="2673428" y="1313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135344</xdr:rowOff>
    </xdr:from>
    <xdr:to>
      <xdr:col>10</xdr:col>
      <xdr:colOff>165100</xdr:colOff>
      <xdr:row>78</xdr:row>
      <xdr:rowOff>65494</xdr:rowOff>
    </xdr:to>
    <xdr:sp macro="" textlink="">
      <xdr:nvSpPr>
        <xdr:cNvPr id="204" name="楕円 203"/>
        <xdr:cNvSpPr/>
      </xdr:nvSpPr>
      <xdr:spPr>
        <a:xfrm>
          <a:off x="1968500" y="1333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82021</xdr:rowOff>
    </xdr:from>
    <xdr:ext cx="534377" cy="259045"/>
    <xdr:sp macro="" textlink="">
      <xdr:nvSpPr>
        <xdr:cNvPr id="205" name="テキスト ボックス 204"/>
        <xdr:cNvSpPr txBox="1"/>
      </xdr:nvSpPr>
      <xdr:spPr>
        <a:xfrm>
          <a:off x="1752111" y="1311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135573</xdr:rowOff>
    </xdr:from>
    <xdr:to>
      <xdr:col>6</xdr:col>
      <xdr:colOff>38100</xdr:colOff>
      <xdr:row>78</xdr:row>
      <xdr:rowOff>65723</xdr:rowOff>
    </xdr:to>
    <xdr:sp macro="" textlink="">
      <xdr:nvSpPr>
        <xdr:cNvPr id="206" name="楕円 205"/>
        <xdr:cNvSpPr/>
      </xdr:nvSpPr>
      <xdr:spPr>
        <a:xfrm>
          <a:off x="1079500" y="1333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82250</xdr:rowOff>
    </xdr:from>
    <xdr:ext cx="534377" cy="259045"/>
    <xdr:sp macro="" textlink="">
      <xdr:nvSpPr>
        <xdr:cNvPr id="207" name="テキスト ボックス 206"/>
        <xdr:cNvSpPr txBox="1"/>
      </xdr:nvSpPr>
      <xdr:spPr>
        <a:xfrm>
          <a:off x="863111" y="131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85637</xdr:rowOff>
    </xdr:from>
    <xdr:to>
      <xdr:col>24</xdr:col>
      <xdr:colOff>63500</xdr:colOff>
      <xdr:row>98</xdr:row>
      <xdr:rowOff>93435</xdr:rowOff>
    </xdr:to>
    <xdr:cxnSp macro="">
      <xdr:nvCxnSpPr>
        <xdr:cNvPr id="237" name="直線コネクタ 236"/>
        <xdr:cNvCxnSpPr/>
      </xdr:nvCxnSpPr>
      <xdr:spPr>
        <a:xfrm>
          <a:off x="3797300" y="16887737"/>
          <a:ext cx="838200" cy="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85637</xdr:rowOff>
    </xdr:from>
    <xdr:to>
      <xdr:col>19</xdr:col>
      <xdr:colOff>177800</xdr:colOff>
      <xdr:row>98</xdr:row>
      <xdr:rowOff>137795</xdr:rowOff>
    </xdr:to>
    <xdr:cxnSp macro="">
      <xdr:nvCxnSpPr>
        <xdr:cNvPr id="240" name="直線コネクタ 239"/>
        <xdr:cNvCxnSpPr/>
      </xdr:nvCxnSpPr>
      <xdr:spPr>
        <a:xfrm flipV="1">
          <a:off x="2908300" y="16887737"/>
          <a:ext cx="889000" cy="5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73749</xdr:rowOff>
    </xdr:from>
    <xdr:to>
      <xdr:col>15</xdr:col>
      <xdr:colOff>50800</xdr:colOff>
      <xdr:row>98</xdr:row>
      <xdr:rowOff>137795</xdr:rowOff>
    </xdr:to>
    <xdr:cxnSp macro="">
      <xdr:nvCxnSpPr>
        <xdr:cNvPr id="243" name="直線コネクタ 242"/>
        <xdr:cNvCxnSpPr/>
      </xdr:nvCxnSpPr>
      <xdr:spPr>
        <a:xfrm>
          <a:off x="2019300" y="16875849"/>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45301</xdr:rowOff>
    </xdr:from>
    <xdr:to>
      <xdr:col>10</xdr:col>
      <xdr:colOff>114300</xdr:colOff>
      <xdr:row>98</xdr:row>
      <xdr:rowOff>73749</xdr:rowOff>
    </xdr:to>
    <xdr:cxnSp macro="">
      <xdr:nvCxnSpPr>
        <xdr:cNvPr id="246" name="直線コネクタ 245"/>
        <xdr:cNvCxnSpPr/>
      </xdr:nvCxnSpPr>
      <xdr:spPr>
        <a:xfrm>
          <a:off x="1130300" y="16847401"/>
          <a:ext cx="8890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42635</xdr:rowOff>
    </xdr:from>
    <xdr:to>
      <xdr:col>24</xdr:col>
      <xdr:colOff>114300</xdr:colOff>
      <xdr:row>98</xdr:row>
      <xdr:rowOff>144235</xdr:rowOff>
    </xdr:to>
    <xdr:sp macro="" textlink="">
      <xdr:nvSpPr>
        <xdr:cNvPr id="256" name="楕円 255"/>
        <xdr:cNvSpPr/>
      </xdr:nvSpPr>
      <xdr:spPr>
        <a:xfrm>
          <a:off x="4584700" y="168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21062</xdr:rowOff>
    </xdr:from>
    <xdr:ext cx="534377" cy="259045"/>
    <xdr:sp macro="" textlink="">
      <xdr:nvSpPr>
        <xdr:cNvPr id="257" name="扶助費該当値テキスト"/>
        <xdr:cNvSpPr txBox="1"/>
      </xdr:nvSpPr>
      <xdr:spPr>
        <a:xfrm>
          <a:off x="4686300" y="1682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34837</xdr:rowOff>
    </xdr:from>
    <xdr:to>
      <xdr:col>20</xdr:col>
      <xdr:colOff>38100</xdr:colOff>
      <xdr:row>98</xdr:row>
      <xdr:rowOff>136437</xdr:rowOff>
    </xdr:to>
    <xdr:sp macro="" textlink="">
      <xdr:nvSpPr>
        <xdr:cNvPr id="258" name="楕円 257"/>
        <xdr:cNvSpPr/>
      </xdr:nvSpPr>
      <xdr:spPr>
        <a:xfrm>
          <a:off x="3746500" y="1683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127564</xdr:rowOff>
    </xdr:from>
    <xdr:ext cx="534377" cy="259045"/>
    <xdr:sp macro="" textlink="">
      <xdr:nvSpPr>
        <xdr:cNvPr id="259" name="テキスト ボックス 258"/>
        <xdr:cNvSpPr txBox="1"/>
      </xdr:nvSpPr>
      <xdr:spPr>
        <a:xfrm>
          <a:off x="3530111" y="1692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86995</xdr:rowOff>
    </xdr:from>
    <xdr:to>
      <xdr:col>15</xdr:col>
      <xdr:colOff>101600</xdr:colOff>
      <xdr:row>99</xdr:row>
      <xdr:rowOff>17145</xdr:rowOff>
    </xdr:to>
    <xdr:sp macro="" textlink="">
      <xdr:nvSpPr>
        <xdr:cNvPr id="260" name="楕円 259"/>
        <xdr:cNvSpPr/>
      </xdr:nvSpPr>
      <xdr:spPr>
        <a:xfrm>
          <a:off x="2857500" y="1688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8272</xdr:rowOff>
    </xdr:from>
    <xdr:ext cx="534377" cy="259045"/>
    <xdr:sp macro="" textlink="">
      <xdr:nvSpPr>
        <xdr:cNvPr id="261" name="テキスト ボックス 260"/>
        <xdr:cNvSpPr txBox="1"/>
      </xdr:nvSpPr>
      <xdr:spPr>
        <a:xfrm>
          <a:off x="2641111" y="1698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22949</xdr:rowOff>
    </xdr:from>
    <xdr:to>
      <xdr:col>10</xdr:col>
      <xdr:colOff>165100</xdr:colOff>
      <xdr:row>98</xdr:row>
      <xdr:rowOff>124549</xdr:rowOff>
    </xdr:to>
    <xdr:sp macro="" textlink="">
      <xdr:nvSpPr>
        <xdr:cNvPr id="262" name="楕円 261"/>
        <xdr:cNvSpPr/>
      </xdr:nvSpPr>
      <xdr:spPr>
        <a:xfrm>
          <a:off x="1968500" y="1682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115676</xdr:rowOff>
    </xdr:from>
    <xdr:ext cx="534377" cy="259045"/>
    <xdr:sp macro="" textlink="">
      <xdr:nvSpPr>
        <xdr:cNvPr id="263" name="テキスト ボックス 262"/>
        <xdr:cNvSpPr txBox="1"/>
      </xdr:nvSpPr>
      <xdr:spPr>
        <a:xfrm>
          <a:off x="1752111" y="1691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165951</xdr:rowOff>
    </xdr:from>
    <xdr:to>
      <xdr:col>6</xdr:col>
      <xdr:colOff>38100</xdr:colOff>
      <xdr:row>98</xdr:row>
      <xdr:rowOff>96101</xdr:rowOff>
    </xdr:to>
    <xdr:sp macro="" textlink="">
      <xdr:nvSpPr>
        <xdr:cNvPr id="264" name="楕円 263"/>
        <xdr:cNvSpPr/>
      </xdr:nvSpPr>
      <xdr:spPr>
        <a:xfrm>
          <a:off x="1079500" y="1679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87228</xdr:rowOff>
    </xdr:from>
    <xdr:ext cx="534377" cy="259045"/>
    <xdr:sp macro="" textlink="">
      <xdr:nvSpPr>
        <xdr:cNvPr id="265" name="テキスト ボックス 264"/>
        <xdr:cNvSpPr txBox="1"/>
      </xdr:nvSpPr>
      <xdr:spPr>
        <a:xfrm>
          <a:off x="863111" y="1688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18627</xdr:rowOff>
    </xdr:from>
    <xdr:to>
      <xdr:col>55</xdr:col>
      <xdr:colOff>0</xdr:colOff>
      <xdr:row>38</xdr:row>
      <xdr:rowOff>28398</xdr:rowOff>
    </xdr:to>
    <xdr:cxnSp macro="">
      <xdr:nvCxnSpPr>
        <xdr:cNvPr id="296" name="直線コネクタ 295"/>
        <xdr:cNvCxnSpPr/>
      </xdr:nvCxnSpPr>
      <xdr:spPr>
        <a:xfrm flipV="1">
          <a:off x="9639300" y="6190827"/>
          <a:ext cx="838200" cy="35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28398</xdr:rowOff>
    </xdr:from>
    <xdr:to>
      <xdr:col>50</xdr:col>
      <xdr:colOff>114300</xdr:colOff>
      <xdr:row>38</xdr:row>
      <xdr:rowOff>33565</xdr:rowOff>
    </xdr:to>
    <xdr:cxnSp macro="">
      <xdr:nvCxnSpPr>
        <xdr:cNvPr id="299" name="直線コネクタ 298"/>
        <xdr:cNvCxnSpPr/>
      </xdr:nvCxnSpPr>
      <xdr:spPr>
        <a:xfrm flipV="1">
          <a:off x="8750300" y="6543498"/>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33565</xdr:rowOff>
    </xdr:from>
    <xdr:to>
      <xdr:col>45</xdr:col>
      <xdr:colOff>177800</xdr:colOff>
      <xdr:row>38</xdr:row>
      <xdr:rowOff>51284</xdr:rowOff>
    </xdr:to>
    <xdr:cxnSp macro="">
      <xdr:nvCxnSpPr>
        <xdr:cNvPr id="302" name="直線コネクタ 301"/>
        <xdr:cNvCxnSpPr/>
      </xdr:nvCxnSpPr>
      <xdr:spPr>
        <a:xfrm flipV="1">
          <a:off x="7861300" y="6548665"/>
          <a:ext cx="889000" cy="1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51284</xdr:rowOff>
    </xdr:from>
    <xdr:to>
      <xdr:col>41</xdr:col>
      <xdr:colOff>50800</xdr:colOff>
      <xdr:row>38</xdr:row>
      <xdr:rowOff>66111</xdr:rowOff>
    </xdr:to>
    <xdr:cxnSp macro="">
      <xdr:nvCxnSpPr>
        <xdr:cNvPr id="305" name="直線コネクタ 304"/>
        <xdr:cNvCxnSpPr/>
      </xdr:nvCxnSpPr>
      <xdr:spPr>
        <a:xfrm flipV="1">
          <a:off x="6972300" y="6566384"/>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126899</xdr:rowOff>
    </xdr:from>
    <xdr:ext cx="534377" cy="259045"/>
    <xdr:sp macro="" textlink="">
      <xdr:nvSpPr>
        <xdr:cNvPr id="309" name="テキスト ボックス 308"/>
        <xdr:cNvSpPr txBox="1"/>
      </xdr:nvSpPr>
      <xdr:spPr>
        <a:xfrm>
          <a:off x="6705111" y="62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139277</xdr:rowOff>
    </xdr:from>
    <xdr:to>
      <xdr:col>55</xdr:col>
      <xdr:colOff>50800</xdr:colOff>
      <xdr:row>36</xdr:row>
      <xdr:rowOff>69427</xdr:rowOff>
    </xdr:to>
    <xdr:sp macro="" textlink="">
      <xdr:nvSpPr>
        <xdr:cNvPr id="315" name="楕円 314"/>
        <xdr:cNvSpPr/>
      </xdr:nvSpPr>
      <xdr:spPr>
        <a:xfrm>
          <a:off x="104267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117704</xdr:rowOff>
    </xdr:from>
    <xdr:ext cx="599010" cy="259045"/>
    <xdr:sp macro="" textlink="">
      <xdr:nvSpPr>
        <xdr:cNvPr id="316" name="補助費等該当値テキスト"/>
        <xdr:cNvSpPr txBox="1"/>
      </xdr:nvSpPr>
      <xdr:spPr>
        <a:xfrm>
          <a:off x="10528300" y="611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149048</xdr:rowOff>
    </xdr:from>
    <xdr:to>
      <xdr:col>50</xdr:col>
      <xdr:colOff>165100</xdr:colOff>
      <xdr:row>38</xdr:row>
      <xdr:rowOff>79198</xdr:rowOff>
    </xdr:to>
    <xdr:sp macro="" textlink="">
      <xdr:nvSpPr>
        <xdr:cNvPr id="317" name="楕円 316"/>
        <xdr:cNvSpPr/>
      </xdr:nvSpPr>
      <xdr:spPr>
        <a:xfrm>
          <a:off x="9588500" y="64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70325</xdr:rowOff>
    </xdr:from>
    <xdr:ext cx="534377" cy="259045"/>
    <xdr:sp macro="" textlink="">
      <xdr:nvSpPr>
        <xdr:cNvPr id="318" name="テキスト ボックス 317"/>
        <xdr:cNvSpPr txBox="1"/>
      </xdr:nvSpPr>
      <xdr:spPr>
        <a:xfrm>
          <a:off x="9372111" y="658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154214</xdr:rowOff>
    </xdr:from>
    <xdr:to>
      <xdr:col>46</xdr:col>
      <xdr:colOff>38100</xdr:colOff>
      <xdr:row>38</xdr:row>
      <xdr:rowOff>84364</xdr:rowOff>
    </xdr:to>
    <xdr:sp macro="" textlink="">
      <xdr:nvSpPr>
        <xdr:cNvPr id="319" name="楕円 318"/>
        <xdr:cNvSpPr/>
      </xdr:nvSpPr>
      <xdr:spPr>
        <a:xfrm>
          <a:off x="8699500" y="64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100891</xdr:rowOff>
    </xdr:from>
    <xdr:ext cx="534377" cy="259045"/>
    <xdr:sp macro="" textlink="">
      <xdr:nvSpPr>
        <xdr:cNvPr id="320" name="テキスト ボックス 319"/>
        <xdr:cNvSpPr txBox="1"/>
      </xdr:nvSpPr>
      <xdr:spPr>
        <a:xfrm>
          <a:off x="8483111" y="627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484</xdr:rowOff>
    </xdr:from>
    <xdr:to>
      <xdr:col>41</xdr:col>
      <xdr:colOff>101600</xdr:colOff>
      <xdr:row>38</xdr:row>
      <xdr:rowOff>102084</xdr:rowOff>
    </xdr:to>
    <xdr:sp macro="" textlink="">
      <xdr:nvSpPr>
        <xdr:cNvPr id="321" name="楕円 320"/>
        <xdr:cNvSpPr/>
      </xdr:nvSpPr>
      <xdr:spPr>
        <a:xfrm>
          <a:off x="7810500" y="651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93211</xdr:rowOff>
    </xdr:from>
    <xdr:ext cx="534377" cy="259045"/>
    <xdr:sp macro="" textlink="">
      <xdr:nvSpPr>
        <xdr:cNvPr id="322" name="テキスト ボックス 321"/>
        <xdr:cNvSpPr txBox="1"/>
      </xdr:nvSpPr>
      <xdr:spPr>
        <a:xfrm>
          <a:off x="7594111" y="66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15311</xdr:rowOff>
    </xdr:from>
    <xdr:to>
      <xdr:col>36</xdr:col>
      <xdr:colOff>165100</xdr:colOff>
      <xdr:row>38</xdr:row>
      <xdr:rowOff>116911</xdr:rowOff>
    </xdr:to>
    <xdr:sp macro="" textlink="">
      <xdr:nvSpPr>
        <xdr:cNvPr id="323" name="楕円 322"/>
        <xdr:cNvSpPr/>
      </xdr:nvSpPr>
      <xdr:spPr>
        <a:xfrm>
          <a:off x="6921500" y="653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108038</xdr:rowOff>
    </xdr:from>
    <xdr:ext cx="534377" cy="259045"/>
    <xdr:sp macro="" textlink="">
      <xdr:nvSpPr>
        <xdr:cNvPr id="324" name="テキスト ボックス 323"/>
        <xdr:cNvSpPr txBox="1"/>
      </xdr:nvSpPr>
      <xdr:spPr>
        <a:xfrm>
          <a:off x="6705111" y="662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15794</xdr:rowOff>
    </xdr:from>
    <xdr:to>
      <xdr:col>55</xdr:col>
      <xdr:colOff>0</xdr:colOff>
      <xdr:row>56</xdr:row>
      <xdr:rowOff>110915</xdr:rowOff>
    </xdr:to>
    <xdr:cxnSp macro="">
      <xdr:nvCxnSpPr>
        <xdr:cNvPr id="351" name="直線コネクタ 350"/>
        <xdr:cNvCxnSpPr/>
      </xdr:nvCxnSpPr>
      <xdr:spPr>
        <a:xfrm>
          <a:off x="9639300" y="9445544"/>
          <a:ext cx="838200" cy="26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15794</xdr:rowOff>
    </xdr:from>
    <xdr:to>
      <xdr:col>50</xdr:col>
      <xdr:colOff>114300</xdr:colOff>
      <xdr:row>56</xdr:row>
      <xdr:rowOff>115519</xdr:rowOff>
    </xdr:to>
    <xdr:cxnSp macro="">
      <xdr:nvCxnSpPr>
        <xdr:cNvPr id="354" name="直線コネクタ 353"/>
        <xdr:cNvCxnSpPr/>
      </xdr:nvCxnSpPr>
      <xdr:spPr>
        <a:xfrm flipV="1">
          <a:off x="8750300" y="9445544"/>
          <a:ext cx="889000" cy="27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144994</xdr:rowOff>
    </xdr:from>
    <xdr:to>
      <xdr:col>45</xdr:col>
      <xdr:colOff>177800</xdr:colOff>
      <xdr:row>56</xdr:row>
      <xdr:rowOff>115519</xdr:rowOff>
    </xdr:to>
    <xdr:cxnSp macro="">
      <xdr:nvCxnSpPr>
        <xdr:cNvPr id="357" name="直線コネクタ 356"/>
        <xdr:cNvCxnSpPr/>
      </xdr:nvCxnSpPr>
      <xdr:spPr>
        <a:xfrm>
          <a:off x="7861300" y="9574744"/>
          <a:ext cx="889000" cy="14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160516</xdr:rowOff>
    </xdr:from>
    <xdr:ext cx="534377" cy="259045"/>
    <xdr:sp macro="" textlink="">
      <xdr:nvSpPr>
        <xdr:cNvPr id="359" name="テキスト ボックス 358"/>
        <xdr:cNvSpPr txBox="1"/>
      </xdr:nvSpPr>
      <xdr:spPr>
        <a:xfrm>
          <a:off x="8483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144994</xdr:rowOff>
    </xdr:from>
    <xdr:to>
      <xdr:col>41</xdr:col>
      <xdr:colOff>50800</xdr:colOff>
      <xdr:row>56</xdr:row>
      <xdr:rowOff>45265</xdr:rowOff>
    </xdr:to>
    <xdr:cxnSp macro="">
      <xdr:nvCxnSpPr>
        <xdr:cNvPr id="360" name="直線コネクタ 359"/>
        <xdr:cNvCxnSpPr/>
      </xdr:nvCxnSpPr>
      <xdr:spPr>
        <a:xfrm flipV="1">
          <a:off x="6972300" y="9574744"/>
          <a:ext cx="889000" cy="7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60115</xdr:rowOff>
    </xdr:from>
    <xdr:to>
      <xdr:col>55</xdr:col>
      <xdr:colOff>50800</xdr:colOff>
      <xdr:row>56</xdr:row>
      <xdr:rowOff>161715</xdr:rowOff>
    </xdr:to>
    <xdr:sp macro="" textlink="">
      <xdr:nvSpPr>
        <xdr:cNvPr id="370" name="楕円 369"/>
        <xdr:cNvSpPr/>
      </xdr:nvSpPr>
      <xdr:spPr>
        <a:xfrm>
          <a:off x="10426700" y="96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38542</xdr:rowOff>
    </xdr:from>
    <xdr:ext cx="534377" cy="259045"/>
    <xdr:sp macro="" textlink="">
      <xdr:nvSpPr>
        <xdr:cNvPr id="371" name="普通建設事業費該当値テキスト"/>
        <xdr:cNvSpPr txBox="1"/>
      </xdr:nvSpPr>
      <xdr:spPr>
        <a:xfrm>
          <a:off x="10528300" y="963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136444</xdr:rowOff>
    </xdr:from>
    <xdr:to>
      <xdr:col>50</xdr:col>
      <xdr:colOff>165100</xdr:colOff>
      <xdr:row>55</xdr:row>
      <xdr:rowOff>66594</xdr:rowOff>
    </xdr:to>
    <xdr:sp macro="" textlink="">
      <xdr:nvSpPr>
        <xdr:cNvPr id="372" name="楕円 371"/>
        <xdr:cNvSpPr/>
      </xdr:nvSpPr>
      <xdr:spPr>
        <a:xfrm>
          <a:off x="9588500" y="939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83121</xdr:rowOff>
    </xdr:from>
    <xdr:ext cx="599010" cy="259045"/>
    <xdr:sp macro="" textlink="">
      <xdr:nvSpPr>
        <xdr:cNvPr id="373" name="テキスト ボックス 372"/>
        <xdr:cNvSpPr txBox="1"/>
      </xdr:nvSpPr>
      <xdr:spPr>
        <a:xfrm>
          <a:off x="9339795" y="916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64719</xdr:rowOff>
    </xdr:from>
    <xdr:to>
      <xdr:col>46</xdr:col>
      <xdr:colOff>38100</xdr:colOff>
      <xdr:row>56</xdr:row>
      <xdr:rowOff>166319</xdr:rowOff>
    </xdr:to>
    <xdr:sp macro="" textlink="">
      <xdr:nvSpPr>
        <xdr:cNvPr id="374" name="楕円 373"/>
        <xdr:cNvSpPr/>
      </xdr:nvSpPr>
      <xdr:spPr>
        <a:xfrm>
          <a:off x="8699500" y="96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157446</xdr:rowOff>
    </xdr:from>
    <xdr:ext cx="534377" cy="259045"/>
    <xdr:sp macro="" textlink="">
      <xdr:nvSpPr>
        <xdr:cNvPr id="375" name="テキスト ボックス 374"/>
        <xdr:cNvSpPr txBox="1"/>
      </xdr:nvSpPr>
      <xdr:spPr>
        <a:xfrm>
          <a:off x="8483111" y="975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94194</xdr:rowOff>
    </xdr:from>
    <xdr:to>
      <xdr:col>41</xdr:col>
      <xdr:colOff>101600</xdr:colOff>
      <xdr:row>56</xdr:row>
      <xdr:rowOff>24344</xdr:rowOff>
    </xdr:to>
    <xdr:sp macro="" textlink="">
      <xdr:nvSpPr>
        <xdr:cNvPr id="376" name="楕円 375"/>
        <xdr:cNvSpPr/>
      </xdr:nvSpPr>
      <xdr:spPr>
        <a:xfrm>
          <a:off x="7810500" y="95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40871</xdr:rowOff>
    </xdr:from>
    <xdr:ext cx="599010" cy="259045"/>
    <xdr:sp macro="" textlink="">
      <xdr:nvSpPr>
        <xdr:cNvPr id="377" name="テキスト ボックス 376"/>
        <xdr:cNvSpPr txBox="1"/>
      </xdr:nvSpPr>
      <xdr:spPr>
        <a:xfrm>
          <a:off x="7561795" y="929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165915</xdr:rowOff>
    </xdr:from>
    <xdr:to>
      <xdr:col>36</xdr:col>
      <xdr:colOff>165100</xdr:colOff>
      <xdr:row>56</xdr:row>
      <xdr:rowOff>96065</xdr:rowOff>
    </xdr:to>
    <xdr:sp macro="" textlink="">
      <xdr:nvSpPr>
        <xdr:cNvPr id="378" name="楕円 377"/>
        <xdr:cNvSpPr/>
      </xdr:nvSpPr>
      <xdr:spPr>
        <a:xfrm>
          <a:off x="6921500" y="959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112592</xdr:rowOff>
    </xdr:from>
    <xdr:ext cx="534377" cy="259045"/>
    <xdr:sp macro="" textlink="">
      <xdr:nvSpPr>
        <xdr:cNvPr id="379" name="テキスト ボックス 378"/>
        <xdr:cNvSpPr txBox="1"/>
      </xdr:nvSpPr>
      <xdr:spPr>
        <a:xfrm>
          <a:off x="6705111" y="93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99777</xdr:rowOff>
    </xdr:from>
    <xdr:to>
      <xdr:col>55</xdr:col>
      <xdr:colOff>0</xdr:colOff>
      <xdr:row>78</xdr:row>
      <xdr:rowOff>133317</xdr:rowOff>
    </xdr:to>
    <xdr:cxnSp macro="">
      <xdr:nvCxnSpPr>
        <xdr:cNvPr id="406" name="直線コネクタ 405"/>
        <xdr:cNvCxnSpPr/>
      </xdr:nvCxnSpPr>
      <xdr:spPr>
        <a:xfrm flipV="1">
          <a:off x="9639300" y="13472877"/>
          <a:ext cx="838200" cy="3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130301</xdr:rowOff>
    </xdr:from>
    <xdr:to>
      <xdr:col>50</xdr:col>
      <xdr:colOff>114300</xdr:colOff>
      <xdr:row>78</xdr:row>
      <xdr:rowOff>133317</xdr:rowOff>
    </xdr:to>
    <xdr:cxnSp macro="">
      <xdr:nvCxnSpPr>
        <xdr:cNvPr id="409" name="直線コネクタ 408"/>
        <xdr:cNvCxnSpPr/>
      </xdr:nvCxnSpPr>
      <xdr:spPr>
        <a:xfrm>
          <a:off x="8750300" y="13503401"/>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28060</xdr:rowOff>
    </xdr:from>
    <xdr:to>
      <xdr:col>45</xdr:col>
      <xdr:colOff>177800</xdr:colOff>
      <xdr:row>78</xdr:row>
      <xdr:rowOff>130301</xdr:rowOff>
    </xdr:to>
    <xdr:cxnSp macro="">
      <xdr:nvCxnSpPr>
        <xdr:cNvPr id="412" name="直線コネクタ 411"/>
        <xdr:cNvCxnSpPr/>
      </xdr:nvCxnSpPr>
      <xdr:spPr>
        <a:xfrm>
          <a:off x="7861300" y="13229710"/>
          <a:ext cx="889000" cy="27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28060</xdr:rowOff>
    </xdr:from>
    <xdr:to>
      <xdr:col>41</xdr:col>
      <xdr:colOff>50800</xdr:colOff>
      <xdr:row>78</xdr:row>
      <xdr:rowOff>81717</xdr:rowOff>
    </xdr:to>
    <xdr:cxnSp macro="">
      <xdr:nvCxnSpPr>
        <xdr:cNvPr id="415" name="直線コネクタ 414"/>
        <xdr:cNvCxnSpPr/>
      </xdr:nvCxnSpPr>
      <xdr:spPr>
        <a:xfrm flipV="1">
          <a:off x="6972300" y="13229710"/>
          <a:ext cx="889000" cy="2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106080</xdr:rowOff>
    </xdr:from>
    <xdr:ext cx="534377" cy="259045"/>
    <xdr:sp macro="" textlink="">
      <xdr:nvSpPr>
        <xdr:cNvPr id="417" name="テキスト ボックス 416"/>
        <xdr:cNvSpPr txBox="1"/>
      </xdr:nvSpPr>
      <xdr:spPr>
        <a:xfrm>
          <a:off x="7594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48977</xdr:rowOff>
    </xdr:from>
    <xdr:to>
      <xdr:col>55</xdr:col>
      <xdr:colOff>50800</xdr:colOff>
      <xdr:row>78</xdr:row>
      <xdr:rowOff>150577</xdr:rowOff>
    </xdr:to>
    <xdr:sp macro="" textlink="">
      <xdr:nvSpPr>
        <xdr:cNvPr id="425" name="楕円 424"/>
        <xdr:cNvSpPr/>
      </xdr:nvSpPr>
      <xdr:spPr>
        <a:xfrm>
          <a:off x="10426700" y="1342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135354</xdr:rowOff>
    </xdr:from>
    <xdr:ext cx="469744" cy="259045"/>
    <xdr:sp macro="" textlink="">
      <xdr:nvSpPr>
        <xdr:cNvPr id="426" name="普通建設事業費 （ うち新規整備　）該当値テキスト"/>
        <xdr:cNvSpPr txBox="1"/>
      </xdr:nvSpPr>
      <xdr:spPr>
        <a:xfrm>
          <a:off x="10528300" y="1333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82517</xdr:rowOff>
    </xdr:from>
    <xdr:to>
      <xdr:col>50</xdr:col>
      <xdr:colOff>165100</xdr:colOff>
      <xdr:row>79</xdr:row>
      <xdr:rowOff>12667</xdr:rowOff>
    </xdr:to>
    <xdr:sp macro="" textlink="">
      <xdr:nvSpPr>
        <xdr:cNvPr id="427" name="楕円 426"/>
        <xdr:cNvSpPr/>
      </xdr:nvSpPr>
      <xdr:spPr>
        <a:xfrm>
          <a:off x="9588500" y="1345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3794</xdr:rowOff>
    </xdr:from>
    <xdr:ext cx="378565" cy="259045"/>
    <xdr:sp macro="" textlink="">
      <xdr:nvSpPr>
        <xdr:cNvPr id="428" name="テキスト ボックス 427"/>
        <xdr:cNvSpPr txBox="1"/>
      </xdr:nvSpPr>
      <xdr:spPr>
        <a:xfrm>
          <a:off x="9450017" y="13548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79501</xdr:rowOff>
    </xdr:from>
    <xdr:to>
      <xdr:col>46</xdr:col>
      <xdr:colOff>38100</xdr:colOff>
      <xdr:row>79</xdr:row>
      <xdr:rowOff>9651</xdr:rowOff>
    </xdr:to>
    <xdr:sp macro="" textlink="">
      <xdr:nvSpPr>
        <xdr:cNvPr id="429" name="楕円 428"/>
        <xdr:cNvSpPr/>
      </xdr:nvSpPr>
      <xdr:spPr>
        <a:xfrm>
          <a:off x="8699500" y="1345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778</xdr:rowOff>
    </xdr:from>
    <xdr:ext cx="469744" cy="259045"/>
    <xdr:sp macro="" textlink="">
      <xdr:nvSpPr>
        <xdr:cNvPr id="430" name="テキスト ボックス 429"/>
        <xdr:cNvSpPr txBox="1"/>
      </xdr:nvSpPr>
      <xdr:spPr>
        <a:xfrm>
          <a:off x="8515428" y="1354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148710</xdr:rowOff>
    </xdr:from>
    <xdr:to>
      <xdr:col>41</xdr:col>
      <xdr:colOff>101600</xdr:colOff>
      <xdr:row>77</xdr:row>
      <xdr:rowOff>78860</xdr:rowOff>
    </xdr:to>
    <xdr:sp macro="" textlink="">
      <xdr:nvSpPr>
        <xdr:cNvPr id="431" name="楕円 430"/>
        <xdr:cNvSpPr/>
      </xdr:nvSpPr>
      <xdr:spPr>
        <a:xfrm>
          <a:off x="7810500" y="131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95388</xdr:rowOff>
    </xdr:from>
    <xdr:ext cx="534377" cy="259045"/>
    <xdr:sp macro="" textlink="">
      <xdr:nvSpPr>
        <xdr:cNvPr id="432" name="テキスト ボックス 431"/>
        <xdr:cNvSpPr txBox="1"/>
      </xdr:nvSpPr>
      <xdr:spPr>
        <a:xfrm>
          <a:off x="7594111" y="1295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30917</xdr:rowOff>
    </xdr:from>
    <xdr:to>
      <xdr:col>36</xdr:col>
      <xdr:colOff>165100</xdr:colOff>
      <xdr:row>78</xdr:row>
      <xdr:rowOff>132517</xdr:rowOff>
    </xdr:to>
    <xdr:sp macro="" textlink="">
      <xdr:nvSpPr>
        <xdr:cNvPr id="433" name="楕円 432"/>
        <xdr:cNvSpPr/>
      </xdr:nvSpPr>
      <xdr:spPr>
        <a:xfrm>
          <a:off x="6921500" y="1340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123644</xdr:rowOff>
    </xdr:from>
    <xdr:ext cx="469744" cy="259045"/>
    <xdr:sp macro="" textlink="">
      <xdr:nvSpPr>
        <xdr:cNvPr id="434" name="テキスト ボックス 433"/>
        <xdr:cNvSpPr txBox="1"/>
      </xdr:nvSpPr>
      <xdr:spPr>
        <a:xfrm>
          <a:off x="6737428" y="1349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36362</xdr:rowOff>
    </xdr:from>
    <xdr:to>
      <xdr:col>55</xdr:col>
      <xdr:colOff>0</xdr:colOff>
      <xdr:row>95</xdr:row>
      <xdr:rowOff>70140</xdr:rowOff>
    </xdr:to>
    <xdr:cxnSp macro="">
      <xdr:nvCxnSpPr>
        <xdr:cNvPr id="465" name="直線コネクタ 464"/>
        <xdr:cNvCxnSpPr/>
      </xdr:nvCxnSpPr>
      <xdr:spPr>
        <a:xfrm>
          <a:off x="9639300" y="15638312"/>
          <a:ext cx="838200" cy="71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36362</xdr:rowOff>
    </xdr:from>
    <xdr:to>
      <xdr:col>50</xdr:col>
      <xdr:colOff>114300</xdr:colOff>
      <xdr:row>95</xdr:row>
      <xdr:rowOff>2398</xdr:rowOff>
    </xdr:to>
    <xdr:cxnSp macro="">
      <xdr:nvCxnSpPr>
        <xdr:cNvPr id="468" name="直線コネクタ 467"/>
        <xdr:cNvCxnSpPr/>
      </xdr:nvCxnSpPr>
      <xdr:spPr>
        <a:xfrm flipV="1">
          <a:off x="8750300" y="15638312"/>
          <a:ext cx="889000" cy="65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2398</xdr:rowOff>
    </xdr:from>
    <xdr:to>
      <xdr:col>45</xdr:col>
      <xdr:colOff>177800</xdr:colOff>
      <xdr:row>95</xdr:row>
      <xdr:rowOff>38463</xdr:rowOff>
    </xdr:to>
    <xdr:cxnSp macro="">
      <xdr:nvCxnSpPr>
        <xdr:cNvPr id="471" name="直線コネクタ 470"/>
        <xdr:cNvCxnSpPr/>
      </xdr:nvCxnSpPr>
      <xdr:spPr>
        <a:xfrm flipV="1">
          <a:off x="7861300" y="16290148"/>
          <a:ext cx="889000" cy="3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90932</xdr:rowOff>
    </xdr:from>
    <xdr:to>
      <xdr:col>41</xdr:col>
      <xdr:colOff>50800</xdr:colOff>
      <xdr:row>95</xdr:row>
      <xdr:rowOff>38463</xdr:rowOff>
    </xdr:to>
    <xdr:cxnSp macro="">
      <xdr:nvCxnSpPr>
        <xdr:cNvPr id="474" name="直線コネクタ 473"/>
        <xdr:cNvCxnSpPr/>
      </xdr:nvCxnSpPr>
      <xdr:spPr>
        <a:xfrm>
          <a:off x="6972300" y="16207232"/>
          <a:ext cx="889000" cy="11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19340</xdr:rowOff>
    </xdr:from>
    <xdr:to>
      <xdr:col>55</xdr:col>
      <xdr:colOff>50800</xdr:colOff>
      <xdr:row>95</xdr:row>
      <xdr:rowOff>120940</xdr:rowOff>
    </xdr:to>
    <xdr:sp macro="" textlink="">
      <xdr:nvSpPr>
        <xdr:cNvPr id="484" name="楕円 483"/>
        <xdr:cNvSpPr/>
      </xdr:nvSpPr>
      <xdr:spPr>
        <a:xfrm>
          <a:off x="10426700" y="163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42217</xdr:rowOff>
    </xdr:from>
    <xdr:ext cx="534377" cy="259045"/>
    <xdr:sp macro="" textlink="">
      <xdr:nvSpPr>
        <xdr:cNvPr id="485" name="普通建設事業費 （ うち更新整備　）該当値テキスト"/>
        <xdr:cNvSpPr txBox="1"/>
      </xdr:nvSpPr>
      <xdr:spPr>
        <a:xfrm>
          <a:off x="10528300" y="1615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157012</xdr:rowOff>
    </xdr:from>
    <xdr:to>
      <xdr:col>50</xdr:col>
      <xdr:colOff>165100</xdr:colOff>
      <xdr:row>91</xdr:row>
      <xdr:rowOff>87162</xdr:rowOff>
    </xdr:to>
    <xdr:sp macro="" textlink="">
      <xdr:nvSpPr>
        <xdr:cNvPr id="486" name="楕円 485"/>
        <xdr:cNvSpPr/>
      </xdr:nvSpPr>
      <xdr:spPr>
        <a:xfrm>
          <a:off x="9588500" y="1558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103689</xdr:rowOff>
    </xdr:from>
    <xdr:ext cx="599010" cy="259045"/>
    <xdr:sp macro="" textlink="">
      <xdr:nvSpPr>
        <xdr:cNvPr id="487" name="テキスト ボックス 486"/>
        <xdr:cNvSpPr txBox="1"/>
      </xdr:nvSpPr>
      <xdr:spPr>
        <a:xfrm>
          <a:off x="9339795" y="1536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123048</xdr:rowOff>
    </xdr:from>
    <xdr:to>
      <xdr:col>46</xdr:col>
      <xdr:colOff>38100</xdr:colOff>
      <xdr:row>95</xdr:row>
      <xdr:rowOff>53198</xdr:rowOff>
    </xdr:to>
    <xdr:sp macro="" textlink="">
      <xdr:nvSpPr>
        <xdr:cNvPr id="488" name="楕円 487"/>
        <xdr:cNvSpPr/>
      </xdr:nvSpPr>
      <xdr:spPr>
        <a:xfrm>
          <a:off x="8699500" y="1623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69725</xdr:rowOff>
    </xdr:from>
    <xdr:ext cx="534377" cy="259045"/>
    <xdr:sp macro="" textlink="">
      <xdr:nvSpPr>
        <xdr:cNvPr id="489" name="テキスト ボックス 488"/>
        <xdr:cNvSpPr txBox="1"/>
      </xdr:nvSpPr>
      <xdr:spPr>
        <a:xfrm>
          <a:off x="8483111" y="1601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159113</xdr:rowOff>
    </xdr:from>
    <xdr:to>
      <xdr:col>41</xdr:col>
      <xdr:colOff>101600</xdr:colOff>
      <xdr:row>95</xdr:row>
      <xdr:rowOff>89263</xdr:rowOff>
    </xdr:to>
    <xdr:sp macro="" textlink="">
      <xdr:nvSpPr>
        <xdr:cNvPr id="490" name="楕円 489"/>
        <xdr:cNvSpPr/>
      </xdr:nvSpPr>
      <xdr:spPr>
        <a:xfrm>
          <a:off x="7810500" y="162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105790</xdr:rowOff>
    </xdr:from>
    <xdr:ext cx="534377" cy="259045"/>
    <xdr:sp macro="" textlink="">
      <xdr:nvSpPr>
        <xdr:cNvPr id="491" name="テキスト ボックス 490"/>
        <xdr:cNvSpPr txBox="1"/>
      </xdr:nvSpPr>
      <xdr:spPr>
        <a:xfrm>
          <a:off x="7594111" y="1605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40132</xdr:rowOff>
    </xdr:from>
    <xdr:to>
      <xdr:col>36</xdr:col>
      <xdr:colOff>165100</xdr:colOff>
      <xdr:row>94</xdr:row>
      <xdr:rowOff>141732</xdr:rowOff>
    </xdr:to>
    <xdr:sp macro="" textlink="">
      <xdr:nvSpPr>
        <xdr:cNvPr id="492" name="楕円 491"/>
        <xdr:cNvSpPr/>
      </xdr:nvSpPr>
      <xdr:spPr>
        <a:xfrm>
          <a:off x="6921500" y="1615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158259</xdr:rowOff>
    </xdr:from>
    <xdr:ext cx="534377" cy="259045"/>
    <xdr:sp macro="" textlink="">
      <xdr:nvSpPr>
        <xdr:cNvPr id="493" name="テキスト ボックス 492"/>
        <xdr:cNvSpPr txBox="1"/>
      </xdr:nvSpPr>
      <xdr:spPr>
        <a:xfrm>
          <a:off x="6705111" y="159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110871</xdr:rowOff>
    </xdr:from>
    <xdr:to>
      <xdr:col>85</xdr:col>
      <xdr:colOff>127000</xdr:colOff>
      <xdr:row>36</xdr:row>
      <xdr:rowOff>92939</xdr:rowOff>
    </xdr:to>
    <xdr:cxnSp macro="">
      <xdr:nvCxnSpPr>
        <xdr:cNvPr id="522" name="直線コネクタ 521"/>
        <xdr:cNvCxnSpPr/>
      </xdr:nvCxnSpPr>
      <xdr:spPr>
        <a:xfrm>
          <a:off x="15481300" y="5940171"/>
          <a:ext cx="838200" cy="3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110871</xdr:rowOff>
    </xdr:from>
    <xdr:to>
      <xdr:col>81</xdr:col>
      <xdr:colOff>50800</xdr:colOff>
      <xdr:row>36</xdr:row>
      <xdr:rowOff>170739</xdr:rowOff>
    </xdr:to>
    <xdr:cxnSp macro="">
      <xdr:nvCxnSpPr>
        <xdr:cNvPr id="525" name="直線コネクタ 524"/>
        <xdr:cNvCxnSpPr/>
      </xdr:nvCxnSpPr>
      <xdr:spPr>
        <a:xfrm flipV="1">
          <a:off x="14592300" y="5940171"/>
          <a:ext cx="889000" cy="40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170739</xdr:rowOff>
    </xdr:from>
    <xdr:to>
      <xdr:col>76</xdr:col>
      <xdr:colOff>114300</xdr:colOff>
      <xdr:row>39</xdr:row>
      <xdr:rowOff>34658</xdr:rowOff>
    </xdr:to>
    <xdr:cxnSp macro="">
      <xdr:nvCxnSpPr>
        <xdr:cNvPr id="528" name="直線コネクタ 527"/>
        <xdr:cNvCxnSpPr/>
      </xdr:nvCxnSpPr>
      <xdr:spPr>
        <a:xfrm flipV="1">
          <a:off x="13703300" y="6342939"/>
          <a:ext cx="889000" cy="37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142130</xdr:rowOff>
    </xdr:from>
    <xdr:ext cx="469744" cy="259045"/>
    <xdr:sp macro="" textlink="">
      <xdr:nvSpPr>
        <xdr:cNvPr id="530" name="テキスト ボックス 529"/>
        <xdr:cNvSpPr txBox="1"/>
      </xdr:nvSpPr>
      <xdr:spPr>
        <a:xfrm>
          <a:off x="14357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48489</xdr:rowOff>
    </xdr:from>
    <xdr:to>
      <xdr:col>71</xdr:col>
      <xdr:colOff>177800</xdr:colOff>
      <xdr:row>39</xdr:row>
      <xdr:rowOff>34658</xdr:rowOff>
    </xdr:to>
    <xdr:cxnSp macro="">
      <xdr:nvCxnSpPr>
        <xdr:cNvPr id="531" name="直線コネクタ 530"/>
        <xdr:cNvCxnSpPr/>
      </xdr:nvCxnSpPr>
      <xdr:spPr>
        <a:xfrm>
          <a:off x="12814300" y="6563589"/>
          <a:ext cx="889000" cy="15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42139</xdr:rowOff>
    </xdr:from>
    <xdr:to>
      <xdr:col>85</xdr:col>
      <xdr:colOff>177800</xdr:colOff>
      <xdr:row>36</xdr:row>
      <xdr:rowOff>143739</xdr:rowOff>
    </xdr:to>
    <xdr:sp macro="" textlink="">
      <xdr:nvSpPr>
        <xdr:cNvPr id="541" name="楕円 540"/>
        <xdr:cNvSpPr/>
      </xdr:nvSpPr>
      <xdr:spPr>
        <a:xfrm>
          <a:off x="16268700" y="6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65016</xdr:rowOff>
    </xdr:from>
    <xdr:ext cx="534377" cy="259045"/>
    <xdr:sp macro="" textlink="">
      <xdr:nvSpPr>
        <xdr:cNvPr id="542" name="災害復旧事業費該当値テキスト"/>
        <xdr:cNvSpPr txBox="1"/>
      </xdr:nvSpPr>
      <xdr:spPr>
        <a:xfrm>
          <a:off x="16370300" y="606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60071</xdr:rowOff>
    </xdr:from>
    <xdr:to>
      <xdr:col>81</xdr:col>
      <xdr:colOff>101600</xdr:colOff>
      <xdr:row>34</xdr:row>
      <xdr:rowOff>161671</xdr:rowOff>
    </xdr:to>
    <xdr:sp macro="" textlink="">
      <xdr:nvSpPr>
        <xdr:cNvPr id="543" name="楕円 542"/>
        <xdr:cNvSpPr/>
      </xdr:nvSpPr>
      <xdr:spPr>
        <a:xfrm>
          <a:off x="15430500" y="588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6748</xdr:rowOff>
    </xdr:from>
    <xdr:ext cx="534377" cy="259045"/>
    <xdr:sp macro="" textlink="">
      <xdr:nvSpPr>
        <xdr:cNvPr id="544" name="テキスト ボックス 543"/>
        <xdr:cNvSpPr txBox="1"/>
      </xdr:nvSpPr>
      <xdr:spPr>
        <a:xfrm>
          <a:off x="15214111" y="566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119939</xdr:rowOff>
    </xdr:from>
    <xdr:to>
      <xdr:col>76</xdr:col>
      <xdr:colOff>165100</xdr:colOff>
      <xdr:row>37</xdr:row>
      <xdr:rowOff>50089</xdr:rowOff>
    </xdr:to>
    <xdr:sp macro="" textlink="">
      <xdr:nvSpPr>
        <xdr:cNvPr id="545" name="楕円 544"/>
        <xdr:cNvSpPr/>
      </xdr:nvSpPr>
      <xdr:spPr>
        <a:xfrm>
          <a:off x="14541500" y="62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66616</xdr:rowOff>
    </xdr:from>
    <xdr:ext cx="534377" cy="259045"/>
    <xdr:sp macro="" textlink="">
      <xdr:nvSpPr>
        <xdr:cNvPr id="546" name="テキスト ボックス 545"/>
        <xdr:cNvSpPr txBox="1"/>
      </xdr:nvSpPr>
      <xdr:spPr>
        <a:xfrm>
          <a:off x="14325111" y="606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155308</xdr:rowOff>
    </xdr:from>
    <xdr:to>
      <xdr:col>72</xdr:col>
      <xdr:colOff>38100</xdr:colOff>
      <xdr:row>39</xdr:row>
      <xdr:rowOff>85458</xdr:rowOff>
    </xdr:to>
    <xdr:sp macro="" textlink="">
      <xdr:nvSpPr>
        <xdr:cNvPr id="547" name="楕円 546"/>
        <xdr:cNvSpPr/>
      </xdr:nvSpPr>
      <xdr:spPr>
        <a:xfrm>
          <a:off x="13652500" y="66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76585</xdr:rowOff>
    </xdr:from>
    <xdr:ext cx="378565" cy="259045"/>
    <xdr:sp macro="" textlink="">
      <xdr:nvSpPr>
        <xdr:cNvPr id="548" name="テキスト ボックス 547"/>
        <xdr:cNvSpPr txBox="1"/>
      </xdr:nvSpPr>
      <xdr:spPr>
        <a:xfrm>
          <a:off x="13514017" y="676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169139</xdr:rowOff>
    </xdr:from>
    <xdr:to>
      <xdr:col>67</xdr:col>
      <xdr:colOff>101600</xdr:colOff>
      <xdr:row>38</xdr:row>
      <xdr:rowOff>99289</xdr:rowOff>
    </xdr:to>
    <xdr:sp macro="" textlink="">
      <xdr:nvSpPr>
        <xdr:cNvPr id="549" name="楕円 548"/>
        <xdr:cNvSpPr/>
      </xdr:nvSpPr>
      <xdr:spPr>
        <a:xfrm>
          <a:off x="12763500" y="651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115816</xdr:rowOff>
    </xdr:from>
    <xdr:ext cx="534377" cy="259045"/>
    <xdr:sp macro="" textlink="">
      <xdr:nvSpPr>
        <xdr:cNvPr id="550" name="テキスト ボックス 549"/>
        <xdr:cNvSpPr txBox="1"/>
      </xdr:nvSpPr>
      <xdr:spPr>
        <a:xfrm>
          <a:off x="12547111" y="628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152538</xdr:rowOff>
    </xdr:from>
    <xdr:to>
      <xdr:col>85</xdr:col>
      <xdr:colOff>127000</xdr:colOff>
      <xdr:row>77</xdr:row>
      <xdr:rowOff>167289</xdr:rowOff>
    </xdr:to>
    <xdr:cxnSp macro="">
      <xdr:nvCxnSpPr>
        <xdr:cNvPr id="632" name="直線コネクタ 631"/>
        <xdr:cNvCxnSpPr/>
      </xdr:nvCxnSpPr>
      <xdr:spPr>
        <a:xfrm flipV="1">
          <a:off x="15481300" y="13354188"/>
          <a:ext cx="838200" cy="1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167289</xdr:rowOff>
    </xdr:from>
    <xdr:to>
      <xdr:col>81</xdr:col>
      <xdr:colOff>50800</xdr:colOff>
      <xdr:row>77</xdr:row>
      <xdr:rowOff>171270</xdr:rowOff>
    </xdr:to>
    <xdr:cxnSp macro="">
      <xdr:nvCxnSpPr>
        <xdr:cNvPr id="635" name="直線コネクタ 634"/>
        <xdr:cNvCxnSpPr/>
      </xdr:nvCxnSpPr>
      <xdr:spPr>
        <a:xfrm flipV="1">
          <a:off x="14592300" y="13368939"/>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171270</xdr:rowOff>
    </xdr:from>
    <xdr:to>
      <xdr:col>76</xdr:col>
      <xdr:colOff>114300</xdr:colOff>
      <xdr:row>78</xdr:row>
      <xdr:rowOff>10593</xdr:rowOff>
    </xdr:to>
    <xdr:cxnSp macro="">
      <xdr:nvCxnSpPr>
        <xdr:cNvPr id="638" name="直線コネクタ 637"/>
        <xdr:cNvCxnSpPr/>
      </xdr:nvCxnSpPr>
      <xdr:spPr>
        <a:xfrm flipV="1">
          <a:off x="13703300" y="13372920"/>
          <a:ext cx="889000" cy="1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10593</xdr:rowOff>
    </xdr:from>
    <xdr:to>
      <xdr:col>71</xdr:col>
      <xdr:colOff>177800</xdr:colOff>
      <xdr:row>78</xdr:row>
      <xdr:rowOff>23695</xdr:rowOff>
    </xdr:to>
    <xdr:cxnSp macro="">
      <xdr:nvCxnSpPr>
        <xdr:cNvPr id="641" name="直線コネクタ 640"/>
        <xdr:cNvCxnSpPr/>
      </xdr:nvCxnSpPr>
      <xdr:spPr>
        <a:xfrm flipV="1">
          <a:off x="12814300" y="13383693"/>
          <a:ext cx="889000" cy="1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101738</xdr:rowOff>
    </xdr:from>
    <xdr:to>
      <xdr:col>85</xdr:col>
      <xdr:colOff>177800</xdr:colOff>
      <xdr:row>78</xdr:row>
      <xdr:rowOff>31888</xdr:rowOff>
    </xdr:to>
    <xdr:sp macro="" textlink="">
      <xdr:nvSpPr>
        <xdr:cNvPr id="651" name="楕円 650"/>
        <xdr:cNvSpPr/>
      </xdr:nvSpPr>
      <xdr:spPr>
        <a:xfrm>
          <a:off x="16268700" y="133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124615</xdr:rowOff>
    </xdr:from>
    <xdr:ext cx="534377" cy="259045"/>
    <xdr:sp macro="" textlink="">
      <xdr:nvSpPr>
        <xdr:cNvPr id="652" name="公債費該当値テキスト"/>
        <xdr:cNvSpPr txBox="1"/>
      </xdr:nvSpPr>
      <xdr:spPr>
        <a:xfrm>
          <a:off x="16370300" y="1315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116489</xdr:rowOff>
    </xdr:from>
    <xdr:to>
      <xdr:col>81</xdr:col>
      <xdr:colOff>101600</xdr:colOff>
      <xdr:row>78</xdr:row>
      <xdr:rowOff>46639</xdr:rowOff>
    </xdr:to>
    <xdr:sp macro="" textlink="">
      <xdr:nvSpPr>
        <xdr:cNvPr id="653" name="楕円 652"/>
        <xdr:cNvSpPr/>
      </xdr:nvSpPr>
      <xdr:spPr>
        <a:xfrm>
          <a:off x="15430500" y="1331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63166</xdr:rowOff>
    </xdr:from>
    <xdr:ext cx="534377" cy="259045"/>
    <xdr:sp macro="" textlink="">
      <xdr:nvSpPr>
        <xdr:cNvPr id="654" name="テキスト ボックス 653"/>
        <xdr:cNvSpPr txBox="1"/>
      </xdr:nvSpPr>
      <xdr:spPr>
        <a:xfrm>
          <a:off x="15214111" y="1309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120470</xdr:rowOff>
    </xdr:from>
    <xdr:to>
      <xdr:col>76</xdr:col>
      <xdr:colOff>165100</xdr:colOff>
      <xdr:row>78</xdr:row>
      <xdr:rowOff>50620</xdr:rowOff>
    </xdr:to>
    <xdr:sp macro="" textlink="">
      <xdr:nvSpPr>
        <xdr:cNvPr id="655" name="楕円 654"/>
        <xdr:cNvSpPr/>
      </xdr:nvSpPr>
      <xdr:spPr>
        <a:xfrm>
          <a:off x="14541500" y="133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67147</xdr:rowOff>
    </xdr:from>
    <xdr:ext cx="534377" cy="259045"/>
    <xdr:sp macro="" textlink="">
      <xdr:nvSpPr>
        <xdr:cNvPr id="656" name="テキスト ボックス 655"/>
        <xdr:cNvSpPr txBox="1"/>
      </xdr:nvSpPr>
      <xdr:spPr>
        <a:xfrm>
          <a:off x="14325111" y="1309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131243</xdr:rowOff>
    </xdr:from>
    <xdr:to>
      <xdr:col>72</xdr:col>
      <xdr:colOff>38100</xdr:colOff>
      <xdr:row>78</xdr:row>
      <xdr:rowOff>61393</xdr:rowOff>
    </xdr:to>
    <xdr:sp macro="" textlink="">
      <xdr:nvSpPr>
        <xdr:cNvPr id="657" name="楕円 656"/>
        <xdr:cNvSpPr/>
      </xdr:nvSpPr>
      <xdr:spPr>
        <a:xfrm>
          <a:off x="13652500" y="1333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77920</xdr:rowOff>
    </xdr:from>
    <xdr:ext cx="534377" cy="259045"/>
    <xdr:sp macro="" textlink="">
      <xdr:nvSpPr>
        <xdr:cNvPr id="658" name="テキスト ボックス 657"/>
        <xdr:cNvSpPr txBox="1"/>
      </xdr:nvSpPr>
      <xdr:spPr>
        <a:xfrm>
          <a:off x="13436111" y="1310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144345</xdr:rowOff>
    </xdr:from>
    <xdr:to>
      <xdr:col>67</xdr:col>
      <xdr:colOff>101600</xdr:colOff>
      <xdr:row>78</xdr:row>
      <xdr:rowOff>74495</xdr:rowOff>
    </xdr:to>
    <xdr:sp macro="" textlink="">
      <xdr:nvSpPr>
        <xdr:cNvPr id="659" name="楕円 658"/>
        <xdr:cNvSpPr/>
      </xdr:nvSpPr>
      <xdr:spPr>
        <a:xfrm>
          <a:off x="12763500" y="1334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91022</xdr:rowOff>
    </xdr:from>
    <xdr:ext cx="534377" cy="259045"/>
    <xdr:sp macro="" textlink="">
      <xdr:nvSpPr>
        <xdr:cNvPr id="660" name="テキスト ボックス 659"/>
        <xdr:cNvSpPr txBox="1"/>
      </xdr:nvSpPr>
      <xdr:spPr>
        <a:xfrm>
          <a:off x="12547111" y="1312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126009</xdr:rowOff>
    </xdr:from>
    <xdr:to>
      <xdr:col>85</xdr:col>
      <xdr:colOff>127000</xdr:colOff>
      <xdr:row>98</xdr:row>
      <xdr:rowOff>126198</xdr:rowOff>
    </xdr:to>
    <xdr:cxnSp macro="">
      <xdr:nvCxnSpPr>
        <xdr:cNvPr id="687" name="直線コネクタ 686"/>
        <xdr:cNvCxnSpPr/>
      </xdr:nvCxnSpPr>
      <xdr:spPr>
        <a:xfrm>
          <a:off x="15481300" y="16928109"/>
          <a:ext cx="8382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113125</xdr:rowOff>
    </xdr:from>
    <xdr:to>
      <xdr:col>81</xdr:col>
      <xdr:colOff>50800</xdr:colOff>
      <xdr:row>98</xdr:row>
      <xdr:rowOff>126009</xdr:rowOff>
    </xdr:to>
    <xdr:cxnSp macro="">
      <xdr:nvCxnSpPr>
        <xdr:cNvPr id="690" name="直線コネクタ 689"/>
        <xdr:cNvCxnSpPr/>
      </xdr:nvCxnSpPr>
      <xdr:spPr>
        <a:xfrm>
          <a:off x="14592300" y="16915225"/>
          <a:ext cx="889000" cy="1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111678</xdr:rowOff>
    </xdr:from>
    <xdr:to>
      <xdr:col>76</xdr:col>
      <xdr:colOff>114300</xdr:colOff>
      <xdr:row>98</xdr:row>
      <xdr:rowOff>113125</xdr:rowOff>
    </xdr:to>
    <xdr:cxnSp macro="">
      <xdr:nvCxnSpPr>
        <xdr:cNvPr id="693" name="直線コネクタ 692"/>
        <xdr:cNvCxnSpPr/>
      </xdr:nvCxnSpPr>
      <xdr:spPr>
        <a:xfrm>
          <a:off x="13703300" y="16913778"/>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104473</xdr:rowOff>
    </xdr:from>
    <xdr:to>
      <xdr:col>71</xdr:col>
      <xdr:colOff>177800</xdr:colOff>
      <xdr:row>98</xdr:row>
      <xdr:rowOff>111678</xdr:rowOff>
    </xdr:to>
    <xdr:cxnSp macro="">
      <xdr:nvCxnSpPr>
        <xdr:cNvPr id="696" name="直線コネクタ 695"/>
        <xdr:cNvCxnSpPr/>
      </xdr:nvCxnSpPr>
      <xdr:spPr>
        <a:xfrm>
          <a:off x="12814300" y="16906573"/>
          <a:ext cx="889000" cy="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75398</xdr:rowOff>
    </xdr:from>
    <xdr:to>
      <xdr:col>85</xdr:col>
      <xdr:colOff>177800</xdr:colOff>
      <xdr:row>99</xdr:row>
      <xdr:rowOff>5548</xdr:rowOff>
    </xdr:to>
    <xdr:sp macro="" textlink="">
      <xdr:nvSpPr>
        <xdr:cNvPr id="706" name="楕円 705"/>
        <xdr:cNvSpPr/>
      </xdr:nvSpPr>
      <xdr:spPr>
        <a:xfrm>
          <a:off x="16268700" y="1687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166241</xdr:rowOff>
    </xdr:from>
    <xdr:ext cx="469744" cy="259045"/>
    <xdr:sp macro="" textlink="">
      <xdr:nvSpPr>
        <xdr:cNvPr id="707" name="積立金該当値テキスト"/>
        <xdr:cNvSpPr txBox="1"/>
      </xdr:nvSpPr>
      <xdr:spPr>
        <a:xfrm>
          <a:off x="16370300" y="1679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75209</xdr:rowOff>
    </xdr:from>
    <xdr:to>
      <xdr:col>81</xdr:col>
      <xdr:colOff>101600</xdr:colOff>
      <xdr:row>99</xdr:row>
      <xdr:rowOff>5359</xdr:rowOff>
    </xdr:to>
    <xdr:sp macro="" textlink="">
      <xdr:nvSpPr>
        <xdr:cNvPr id="708" name="楕円 707"/>
        <xdr:cNvSpPr/>
      </xdr:nvSpPr>
      <xdr:spPr>
        <a:xfrm>
          <a:off x="15430500" y="168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167936</xdr:rowOff>
    </xdr:from>
    <xdr:ext cx="469744" cy="259045"/>
    <xdr:sp macro="" textlink="">
      <xdr:nvSpPr>
        <xdr:cNvPr id="709" name="テキスト ボックス 708"/>
        <xdr:cNvSpPr txBox="1"/>
      </xdr:nvSpPr>
      <xdr:spPr>
        <a:xfrm>
          <a:off x="15246428" y="1697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62325</xdr:rowOff>
    </xdr:from>
    <xdr:to>
      <xdr:col>76</xdr:col>
      <xdr:colOff>165100</xdr:colOff>
      <xdr:row>98</xdr:row>
      <xdr:rowOff>163925</xdr:rowOff>
    </xdr:to>
    <xdr:sp macro="" textlink="">
      <xdr:nvSpPr>
        <xdr:cNvPr id="710" name="楕円 709"/>
        <xdr:cNvSpPr/>
      </xdr:nvSpPr>
      <xdr:spPr>
        <a:xfrm>
          <a:off x="14541500" y="1686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155052</xdr:rowOff>
    </xdr:from>
    <xdr:ext cx="534377" cy="259045"/>
    <xdr:sp macro="" textlink="">
      <xdr:nvSpPr>
        <xdr:cNvPr id="711" name="テキスト ボックス 710"/>
        <xdr:cNvSpPr txBox="1"/>
      </xdr:nvSpPr>
      <xdr:spPr>
        <a:xfrm>
          <a:off x="14325111" y="1695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60878</xdr:rowOff>
    </xdr:from>
    <xdr:to>
      <xdr:col>72</xdr:col>
      <xdr:colOff>38100</xdr:colOff>
      <xdr:row>98</xdr:row>
      <xdr:rowOff>162478</xdr:rowOff>
    </xdr:to>
    <xdr:sp macro="" textlink="">
      <xdr:nvSpPr>
        <xdr:cNvPr id="712" name="楕円 711"/>
        <xdr:cNvSpPr/>
      </xdr:nvSpPr>
      <xdr:spPr>
        <a:xfrm>
          <a:off x="13652500" y="1686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153605</xdr:rowOff>
    </xdr:from>
    <xdr:ext cx="534377" cy="259045"/>
    <xdr:sp macro="" textlink="">
      <xdr:nvSpPr>
        <xdr:cNvPr id="713" name="テキスト ボックス 712"/>
        <xdr:cNvSpPr txBox="1"/>
      </xdr:nvSpPr>
      <xdr:spPr>
        <a:xfrm>
          <a:off x="13436111" y="1695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53673</xdr:rowOff>
    </xdr:from>
    <xdr:to>
      <xdr:col>67</xdr:col>
      <xdr:colOff>101600</xdr:colOff>
      <xdr:row>98</xdr:row>
      <xdr:rowOff>155273</xdr:rowOff>
    </xdr:to>
    <xdr:sp macro="" textlink="">
      <xdr:nvSpPr>
        <xdr:cNvPr id="714" name="楕円 713"/>
        <xdr:cNvSpPr/>
      </xdr:nvSpPr>
      <xdr:spPr>
        <a:xfrm>
          <a:off x="12763500" y="1685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146400</xdr:rowOff>
    </xdr:from>
    <xdr:ext cx="534377" cy="259045"/>
    <xdr:sp macro="" textlink="">
      <xdr:nvSpPr>
        <xdr:cNvPr id="715" name="テキスト ボックス 714"/>
        <xdr:cNvSpPr txBox="1"/>
      </xdr:nvSpPr>
      <xdr:spPr>
        <a:xfrm>
          <a:off x="12547111" y="1694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55052</xdr:rowOff>
    </xdr:from>
    <xdr:to>
      <xdr:col>116</xdr:col>
      <xdr:colOff>63500</xdr:colOff>
      <xdr:row>59</xdr:row>
      <xdr:rowOff>56163</xdr:rowOff>
    </xdr:to>
    <xdr:cxnSp macro="">
      <xdr:nvCxnSpPr>
        <xdr:cNvPr id="801" name="直線コネクタ 800"/>
        <xdr:cNvCxnSpPr/>
      </xdr:nvCxnSpPr>
      <xdr:spPr>
        <a:xfrm flipV="1">
          <a:off x="21323300" y="10170602"/>
          <a:ext cx="8382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1609</xdr:rowOff>
    </xdr:from>
    <xdr:to>
      <xdr:col>111</xdr:col>
      <xdr:colOff>177800</xdr:colOff>
      <xdr:row>59</xdr:row>
      <xdr:rowOff>56163</xdr:rowOff>
    </xdr:to>
    <xdr:cxnSp macro="">
      <xdr:nvCxnSpPr>
        <xdr:cNvPr id="804" name="直線コネクタ 803"/>
        <xdr:cNvCxnSpPr/>
      </xdr:nvCxnSpPr>
      <xdr:spPr>
        <a:xfrm>
          <a:off x="20434300" y="10117159"/>
          <a:ext cx="889000" cy="5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1609</xdr:rowOff>
    </xdr:from>
    <xdr:to>
      <xdr:col>107</xdr:col>
      <xdr:colOff>50800</xdr:colOff>
      <xdr:row>59</xdr:row>
      <xdr:rowOff>3960</xdr:rowOff>
    </xdr:to>
    <xdr:cxnSp macro="">
      <xdr:nvCxnSpPr>
        <xdr:cNvPr id="807" name="直線コネクタ 806"/>
        <xdr:cNvCxnSpPr/>
      </xdr:nvCxnSpPr>
      <xdr:spPr>
        <a:xfrm flipV="1">
          <a:off x="19545300" y="10117159"/>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49578</xdr:rowOff>
    </xdr:from>
    <xdr:ext cx="469744" cy="259045"/>
    <xdr:sp macro="" textlink="">
      <xdr:nvSpPr>
        <xdr:cNvPr id="809" name="テキスト ボックス 808"/>
        <xdr:cNvSpPr txBox="1"/>
      </xdr:nvSpPr>
      <xdr:spPr>
        <a:xfrm>
          <a:off x="20199428" y="1016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3960</xdr:rowOff>
    </xdr:from>
    <xdr:to>
      <xdr:col>102</xdr:col>
      <xdr:colOff>114300</xdr:colOff>
      <xdr:row>59</xdr:row>
      <xdr:rowOff>5936</xdr:rowOff>
    </xdr:to>
    <xdr:cxnSp macro="">
      <xdr:nvCxnSpPr>
        <xdr:cNvPr id="810" name="直線コネクタ 809"/>
        <xdr:cNvCxnSpPr/>
      </xdr:nvCxnSpPr>
      <xdr:spPr>
        <a:xfrm flipV="1">
          <a:off x="18656300" y="10119510"/>
          <a:ext cx="889000" cy="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52942</xdr:rowOff>
    </xdr:from>
    <xdr:ext cx="469744" cy="259045"/>
    <xdr:sp macro="" textlink="">
      <xdr:nvSpPr>
        <xdr:cNvPr id="812" name="テキスト ボックス 811"/>
        <xdr:cNvSpPr txBox="1"/>
      </xdr:nvSpPr>
      <xdr:spPr>
        <a:xfrm>
          <a:off x="19310428" y="101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4252</xdr:rowOff>
    </xdr:from>
    <xdr:to>
      <xdr:col>116</xdr:col>
      <xdr:colOff>114300</xdr:colOff>
      <xdr:row>59</xdr:row>
      <xdr:rowOff>105852</xdr:rowOff>
    </xdr:to>
    <xdr:sp macro="" textlink="">
      <xdr:nvSpPr>
        <xdr:cNvPr id="820" name="楕円 819"/>
        <xdr:cNvSpPr/>
      </xdr:nvSpPr>
      <xdr:spPr>
        <a:xfrm>
          <a:off x="22110700" y="1011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95281</xdr:rowOff>
    </xdr:from>
    <xdr:ext cx="469744" cy="259045"/>
    <xdr:sp macro="" textlink="">
      <xdr:nvSpPr>
        <xdr:cNvPr id="821" name="貸付金該当値テキスト"/>
        <xdr:cNvSpPr txBox="1"/>
      </xdr:nvSpPr>
      <xdr:spPr>
        <a:xfrm>
          <a:off x="22212300" y="1003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5363</xdr:rowOff>
    </xdr:from>
    <xdr:to>
      <xdr:col>112</xdr:col>
      <xdr:colOff>38100</xdr:colOff>
      <xdr:row>59</xdr:row>
      <xdr:rowOff>106963</xdr:rowOff>
    </xdr:to>
    <xdr:sp macro="" textlink="">
      <xdr:nvSpPr>
        <xdr:cNvPr id="822" name="楕円 821"/>
        <xdr:cNvSpPr/>
      </xdr:nvSpPr>
      <xdr:spPr>
        <a:xfrm>
          <a:off x="21272500" y="1012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98090</xdr:rowOff>
    </xdr:from>
    <xdr:ext cx="469744" cy="259045"/>
    <xdr:sp macro="" textlink="">
      <xdr:nvSpPr>
        <xdr:cNvPr id="823" name="テキスト ボックス 822"/>
        <xdr:cNvSpPr txBox="1"/>
      </xdr:nvSpPr>
      <xdr:spPr>
        <a:xfrm>
          <a:off x="21088428" y="1021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122259</xdr:rowOff>
    </xdr:from>
    <xdr:to>
      <xdr:col>107</xdr:col>
      <xdr:colOff>101600</xdr:colOff>
      <xdr:row>59</xdr:row>
      <xdr:rowOff>52409</xdr:rowOff>
    </xdr:to>
    <xdr:sp macro="" textlink="">
      <xdr:nvSpPr>
        <xdr:cNvPr id="824" name="楕円 823"/>
        <xdr:cNvSpPr/>
      </xdr:nvSpPr>
      <xdr:spPr>
        <a:xfrm>
          <a:off x="20383500" y="1006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68936</xdr:rowOff>
    </xdr:from>
    <xdr:ext cx="469744" cy="259045"/>
    <xdr:sp macro="" textlink="">
      <xdr:nvSpPr>
        <xdr:cNvPr id="825" name="テキスト ボックス 824"/>
        <xdr:cNvSpPr txBox="1"/>
      </xdr:nvSpPr>
      <xdr:spPr>
        <a:xfrm>
          <a:off x="20199428" y="984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124610</xdr:rowOff>
    </xdr:from>
    <xdr:to>
      <xdr:col>102</xdr:col>
      <xdr:colOff>165100</xdr:colOff>
      <xdr:row>59</xdr:row>
      <xdr:rowOff>54760</xdr:rowOff>
    </xdr:to>
    <xdr:sp macro="" textlink="">
      <xdr:nvSpPr>
        <xdr:cNvPr id="826" name="楕円 825"/>
        <xdr:cNvSpPr/>
      </xdr:nvSpPr>
      <xdr:spPr>
        <a:xfrm>
          <a:off x="19494500" y="100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71287</xdr:rowOff>
    </xdr:from>
    <xdr:ext cx="469744" cy="259045"/>
    <xdr:sp macro="" textlink="">
      <xdr:nvSpPr>
        <xdr:cNvPr id="827" name="テキスト ボックス 826"/>
        <xdr:cNvSpPr txBox="1"/>
      </xdr:nvSpPr>
      <xdr:spPr>
        <a:xfrm>
          <a:off x="19310428" y="984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126586</xdr:rowOff>
    </xdr:from>
    <xdr:to>
      <xdr:col>98</xdr:col>
      <xdr:colOff>38100</xdr:colOff>
      <xdr:row>59</xdr:row>
      <xdr:rowOff>56736</xdr:rowOff>
    </xdr:to>
    <xdr:sp macro="" textlink="">
      <xdr:nvSpPr>
        <xdr:cNvPr id="828" name="楕円 827"/>
        <xdr:cNvSpPr/>
      </xdr:nvSpPr>
      <xdr:spPr>
        <a:xfrm>
          <a:off x="18605500" y="1007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47863</xdr:rowOff>
    </xdr:from>
    <xdr:ext cx="469744" cy="259045"/>
    <xdr:sp macro="" textlink="">
      <xdr:nvSpPr>
        <xdr:cNvPr id="829" name="テキスト ボックス 828"/>
        <xdr:cNvSpPr txBox="1"/>
      </xdr:nvSpPr>
      <xdr:spPr>
        <a:xfrm>
          <a:off x="18421428" y="1016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165894</xdr:rowOff>
    </xdr:from>
    <xdr:to>
      <xdr:col>116</xdr:col>
      <xdr:colOff>63500</xdr:colOff>
      <xdr:row>74</xdr:row>
      <xdr:rowOff>24885</xdr:rowOff>
    </xdr:to>
    <xdr:cxnSp macro="">
      <xdr:nvCxnSpPr>
        <xdr:cNvPr id="859" name="直線コネクタ 858"/>
        <xdr:cNvCxnSpPr/>
      </xdr:nvCxnSpPr>
      <xdr:spPr>
        <a:xfrm>
          <a:off x="21323300" y="12681744"/>
          <a:ext cx="838200" cy="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165894</xdr:rowOff>
    </xdr:from>
    <xdr:to>
      <xdr:col>111</xdr:col>
      <xdr:colOff>177800</xdr:colOff>
      <xdr:row>74</xdr:row>
      <xdr:rowOff>69348</xdr:rowOff>
    </xdr:to>
    <xdr:cxnSp macro="">
      <xdr:nvCxnSpPr>
        <xdr:cNvPr id="862" name="直線コネクタ 861"/>
        <xdr:cNvCxnSpPr/>
      </xdr:nvCxnSpPr>
      <xdr:spPr>
        <a:xfrm flipV="1">
          <a:off x="20434300" y="12681744"/>
          <a:ext cx="889000" cy="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69348</xdr:rowOff>
    </xdr:from>
    <xdr:to>
      <xdr:col>107</xdr:col>
      <xdr:colOff>50800</xdr:colOff>
      <xdr:row>74</xdr:row>
      <xdr:rowOff>160541</xdr:rowOff>
    </xdr:to>
    <xdr:cxnSp macro="">
      <xdr:nvCxnSpPr>
        <xdr:cNvPr id="865" name="直線コネクタ 864"/>
        <xdr:cNvCxnSpPr/>
      </xdr:nvCxnSpPr>
      <xdr:spPr>
        <a:xfrm flipV="1">
          <a:off x="19545300" y="12756648"/>
          <a:ext cx="889000" cy="9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56832</xdr:rowOff>
    </xdr:from>
    <xdr:to>
      <xdr:col>102</xdr:col>
      <xdr:colOff>114300</xdr:colOff>
      <xdr:row>74</xdr:row>
      <xdr:rowOff>160541</xdr:rowOff>
    </xdr:to>
    <xdr:cxnSp macro="">
      <xdr:nvCxnSpPr>
        <xdr:cNvPr id="868" name="直線コネクタ 867"/>
        <xdr:cNvCxnSpPr/>
      </xdr:nvCxnSpPr>
      <xdr:spPr>
        <a:xfrm>
          <a:off x="18656300" y="12744132"/>
          <a:ext cx="889000" cy="10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145535</xdr:rowOff>
    </xdr:from>
    <xdr:to>
      <xdr:col>116</xdr:col>
      <xdr:colOff>114300</xdr:colOff>
      <xdr:row>74</xdr:row>
      <xdr:rowOff>75685</xdr:rowOff>
    </xdr:to>
    <xdr:sp macro="" textlink="">
      <xdr:nvSpPr>
        <xdr:cNvPr id="878" name="楕円 877"/>
        <xdr:cNvSpPr/>
      </xdr:nvSpPr>
      <xdr:spPr>
        <a:xfrm>
          <a:off x="22110700" y="126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168412</xdr:rowOff>
    </xdr:from>
    <xdr:ext cx="534377" cy="259045"/>
    <xdr:sp macro="" textlink="">
      <xdr:nvSpPr>
        <xdr:cNvPr id="879" name="繰出金該当値テキスト"/>
        <xdr:cNvSpPr txBox="1"/>
      </xdr:nvSpPr>
      <xdr:spPr>
        <a:xfrm>
          <a:off x="22212300" y="1251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115094</xdr:rowOff>
    </xdr:from>
    <xdr:to>
      <xdr:col>112</xdr:col>
      <xdr:colOff>38100</xdr:colOff>
      <xdr:row>74</xdr:row>
      <xdr:rowOff>45244</xdr:rowOff>
    </xdr:to>
    <xdr:sp macro="" textlink="">
      <xdr:nvSpPr>
        <xdr:cNvPr id="880" name="楕円 879"/>
        <xdr:cNvSpPr/>
      </xdr:nvSpPr>
      <xdr:spPr>
        <a:xfrm>
          <a:off x="21272500" y="1263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61771</xdr:rowOff>
    </xdr:from>
    <xdr:ext cx="534377" cy="259045"/>
    <xdr:sp macro="" textlink="">
      <xdr:nvSpPr>
        <xdr:cNvPr id="881" name="テキスト ボックス 880"/>
        <xdr:cNvSpPr txBox="1"/>
      </xdr:nvSpPr>
      <xdr:spPr>
        <a:xfrm>
          <a:off x="21056111" y="1240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18548</xdr:rowOff>
    </xdr:from>
    <xdr:to>
      <xdr:col>107</xdr:col>
      <xdr:colOff>101600</xdr:colOff>
      <xdr:row>74</xdr:row>
      <xdr:rowOff>120148</xdr:rowOff>
    </xdr:to>
    <xdr:sp macro="" textlink="">
      <xdr:nvSpPr>
        <xdr:cNvPr id="882" name="楕円 881"/>
        <xdr:cNvSpPr/>
      </xdr:nvSpPr>
      <xdr:spPr>
        <a:xfrm>
          <a:off x="20383500" y="127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136675</xdr:rowOff>
    </xdr:from>
    <xdr:ext cx="534377" cy="259045"/>
    <xdr:sp macro="" textlink="">
      <xdr:nvSpPr>
        <xdr:cNvPr id="883" name="テキスト ボックス 882"/>
        <xdr:cNvSpPr txBox="1"/>
      </xdr:nvSpPr>
      <xdr:spPr>
        <a:xfrm>
          <a:off x="20167111" y="1248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109741</xdr:rowOff>
    </xdr:from>
    <xdr:to>
      <xdr:col>102</xdr:col>
      <xdr:colOff>165100</xdr:colOff>
      <xdr:row>75</xdr:row>
      <xdr:rowOff>39891</xdr:rowOff>
    </xdr:to>
    <xdr:sp macro="" textlink="">
      <xdr:nvSpPr>
        <xdr:cNvPr id="884" name="楕円 883"/>
        <xdr:cNvSpPr/>
      </xdr:nvSpPr>
      <xdr:spPr>
        <a:xfrm>
          <a:off x="19494500" y="1279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31018</xdr:rowOff>
    </xdr:from>
    <xdr:ext cx="534377" cy="259045"/>
    <xdr:sp macro="" textlink="">
      <xdr:nvSpPr>
        <xdr:cNvPr id="885" name="テキスト ボックス 884"/>
        <xdr:cNvSpPr txBox="1"/>
      </xdr:nvSpPr>
      <xdr:spPr>
        <a:xfrm>
          <a:off x="19278111" y="1288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6032</xdr:rowOff>
    </xdr:from>
    <xdr:to>
      <xdr:col>98</xdr:col>
      <xdr:colOff>38100</xdr:colOff>
      <xdr:row>74</xdr:row>
      <xdr:rowOff>107632</xdr:rowOff>
    </xdr:to>
    <xdr:sp macro="" textlink="">
      <xdr:nvSpPr>
        <xdr:cNvPr id="886" name="楕円 885"/>
        <xdr:cNvSpPr/>
      </xdr:nvSpPr>
      <xdr:spPr>
        <a:xfrm>
          <a:off x="18605500" y="126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124159</xdr:rowOff>
    </xdr:from>
    <xdr:ext cx="534377" cy="259045"/>
    <xdr:sp macro="" textlink="">
      <xdr:nvSpPr>
        <xdr:cNvPr id="887" name="テキスト ボックス 886"/>
        <xdr:cNvSpPr txBox="1"/>
      </xdr:nvSpPr>
      <xdr:spPr>
        <a:xfrm>
          <a:off x="18389111" y="1246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141,864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円）：会計年度任用職員分の職員給の増加により，人件費全体の決算額が増加しているとともに人口減少（▲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人）も大きく，住民一人当たりの人件費は増加している。また，地形的な制約により消防業務を本部・出張所の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拠点体制をとっていることなどから，類似団体，全国平均を大きく上回っている。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69,643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円）：生活保護費支給事業や児童扶養手当給付事業等が減少しており，扶助費全体の決算額として減少している。なお，類似団体，全国平均を大きく下回っている。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81,296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58,305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円）：消防庁舎整備事業や小学校施設整備事業の減等により，前年度と比較して大幅に減少している。</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182,074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107,992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円）：特別定額給付金事業の皆増に伴い，大幅に増加となっており，類似団体，全国平均も大きく増加している。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88,569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公債費が増加しているとともに人口減少も大きく，住民一人当たりの公債費は増加している。また，人口減少率が類似団体と比較して高いため，一人当たりのコストは類似団体，全国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22,356
21,630
100.72
18,510,994
17,272,933
227,874
9,108,590
18,317,157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127698</xdr:rowOff>
    </xdr:from>
    <xdr:to>
      <xdr:col>24</xdr:col>
      <xdr:colOff>63500</xdr:colOff>
      <xdr:row>33</xdr:row>
      <xdr:rowOff>20066</xdr:rowOff>
    </xdr:to>
    <xdr:cxnSp macro="">
      <xdr:nvCxnSpPr>
        <xdr:cNvPr id="61" name="直線コネクタ 60"/>
        <xdr:cNvCxnSpPr/>
      </xdr:nvCxnSpPr>
      <xdr:spPr>
        <a:xfrm>
          <a:off x="3797300" y="5614098"/>
          <a:ext cx="838200" cy="6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127698</xdr:rowOff>
    </xdr:from>
    <xdr:to>
      <xdr:col>19</xdr:col>
      <xdr:colOff>177800</xdr:colOff>
      <xdr:row>33</xdr:row>
      <xdr:rowOff>1778</xdr:rowOff>
    </xdr:to>
    <xdr:cxnSp macro="">
      <xdr:nvCxnSpPr>
        <xdr:cNvPr id="64" name="直線コネクタ 63"/>
        <xdr:cNvCxnSpPr/>
      </xdr:nvCxnSpPr>
      <xdr:spPr>
        <a:xfrm flipV="1">
          <a:off x="2908300" y="5614098"/>
          <a:ext cx="8890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1778</xdr:rowOff>
    </xdr:from>
    <xdr:to>
      <xdr:col>15</xdr:col>
      <xdr:colOff>50800</xdr:colOff>
      <xdr:row>33</xdr:row>
      <xdr:rowOff>84074</xdr:rowOff>
    </xdr:to>
    <xdr:cxnSp macro="">
      <xdr:nvCxnSpPr>
        <xdr:cNvPr id="67" name="直線コネクタ 66"/>
        <xdr:cNvCxnSpPr/>
      </xdr:nvCxnSpPr>
      <xdr:spPr>
        <a:xfrm flipV="1">
          <a:off x="2019300" y="56596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55309</xdr:rowOff>
    </xdr:from>
    <xdr:to>
      <xdr:col>10</xdr:col>
      <xdr:colOff>114300</xdr:colOff>
      <xdr:row>33</xdr:row>
      <xdr:rowOff>84074</xdr:rowOff>
    </xdr:to>
    <xdr:cxnSp macro="">
      <xdr:nvCxnSpPr>
        <xdr:cNvPr id="70" name="直線コネクタ 69"/>
        <xdr:cNvCxnSpPr/>
      </xdr:nvCxnSpPr>
      <xdr:spPr>
        <a:xfrm>
          <a:off x="1130300" y="5713159"/>
          <a:ext cx="8890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140716</xdr:rowOff>
    </xdr:from>
    <xdr:to>
      <xdr:col>24</xdr:col>
      <xdr:colOff>114300</xdr:colOff>
      <xdr:row>33</xdr:row>
      <xdr:rowOff>70866</xdr:rowOff>
    </xdr:to>
    <xdr:sp macro="" textlink="">
      <xdr:nvSpPr>
        <xdr:cNvPr id="80" name="楕円 79"/>
        <xdr:cNvSpPr/>
      </xdr:nvSpPr>
      <xdr:spPr>
        <a:xfrm>
          <a:off x="4584700" y="562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163593</xdr:rowOff>
    </xdr:from>
    <xdr:ext cx="469744" cy="259045"/>
    <xdr:sp macro="" textlink="">
      <xdr:nvSpPr>
        <xdr:cNvPr id="81" name="議会費該当値テキスト"/>
        <xdr:cNvSpPr txBox="1"/>
      </xdr:nvSpPr>
      <xdr:spPr>
        <a:xfrm>
          <a:off x="4686300" y="547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76898</xdr:rowOff>
    </xdr:from>
    <xdr:to>
      <xdr:col>20</xdr:col>
      <xdr:colOff>38100</xdr:colOff>
      <xdr:row>33</xdr:row>
      <xdr:rowOff>7048</xdr:rowOff>
    </xdr:to>
    <xdr:sp macro="" textlink="">
      <xdr:nvSpPr>
        <xdr:cNvPr id="82" name="楕円 81"/>
        <xdr:cNvSpPr/>
      </xdr:nvSpPr>
      <xdr:spPr>
        <a:xfrm>
          <a:off x="3746500" y="556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23575</xdr:rowOff>
    </xdr:from>
    <xdr:ext cx="469744" cy="259045"/>
    <xdr:sp macro="" textlink="">
      <xdr:nvSpPr>
        <xdr:cNvPr id="83" name="テキスト ボックス 82"/>
        <xdr:cNvSpPr txBox="1"/>
      </xdr:nvSpPr>
      <xdr:spPr>
        <a:xfrm>
          <a:off x="3562428" y="533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122428</xdr:rowOff>
    </xdr:from>
    <xdr:to>
      <xdr:col>15</xdr:col>
      <xdr:colOff>101600</xdr:colOff>
      <xdr:row>33</xdr:row>
      <xdr:rowOff>52578</xdr:rowOff>
    </xdr:to>
    <xdr:sp macro="" textlink="">
      <xdr:nvSpPr>
        <xdr:cNvPr id="84" name="楕円 83"/>
        <xdr:cNvSpPr/>
      </xdr:nvSpPr>
      <xdr:spPr>
        <a:xfrm>
          <a:off x="2857500" y="56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69105</xdr:rowOff>
    </xdr:from>
    <xdr:ext cx="469744" cy="259045"/>
    <xdr:sp macro="" textlink="">
      <xdr:nvSpPr>
        <xdr:cNvPr id="85" name="テキスト ボックス 84"/>
        <xdr:cNvSpPr txBox="1"/>
      </xdr:nvSpPr>
      <xdr:spPr>
        <a:xfrm>
          <a:off x="2673428" y="53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33274</xdr:rowOff>
    </xdr:from>
    <xdr:to>
      <xdr:col>10</xdr:col>
      <xdr:colOff>165100</xdr:colOff>
      <xdr:row>33</xdr:row>
      <xdr:rowOff>134874</xdr:rowOff>
    </xdr:to>
    <xdr:sp macro="" textlink="">
      <xdr:nvSpPr>
        <xdr:cNvPr id="86" name="楕円 85"/>
        <xdr:cNvSpPr/>
      </xdr:nvSpPr>
      <xdr:spPr>
        <a:xfrm>
          <a:off x="1968500" y="56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151401</xdr:rowOff>
    </xdr:from>
    <xdr:ext cx="469744" cy="259045"/>
    <xdr:sp macro="" textlink="">
      <xdr:nvSpPr>
        <xdr:cNvPr id="87" name="テキスト ボックス 86"/>
        <xdr:cNvSpPr txBox="1"/>
      </xdr:nvSpPr>
      <xdr:spPr>
        <a:xfrm>
          <a:off x="1784428" y="546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4509</xdr:rowOff>
    </xdr:from>
    <xdr:to>
      <xdr:col>6</xdr:col>
      <xdr:colOff>38100</xdr:colOff>
      <xdr:row>33</xdr:row>
      <xdr:rowOff>106109</xdr:rowOff>
    </xdr:to>
    <xdr:sp macro="" textlink="">
      <xdr:nvSpPr>
        <xdr:cNvPr id="88" name="楕円 87"/>
        <xdr:cNvSpPr/>
      </xdr:nvSpPr>
      <xdr:spPr>
        <a:xfrm>
          <a:off x="1079500" y="56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122636</xdr:rowOff>
    </xdr:from>
    <xdr:ext cx="469744" cy="259045"/>
    <xdr:sp macro="" textlink="">
      <xdr:nvSpPr>
        <xdr:cNvPr id="89" name="テキスト ボックス 88"/>
        <xdr:cNvSpPr txBox="1"/>
      </xdr:nvSpPr>
      <xdr:spPr>
        <a:xfrm>
          <a:off x="895428" y="543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96534</xdr:rowOff>
    </xdr:from>
    <xdr:to>
      <xdr:col>24</xdr:col>
      <xdr:colOff>63500</xdr:colOff>
      <xdr:row>58</xdr:row>
      <xdr:rowOff>81858</xdr:rowOff>
    </xdr:to>
    <xdr:cxnSp macro="">
      <xdr:nvCxnSpPr>
        <xdr:cNvPr id="120" name="直線コネクタ 119"/>
        <xdr:cNvCxnSpPr/>
      </xdr:nvCxnSpPr>
      <xdr:spPr>
        <a:xfrm flipV="1">
          <a:off x="3797300" y="9869184"/>
          <a:ext cx="838200" cy="15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81858</xdr:rowOff>
    </xdr:from>
    <xdr:to>
      <xdr:col>19</xdr:col>
      <xdr:colOff>177800</xdr:colOff>
      <xdr:row>58</xdr:row>
      <xdr:rowOff>90977</xdr:rowOff>
    </xdr:to>
    <xdr:cxnSp macro="">
      <xdr:nvCxnSpPr>
        <xdr:cNvPr id="123" name="直線コネクタ 122"/>
        <xdr:cNvCxnSpPr/>
      </xdr:nvCxnSpPr>
      <xdr:spPr>
        <a:xfrm flipV="1">
          <a:off x="2908300" y="10025958"/>
          <a:ext cx="889000" cy="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81582</xdr:rowOff>
    </xdr:from>
    <xdr:to>
      <xdr:col>15</xdr:col>
      <xdr:colOff>50800</xdr:colOff>
      <xdr:row>58</xdr:row>
      <xdr:rowOff>90977</xdr:rowOff>
    </xdr:to>
    <xdr:cxnSp macro="">
      <xdr:nvCxnSpPr>
        <xdr:cNvPr id="126" name="直線コネクタ 125"/>
        <xdr:cNvCxnSpPr/>
      </xdr:nvCxnSpPr>
      <xdr:spPr>
        <a:xfrm>
          <a:off x="2019300" y="10025682"/>
          <a:ext cx="889000" cy="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63857</xdr:rowOff>
    </xdr:from>
    <xdr:to>
      <xdr:col>10</xdr:col>
      <xdr:colOff>114300</xdr:colOff>
      <xdr:row>58</xdr:row>
      <xdr:rowOff>81582</xdr:rowOff>
    </xdr:to>
    <xdr:cxnSp macro="">
      <xdr:nvCxnSpPr>
        <xdr:cNvPr id="129" name="直線コネクタ 128"/>
        <xdr:cNvCxnSpPr/>
      </xdr:nvCxnSpPr>
      <xdr:spPr>
        <a:xfrm>
          <a:off x="1130300" y="10007957"/>
          <a:ext cx="889000" cy="1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45734</xdr:rowOff>
    </xdr:from>
    <xdr:to>
      <xdr:col>24</xdr:col>
      <xdr:colOff>114300</xdr:colOff>
      <xdr:row>57</xdr:row>
      <xdr:rowOff>147334</xdr:rowOff>
    </xdr:to>
    <xdr:sp macro="" textlink="">
      <xdr:nvSpPr>
        <xdr:cNvPr id="139" name="楕円 138"/>
        <xdr:cNvSpPr/>
      </xdr:nvSpPr>
      <xdr:spPr>
        <a:xfrm>
          <a:off x="4584700" y="981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68611</xdr:rowOff>
    </xdr:from>
    <xdr:ext cx="599010" cy="259045"/>
    <xdr:sp macro="" textlink="">
      <xdr:nvSpPr>
        <xdr:cNvPr id="140" name="総務費該当値テキスト"/>
        <xdr:cNvSpPr txBox="1"/>
      </xdr:nvSpPr>
      <xdr:spPr>
        <a:xfrm>
          <a:off x="4686300" y="966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31058</xdr:rowOff>
    </xdr:from>
    <xdr:to>
      <xdr:col>20</xdr:col>
      <xdr:colOff>38100</xdr:colOff>
      <xdr:row>58</xdr:row>
      <xdr:rowOff>132658</xdr:rowOff>
    </xdr:to>
    <xdr:sp macro="" textlink="">
      <xdr:nvSpPr>
        <xdr:cNvPr id="141" name="楕円 140"/>
        <xdr:cNvSpPr/>
      </xdr:nvSpPr>
      <xdr:spPr>
        <a:xfrm>
          <a:off x="3746500" y="997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149185</xdr:rowOff>
    </xdr:from>
    <xdr:ext cx="599010" cy="259045"/>
    <xdr:sp macro="" textlink="">
      <xdr:nvSpPr>
        <xdr:cNvPr id="142" name="テキスト ボックス 141"/>
        <xdr:cNvSpPr txBox="1"/>
      </xdr:nvSpPr>
      <xdr:spPr>
        <a:xfrm>
          <a:off x="3497795" y="975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40177</xdr:rowOff>
    </xdr:from>
    <xdr:to>
      <xdr:col>15</xdr:col>
      <xdr:colOff>101600</xdr:colOff>
      <xdr:row>58</xdr:row>
      <xdr:rowOff>141777</xdr:rowOff>
    </xdr:to>
    <xdr:sp macro="" textlink="">
      <xdr:nvSpPr>
        <xdr:cNvPr id="143" name="楕円 142"/>
        <xdr:cNvSpPr/>
      </xdr:nvSpPr>
      <xdr:spPr>
        <a:xfrm>
          <a:off x="2857500" y="998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158304</xdr:rowOff>
    </xdr:from>
    <xdr:ext cx="599010" cy="259045"/>
    <xdr:sp macro="" textlink="">
      <xdr:nvSpPr>
        <xdr:cNvPr id="144" name="テキスト ボックス 143"/>
        <xdr:cNvSpPr txBox="1"/>
      </xdr:nvSpPr>
      <xdr:spPr>
        <a:xfrm>
          <a:off x="2608795" y="9759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30782</xdr:rowOff>
    </xdr:from>
    <xdr:to>
      <xdr:col>10</xdr:col>
      <xdr:colOff>165100</xdr:colOff>
      <xdr:row>58</xdr:row>
      <xdr:rowOff>132382</xdr:rowOff>
    </xdr:to>
    <xdr:sp macro="" textlink="">
      <xdr:nvSpPr>
        <xdr:cNvPr id="145" name="楕円 144"/>
        <xdr:cNvSpPr/>
      </xdr:nvSpPr>
      <xdr:spPr>
        <a:xfrm>
          <a:off x="1968500" y="997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148909</xdr:rowOff>
    </xdr:from>
    <xdr:ext cx="599010" cy="259045"/>
    <xdr:sp macro="" textlink="">
      <xdr:nvSpPr>
        <xdr:cNvPr id="146" name="テキスト ボックス 145"/>
        <xdr:cNvSpPr txBox="1"/>
      </xdr:nvSpPr>
      <xdr:spPr>
        <a:xfrm>
          <a:off x="1719795" y="975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13057</xdr:rowOff>
    </xdr:from>
    <xdr:to>
      <xdr:col>6</xdr:col>
      <xdr:colOff>38100</xdr:colOff>
      <xdr:row>58</xdr:row>
      <xdr:rowOff>114657</xdr:rowOff>
    </xdr:to>
    <xdr:sp macro="" textlink="">
      <xdr:nvSpPr>
        <xdr:cNvPr id="147" name="楕円 146"/>
        <xdr:cNvSpPr/>
      </xdr:nvSpPr>
      <xdr:spPr>
        <a:xfrm>
          <a:off x="1079500" y="99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131184</xdr:rowOff>
    </xdr:from>
    <xdr:ext cx="599010" cy="259045"/>
    <xdr:sp macro="" textlink="">
      <xdr:nvSpPr>
        <xdr:cNvPr id="148" name="テキスト ボックス 147"/>
        <xdr:cNvSpPr txBox="1"/>
      </xdr:nvSpPr>
      <xdr:spPr>
        <a:xfrm>
          <a:off x="830795" y="973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68729</xdr:rowOff>
    </xdr:from>
    <xdr:to>
      <xdr:col>24</xdr:col>
      <xdr:colOff>63500</xdr:colOff>
      <xdr:row>76</xdr:row>
      <xdr:rowOff>97605</xdr:rowOff>
    </xdr:to>
    <xdr:cxnSp macro="">
      <xdr:nvCxnSpPr>
        <xdr:cNvPr id="176" name="直線コネクタ 175"/>
        <xdr:cNvCxnSpPr/>
      </xdr:nvCxnSpPr>
      <xdr:spPr>
        <a:xfrm flipV="1">
          <a:off x="3797300" y="13098929"/>
          <a:ext cx="838200" cy="2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67284</xdr:rowOff>
    </xdr:from>
    <xdr:to>
      <xdr:col>19</xdr:col>
      <xdr:colOff>177800</xdr:colOff>
      <xdr:row>76</xdr:row>
      <xdr:rowOff>97605</xdr:rowOff>
    </xdr:to>
    <xdr:cxnSp macro="">
      <xdr:nvCxnSpPr>
        <xdr:cNvPr id="179" name="直線コネクタ 178"/>
        <xdr:cNvCxnSpPr/>
      </xdr:nvCxnSpPr>
      <xdr:spPr>
        <a:xfrm>
          <a:off x="2908300" y="13097484"/>
          <a:ext cx="889000" cy="3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158925</xdr:rowOff>
    </xdr:from>
    <xdr:ext cx="599010" cy="259045"/>
    <xdr:sp macro="" textlink="">
      <xdr:nvSpPr>
        <xdr:cNvPr id="181" name="テキスト ボックス 180"/>
        <xdr:cNvSpPr txBox="1"/>
      </xdr:nvSpPr>
      <xdr:spPr>
        <a:xfrm>
          <a:off x="3497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5855</xdr:rowOff>
    </xdr:from>
    <xdr:to>
      <xdr:col>15</xdr:col>
      <xdr:colOff>50800</xdr:colOff>
      <xdr:row>76</xdr:row>
      <xdr:rowOff>67284</xdr:rowOff>
    </xdr:to>
    <xdr:cxnSp macro="">
      <xdr:nvCxnSpPr>
        <xdr:cNvPr id="182" name="直線コネクタ 181"/>
        <xdr:cNvCxnSpPr/>
      </xdr:nvCxnSpPr>
      <xdr:spPr>
        <a:xfrm>
          <a:off x="2019300" y="13036055"/>
          <a:ext cx="889000" cy="6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5855</xdr:rowOff>
    </xdr:from>
    <xdr:to>
      <xdr:col>10</xdr:col>
      <xdr:colOff>114300</xdr:colOff>
      <xdr:row>76</xdr:row>
      <xdr:rowOff>82683</xdr:rowOff>
    </xdr:to>
    <xdr:cxnSp macro="">
      <xdr:nvCxnSpPr>
        <xdr:cNvPr id="185" name="直線コネクタ 184"/>
        <xdr:cNvCxnSpPr/>
      </xdr:nvCxnSpPr>
      <xdr:spPr>
        <a:xfrm flipV="1">
          <a:off x="1130300" y="13036055"/>
          <a:ext cx="889000" cy="7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17929</xdr:rowOff>
    </xdr:from>
    <xdr:to>
      <xdr:col>24</xdr:col>
      <xdr:colOff>114300</xdr:colOff>
      <xdr:row>76</xdr:row>
      <xdr:rowOff>119529</xdr:rowOff>
    </xdr:to>
    <xdr:sp macro="" textlink="">
      <xdr:nvSpPr>
        <xdr:cNvPr id="195" name="楕円 194"/>
        <xdr:cNvSpPr/>
      </xdr:nvSpPr>
      <xdr:spPr>
        <a:xfrm>
          <a:off x="4584700" y="1304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40806</xdr:rowOff>
    </xdr:from>
    <xdr:ext cx="599010" cy="259045"/>
    <xdr:sp macro="" textlink="">
      <xdr:nvSpPr>
        <xdr:cNvPr id="196" name="民生費該当値テキスト"/>
        <xdr:cNvSpPr txBox="1"/>
      </xdr:nvSpPr>
      <xdr:spPr>
        <a:xfrm>
          <a:off x="4686300" y="1289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46805</xdr:rowOff>
    </xdr:from>
    <xdr:to>
      <xdr:col>20</xdr:col>
      <xdr:colOff>38100</xdr:colOff>
      <xdr:row>76</xdr:row>
      <xdr:rowOff>148405</xdr:rowOff>
    </xdr:to>
    <xdr:sp macro="" textlink="">
      <xdr:nvSpPr>
        <xdr:cNvPr id="197" name="楕円 196"/>
        <xdr:cNvSpPr/>
      </xdr:nvSpPr>
      <xdr:spPr>
        <a:xfrm>
          <a:off x="3746500" y="130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139532</xdr:rowOff>
    </xdr:from>
    <xdr:ext cx="599010" cy="259045"/>
    <xdr:sp macro="" textlink="">
      <xdr:nvSpPr>
        <xdr:cNvPr id="198" name="テキスト ボックス 197"/>
        <xdr:cNvSpPr txBox="1"/>
      </xdr:nvSpPr>
      <xdr:spPr>
        <a:xfrm>
          <a:off x="3497795" y="1316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16484</xdr:rowOff>
    </xdr:from>
    <xdr:to>
      <xdr:col>15</xdr:col>
      <xdr:colOff>101600</xdr:colOff>
      <xdr:row>76</xdr:row>
      <xdr:rowOff>118084</xdr:rowOff>
    </xdr:to>
    <xdr:sp macro="" textlink="">
      <xdr:nvSpPr>
        <xdr:cNvPr id="199" name="楕円 198"/>
        <xdr:cNvSpPr/>
      </xdr:nvSpPr>
      <xdr:spPr>
        <a:xfrm>
          <a:off x="2857500" y="1304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134611</xdr:rowOff>
    </xdr:from>
    <xdr:ext cx="599010" cy="259045"/>
    <xdr:sp macro="" textlink="">
      <xdr:nvSpPr>
        <xdr:cNvPr id="200" name="テキスト ボックス 199"/>
        <xdr:cNvSpPr txBox="1"/>
      </xdr:nvSpPr>
      <xdr:spPr>
        <a:xfrm>
          <a:off x="2608795" y="1282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126505</xdr:rowOff>
    </xdr:from>
    <xdr:to>
      <xdr:col>10</xdr:col>
      <xdr:colOff>165100</xdr:colOff>
      <xdr:row>76</xdr:row>
      <xdr:rowOff>56654</xdr:rowOff>
    </xdr:to>
    <xdr:sp macro="" textlink="">
      <xdr:nvSpPr>
        <xdr:cNvPr id="201" name="楕円 200"/>
        <xdr:cNvSpPr/>
      </xdr:nvSpPr>
      <xdr:spPr>
        <a:xfrm>
          <a:off x="1968500" y="129852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73182</xdr:rowOff>
    </xdr:from>
    <xdr:ext cx="599010" cy="259045"/>
    <xdr:sp macro="" textlink="">
      <xdr:nvSpPr>
        <xdr:cNvPr id="202" name="テキスト ボックス 201"/>
        <xdr:cNvSpPr txBox="1"/>
      </xdr:nvSpPr>
      <xdr:spPr>
        <a:xfrm>
          <a:off x="1719795" y="1276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31883</xdr:rowOff>
    </xdr:from>
    <xdr:to>
      <xdr:col>6</xdr:col>
      <xdr:colOff>38100</xdr:colOff>
      <xdr:row>76</xdr:row>
      <xdr:rowOff>133483</xdr:rowOff>
    </xdr:to>
    <xdr:sp macro="" textlink="">
      <xdr:nvSpPr>
        <xdr:cNvPr id="203" name="楕円 202"/>
        <xdr:cNvSpPr/>
      </xdr:nvSpPr>
      <xdr:spPr>
        <a:xfrm>
          <a:off x="1079500" y="1306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150010</xdr:rowOff>
    </xdr:from>
    <xdr:ext cx="599010" cy="259045"/>
    <xdr:sp macro="" textlink="">
      <xdr:nvSpPr>
        <xdr:cNvPr id="204" name="テキスト ボックス 203"/>
        <xdr:cNvSpPr txBox="1"/>
      </xdr:nvSpPr>
      <xdr:spPr>
        <a:xfrm>
          <a:off x="830795" y="1283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34925</xdr:rowOff>
    </xdr:from>
    <xdr:to>
      <xdr:col>24</xdr:col>
      <xdr:colOff>63500</xdr:colOff>
      <xdr:row>97</xdr:row>
      <xdr:rowOff>86818</xdr:rowOff>
    </xdr:to>
    <xdr:cxnSp macro="">
      <xdr:nvCxnSpPr>
        <xdr:cNvPr id="235" name="直線コネクタ 234"/>
        <xdr:cNvCxnSpPr/>
      </xdr:nvCxnSpPr>
      <xdr:spPr>
        <a:xfrm flipV="1">
          <a:off x="3797300" y="16665575"/>
          <a:ext cx="8382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85609</xdr:rowOff>
    </xdr:from>
    <xdr:to>
      <xdr:col>19</xdr:col>
      <xdr:colOff>177800</xdr:colOff>
      <xdr:row>97</xdr:row>
      <xdr:rowOff>86818</xdr:rowOff>
    </xdr:to>
    <xdr:cxnSp macro="">
      <xdr:nvCxnSpPr>
        <xdr:cNvPr id="238" name="直線コネクタ 237"/>
        <xdr:cNvCxnSpPr/>
      </xdr:nvCxnSpPr>
      <xdr:spPr>
        <a:xfrm>
          <a:off x="2908300" y="16716259"/>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76236</xdr:rowOff>
    </xdr:from>
    <xdr:to>
      <xdr:col>15</xdr:col>
      <xdr:colOff>50800</xdr:colOff>
      <xdr:row>97</xdr:row>
      <xdr:rowOff>85609</xdr:rowOff>
    </xdr:to>
    <xdr:cxnSp macro="">
      <xdr:nvCxnSpPr>
        <xdr:cNvPr id="241" name="直線コネクタ 240"/>
        <xdr:cNvCxnSpPr/>
      </xdr:nvCxnSpPr>
      <xdr:spPr>
        <a:xfrm>
          <a:off x="2019300" y="16706886"/>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63283</xdr:rowOff>
    </xdr:from>
    <xdr:to>
      <xdr:col>10</xdr:col>
      <xdr:colOff>114300</xdr:colOff>
      <xdr:row>97</xdr:row>
      <xdr:rowOff>76236</xdr:rowOff>
    </xdr:to>
    <xdr:cxnSp macro="">
      <xdr:nvCxnSpPr>
        <xdr:cNvPr id="244" name="直線コネクタ 243"/>
        <xdr:cNvCxnSpPr/>
      </xdr:nvCxnSpPr>
      <xdr:spPr>
        <a:xfrm>
          <a:off x="1130300" y="16693933"/>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155575</xdr:rowOff>
    </xdr:from>
    <xdr:to>
      <xdr:col>24</xdr:col>
      <xdr:colOff>114300</xdr:colOff>
      <xdr:row>97</xdr:row>
      <xdr:rowOff>85725</xdr:rowOff>
    </xdr:to>
    <xdr:sp macro="" textlink="">
      <xdr:nvSpPr>
        <xdr:cNvPr id="254" name="楕円 253"/>
        <xdr:cNvSpPr/>
      </xdr:nvSpPr>
      <xdr:spPr>
        <a:xfrm>
          <a:off x="4584700" y="1661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134002</xdr:rowOff>
    </xdr:from>
    <xdr:ext cx="534377" cy="259045"/>
    <xdr:sp macro="" textlink="">
      <xdr:nvSpPr>
        <xdr:cNvPr id="255" name="衛生費該当値テキスト"/>
        <xdr:cNvSpPr txBox="1"/>
      </xdr:nvSpPr>
      <xdr:spPr>
        <a:xfrm>
          <a:off x="4686300" y="1659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36018</xdr:rowOff>
    </xdr:from>
    <xdr:to>
      <xdr:col>20</xdr:col>
      <xdr:colOff>38100</xdr:colOff>
      <xdr:row>97</xdr:row>
      <xdr:rowOff>137618</xdr:rowOff>
    </xdr:to>
    <xdr:sp macro="" textlink="">
      <xdr:nvSpPr>
        <xdr:cNvPr id="256" name="楕円 255"/>
        <xdr:cNvSpPr/>
      </xdr:nvSpPr>
      <xdr:spPr>
        <a:xfrm>
          <a:off x="3746500" y="166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128745</xdr:rowOff>
    </xdr:from>
    <xdr:ext cx="534377" cy="259045"/>
    <xdr:sp macro="" textlink="">
      <xdr:nvSpPr>
        <xdr:cNvPr id="257" name="テキスト ボックス 256"/>
        <xdr:cNvSpPr txBox="1"/>
      </xdr:nvSpPr>
      <xdr:spPr>
        <a:xfrm>
          <a:off x="3530111" y="167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34809</xdr:rowOff>
    </xdr:from>
    <xdr:to>
      <xdr:col>15</xdr:col>
      <xdr:colOff>101600</xdr:colOff>
      <xdr:row>97</xdr:row>
      <xdr:rowOff>136409</xdr:rowOff>
    </xdr:to>
    <xdr:sp macro="" textlink="">
      <xdr:nvSpPr>
        <xdr:cNvPr id="258" name="楕円 257"/>
        <xdr:cNvSpPr/>
      </xdr:nvSpPr>
      <xdr:spPr>
        <a:xfrm>
          <a:off x="2857500" y="166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127536</xdr:rowOff>
    </xdr:from>
    <xdr:ext cx="534377" cy="259045"/>
    <xdr:sp macro="" textlink="">
      <xdr:nvSpPr>
        <xdr:cNvPr id="259" name="テキスト ボックス 258"/>
        <xdr:cNvSpPr txBox="1"/>
      </xdr:nvSpPr>
      <xdr:spPr>
        <a:xfrm>
          <a:off x="2641111" y="1675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25436</xdr:rowOff>
    </xdr:from>
    <xdr:to>
      <xdr:col>10</xdr:col>
      <xdr:colOff>165100</xdr:colOff>
      <xdr:row>97</xdr:row>
      <xdr:rowOff>127036</xdr:rowOff>
    </xdr:to>
    <xdr:sp macro="" textlink="">
      <xdr:nvSpPr>
        <xdr:cNvPr id="260" name="楕円 259"/>
        <xdr:cNvSpPr/>
      </xdr:nvSpPr>
      <xdr:spPr>
        <a:xfrm>
          <a:off x="1968500" y="1665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118163</xdr:rowOff>
    </xdr:from>
    <xdr:ext cx="534377" cy="259045"/>
    <xdr:sp macro="" textlink="">
      <xdr:nvSpPr>
        <xdr:cNvPr id="261" name="テキスト ボックス 260"/>
        <xdr:cNvSpPr txBox="1"/>
      </xdr:nvSpPr>
      <xdr:spPr>
        <a:xfrm>
          <a:off x="1752111" y="1674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12483</xdr:rowOff>
    </xdr:from>
    <xdr:to>
      <xdr:col>6</xdr:col>
      <xdr:colOff>38100</xdr:colOff>
      <xdr:row>97</xdr:row>
      <xdr:rowOff>114083</xdr:rowOff>
    </xdr:to>
    <xdr:sp macro="" textlink="">
      <xdr:nvSpPr>
        <xdr:cNvPr id="262" name="楕円 261"/>
        <xdr:cNvSpPr/>
      </xdr:nvSpPr>
      <xdr:spPr>
        <a:xfrm>
          <a:off x="1079500" y="1664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105210</xdr:rowOff>
    </xdr:from>
    <xdr:ext cx="534377" cy="259045"/>
    <xdr:sp macro="" textlink="">
      <xdr:nvSpPr>
        <xdr:cNvPr id="263" name="テキスト ボックス 262"/>
        <xdr:cNvSpPr txBox="1"/>
      </xdr:nvSpPr>
      <xdr:spPr>
        <a:xfrm>
          <a:off x="863111" y="1673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84183</xdr:rowOff>
    </xdr:from>
    <xdr:to>
      <xdr:col>55</xdr:col>
      <xdr:colOff>0</xdr:colOff>
      <xdr:row>38</xdr:row>
      <xdr:rowOff>85162</xdr:rowOff>
    </xdr:to>
    <xdr:cxnSp macro="">
      <xdr:nvCxnSpPr>
        <xdr:cNvPr id="294" name="直線コネクタ 293"/>
        <xdr:cNvCxnSpPr/>
      </xdr:nvCxnSpPr>
      <xdr:spPr>
        <a:xfrm flipV="1">
          <a:off x="9639300" y="6599283"/>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128923</xdr:rowOff>
    </xdr:from>
    <xdr:to>
      <xdr:col>50</xdr:col>
      <xdr:colOff>114300</xdr:colOff>
      <xdr:row>38</xdr:row>
      <xdr:rowOff>85162</xdr:rowOff>
    </xdr:to>
    <xdr:cxnSp macro="">
      <xdr:nvCxnSpPr>
        <xdr:cNvPr id="297" name="直線コネクタ 296"/>
        <xdr:cNvCxnSpPr/>
      </xdr:nvCxnSpPr>
      <xdr:spPr>
        <a:xfrm>
          <a:off x="8750300" y="6472573"/>
          <a:ext cx="889000" cy="12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44668</xdr:rowOff>
    </xdr:from>
    <xdr:to>
      <xdr:col>45</xdr:col>
      <xdr:colOff>177800</xdr:colOff>
      <xdr:row>37</xdr:row>
      <xdr:rowOff>128923</xdr:rowOff>
    </xdr:to>
    <xdr:cxnSp macro="">
      <xdr:nvCxnSpPr>
        <xdr:cNvPr id="300" name="直線コネクタ 299"/>
        <xdr:cNvCxnSpPr/>
      </xdr:nvCxnSpPr>
      <xdr:spPr>
        <a:xfrm>
          <a:off x="7861300" y="6388318"/>
          <a:ext cx="889000" cy="8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77778</xdr:rowOff>
    </xdr:from>
    <xdr:ext cx="378565" cy="259045"/>
    <xdr:sp macro="" textlink="">
      <xdr:nvSpPr>
        <xdr:cNvPr id="302" name="テキスト ボックス 301"/>
        <xdr:cNvSpPr txBox="1"/>
      </xdr:nvSpPr>
      <xdr:spPr>
        <a:xfrm>
          <a:off x="8561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44668</xdr:rowOff>
    </xdr:from>
    <xdr:to>
      <xdr:col>41</xdr:col>
      <xdr:colOff>50800</xdr:colOff>
      <xdr:row>37</xdr:row>
      <xdr:rowOff>71446</xdr:rowOff>
    </xdr:to>
    <xdr:cxnSp macro="">
      <xdr:nvCxnSpPr>
        <xdr:cNvPr id="303" name="直線コネクタ 302"/>
        <xdr:cNvCxnSpPr/>
      </xdr:nvCxnSpPr>
      <xdr:spPr>
        <a:xfrm flipV="1">
          <a:off x="6972300" y="6388318"/>
          <a:ext cx="889000" cy="2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63735</xdr:rowOff>
    </xdr:from>
    <xdr:ext cx="378565" cy="259045"/>
    <xdr:sp macro="" textlink="">
      <xdr:nvSpPr>
        <xdr:cNvPr id="305" name="テキスト ボックス 304"/>
        <xdr:cNvSpPr txBox="1"/>
      </xdr:nvSpPr>
      <xdr:spPr>
        <a:xfrm>
          <a:off x="7672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63408</xdr:rowOff>
    </xdr:from>
    <xdr:ext cx="378565" cy="259045"/>
    <xdr:sp macro="" textlink="">
      <xdr:nvSpPr>
        <xdr:cNvPr id="307" name="テキスト ボックス 306"/>
        <xdr:cNvSpPr txBox="1"/>
      </xdr:nvSpPr>
      <xdr:spPr>
        <a:xfrm>
          <a:off x="6783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33383</xdr:rowOff>
    </xdr:from>
    <xdr:to>
      <xdr:col>55</xdr:col>
      <xdr:colOff>50800</xdr:colOff>
      <xdr:row>38</xdr:row>
      <xdr:rowOff>134983</xdr:rowOff>
    </xdr:to>
    <xdr:sp macro="" textlink="">
      <xdr:nvSpPr>
        <xdr:cNvPr id="313" name="楕円 312"/>
        <xdr:cNvSpPr/>
      </xdr:nvSpPr>
      <xdr:spPr>
        <a:xfrm>
          <a:off x="10426700" y="65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11810</xdr:rowOff>
    </xdr:from>
    <xdr:ext cx="378565" cy="259045"/>
    <xdr:sp macro="" textlink="">
      <xdr:nvSpPr>
        <xdr:cNvPr id="314" name="労働費該当値テキスト"/>
        <xdr:cNvSpPr txBox="1"/>
      </xdr:nvSpPr>
      <xdr:spPr>
        <a:xfrm>
          <a:off x="10528300" y="6526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34362</xdr:rowOff>
    </xdr:from>
    <xdr:to>
      <xdr:col>50</xdr:col>
      <xdr:colOff>165100</xdr:colOff>
      <xdr:row>38</xdr:row>
      <xdr:rowOff>135962</xdr:rowOff>
    </xdr:to>
    <xdr:sp macro="" textlink="">
      <xdr:nvSpPr>
        <xdr:cNvPr id="315" name="楕円 314"/>
        <xdr:cNvSpPr/>
      </xdr:nvSpPr>
      <xdr:spPr>
        <a:xfrm>
          <a:off x="9588500" y="654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127089</xdr:rowOff>
    </xdr:from>
    <xdr:ext cx="378565" cy="259045"/>
    <xdr:sp macro="" textlink="">
      <xdr:nvSpPr>
        <xdr:cNvPr id="316" name="テキスト ボックス 315"/>
        <xdr:cNvSpPr txBox="1"/>
      </xdr:nvSpPr>
      <xdr:spPr>
        <a:xfrm>
          <a:off x="9450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78123</xdr:rowOff>
    </xdr:from>
    <xdr:to>
      <xdr:col>46</xdr:col>
      <xdr:colOff>38100</xdr:colOff>
      <xdr:row>38</xdr:row>
      <xdr:rowOff>8273</xdr:rowOff>
    </xdr:to>
    <xdr:sp macro="" textlink="">
      <xdr:nvSpPr>
        <xdr:cNvPr id="317" name="楕円 316"/>
        <xdr:cNvSpPr/>
      </xdr:nvSpPr>
      <xdr:spPr>
        <a:xfrm>
          <a:off x="8699500" y="64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24800</xdr:rowOff>
    </xdr:from>
    <xdr:ext cx="378565" cy="259045"/>
    <xdr:sp macro="" textlink="">
      <xdr:nvSpPr>
        <xdr:cNvPr id="318" name="テキスト ボックス 317"/>
        <xdr:cNvSpPr txBox="1"/>
      </xdr:nvSpPr>
      <xdr:spPr>
        <a:xfrm>
          <a:off x="8561017" y="6197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165318</xdr:rowOff>
    </xdr:from>
    <xdr:to>
      <xdr:col>41</xdr:col>
      <xdr:colOff>101600</xdr:colOff>
      <xdr:row>37</xdr:row>
      <xdr:rowOff>95468</xdr:rowOff>
    </xdr:to>
    <xdr:sp macro="" textlink="">
      <xdr:nvSpPr>
        <xdr:cNvPr id="319" name="楕円 318"/>
        <xdr:cNvSpPr/>
      </xdr:nvSpPr>
      <xdr:spPr>
        <a:xfrm>
          <a:off x="7810500" y="63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111995</xdr:rowOff>
    </xdr:from>
    <xdr:ext cx="469744" cy="259045"/>
    <xdr:sp macro="" textlink="">
      <xdr:nvSpPr>
        <xdr:cNvPr id="320" name="テキスト ボックス 319"/>
        <xdr:cNvSpPr txBox="1"/>
      </xdr:nvSpPr>
      <xdr:spPr>
        <a:xfrm>
          <a:off x="7626428" y="61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20646</xdr:rowOff>
    </xdr:from>
    <xdr:to>
      <xdr:col>36</xdr:col>
      <xdr:colOff>165100</xdr:colOff>
      <xdr:row>37</xdr:row>
      <xdr:rowOff>122246</xdr:rowOff>
    </xdr:to>
    <xdr:sp macro="" textlink="">
      <xdr:nvSpPr>
        <xdr:cNvPr id="321" name="楕円 320"/>
        <xdr:cNvSpPr/>
      </xdr:nvSpPr>
      <xdr:spPr>
        <a:xfrm>
          <a:off x="6921500" y="636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138773</xdr:rowOff>
    </xdr:from>
    <xdr:ext cx="469744" cy="259045"/>
    <xdr:sp macro="" textlink="">
      <xdr:nvSpPr>
        <xdr:cNvPr id="322" name="テキスト ボックス 321"/>
        <xdr:cNvSpPr txBox="1"/>
      </xdr:nvSpPr>
      <xdr:spPr>
        <a:xfrm>
          <a:off x="6737428" y="613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21578</xdr:rowOff>
    </xdr:from>
    <xdr:to>
      <xdr:col>55</xdr:col>
      <xdr:colOff>0</xdr:colOff>
      <xdr:row>58</xdr:row>
      <xdr:rowOff>25304</xdr:rowOff>
    </xdr:to>
    <xdr:cxnSp macro="">
      <xdr:nvCxnSpPr>
        <xdr:cNvPr id="349" name="直線コネクタ 348"/>
        <xdr:cNvCxnSpPr/>
      </xdr:nvCxnSpPr>
      <xdr:spPr>
        <a:xfrm flipV="1">
          <a:off x="9639300" y="9965678"/>
          <a:ext cx="8382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10861</xdr:rowOff>
    </xdr:from>
    <xdr:to>
      <xdr:col>50</xdr:col>
      <xdr:colOff>114300</xdr:colOff>
      <xdr:row>58</xdr:row>
      <xdr:rowOff>25304</xdr:rowOff>
    </xdr:to>
    <xdr:cxnSp macro="">
      <xdr:nvCxnSpPr>
        <xdr:cNvPr id="352" name="直線コネクタ 351"/>
        <xdr:cNvCxnSpPr/>
      </xdr:nvCxnSpPr>
      <xdr:spPr>
        <a:xfrm>
          <a:off x="8750300" y="9954961"/>
          <a:ext cx="889000" cy="1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10861</xdr:rowOff>
    </xdr:from>
    <xdr:to>
      <xdr:col>45</xdr:col>
      <xdr:colOff>177800</xdr:colOff>
      <xdr:row>58</xdr:row>
      <xdr:rowOff>14395</xdr:rowOff>
    </xdr:to>
    <xdr:cxnSp macro="">
      <xdr:nvCxnSpPr>
        <xdr:cNvPr id="355" name="直線コネクタ 354"/>
        <xdr:cNvCxnSpPr/>
      </xdr:nvCxnSpPr>
      <xdr:spPr>
        <a:xfrm flipV="1">
          <a:off x="7861300" y="9954961"/>
          <a:ext cx="889000" cy="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168297</xdr:rowOff>
    </xdr:from>
    <xdr:to>
      <xdr:col>41</xdr:col>
      <xdr:colOff>50800</xdr:colOff>
      <xdr:row>58</xdr:row>
      <xdr:rowOff>14395</xdr:rowOff>
    </xdr:to>
    <xdr:cxnSp macro="">
      <xdr:nvCxnSpPr>
        <xdr:cNvPr id="358" name="直線コネクタ 357"/>
        <xdr:cNvCxnSpPr/>
      </xdr:nvCxnSpPr>
      <xdr:spPr>
        <a:xfrm>
          <a:off x="6972300" y="9940947"/>
          <a:ext cx="889000" cy="1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142228</xdr:rowOff>
    </xdr:from>
    <xdr:to>
      <xdr:col>55</xdr:col>
      <xdr:colOff>50800</xdr:colOff>
      <xdr:row>58</xdr:row>
      <xdr:rowOff>72378</xdr:rowOff>
    </xdr:to>
    <xdr:sp macro="" textlink="">
      <xdr:nvSpPr>
        <xdr:cNvPr id="368" name="楕円 367"/>
        <xdr:cNvSpPr/>
      </xdr:nvSpPr>
      <xdr:spPr>
        <a:xfrm>
          <a:off x="10426700" y="991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63715</xdr:rowOff>
    </xdr:from>
    <xdr:ext cx="534377" cy="259045"/>
    <xdr:sp macro="" textlink="">
      <xdr:nvSpPr>
        <xdr:cNvPr id="369" name="農林水産業費該当値テキスト"/>
        <xdr:cNvSpPr txBox="1"/>
      </xdr:nvSpPr>
      <xdr:spPr>
        <a:xfrm>
          <a:off x="10528300" y="98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145954</xdr:rowOff>
    </xdr:from>
    <xdr:to>
      <xdr:col>50</xdr:col>
      <xdr:colOff>165100</xdr:colOff>
      <xdr:row>58</xdr:row>
      <xdr:rowOff>76104</xdr:rowOff>
    </xdr:to>
    <xdr:sp macro="" textlink="">
      <xdr:nvSpPr>
        <xdr:cNvPr id="370" name="楕円 369"/>
        <xdr:cNvSpPr/>
      </xdr:nvSpPr>
      <xdr:spPr>
        <a:xfrm>
          <a:off x="9588500" y="99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67231</xdr:rowOff>
    </xdr:from>
    <xdr:ext cx="534377" cy="259045"/>
    <xdr:sp macro="" textlink="">
      <xdr:nvSpPr>
        <xdr:cNvPr id="371" name="テキスト ボックス 370"/>
        <xdr:cNvSpPr txBox="1"/>
      </xdr:nvSpPr>
      <xdr:spPr>
        <a:xfrm>
          <a:off x="9372111" y="1001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131511</xdr:rowOff>
    </xdr:from>
    <xdr:to>
      <xdr:col>46</xdr:col>
      <xdr:colOff>38100</xdr:colOff>
      <xdr:row>58</xdr:row>
      <xdr:rowOff>61661</xdr:rowOff>
    </xdr:to>
    <xdr:sp macro="" textlink="">
      <xdr:nvSpPr>
        <xdr:cNvPr id="372" name="楕円 371"/>
        <xdr:cNvSpPr/>
      </xdr:nvSpPr>
      <xdr:spPr>
        <a:xfrm>
          <a:off x="8699500" y="990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52788</xdr:rowOff>
    </xdr:from>
    <xdr:ext cx="534377" cy="259045"/>
    <xdr:sp macro="" textlink="">
      <xdr:nvSpPr>
        <xdr:cNvPr id="373" name="テキスト ボックス 372"/>
        <xdr:cNvSpPr txBox="1"/>
      </xdr:nvSpPr>
      <xdr:spPr>
        <a:xfrm>
          <a:off x="8483111" y="99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135045</xdr:rowOff>
    </xdr:from>
    <xdr:to>
      <xdr:col>41</xdr:col>
      <xdr:colOff>101600</xdr:colOff>
      <xdr:row>58</xdr:row>
      <xdr:rowOff>65195</xdr:rowOff>
    </xdr:to>
    <xdr:sp macro="" textlink="">
      <xdr:nvSpPr>
        <xdr:cNvPr id="374" name="楕円 373"/>
        <xdr:cNvSpPr/>
      </xdr:nvSpPr>
      <xdr:spPr>
        <a:xfrm>
          <a:off x="7810500" y="99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56322</xdr:rowOff>
    </xdr:from>
    <xdr:ext cx="534377" cy="259045"/>
    <xdr:sp macro="" textlink="">
      <xdr:nvSpPr>
        <xdr:cNvPr id="375" name="テキスト ボックス 374"/>
        <xdr:cNvSpPr txBox="1"/>
      </xdr:nvSpPr>
      <xdr:spPr>
        <a:xfrm>
          <a:off x="7594111" y="100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117497</xdr:rowOff>
    </xdr:from>
    <xdr:to>
      <xdr:col>36</xdr:col>
      <xdr:colOff>165100</xdr:colOff>
      <xdr:row>58</xdr:row>
      <xdr:rowOff>47647</xdr:rowOff>
    </xdr:to>
    <xdr:sp macro="" textlink="">
      <xdr:nvSpPr>
        <xdr:cNvPr id="376" name="楕円 375"/>
        <xdr:cNvSpPr/>
      </xdr:nvSpPr>
      <xdr:spPr>
        <a:xfrm>
          <a:off x="6921500" y="989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38774</xdr:rowOff>
    </xdr:from>
    <xdr:ext cx="534377" cy="259045"/>
    <xdr:sp macro="" textlink="">
      <xdr:nvSpPr>
        <xdr:cNvPr id="377" name="テキスト ボックス 376"/>
        <xdr:cNvSpPr txBox="1"/>
      </xdr:nvSpPr>
      <xdr:spPr>
        <a:xfrm>
          <a:off x="6705111" y="998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108874</xdr:rowOff>
    </xdr:from>
    <xdr:to>
      <xdr:col>55</xdr:col>
      <xdr:colOff>0</xdr:colOff>
      <xdr:row>77</xdr:row>
      <xdr:rowOff>118994</xdr:rowOff>
    </xdr:to>
    <xdr:cxnSp macro="">
      <xdr:nvCxnSpPr>
        <xdr:cNvPr id="402" name="直線コネクタ 401"/>
        <xdr:cNvCxnSpPr/>
      </xdr:nvCxnSpPr>
      <xdr:spPr>
        <a:xfrm flipV="1">
          <a:off x="9639300" y="13310524"/>
          <a:ext cx="838200" cy="1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118994</xdr:rowOff>
    </xdr:from>
    <xdr:to>
      <xdr:col>50</xdr:col>
      <xdr:colOff>114300</xdr:colOff>
      <xdr:row>77</xdr:row>
      <xdr:rowOff>146335</xdr:rowOff>
    </xdr:to>
    <xdr:cxnSp macro="">
      <xdr:nvCxnSpPr>
        <xdr:cNvPr id="405" name="直線コネクタ 404"/>
        <xdr:cNvCxnSpPr/>
      </xdr:nvCxnSpPr>
      <xdr:spPr>
        <a:xfrm flipV="1">
          <a:off x="8750300" y="13320644"/>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140357</xdr:rowOff>
    </xdr:from>
    <xdr:to>
      <xdr:col>45</xdr:col>
      <xdr:colOff>177800</xdr:colOff>
      <xdr:row>77</xdr:row>
      <xdr:rowOff>146335</xdr:rowOff>
    </xdr:to>
    <xdr:cxnSp macro="">
      <xdr:nvCxnSpPr>
        <xdr:cNvPr id="408" name="直線コネクタ 407"/>
        <xdr:cNvCxnSpPr/>
      </xdr:nvCxnSpPr>
      <xdr:spPr>
        <a:xfrm>
          <a:off x="7861300" y="13342007"/>
          <a:ext cx="889000" cy="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140357</xdr:rowOff>
    </xdr:from>
    <xdr:to>
      <xdr:col>41</xdr:col>
      <xdr:colOff>50800</xdr:colOff>
      <xdr:row>77</xdr:row>
      <xdr:rowOff>148227</xdr:rowOff>
    </xdr:to>
    <xdr:cxnSp macro="">
      <xdr:nvCxnSpPr>
        <xdr:cNvPr id="411" name="直線コネクタ 410"/>
        <xdr:cNvCxnSpPr/>
      </xdr:nvCxnSpPr>
      <xdr:spPr>
        <a:xfrm flipV="1">
          <a:off x="6972300" y="13342007"/>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58074</xdr:rowOff>
    </xdr:from>
    <xdr:to>
      <xdr:col>55</xdr:col>
      <xdr:colOff>50800</xdr:colOff>
      <xdr:row>77</xdr:row>
      <xdr:rowOff>159674</xdr:rowOff>
    </xdr:to>
    <xdr:sp macro="" textlink="">
      <xdr:nvSpPr>
        <xdr:cNvPr id="421" name="楕円 420"/>
        <xdr:cNvSpPr/>
      </xdr:nvSpPr>
      <xdr:spPr>
        <a:xfrm>
          <a:off x="10426700" y="1325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144451</xdr:rowOff>
    </xdr:from>
    <xdr:ext cx="534377" cy="259045"/>
    <xdr:sp macro="" textlink="">
      <xdr:nvSpPr>
        <xdr:cNvPr id="422" name="商工費該当値テキスト"/>
        <xdr:cNvSpPr txBox="1"/>
      </xdr:nvSpPr>
      <xdr:spPr>
        <a:xfrm>
          <a:off x="10528300" y="1317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68194</xdr:rowOff>
    </xdr:from>
    <xdr:to>
      <xdr:col>50</xdr:col>
      <xdr:colOff>165100</xdr:colOff>
      <xdr:row>77</xdr:row>
      <xdr:rowOff>169794</xdr:rowOff>
    </xdr:to>
    <xdr:sp macro="" textlink="">
      <xdr:nvSpPr>
        <xdr:cNvPr id="423" name="楕円 422"/>
        <xdr:cNvSpPr/>
      </xdr:nvSpPr>
      <xdr:spPr>
        <a:xfrm>
          <a:off x="9588500" y="1326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160921</xdr:rowOff>
    </xdr:from>
    <xdr:ext cx="534377" cy="259045"/>
    <xdr:sp macro="" textlink="">
      <xdr:nvSpPr>
        <xdr:cNvPr id="424" name="テキスト ボックス 423"/>
        <xdr:cNvSpPr txBox="1"/>
      </xdr:nvSpPr>
      <xdr:spPr>
        <a:xfrm>
          <a:off x="9372111" y="133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95535</xdr:rowOff>
    </xdr:from>
    <xdr:to>
      <xdr:col>46</xdr:col>
      <xdr:colOff>38100</xdr:colOff>
      <xdr:row>78</xdr:row>
      <xdr:rowOff>25685</xdr:rowOff>
    </xdr:to>
    <xdr:sp macro="" textlink="">
      <xdr:nvSpPr>
        <xdr:cNvPr id="425" name="楕円 424"/>
        <xdr:cNvSpPr/>
      </xdr:nvSpPr>
      <xdr:spPr>
        <a:xfrm>
          <a:off x="8699500" y="132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16812</xdr:rowOff>
    </xdr:from>
    <xdr:ext cx="469744" cy="259045"/>
    <xdr:sp macro="" textlink="">
      <xdr:nvSpPr>
        <xdr:cNvPr id="426" name="テキスト ボックス 425"/>
        <xdr:cNvSpPr txBox="1"/>
      </xdr:nvSpPr>
      <xdr:spPr>
        <a:xfrm>
          <a:off x="8515428" y="1338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89557</xdr:rowOff>
    </xdr:from>
    <xdr:to>
      <xdr:col>41</xdr:col>
      <xdr:colOff>101600</xdr:colOff>
      <xdr:row>78</xdr:row>
      <xdr:rowOff>19707</xdr:rowOff>
    </xdr:to>
    <xdr:sp macro="" textlink="">
      <xdr:nvSpPr>
        <xdr:cNvPr id="427" name="楕円 426"/>
        <xdr:cNvSpPr/>
      </xdr:nvSpPr>
      <xdr:spPr>
        <a:xfrm>
          <a:off x="7810500" y="1329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10834</xdr:rowOff>
    </xdr:from>
    <xdr:ext cx="469744" cy="259045"/>
    <xdr:sp macro="" textlink="">
      <xdr:nvSpPr>
        <xdr:cNvPr id="428" name="テキスト ボックス 427"/>
        <xdr:cNvSpPr txBox="1"/>
      </xdr:nvSpPr>
      <xdr:spPr>
        <a:xfrm>
          <a:off x="7626428" y="1338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97427</xdr:rowOff>
    </xdr:from>
    <xdr:to>
      <xdr:col>36</xdr:col>
      <xdr:colOff>165100</xdr:colOff>
      <xdr:row>78</xdr:row>
      <xdr:rowOff>27577</xdr:rowOff>
    </xdr:to>
    <xdr:sp macro="" textlink="">
      <xdr:nvSpPr>
        <xdr:cNvPr id="429" name="楕円 428"/>
        <xdr:cNvSpPr/>
      </xdr:nvSpPr>
      <xdr:spPr>
        <a:xfrm>
          <a:off x="69215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18704</xdr:rowOff>
    </xdr:from>
    <xdr:ext cx="469744" cy="259045"/>
    <xdr:sp macro="" textlink="">
      <xdr:nvSpPr>
        <xdr:cNvPr id="430" name="テキスト ボックス 429"/>
        <xdr:cNvSpPr txBox="1"/>
      </xdr:nvSpPr>
      <xdr:spPr>
        <a:xfrm>
          <a:off x="6737428" y="1339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67560</xdr:rowOff>
    </xdr:from>
    <xdr:to>
      <xdr:col>55</xdr:col>
      <xdr:colOff>0</xdr:colOff>
      <xdr:row>94</xdr:row>
      <xdr:rowOff>158967</xdr:rowOff>
    </xdr:to>
    <xdr:cxnSp macro="">
      <xdr:nvCxnSpPr>
        <xdr:cNvPr id="461" name="直線コネクタ 460"/>
        <xdr:cNvCxnSpPr/>
      </xdr:nvCxnSpPr>
      <xdr:spPr>
        <a:xfrm flipV="1">
          <a:off x="9639300" y="16183860"/>
          <a:ext cx="838200" cy="9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62972</xdr:rowOff>
    </xdr:from>
    <xdr:ext cx="534377" cy="259045"/>
    <xdr:sp macro="" textlink="">
      <xdr:nvSpPr>
        <xdr:cNvPr id="462" name="土木費平均値テキスト"/>
        <xdr:cNvSpPr txBox="1"/>
      </xdr:nvSpPr>
      <xdr:spPr>
        <a:xfrm>
          <a:off x="10528300" y="1635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158967</xdr:rowOff>
    </xdr:from>
    <xdr:to>
      <xdr:col>50</xdr:col>
      <xdr:colOff>114300</xdr:colOff>
      <xdr:row>95</xdr:row>
      <xdr:rowOff>36733</xdr:rowOff>
    </xdr:to>
    <xdr:cxnSp macro="">
      <xdr:nvCxnSpPr>
        <xdr:cNvPr id="464" name="直線コネクタ 463"/>
        <xdr:cNvCxnSpPr/>
      </xdr:nvCxnSpPr>
      <xdr:spPr>
        <a:xfrm flipV="1">
          <a:off x="8750300" y="16275267"/>
          <a:ext cx="889000" cy="4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11923</xdr:rowOff>
    </xdr:from>
    <xdr:to>
      <xdr:col>45</xdr:col>
      <xdr:colOff>177800</xdr:colOff>
      <xdr:row>95</xdr:row>
      <xdr:rowOff>36733</xdr:rowOff>
    </xdr:to>
    <xdr:cxnSp macro="">
      <xdr:nvCxnSpPr>
        <xdr:cNvPr id="467" name="直線コネクタ 466"/>
        <xdr:cNvCxnSpPr/>
      </xdr:nvCxnSpPr>
      <xdr:spPr>
        <a:xfrm>
          <a:off x="7861300" y="16299673"/>
          <a:ext cx="889000" cy="2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11923</xdr:rowOff>
    </xdr:from>
    <xdr:to>
      <xdr:col>41</xdr:col>
      <xdr:colOff>50800</xdr:colOff>
      <xdr:row>95</xdr:row>
      <xdr:rowOff>51417</xdr:rowOff>
    </xdr:to>
    <xdr:cxnSp macro="">
      <xdr:nvCxnSpPr>
        <xdr:cNvPr id="470" name="直線コネクタ 469"/>
        <xdr:cNvCxnSpPr/>
      </xdr:nvCxnSpPr>
      <xdr:spPr>
        <a:xfrm flipV="1">
          <a:off x="6972300" y="16299673"/>
          <a:ext cx="889000" cy="3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72128</xdr:rowOff>
    </xdr:from>
    <xdr:ext cx="534377" cy="259045"/>
    <xdr:sp macro="" textlink="">
      <xdr:nvSpPr>
        <xdr:cNvPr id="474" name="テキスト ボックス 473"/>
        <xdr:cNvSpPr txBox="1"/>
      </xdr:nvSpPr>
      <xdr:spPr>
        <a:xfrm>
          <a:off x="6705111" y="165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16760</xdr:rowOff>
    </xdr:from>
    <xdr:to>
      <xdr:col>55</xdr:col>
      <xdr:colOff>50800</xdr:colOff>
      <xdr:row>94</xdr:row>
      <xdr:rowOff>118360</xdr:rowOff>
    </xdr:to>
    <xdr:sp macro="" textlink="">
      <xdr:nvSpPr>
        <xdr:cNvPr id="480" name="楕円 479"/>
        <xdr:cNvSpPr/>
      </xdr:nvSpPr>
      <xdr:spPr>
        <a:xfrm>
          <a:off x="10426700" y="1613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39637</xdr:rowOff>
    </xdr:from>
    <xdr:ext cx="534377" cy="259045"/>
    <xdr:sp macro="" textlink="">
      <xdr:nvSpPr>
        <xdr:cNvPr id="481" name="土木費該当値テキスト"/>
        <xdr:cNvSpPr txBox="1"/>
      </xdr:nvSpPr>
      <xdr:spPr>
        <a:xfrm>
          <a:off x="10528300" y="1598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108167</xdr:rowOff>
    </xdr:from>
    <xdr:to>
      <xdr:col>50</xdr:col>
      <xdr:colOff>165100</xdr:colOff>
      <xdr:row>95</xdr:row>
      <xdr:rowOff>38317</xdr:rowOff>
    </xdr:to>
    <xdr:sp macro="" textlink="">
      <xdr:nvSpPr>
        <xdr:cNvPr id="482" name="楕円 481"/>
        <xdr:cNvSpPr/>
      </xdr:nvSpPr>
      <xdr:spPr>
        <a:xfrm>
          <a:off x="9588500" y="1622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54844</xdr:rowOff>
    </xdr:from>
    <xdr:ext cx="534377" cy="259045"/>
    <xdr:sp macro="" textlink="">
      <xdr:nvSpPr>
        <xdr:cNvPr id="483" name="テキスト ボックス 482"/>
        <xdr:cNvSpPr txBox="1"/>
      </xdr:nvSpPr>
      <xdr:spPr>
        <a:xfrm>
          <a:off x="9372111" y="1599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157383</xdr:rowOff>
    </xdr:from>
    <xdr:to>
      <xdr:col>46</xdr:col>
      <xdr:colOff>38100</xdr:colOff>
      <xdr:row>95</xdr:row>
      <xdr:rowOff>87533</xdr:rowOff>
    </xdr:to>
    <xdr:sp macro="" textlink="">
      <xdr:nvSpPr>
        <xdr:cNvPr id="484" name="楕円 483"/>
        <xdr:cNvSpPr/>
      </xdr:nvSpPr>
      <xdr:spPr>
        <a:xfrm>
          <a:off x="8699500" y="1627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104060</xdr:rowOff>
    </xdr:from>
    <xdr:ext cx="534377" cy="259045"/>
    <xdr:sp macro="" textlink="">
      <xdr:nvSpPr>
        <xdr:cNvPr id="485" name="テキスト ボックス 484"/>
        <xdr:cNvSpPr txBox="1"/>
      </xdr:nvSpPr>
      <xdr:spPr>
        <a:xfrm>
          <a:off x="8483111" y="1604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132573</xdr:rowOff>
    </xdr:from>
    <xdr:to>
      <xdr:col>41</xdr:col>
      <xdr:colOff>101600</xdr:colOff>
      <xdr:row>95</xdr:row>
      <xdr:rowOff>62723</xdr:rowOff>
    </xdr:to>
    <xdr:sp macro="" textlink="">
      <xdr:nvSpPr>
        <xdr:cNvPr id="486" name="楕円 485"/>
        <xdr:cNvSpPr/>
      </xdr:nvSpPr>
      <xdr:spPr>
        <a:xfrm>
          <a:off x="7810500" y="1624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79250</xdr:rowOff>
    </xdr:from>
    <xdr:ext cx="534377" cy="259045"/>
    <xdr:sp macro="" textlink="">
      <xdr:nvSpPr>
        <xdr:cNvPr id="487" name="テキスト ボックス 486"/>
        <xdr:cNvSpPr txBox="1"/>
      </xdr:nvSpPr>
      <xdr:spPr>
        <a:xfrm>
          <a:off x="7594111" y="1602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617</xdr:rowOff>
    </xdr:from>
    <xdr:to>
      <xdr:col>36</xdr:col>
      <xdr:colOff>165100</xdr:colOff>
      <xdr:row>95</xdr:row>
      <xdr:rowOff>102217</xdr:rowOff>
    </xdr:to>
    <xdr:sp macro="" textlink="">
      <xdr:nvSpPr>
        <xdr:cNvPr id="488" name="楕円 487"/>
        <xdr:cNvSpPr/>
      </xdr:nvSpPr>
      <xdr:spPr>
        <a:xfrm>
          <a:off x="6921500" y="1628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118744</xdr:rowOff>
    </xdr:from>
    <xdr:ext cx="534377" cy="259045"/>
    <xdr:sp macro="" textlink="">
      <xdr:nvSpPr>
        <xdr:cNvPr id="489" name="テキスト ボックス 488"/>
        <xdr:cNvSpPr txBox="1"/>
      </xdr:nvSpPr>
      <xdr:spPr>
        <a:xfrm>
          <a:off x="6705111" y="1606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81244</xdr:rowOff>
    </xdr:from>
    <xdr:to>
      <xdr:col>85</xdr:col>
      <xdr:colOff>127000</xdr:colOff>
      <xdr:row>37</xdr:row>
      <xdr:rowOff>7634</xdr:rowOff>
    </xdr:to>
    <xdr:cxnSp macro="">
      <xdr:nvCxnSpPr>
        <xdr:cNvPr id="520" name="直線コネクタ 519"/>
        <xdr:cNvCxnSpPr/>
      </xdr:nvCxnSpPr>
      <xdr:spPr>
        <a:xfrm>
          <a:off x="15481300" y="5396194"/>
          <a:ext cx="838200" cy="95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81244</xdr:rowOff>
    </xdr:from>
    <xdr:to>
      <xdr:col>81</xdr:col>
      <xdr:colOff>50800</xdr:colOff>
      <xdr:row>35</xdr:row>
      <xdr:rowOff>115877</xdr:rowOff>
    </xdr:to>
    <xdr:cxnSp macro="">
      <xdr:nvCxnSpPr>
        <xdr:cNvPr id="523" name="直線コネクタ 522"/>
        <xdr:cNvCxnSpPr/>
      </xdr:nvCxnSpPr>
      <xdr:spPr>
        <a:xfrm flipV="1">
          <a:off x="14592300" y="5396194"/>
          <a:ext cx="889000" cy="72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115877</xdr:rowOff>
    </xdr:from>
    <xdr:to>
      <xdr:col>76</xdr:col>
      <xdr:colOff>114300</xdr:colOff>
      <xdr:row>36</xdr:row>
      <xdr:rowOff>12778</xdr:rowOff>
    </xdr:to>
    <xdr:cxnSp macro="">
      <xdr:nvCxnSpPr>
        <xdr:cNvPr id="526" name="直線コネクタ 525"/>
        <xdr:cNvCxnSpPr/>
      </xdr:nvCxnSpPr>
      <xdr:spPr>
        <a:xfrm flipV="1">
          <a:off x="13703300" y="6116627"/>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12778</xdr:rowOff>
    </xdr:from>
    <xdr:to>
      <xdr:col>71</xdr:col>
      <xdr:colOff>177800</xdr:colOff>
      <xdr:row>37</xdr:row>
      <xdr:rowOff>29988</xdr:rowOff>
    </xdr:to>
    <xdr:cxnSp macro="">
      <xdr:nvCxnSpPr>
        <xdr:cNvPr id="529" name="直線コネクタ 528"/>
        <xdr:cNvCxnSpPr/>
      </xdr:nvCxnSpPr>
      <xdr:spPr>
        <a:xfrm flipV="1">
          <a:off x="12814300" y="6184978"/>
          <a:ext cx="889000" cy="18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128284</xdr:rowOff>
    </xdr:from>
    <xdr:to>
      <xdr:col>85</xdr:col>
      <xdr:colOff>177800</xdr:colOff>
      <xdr:row>37</xdr:row>
      <xdr:rowOff>58434</xdr:rowOff>
    </xdr:to>
    <xdr:sp macro="" textlink="">
      <xdr:nvSpPr>
        <xdr:cNvPr id="539" name="楕円 538"/>
        <xdr:cNvSpPr/>
      </xdr:nvSpPr>
      <xdr:spPr>
        <a:xfrm>
          <a:off x="16268700" y="63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106711</xdr:rowOff>
    </xdr:from>
    <xdr:ext cx="534377" cy="259045"/>
    <xdr:sp macro="" textlink="">
      <xdr:nvSpPr>
        <xdr:cNvPr id="540" name="消防費該当値テキスト"/>
        <xdr:cNvSpPr txBox="1"/>
      </xdr:nvSpPr>
      <xdr:spPr>
        <a:xfrm>
          <a:off x="16370300" y="627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30444</xdr:rowOff>
    </xdr:from>
    <xdr:to>
      <xdr:col>81</xdr:col>
      <xdr:colOff>101600</xdr:colOff>
      <xdr:row>31</xdr:row>
      <xdr:rowOff>132044</xdr:rowOff>
    </xdr:to>
    <xdr:sp macro="" textlink="">
      <xdr:nvSpPr>
        <xdr:cNvPr id="541" name="楕円 540"/>
        <xdr:cNvSpPr/>
      </xdr:nvSpPr>
      <xdr:spPr>
        <a:xfrm>
          <a:off x="15430500" y="53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148571</xdr:rowOff>
    </xdr:from>
    <xdr:ext cx="534377" cy="259045"/>
    <xdr:sp macro="" textlink="">
      <xdr:nvSpPr>
        <xdr:cNvPr id="542" name="テキスト ボックス 541"/>
        <xdr:cNvSpPr txBox="1"/>
      </xdr:nvSpPr>
      <xdr:spPr>
        <a:xfrm>
          <a:off x="15214111" y="512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65077</xdr:rowOff>
    </xdr:from>
    <xdr:to>
      <xdr:col>76</xdr:col>
      <xdr:colOff>165100</xdr:colOff>
      <xdr:row>35</xdr:row>
      <xdr:rowOff>166677</xdr:rowOff>
    </xdr:to>
    <xdr:sp macro="" textlink="">
      <xdr:nvSpPr>
        <xdr:cNvPr id="543" name="楕円 542"/>
        <xdr:cNvSpPr/>
      </xdr:nvSpPr>
      <xdr:spPr>
        <a:xfrm>
          <a:off x="14541500" y="606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11754</xdr:rowOff>
    </xdr:from>
    <xdr:ext cx="534377" cy="259045"/>
    <xdr:sp macro="" textlink="">
      <xdr:nvSpPr>
        <xdr:cNvPr id="544" name="テキスト ボックス 543"/>
        <xdr:cNvSpPr txBox="1"/>
      </xdr:nvSpPr>
      <xdr:spPr>
        <a:xfrm>
          <a:off x="14325111" y="58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133428</xdr:rowOff>
    </xdr:from>
    <xdr:to>
      <xdr:col>72</xdr:col>
      <xdr:colOff>38100</xdr:colOff>
      <xdr:row>36</xdr:row>
      <xdr:rowOff>63578</xdr:rowOff>
    </xdr:to>
    <xdr:sp macro="" textlink="">
      <xdr:nvSpPr>
        <xdr:cNvPr id="545" name="楕円 544"/>
        <xdr:cNvSpPr/>
      </xdr:nvSpPr>
      <xdr:spPr>
        <a:xfrm>
          <a:off x="13652500" y="613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80105</xdr:rowOff>
    </xdr:from>
    <xdr:ext cx="534377" cy="259045"/>
    <xdr:sp macro="" textlink="">
      <xdr:nvSpPr>
        <xdr:cNvPr id="546" name="テキスト ボックス 545"/>
        <xdr:cNvSpPr txBox="1"/>
      </xdr:nvSpPr>
      <xdr:spPr>
        <a:xfrm>
          <a:off x="13436111" y="590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150638</xdr:rowOff>
    </xdr:from>
    <xdr:to>
      <xdr:col>67</xdr:col>
      <xdr:colOff>101600</xdr:colOff>
      <xdr:row>37</xdr:row>
      <xdr:rowOff>80788</xdr:rowOff>
    </xdr:to>
    <xdr:sp macro="" textlink="">
      <xdr:nvSpPr>
        <xdr:cNvPr id="547" name="楕円 546"/>
        <xdr:cNvSpPr/>
      </xdr:nvSpPr>
      <xdr:spPr>
        <a:xfrm>
          <a:off x="12763500" y="632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97315</xdr:rowOff>
    </xdr:from>
    <xdr:ext cx="534377" cy="259045"/>
    <xdr:sp macro="" textlink="">
      <xdr:nvSpPr>
        <xdr:cNvPr id="548" name="テキスト ボックス 547"/>
        <xdr:cNvSpPr txBox="1"/>
      </xdr:nvSpPr>
      <xdr:spPr>
        <a:xfrm>
          <a:off x="12547111" y="609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98407</xdr:rowOff>
    </xdr:from>
    <xdr:to>
      <xdr:col>85</xdr:col>
      <xdr:colOff>127000</xdr:colOff>
      <xdr:row>57</xdr:row>
      <xdr:rowOff>6099</xdr:rowOff>
    </xdr:to>
    <xdr:cxnSp macro="">
      <xdr:nvCxnSpPr>
        <xdr:cNvPr id="577" name="直線コネクタ 576"/>
        <xdr:cNvCxnSpPr/>
      </xdr:nvCxnSpPr>
      <xdr:spPr>
        <a:xfrm>
          <a:off x="15481300" y="9699607"/>
          <a:ext cx="838200" cy="7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98407</xdr:rowOff>
    </xdr:from>
    <xdr:to>
      <xdr:col>81</xdr:col>
      <xdr:colOff>50800</xdr:colOff>
      <xdr:row>57</xdr:row>
      <xdr:rowOff>87084</xdr:rowOff>
    </xdr:to>
    <xdr:cxnSp macro="">
      <xdr:nvCxnSpPr>
        <xdr:cNvPr id="580" name="直線コネクタ 579"/>
        <xdr:cNvCxnSpPr/>
      </xdr:nvCxnSpPr>
      <xdr:spPr>
        <a:xfrm flipV="1">
          <a:off x="14592300" y="9699607"/>
          <a:ext cx="889000" cy="16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66167</xdr:rowOff>
    </xdr:from>
    <xdr:to>
      <xdr:col>76</xdr:col>
      <xdr:colOff>114300</xdr:colOff>
      <xdr:row>57</xdr:row>
      <xdr:rowOff>87084</xdr:rowOff>
    </xdr:to>
    <xdr:cxnSp macro="">
      <xdr:nvCxnSpPr>
        <xdr:cNvPr id="583" name="直線コネクタ 582"/>
        <xdr:cNvCxnSpPr/>
      </xdr:nvCxnSpPr>
      <xdr:spPr>
        <a:xfrm>
          <a:off x="13703300" y="9838817"/>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15448</xdr:rowOff>
    </xdr:from>
    <xdr:to>
      <xdr:col>71</xdr:col>
      <xdr:colOff>177800</xdr:colOff>
      <xdr:row>57</xdr:row>
      <xdr:rowOff>66167</xdr:rowOff>
    </xdr:to>
    <xdr:cxnSp macro="">
      <xdr:nvCxnSpPr>
        <xdr:cNvPr id="586" name="直線コネクタ 585"/>
        <xdr:cNvCxnSpPr/>
      </xdr:nvCxnSpPr>
      <xdr:spPr>
        <a:xfrm>
          <a:off x="12814300" y="9788098"/>
          <a:ext cx="889000" cy="5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126749</xdr:rowOff>
    </xdr:from>
    <xdr:to>
      <xdr:col>85</xdr:col>
      <xdr:colOff>177800</xdr:colOff>
      <xdr:row>57</xdr:row>
      <xdr:rowOff>56899</xdr:rowOff>
    </xdr:to>
    <xdr:sp macro="" textlink="">
      <xdr:nvSpPr>
        <xdr:cNvPr id="596" name="楕円 595"/>
        <xdr:cNvSpPr/>
      </xdr:nvSpPr>
      <xdr:spPr>
        <a:xfrm>
          <a:off x="16268700" y="972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105176</xdr:rowOff>
    </xdr:from>
    <xdr:ext cx="534377" cy="259045"/>
    <xdr:sp macro="" textlink="">
      <xdr:nvSpPr>
        <xdr:cNvPr id="597" name="教育費該当値テキスト"/>
        <xdr:cNvSpPr txBox="1"/>
      </xdr:nvSpPr>
      <xdr:spPr>
        <a:xfrm>
          <a:off x="16370300" y="970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47607</xdr:rowOff>
    </xdr:from>
    <xdr:to>
      <xdr:col>81</xdr:col>
      <xdr:colOff>101600</xdr:colOff>
      <xdr:row>56</xdr:row>
      <xdr:rowOff>149207</xdr:rowOff>
    </xdr:to>
    <xdr:sp macro="" textlink="">
      <xdr:nvSpPr>
        <xdr:cNvPr id="598" name="楕円 597"/>
        <xdr:cNvSpPr/>
      </xdr:nvSpPr>
      <xdr:spPr>
        <a:xfrm>
          <a:off x="15430500" y="964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140334</xdr:rowOff>
    </xdr:from>
    <xdr:ext cx="534377" cy="259045"/>
    <xdr:sp macro="" textlink="">
      <xdr:nvSpPr>
        <xdr:cNvPr id="599" name="テキスト ボックス 598"/>
        <xdr:cNvSpPr txBox="1"/>
      </xdr:nvSpPr>
      <xdr:spPr>
        <a:xfrm>
          <a:off x="15214111" y="974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36284</xdr:rowOff>
    </xdr:from>
    <xdr:to>
      <xdr:col>76</xdr:col>
      <xdr:colOff>165100</xdr:colOff>
      <xdr:row>57</xdr:row>
      <xdr:rowOff>137884</xdr:rowOff>
    </xdr:to>
    <xdr:sp macro="" textlink="">
      <xdr:nvSpPr>
        <xdr:cNvPr id="600" name="楕円 599"/>
        <xdr:cNvSpPr/>
      </xdr:nvSpPr>
      <xdr:spPr>
        <a:xfrm>
          <a:off x="14541500" y="98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129011</xdr:rowOff>
    </xdr:from>
    <xdr:ext cx="534377" cy="259045"/>
    <xdr:sp macro="" textlink="">
      <xdr:nvSpPr>
        <xdr:cNvPr id="601" name="テキスト ボックス 600"/>
        <xdr:cNvSpPr txBox="1"/>
      </xdr:nvSpPr>
      <xdr:spPr>
        <a:xfrm>
          <a:off x="14325111" y="990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15367</xdr:rowOff>
    </xdr:from>
    <xdr:to>
      <xdr:col>72</xdr:col>
      <xdr:colOff>38100</xdr:colOff>
      <xdr:row>57</xdr:row>
      <xdr:rowOff>116967</xdr:rowOff>
    </xdr:to>
    <xdr:sp macro="" textlink="">
      <xdr:nvSpPr>
        <xdr:cNvPr id="602" name="楕円 601"/>
        <xdr:cNvSpPr/>
      </xdr:nvSpPr>
      <xdr:spPr>
        <a:xfrm>
          <a:off x="13652500" y="97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108094</xdr:rowOff>
    </xdr:from>
    <xdr:ext cx="534377" cy="259045"/>
    <xdr:sp macro="" textlink="">
      <xdr:nvSpPr>
        <xdr:cNvPr id="603" name="テキスト ボックス 602"/>
        <xdr:cNvSpPr txBox="1"/>
      </xdr:nvSpPr>
      <xdr:spPr>
        <a:xfrm>
          <a:off x="13436111" y="988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136098</xdr:rowOff>
    </xdr:from>
    <xdr:to>
      <xdr:col>67</xdr:col>
      <xdr:colOff>101600</xdr:colOff>
      <xdr:row>57</xdr:row>
      <xdr:rowOff>66248</xdr:rowOff>
    </xdr:to>
    <xdr:sp macro="" textlink="">
      <xdr:nvSpPr>
        <xdr:cNvPr id="604" name="楕円 603"/>
        <xdr:cNvSpPr/>
      </xdr:nvSpPr>
      <xdr:spPr>
        <a:xfrm>
          <a:off x="12763500" y="973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57375</xdr:rowOff>
    </xdr:from>
    <xdr:ext cx="534377" cy="259045"/>
    <xdr:sp macro="" textlink="">
      <xdr:nvSpPr>
        <xdr:cNvPr id="605" name="テキスト ボックス 604"/>
        <xdr:cNvSpPr txBox="1"/>
      </xdr:nvSpPr>
      <xdr:spPr>
        <a:xfrm>
          <a:off x="12547111" y="983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110871</xdr:rowOff>
    </xdr:from>
    <xdr:to>
      <xdr:col>85</xdr:col>
      <xdr:colOff>127000</xdr:colOff>
      <xdr:row>76</xdr:row>
      <xdr:rowOff>92939</xdr:rowOff>
    </xdr:to>
    <xdr:cxnSp macro="">
      <xdr:nvCxnSpPr>
        <xdr:cNvPr id="634" name="直線コネクタ 633"/>
        <xdr:cNvCxnSpPr/>
      </xdr:nvCxnSpPr>
      <xdr:spPr>
        <a:xfrm>
          <a:off x="15481300" y="12798171"/>
          <a:ext cx="838200" cy="3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110871</xdr:rowOff>
    </xdr:from>
    <xdr:to>
      <xdr:col>81</xdr:col>
      <xdr:colOff>50800</xdr:colOff>
      <xdr:row>76</xdr:row>
      <xdr:rowOff>170738</xdr:rowOff>
    </xdr:to>
    <xdr:cxnSp macro="">
      <xdr:nvCxnSpPr>
        <xdr:cNvPr id="637" name="直線コネクタ 636"/>
        <xdr:cNvCxnSpPr/>
      </xdr:nvCxnSpPr>
      <xdr:spPr>
        <a:xfrm flipV="1">
          <a:off x="14592300" y="12798171"/>
          <a:ext cx="889000" cy="40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170738</xdr:rowOff>
    </xdr:from>
    <xdr:to>
      <xdr:col>76</xdr:col>
      <xdr:colOff>114300</xdr:colOff>
      <xdr:row>79</xdr:row>
      <xdr:rowOff>34658</xdr:rowOff>
    </xdr:to>
    <xdr:cxnSp macro="">
      <xdr:nvCxnSpPr>
        <xdr:cNvPr id="640" name="直線コネクタ 639"/>
        <xdr:cNvCxnSpPr/>
      </xdr:nvCxnSpPr>
      <xdr:spPr>
        <a:xfrm flipV="1">
          <a:off x="13703300" y="13200938"/>
          <a:ext cx="889000" cy="3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142130</xdr:rowOff>
    </xdr:from>
    <xdr:ext cx="469744" cy="259045"/>
    <xdr:sp macro="" textlink="">
      <xdr:nvSpPr>
        <xdr:cNvPr id="642" name="テキスト ボックス 641"/>
        <xdr:cNvSpPr txBox="1"/>
      </xdr:nvSpPr>
      <xdr:spPr>
        <a:xfrm>
          <a:off x="14357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48489</xdr:rowOff>
    </xdr:from>
    <xdr:to>
      <xdr:col>71</xdr:col>
      <xdr:colOff>177800</xdr:colOff>
      <xdr:row>79</xdr:row>
      <xdr:rowOff>34658</xdr:rowOff>
    </xdr:to>
    <xdr:cxnSp macro="">
      <xdr:nvCxnSpPr>
        <xdr:cNvPr id="643" name="直線コネクタ 642"/>
        <xdr:cNvCxnSpPr/>
      </xdr:nvCxnSpPr>
      <xdr:spPr>
        <a:xfrm>
          <a:off x="12814300" y="13421589"/>
          <a:ext cx="889000" cy="15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42139</xdr:rowOff>
    </xdr:from>
    <xdr:to>
      <xdr:col>85</xdr:col>
      <xdr:colOff>177800</xdr:colOff>
      <xdr:row>76</xdr:row>
      <xdr:rowOff>143739</xdr:rowOff>
    </xdr:to>
    <xdr:sp macro="" textlink="">
      <xdr:nvSpPr>
        <xdr:cNvPr id="653" name="楕円 652"/>
        <xdr:cNvSpPr/>
      </xdr:nvSpPr>
      <xdr:spPr>
        <a:xfrm>
          <a:off x="16268700" y="130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65016</xdr:rowOff>
    </xdr:from>
    <xdr:ext cx="534377" cy="259045"/>
    <xdr:sp macro="" textlink="">
      <xdr:nvSpPr>
        <xdr:cNvPr id="654" name="災害復旧費該当値テキスト"/>
        <xdr:cNvSpPr txBox="1"/>
      </xdr:nvSpPr>
      <xdr:spPr>
        <a:xfrm>
          <a:off x="16370300" y="129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60071</xdr:rowOff>
    </xdr:from>
    <xdr:to>
      <xdr:col>81</xdr:col>
      <xdr:colOff>101600</xdr:colOff>
      <xdr:row>74</xdr:row>
      <xdr:rowOff>161671</xdr:rowOff>
    </xdr:to>
    <xdr:sp macro="" textlink="">
      <xdr:nvSpPr>
        <xdr:cNvPr id="655" name="楕円 654"/>
        <xdr:cNvSpPr/>
      </xdr:nvSpPr>
      <xdr:spPr>
        <a:xfrm>
          <a:off x="15430500" y="127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6748</xdr:rowOff>
    </xdr:from>
    <xdr:ext cx="534377" cy="259045"/>
    <xdr:sp macro="" textlink="">
      <xdr:nvSpPr>
        <xdr:cNvPr id="656" name="テキスト ボックス 655"/>
        <xdr:cNvSpPr txBox="1"/>
      </xdr:nvSpPr>
      <xdr:spPr>
        <a:xfrm>
          <a:off x="15214111" y="1252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119938</xdr:rowOff>
    </xdr:from>
    <xdr:to>
      <xdr:col>76</xdr:col>
      <xdr:colOff>165100</xdr:colOff>
      <xdr:row>77</xdr:row>
      <xdr:rowOff>50088</xdr:rowOff>
    </xdr:to>
    <xdr:sp macro="" textlink="">
      <xdr:nvSpPr>
        <xdr:cNvPr id="657" name="楕円 656"/>
        <xdr:cNvSpPr/>
      </xdr:nvSpPr>
      <xdr:spPr>
        <a:xfrm>
          <a:off x="14541500" y="1315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66615</xdr:rowOff>
    </xdr:from>
    <xdr:ext cx="534377" cy="259045"/>
    <xdr:sp macro="" textlink="">
      <xdr:nvSpPr>
        <xdr:cNvPr id="658" name="テキスト ボックス 657"/>
        <xdr:cNvSpPr txBox="1"/>
      </xdr:nvSpPr>
      <xdr:spPr>
        <a:xfrm>
          <a:off x="14325111" y="1292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155308</xdr:rowOff>
    </xdr:from>
    <xdr:to>
      <xdr:col>72</xdr:col>
      <xdr:colOff>38100</xdr:colOff>
      <xdr:row>79</xdr:row>
      <xdr:rowOff>85458</xdr:rowOff>
    </xdr:to>
    <xdr:sp macro="" textlink="">
      <xdr:nvSpPr>
        <xdr:cNvPr id="659" name="楕円 658"/>
        <xdr:cNvSpPr/>
      </xdr:nvSpPr>
      <xdr:spPr>
        <a:xfrm>
          <a:off x="13652500" y="135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76585</xdr:rowOff>
    </xdr:from>
    <xdr:ext cx="378565" cy="259045"/>
    <xdr:sp macro="" textlink="">
      <xdr:nvSpPr>
        <xdr:cNvPr id="660" name="テキスト ボックス 659"/>
        <xdr:cNvSpPr txBox="1"/>
      </xdr:nvSpPr>
      <xdr:spPr>
        <a:xfrm>
          <a:off x="13514017" y="13621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169139</xdr:rowOff>
    </xdr:from>
    <xdr:to>
      <xdr:col>67</xdr:col>
      <xdr:colOff>101600</xdr:colOff>
      <xdr:row>78</xdr:row>
      <xdr:rowOff>99289</xdr:rowOff>
    </xdr:to>
    <xdr:sp macro="" textlink="">
      <xdr:nvSpPr>
        <xdr:cNvPr id="661" name="楕円 660"/>
        <xdr:cNvSpPr/>
      </xdr:nvSpPr>
      <xdr:spPr>
        <a:xfrm>
          <a:off x="12763500" y="1337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115816</xdr:rowOff>
    </xdr:from>
    <xdr:ext cx="534377" cy="259045"/>
    <xdr:sp macro="" textlink="">
      <xdr:nvSpPr>
        <xdr:cNvPr id="662" name="テキスト ボックス 661"/>
        <xdr:cNvSpPr txBox="1"/>
      </xdr:nvSpPr>
      <xdr:spPr>
        <a:xfrm>
          <a:off x="12547111" y="1314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152538</xdr:rowOff>
    </xdr:from>
    <xdr:to>
      <xdr:col>85</xdr:col>
      <xdr:colOff>127000</xdr:colOff>
      <xdr:row>97</xdr:row>
      <xdr:rowOff>167289</xdr:rowOff>
    </xdr:to>
    <xdr:cxnSp macro="">
      <xdr:nvCxnSpPr>
        <xdr:cNvPr id="693" name="直線コネクタ 692"/>
        <xdr:cNvCxnSpPr/>
      </xdr:nvCxnSpPr>
      <xdr:spPr>
        <a:xfrm flipV="1">
          <a:off x="15481300" y="16783188"/>
          <a:ext cx="838200" cy="1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167289</xdr:rowOff>
    </xdr:from>
    <xdr:to>
      <xdr:col>81</xdr:col>
      <xdr:colOff>50800</xdr:colOff>
      <xdr:row>97</xdr:row>
      <xdr:rowOff>171270</xdr:rowOff>
    </xdr:to>
    <xdr:cxnSp macro="">
      <xdr:nvCxnSpPr>
        <xdr:cNvPr id="696" name="直線コネクタ 695"/>
        <xdr:cNvCxnSpPr/>
      </xdr:nvCxnSpPr>
      <xdr:spPr>
        <a:xfrm flipV="1">
          <a:off x="14592300" y="16797939"/>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171270</xdr:rowOff>
    </xdr:from>
    <xdr:to>
      <xdr:col>76</xdr:col>
      <xdr:colOff>114300</xdr:colOff>
      <xdr:row>98</xdr:row>
      <xdr:rowOff>10593</xdr:rowOff>
    </xdr:to>
    <xdr:cxnSp macro="">
      <xdr:nvCxnSpPr>
        <xdr:cNvPr id="699" name="直線コネクタ 698"/>
        <xdr:cNvCxnSpPr/>
      </xdr:nvCxnSpPr>
      <xdr:spPr>
        <a:xfrm flipV="1">
          <a:off x="13703300" y="16801920"/>
          <a:ext cx="889000" cy="1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10593</xdr:rowOff>
    </xdr:from>
    <xdr:to>
      <xdr:col>71</xdr:col>
      <xdr:colOff>177800</xdr:colOff>
      <xdr:row>98</xdr:row>
      <xdr:rowOff>23695</xdr:rowOff>
    </xdr:to>
    <xdr:cxnSp macro="">
      <xdr:nvCxnSpPr>
        <xdr:cNvPr id="702" name="直線コネクタ 701"/>
        <xdr:cNvCxnSpPr/>
      </xdr:nvCxnSpPr>
      <xdr:spPr>
        <a:xfrm flipV="1">
          <a:off x="12814300" y="16812693"/>
          <a:ext cx="889000" cy="1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101738</xdr:rowOff>
    </xdr:from>
    <xdr:to>
      <xdr:col>85</xdr:col>
      <xdr:colOff>177800</xdr:colOff>
      <xdr:row>98</xdr:row>
      <xdr:rowOff>31888</xdr:rowOff>
    </xdr:to>
    <xdr:sp macro="" textlink="">
      <xdr:nvSpPr>
        <xdr:cNvPr id="712" name="楕円 711"/>
        <xdr:cNvSpPr/>
      </xdr:nvSpPr>
      <xdr:spPr>
        <a:xfrm>
          <a:off x="16268700" y="1673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124615</xdr:rowOff>
    </xdr:from>
    <xdr:ext cx="534377" cy="259045"/>
    <xdr:sp macro="" textlink="">
      <xdr:nvSpPr>
        <xdr:cNvPr id="713" name="公債費該当値テキスト"/>
        <xdr:cNvSpPr txBox="1"/>
      </xdr:nvSpPr>
      <xdr:spPr>
        <a:xfrm>
          <a:off x="16370300" y="1658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116489</xdr:rowOff>
    </xdr:from>
    <xdr:to>
      <xdr:col>81</xdr:col>
      <xdr:colOff>101600</xdr:colOff>
      <xdr:row>98</xdr:row>
      <xdr:rowOff>46639</xdr:rowOff>
    </xdr:to>
    <xdr:sp macro="" textlink="">
      <xdr:nvSpPr>
        <xdr:cNvPr id="714" name="楕円 713"/>
        <xdr:cNvSpPr/>
      </xdr:nvSpPr>
      <xdr:spPr>
        <a:xfrm>
          <a:off x="15430500" y="167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63166</xdr:rowOff>
    </xdr:from>
    <xdr:ext cx="534377" cy="259045"/>
    <xdr:sp macro="" textlink="">
      <xdr:nvSpPr>
        <xdr:cNvPr id="715" name="テキスト ボックス 714"/>
        <xdr:cNvSpPr txBox="1"/>
      </xdr:nvSpPr>
      <xdr:spPr>
        <a:xfrm>
          <a:off x="15214111" y="1652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120470</xdr:rowOff>
    </xdr:from>
    <xdr:to>
      <xdr:col>76</xdr:col>
      <xdr:colOff>165100</xdr:colOff>
      <xdr:row>98</xdr:row>
      <xdr:rowOff>50620</xdr:rowOff>
    </xdr:to>
    <xdr:sp macro="" textlink="">
      <xdr:nvSpPr>
        <xdr:cNvPr id="716" name="楕円 715"/>
        <xdr:cNvSpPr/>
      </xdr:nvSpPr>
      <xdr:spPr>
        <a:xfrm>
          <a:off x="14541500" y="167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67147</xdr:rowOff>
    </xdr:from>
    <xdr:ext cx="534377" cy="259045"/>
    <xdr:sp macro="" textlink="">
      <xdr:nvSpPr>
        <xdr:cNvPr id="717" name="テキスト ボックス 716"/>
        <xdr:cNvSpPr txBox="1"/>
      </xdr:nvSpPr>
      <xdr:spPr>
        <a:xfrm>
          <a:off x="14325111" y="1652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131243</xdr:rowOff>
    </xdr:from>
    <xdr:to>
      <xdr:col>72</xdr:col>
      <xdr:colOff>38100</xdr:colOff>
      <xdr:row>98</xdr:row>
      <xdr:rowOff>61393</xdr:rowOff>
    </xdr:to>
    <xdr:sp macro="" textlink="">
      <xdr:nvSpPr>
        <xdr:cNvPr id="718" name="楕円 717"/>
        <xdr:cNvSpPr/>
      </xdr:nvSpPr>
      <xdr:spPr>
        <a:xfrm>
          <a:off x="13652500" y="1676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77920</xdr:rowOff>
    </xdr:from>
    <xdr:ext cx="534377" cy="259045"/>
    <xdr:sp macro="" textlink="">
      <xdr:nvSpPr>
        <xdr:cNvPr id="719" name="テキスト ボックス 718"/>
        <xdr:cNvSpPr txBox="1"/>
      </xdr:nvSpPr>
      <xdr:spPr>
        <a:xfrm>
          <a:off x="13436111" y="1653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144345</xdr:rowOff>
    </xdr:from>
    <xdr:to>
      <xdr:col>67</xdr:col>
      <xdr:colOff>101600</xdr:colOff>
      <xdr:row>98</xdr:row>
      <xdr:rowOff>74495</xdr:rowOff>
    </xdr:to>
    <xdr:sp macro="" textlink="">
      <xdr:nvSpPr>
        <xdr:cNvPr id="720" name="楕円 719"/>
        <xdr:cNvSpPr/>
      </xdr:nvSpPr>
      <xdr:spPr>
        <a:xfrm>
          <a:off x="12763500" y="1677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91022</xdr:rowOff>
    </xdr:from>
    <xdr:ext cx="534377" cy="259045"/>
    <xdr:sp macro="" textlink="">
      <xdr:nvSpPr>
        <xdr:cNvPr id="721" name="テキスト ボックス 720"/>
        <xdr:cNvSpPr txBox="1"/>
      </xdr:nvSpPr>
      <xdr:spPr>
        <a:xfrm>
          <a:off x="12547111" y="1655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104648</xdr:rowOff>
    </xdr:from>
    <xdr:to>
      <xdr:col>116</xdr:col>
      <xdr:colOff>63500</xdr:colOff>
      <xdr:row>38</xdr:row>
      <xdr:rowOff>126365</xdr:rowOff>
    </xdr:to>
    <xdr:cxnSp macro="">
      <xdr:nvCxnSpPr>
        <xdr:cNvPr id="750" name="直線コネクタ 749"/>
        <xdr:cNvCxnSpPr/>
      </xdr:nvCxnSpPr>
      <xdr:spPr>
        <a:xfrm>
          <a:off x="21323300" y="6619748"/>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117809</xdr:rowOff>
    </xdr:from>
    <xdr:ext cx="378565" cy="259045"/>
    <xdr:sp macro="" textlink="">
      <xdr:nvSpPr>
        <xdr:cNvPr id="751" name="諸支出金平均値テキスト"/>
        <xdr:cNvSpPr txBox="1"/>
      </xdr:nvSpPr>
      <xdr:spPr>
        <a:xfrm>
          <a:off x="22212300" y="6632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104648</xdr:rowOff>
    </xdr:from>
    <xdr:to>
      <xdr:col>111</xdr:col>
      <xdr:colOff>177800</xdr:colOff>
      <xdr:row>39</xdr:row>
      <xdr:rowOff>44450</xdr:rowOff>
    </xdr:to>
    <xdr:cxnSp macro="">
      <xdr:nvCxnSpPr>
        <xdr:cNvPr id="753" name="直線コネクタ 752"/>
        <xdr:cNvCxnSpPr/>
      </xdr:nvCxnSpPr>
      <xdr:spPr>
        <a:xfrm flipV="1">
          <a:off x="20434300" y="6619748"/>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63517</xdr:rowOff>
    </xdr:from>
    <xdr:ext cx="378565" cy="259045"/>
    <xdr:sp macro="" textlink="">
      <xdr:nvSpPr>
        <xdr:cNvPr id="755" name="テキスト ボックス 754"/>
        <xdr:cNvSpPr txBox="1"/>
      </xdr:nvSpPr>
      <xdr:spPr>
        <a:xfrm>
          <a:off x="21134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75565</xdr:rowOff>
    </xdr:from>
    <xdr:to>
      <xdr:col>116</xdr:col>
      <xdr:colOff>114300</xdr:colOff>
      <xdr:row>39</xdr:row>
      <xdr:rowOff>5715</xdr:rowOff>
    </xdr:to>
    <xdr:sp macro="" textlink="">
      <xdr:nvSpPr>
        <xdr:cNvPr id="769" name="楕円 768"/>
        <xdr:cNvSpPr/>
      </xdr:nvSpPr>
      <xdr:spPr>
        <a:xfrm>
          <a:off x="22110700" y="65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34942</xdr:rowOff>
    </xdr:from>
    <xdr:ext cx="378565" cy="259045"/>
    <xdr:sp macro="" textlink="">
      <xdr:nvSpPr>
        <xdr:cNvPr id="770" name="諸支出金該当値テキスト"/>
        <xdr:cNvSpPr txBox="1"/>
      </xdr:nvSpPr>
      <xdr:spPr>
        <a:xfrm>
          <a:off x="22212300" y="6378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53848</xdr:rowOff>
    </xdr:from>
    <xdr:to>
      <xdr:col>112</xdr:col>
      <xdr:colOff>38100</xdr:colOff>
      <xdr:row>38</xdr:row>
      <xdr:rowOff>155448</xdr:rowOff>
    </xdr:to>
    <xdr:sp macro="" textlink="">
      <xdr:nvSpPr>
        <xdr:cNvPr id="771" name="楕円 770"/>
        <xdr:cNvSpPr/>
      </xdr:nvSpPr>
      <xdr:spPr>
        <a:xfrm>
          <a:off x="21272500" y="65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525</xdr:rowOff>
    </xdr:from>
    <xdr:ext cx="378565" cy="259045"/>
    <xdr:sp macro="" textlink="">
      <xdr:nvSpPr>
        <xdr:cNvPr id="772" name="テキスト ボックス 771"/>
        <xdr:cNvSpPr txBox="1"/>
      </xdr:nvSpPr>
      <xdr:spPr>
        <a:xfrm>
          <a:off x="21134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211,436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96,012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円）：特別定額給付金事業の皆増に伴い，大幅に増加となっており，類似団体，全国平均も大きく増加している。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190,523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円）：決算総額の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％を占めており，一番高額な費目となっている。増加した主な要因は，老人福祉費の療養給付費負担金が増加したためである。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81,627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円）：増加した主な要因は，道路橋りょう費や港湾費の普通建設事業費が増加したためであり，類似団体平均を上回っている。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26,588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▲58,492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円）：減少した主な要因は，消防庁舎整備事業の普通建設事業費が皆減したためである。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50,033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円）：減少した主な要因は，小学校施設整備事業の普通建設事業費が大幅に減少したためであり，類似団体平均は下回っている。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36,682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25,588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年度豪雨災害による公共土木施設等の復旧事業が完了したことに伴い，大幅に減少となっている。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実質収支額については，特別定額給付金給付事業等による歳出の増加はあったものの，普通建設事業の減少や国庫支出金の増加の影響もあり，前年度と比べて</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173</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百万円増加しており，</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228</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百万円の黒字となっている。</a:t>
          </a: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財政調整基金は，災害に伴う一般財源の不足による取崩しのため，</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562</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a:t>
          </a:r>
          <a:b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b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実質単年度収支は，単年度収支額の増加と積立金取崩し額の減少に伴い，昨年度と比較して</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575</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連結実質収支は，一般会計等が約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228</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百万円，水道事業会計が約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1,710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百万円，下水道事業会計が約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250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百万円の黒字となっている等，全会計で</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2,347</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百万の黒字となっている。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また，昨年度に引き続き，全会計で実質赤字額はない。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81</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82</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83</v>
      </c>
      <c r="C3" s="443"/>
      <c r="D3" s="443"/>
      <c r="E3" s="444"/>
      <c r="F3" s="444"/>
      <c r="G3" s="444"/>
      <c r="H3" s="444"/>
      <c r="I3" s="444"/>
      <c r="J3" s="444"/>
      <c r="K3" s="444"/>
      <c r="L3" s="444" t="s">
        <v>84</v>
      </c>
      <c r="M3" s="444"/>
      <c r="N3" s="444"/>
      <c r="O3" s="444"/>
      <c r="P3" s="444"/>
      <c r="Q3" s="444"/>
      <c r="R3" s="451"/>
      <c r="S3" s="451"/>
      <c r="T3" s="451"/>
      <c r="U3" s="451"/>
      <c r="V3" s="452"/>
      <c r="W3" s="426" t="s">
        <v>85</v>
      </c>
      <c r="X3" s="427"/>
      <c r="Y3" s="427"/>
      <c r="Z3" s="427"/>
      <c r="AA3" s="427"/>
      <c r="AB3" s="443"/>
      <c r="AC3" s="451" t="s">
        <v>86</v>
      </c>
      <c r="AD3" s="427"/>
      <c r="AE3" s="427"/>
      <c r="AF3" s="427"/>
      <c r="AG3" s="427"/>
      <c r="AH3" s="427"/>
      <c r="AI3" s="427"/>
      <c r="AJ3" s="427"/>
      <c r="AK3" s="427"/>
      <c r="AL3" s="428"/>
      <c r="AM3" s="426" t="s">
        <v>87</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88</v>
      </c>
      <c r="BO3" s="427"/>
      <c r="BP3" s="427"/>
      <c r="BQ3" s="427"/>
      <c r="BR3" s="427"/>
      <c r="BS3" s="427"/>
      <c r="BT3" s="427"/>
      <c r="BU3" s="428"/>
      <c r="BV3" s="426" t="s">
        <v>89</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90</v>
      </c>
      <c r="CU3" s="427"/>
      <c r="CV3" s="427"/>
      <c r="CW3" s="427"/>
      <c r="CX3" s="427"/>
      <c r="CY3" s="427"/>
      <c r="CZ3" s="427"/>
      <c r="DA3" s="428"/>
      <c r="DB3" s="426" t="s">
        <v>91</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92</v>
      </c>
      <c r="AZ4" s="430"/>
      <c r="BA4" s="430"/>
      <c r="BB4" s="430"/>
      <c r="BC4" s="430"/>
      <c r="BD4" s="430"/>
      <c r="BE4" s="430"/>
      <c r="BF4" s="430"/>
      <c r="BG4" s="430"/>
      <c r="BH4" s="430"/>
      <c r="BI4" s="430"/>
      <c r="BJ4" s="430"/>
      <c r="BK4" s="430"/>
      <c r="BL4" s="430"/>
      <c r="BM4" s="431"/>
      <c r="BN4" s="432">
        <v>18510994</v>
      </c>
      <c r="BO4" s="433"/>
      <c r="BP4" s="433"/>
      <c r="BQ4" s="433"/>
      <c r="BR4" s="433"/>
      <c r="BS4" s="433"/>
      <c r="BT4" s="433"/>
      <c r="BU4" s="434"/>
      <c r="BV4" s="432">
        <v>17648161</v>
      </c>
      <c r="BW4" s="433"/>
      <c r="BX4" s="433"/>
      <c r="BY4" s="433"/>
      <c r="BZ4" s="433"/>
      <c r="CA4" s="433"/>
      <c r="CB4" s="433"/>
      <c r="CC4" s="434"/>
      <c r="CD4" s="435" t="s">
        <v>93</v>
      </c>
      <c r="CE4" s="436"/>
      <c r="CF4" s="436"/>
      <c r="CG4" s="436"/>
      <c r="CH4" s="436"/>
      <c r="CI4" s="436"/>
      <c r="CJ4" s="436"/>
      <c r="CK4" s="436"/>
      <c r="CL4" s="436"/>
      <c r="CM4" s="436"/>
      <c r="CN4" s="436"/>
      <c r="CO4" s="436"/>
      <c r="CP4" s="436"/>
      <c r="CQ4" s="436"/>
      <c r="CR4" s="436"/>
      <c r="CS4" s="437"/>
      <c r="CT4" s="438">
        <v>2.5</v>
      </c>
      <c r="CU4" s="439"/>
      <c r="CV4" s="439"/>
      <c r="CW4" s="439"/>
      <c r="CX4" s="439"/>
      <c r="CY4" s="439"/>
      <c r="CZ4" s="439"/>
      <c r="DA4" s="440"/>
      <c r="DB4" s="438">
        <v>0.6</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94</v>
      </c>
      <c r="AN5" s="499"/>
      <c r="AO5" s="499"/>
      <c r="AP5" s="499"/>
      <c r="AQ5" s="499"/>
      <c r="AR5" s="499"/>
      <c r="AS5" s="499"/>
      <c r="AT5" s="500"/>
      <c r="AU5" s="501" t="s">
        <v>95</v>
      </c>
      <c r="AV5" s="502"/>
      <c r="AW5" s="502"/>
      <c r="AX5" s="502"/>
      <c r="AY5" s="503" t="s">
        <v>96</v>
      </c>
      <c r="AZ5" s="504"/>
      <c r="BA5" s="504"/>
      <c r="BB5" s="504"/>
      <c r="BC5" s="504"/>
      <c r="BD5" s="504"/>
      <c r="BE5" s="504"/>
      <c r="BF5" s="504"/>
      <c r="BG5" s="504"/>
      <c r="BH5" s="504"/>
      <c r="BI5" s="504"/>
      <c r="BJ5" s="504"/>
      <c r="BK5" s="504"/>
      <c r="BL5" s="504"/>
      <c r="BM5" s="505"/>
      <c r="BN5" s="469">
        <v>17272933</v>
      </c>
      <c r="BO5" s="470"/>
      <c r="BP5" s="470"/>
      <c r="BQ5" s="470"/>
      <c r="BR5" s="470"/>
      <c r="BS5" s="470"/>
      <c r="BT5" s="470"/>
      <c r="BU5" s="471"/>
      <c r="BV5" s="469">
        <v>17083165</v>
      </c>
      <c r="BW5" s="470"/>
      <c r="BX5" s="470"/>
      <c r="BY5" s="470"/>
      <c r="BZ5" s="470"/>
      <c r="CA5" s="470"/>
      <c r="CB5" s="470"/>
      <c r="CC5" s="471"/>
      <c r="CD5" s="472" t="s">
        <v>97</v>
      </c>
      <c r="CE5" s="473"/>
      <c r="CF5" s="473"/>
      <c r="CG5" s="473"/>
      <c r="CH5" s="473"/>
      <c r="CI5" s="473"/>
      <c r="CJ5" s="473"/>
      <c r="CK5" s="473"/>
      <c r="CL5" s="473"/>
      <c r="CM5" s="473"/>
      <c r="CN5" s="473"/>
      <c r="CO5" s="473"/>
      <c r="CP5" s="473"/>
      <c r="CQ5" s="473"/>
      <c r="CR5" s="473"/>
      <c r="CS5" s="474"/>
      <c r="CT5" s="466">
        <v>95.1</v>
      </c>
      <c r="CU5" s="467"/>
      <c r="CV5" s="467"/>
      <c r="CW5" s="467"/>
      <c r="CX5" s="467"/>
      <c r="CY5" s="467"/>
      <c r="CZ5" s="467"/>
      <c r="DA5" s="468"/>
      <c r="DB5" s="466">
        <v>98.3</v>
      </c>
      <c r="DC5" s="467"/>
      <c r="DD5" s="467"/>
      <c r="DE5" s="467"/>
      <c r="DF5" s="467"/>
      <c r="DG5" s="467"/>
      <c r="DH5" s="467"/>
      <c r="DI5" s="468"/>
      <c r="DJ5" s="186"/>
      <c r="DK5" s="186"/>
      <c r="DL5" s="186"/>
      <c r="DM5" s="186"/>
      <c r="DN5" s="186"/>
      <c r="DO5" s="186"/>
    </row>
    <row r="6" spans="1:119" ht="18.75" customHeight="1" x14ac:dyDescent="0.15">
      <c r="A6" s="187"/>
      <c r="B6" s="475" t="s">
        <v>98</v>
      </c>
      <c r="C6" s="476"/>
      <c r="D6" s="476"/>
      <c r="E6" s="477"/>
      <c r="F6" s="477"/>
      <c r="G6" s="477"/>
      <c r="H6" s="477"/>
      <c r="I6" s="477"/>
      <c r="J6" s="477"/>
      <c r="K6" s="477"/>
      <c r="L6" s="477" t="s">
        <v>99</v>
      </c>
      <c r="M6" s="477"/>
      <c r="N6" s="477"/>
      <c r="O6" s="477"/>
      <c r="P6" s="477"/>
      <c r="Q6" s="477"/>
      <c r="R6" s="481"/>
      <c r="S6" s="481"/>
      <c r="T6" s="481"/>
      <c r="U6" s="481"/>
      <c r="V6" s="482"/>
      <c r="W6" s="485" t="s">
        <v>100</v>
      </c>
      <c r="X6" s="486"/>
      <c r="Y6" s="486"/>
      <c r="Z6" s="486"/>
      <c r="AA6" s="486"/>
      <c r="AB6" s="476"/>
      <c r="AC6" s="489" t="s">
        <v>101</v>
      </c>
      <c r="AD6" s="490"/>
      <c r="AE6" s="490"/>
      <c r="AF6" s="490"/>
      <c r="AG6" s="490"/>
      <c r="AH6" s="490"/>
      <c r="AI6" s="490"/>
      <c r="AJ6" s="490"/>
      <c r="AK6" s="490"/>
      <c r="AL6" s="491"/>
      <c r="AM6" s="498" t="s">
        <v>102</v>
      </c>
      <c r="AN6" s="499"/>
      <c r="AO6" s="499"/>
      <c r="AP6" s="499"/>
      <c r="AQ6" s="499"/>
      <c r="AR6" s="499"/>
      <c r="AS6" s="499"/>
      <c r="AT6" s="500"/>
      <c r="AU6" s="501" t="s">
        <v>95</v>
      </c>
      <c r="AV6" s="502"/>
      <c r="AW6" s="502"/>
      <c r="AX6" s="502"/>
      <c r="AY6" s="503" t="s">
        <v>103</v>
      </c>
      <c r="AZ6" s="504"/>
      <c r="BA6" s="504"/>
      <c r="BB6" s="504"/>
      <c r="BC6" s="504"/>
      <c r="BD6" s="504"/>
      <c r="BE6" s="504"/>
      <c r="BF6" s="504"/>
      <c r="BG6" s="504"/>
      <c r="BH6" s="504"/>
      <c r="BI6" s="504"/>
      <c r="BJ6" s="504"/>
      <c r="BK6" s="504"/>
      <c r="BL6" s="504"/>
      <c r="BM6" s="505"/>
      <c r="BN6" s="469">
        <v>1238061</v>
      </c>
      <c r="BO6" s="470"/>
      <c r="BP6" s="470"/>
      <c r="BQ6" s="470"/>
      <c r="BR6" s="470"/>
      <c r="BS6" s="470"/>
      <c r="BT6" s="470"/>
      <c r="BU6" s="471"/>
      <c r="BV6" s="469">
        <v>564996</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98.2</v>
      </c>
      <c r="CU6" s="507"/>
      <c r="CV6" s="507"/>
      <c r="CW6" s="507"/>
      <c r="CX6" s="507"/>
      <c r="CY6" s="507"/>
      <c r="CZ6" s="507"/>
      <c r="DA6" s="508"/>
      <c r="DB6" s="506">
        <v>101.4</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95</v>
      </c>
      <c r="AV7" s="502"/>
      <c r="AW7" s="502"/>
      <c r="AX7" s="502"/>
      <c r="AY7" s="503" t="s">
        <v>106</v>
      </c>
      <c r="AZ7" s="504"/>
      <c r="BA7" s="504"/>
      <c r="BB7" s="504"/>
      <c r="BC7" s="504"/>
      <c r="BD7" s="504"/>
      <c r="BE7" s="504"/>
      <c r="BF7" s="504"/>
      <c r="BG7" s="504"/>
      <c r="BH7" s="504"/>
      <c r="BI7" s="504"/>
      <c r="BJ7" s="504"/>
      <c r="BK7" s="504"/>
      <c r="BL7" s="504"/>
      <c r="BM7" s="505"/>
      <c r="BN7" s="469">
        <v>1010187</v>
      </c>
      <c r="BO7" s="470"/>
      <c r="BP7" s="470"/>
      <c r="BQ7" s="470"/>
      <c r="BR7" s="470"/>
      <c r="BS7" s="470"/>
      <c r="BT7" s="470"/>
      <c r="BU7" s="471"/>
      <c r="BV7" s="469">
        <v>510188</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9108590</v>
      </c>
      <c r="CU7" s="470"/>
      <c r="CV7" s="470"/>
      <c r="CW7" s="470"/>
      <c r="CX7" s="470"/>
      <c r="CY7" s="470"/>
      <c r="CZ7" s="470"/>
      <c r="DA7" s="471"/>
      <c r="DB7" s="469">
        <v>8903640</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227874</v>
      </c>
      <c r="BO8" s="470"/>
      <c r="BP8" s="470"/>
      <c r="BQ8" s="470"/>
      <c r="BR8" s="470"/>
      <c r="BS8" s="470"/>
      <c r="BT8" s="470"/>
      <c r="BU8" s="471"/>
      <c r="BV8" s="469">
        <v>54808</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0.31</v>
      </c>
      <c r="CU8" s="510"/>
      <c r="CV8" s="510"/>
      <c r="CW8" s="510"/>
      <c r="CX8" s="510"/>
      <c r="CY8" s="510"/>
      <c r="CZ8" s="510"/>
      <c r="DA8" s="511"/>
      <c r="DB8" s="509">
        <v>0.31</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21930</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109</v>
      </c>
      <c r="AV9" s="502"/>
      <c r="AW9" s="502"/>
      <c r="AX9" s="502"/>
      <c r="AY9" s="503" t="s">
        <v>116</v>
      </c>
      <c r="AZ9" s="504"/>
      <c r="BA9" s="504"/>
      <c r="BB9" s="504"/>
      <c r="BC9" s="504"/>
      <c r="BD9" s="504"/>
      <c r="BE9" s="504"/>
      <c r="BF9" s="504"/>
      <c r="BG9" s="504"/>
      <c r="BH9" s="504"/>
      <c r="BI9" s="504"/>
      <c r="BJ9" s="504"/>
      <c r="BK9" s="504"/>
      <c r="BL9" s="504"/>
      <c r="BM9" s="505"/>
      <c r="BN9" s="469">
        <v>173066</v>
      </c>
      <c r="BO9" s="470"/>
      <c r="BP9" s="470"/>
      <c r="BQ9" s="470"/>
      <c r="BR9" s="470"/>
      <c r="BS9" s="470"/>
      <c r="BT9" s="470"/>
      <c r="BU9" s="471"/>
      <c r="BV9" s="469">
        <v>-40388</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16.2</v>
      </c>
      <c r="CU9" s="467"/>
      <c r="CV9" s="467"/>
      <c r="CW9" s="467"/>
      <c r="CX9" s="467"/>
      <c r="CY9" s="467"/>
      <c r="CZ9" s="467"/>
      <c r="DA9" s="468"/>
      <c r="DB9" s="466">
        <v>16.399999999999999</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24339</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38419</v>
      </c>
      <c r="BO10" s="470"/>
      <c r="BP10" s="470"/>
      <c r="BQ10" s="470"/>
      <c r="BR10" s="470"/>
      <c r="BS10" s="470"/>
      <c r="BT10" s="470"/>
      <c r="BU10" s="471"/>
      <c r="BV10" s="469">
        <v>56221</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95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22356</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95</v>
      </c>
      <c r="AV12" s="502"/>
      <c r="AW12" s="502"/>
      <c r="AX12" s="502"/>
      <c r="AY12" s="503" t="s">
        <v>134</v>
      </c>
      <c r="AZ12" s="504"/>
      <c r="BA12" s="504"/>
      <c r="BB12" s="504"/>
      <c r="BC12" s="504"/>
      <c r="BD12" s="504"/>
      <c r="BE12" s="504"/>
      <c r="BF12" s="504"/>
      <c r="BG12" s="504"/>
      <c r="BH12" s="504"/>
      <c r="BI12" s="504"/>
      <c r="BJ12" s="504"/>
      <c r="BK12" s="504"/>
      <c r="BL12" s="504"/>
      <c r="BM12" s="505"/>
      <c r="BN12" s="469">
        <v>600000</v>
      </c>
      <c r="BO12" s="470"/>
      <c r="BP12" s="470"/>
      <c r="BQ12" s="470"/>
      <c r="BR12" s="470"/>
      <c r="BS12" s="470"/>
      <c r="BT12" s="470"/>
      <c r="BU12" s="471"/>
      <c r="BV12" s="469">
        <v>980000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136</v>
      </c>
      <c r="CU12" s="510"/>
      <c r="CV12" s="510"/>
      <c r="CW12" s="510"/>
      <c r="CX12" s="510"/>
      <c r="CY12" s="510"/>
      <c r="CZ12" s="510"/>
      <c r="DA12" s="511"/>
      <c r="DB12" s="509" t="s">
        <v>136</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137</v>
      </c>
      <c r="N13" s="561"/>
      <c r="O13" s="561"/>
      <c r="P13" s="561"/>
      <c r="Q13" s="562"/>
      <c r="R13" s="553">
        <v>21630</v>
      </c>
      <c r="S13" s="554"/>
      <c r="T13" s="554"/>
      <c r="U13" s="554"/>
      <c r="V13" s="555"/>
      <c r="W13" s="485" t="s">
        <v>138</v>
      </c>
      <c r="X13" s="486"/>
      <c r="Y13" s="486"/>
      <c r="Z13" s="486"/>
      <c r="AA13" s="486"/>
      <c r="AB13" s="476"/>
      <c r="AC13" s="520">
        <v>1362</v>
      </c>
      <c r="AD13" s="521"/>
      <c r="AE13" s="521"/>
      <c r="AF13" s="521"/>
      <c r="AG13" s="563"/>
      <c r="AH13" s="520">
        <v>1437</v>
      </c>
      <c r="AI13" s="521"/>
      <c r="AJ13" s="521"/>
      <c r="AK13" s="521"/>
      <c r="AL13" s="522"/>
      <c r="AM13" s="498" t="s">
        <v>139</v>
      </c>
      <c r="AN13" s="499"/>
      <c r="AO13" s="499"/>
      <c r="AP13" s="499"/>
      <c r="AQ13" s="499"/>
      <c r="AR13" s="499"/>
      <c r="AS13" s="499"/>
      <c r="AT13" s="500"/>
      <c r="AU13" s="501" t="s">
        <v>140</v>
      </c>
      <c r="AV13" s="502"/>
      <c r="AW13" s="502"/>
      <c r="AX13" s="502"/>
      <c r="AY13" s="503" t="s">
        <v>141</v>
      </c>
      <c r="AZ13" s="504"/>
      <c r="BA13" s="504"/>
      <c r="BB13" s="504"/>
      <c r="BC13" s="504"/>
      <c r="BD13" s="504"/>
      <c r="BE13" s="504"/>
      <c r="BF13" s="504"/>
      <c r="BG13" s="504"/>
      <c r="BH13" s="504"/>
      <c r="BI13" s="504"/>
      <c r="BJ13" s="504"/>
      <c r="BK13" s="504"/>
      <c r="BL13" s="504"/>
      <c r="BM13" s="505"/>
      <c r="BN13" s="469">
        <v>-388515</v>
      </c>
      <c r="BO13" s="470"/>
      <c r="BP13" s="470"/>
      <c r="BQ13" s="470"/>
      <c r="BR13" s="470"/>
      <c r="BS13" s="470"/>
      <c r="BT13" s="470"/>
      <c r="BU13" s="471"/>
      <c r="BV13" s="469">
        <v>-964167</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6.8</v>
      </c>
      <c r="CU13" s="467"/>
      <c r="CV13" s="467"/>
      <c r="CW13" s="467"/>
      <c r="CX13" s="467"/>
      <c r="CY13" s="467"/>
      <c r="CZ13" s="467"/>
      <c r="DA13" s="468"/>
      <c r="DB13" s="466">
        <v>6.2</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143</v>
      </c>
      <c r="M14" s="551"/>
      <c r="N14" s="551"/>
      <c r="O14" s="551"/>
      <c r="P14" s="551"/>
      <c r="Q14" s="552"/>
      <c r="R14" s="553">
        <v>22932</v>
      </c>
      <c r="S14" s="554"/>
      <c r="T14" s="554"/>
      <c r="U14" s="554"/>
      <c r="V14" s="555"/>
      <c r="W14" s="459"/>
      <c r="X14" s="460"/>
      <c r="Y14" s="460"/>
      <c r="Z14" s="460"/>
      <c r="AA14" s="460"/>
      <c r="AB14" s="449"/>
      <c r="AC14" s="556">
        <v>12</v>
      </c>
      <c r="AD14" s="557"/>
      <c r="AE14" s="557"/>
      <c r="AF14" s="557"/>
      <c r="AG14" s="558"/>
      <c r="AH14" s="556">
        <v>11.7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v>25.9</v>
      </c>
      <c r="CU14" s="568"/>
      <c r="CV14" s="568"/>
      <c r="CW14" s="568"/>
      <c r="CX14" s="568"/>
      <c r="CY14" s="568"/>
      <c r="CZ14" s="568"/>
      <c r="DA14" s="569"/>
      <c r="DB14" s="567">
        <v>23.4</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145</v>
      </c>
      <c r="N15" s="561"/>
      <c r="O15" s="561"/>
      <c r="P15" s="561"/>
      <c r="Q15" s="562"/>
      <c r="R15" s="553">
        <v>22149</v>
      </c>
      <c r="S15" s="554"/>
      <c r="T15" s="554"/>
      <c r="U15" s="554"/>
      <c r="V15" s="555"/>
      <c r="W15" s="485" t="s">
        <v>146</v>
      </c>
      <c r="X15" s="486"/>
      <c r="Y15" s="486"/>
      <c r="Z15" s="486"/>
      <c r="AA15" s="486"/>
      <c r="AB15" s="476"/>
      <c r="AC15" s="520">
        <v>2195</v>
      </c>
      <c r="AD15" s="521"/>
      <c r="AE15" s="521"/>
      <c r="AF15" s="521"/>
      <c r="AG15" s="563"/>
      <c r="AH15" s="520">
        <v>2548</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2493286</v>
      </c>
      <c r="BO15" s="433"/>
      <c r="BP15" s="433"/>
      <c r="BQ15" s="433"/>
      <c r="BR15" s="433"/>
      <c r="BS15" s="433"/>
      <c r="BT15" s="433"/>
      <c r="BU15" s="434"/>
      <c r="BV15" s="432">
        <v>2395141</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19.399999999999999</v>
      </c>
      <c r="AD16" s="557"/>
      <c r="AE16" s="557"/>
      <c r="AF16" s="557"/>
      <c r="AG16" s="558"/>
      <c r="AH16" s="556">
        <v>20.8</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8165840</v>
      </c>
      <c r="BO16" s="470"/>
      <c r="BP16" s="470"/>
      <c r="BQ16" s="470"/>
      <c r="BR16" s="470"/>
      <c r="BS16" s="470"/>
      <c r="BT16" s="470"/>
      <c r="BU16" s="471"/>
      <c r="BV16" s="469">
        <v>7884098</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7775</v>
      </c>
      <c r="AD17" s="521"/>
      <c r="AE17" s="521"/>
      <c r="AF17" s="521"/>
      <c r="AG17" s="563"/>
      <c r="AH17" s="520">
        <v>8292</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3129385</v>
      </c>
      <c r="BO17" s="470"/>
      <c r="BP17" s="470"/>
      <c r="BQ17" s="470"/>
      <c r="BR17" s="470"/>
      <c r="BS17" s="470"/>
      <c r="BT17" s="470"/>
      <c r="BU17" s="471"/>
      <c r="BV17" s="469">
        <v>3020650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100.72</v>
      </c>
      <c r="M18" s="585"/>
      <c r="N18" s="585"/>
      <c r="O18" s="585"/>
      <c r="P18" s="585"/>
      <c r="Q18" s="585"/>
      <c r="R18" s="586"/>
      <c r="S18" s="586"/>
      <c r="T18" s="586"/>
      <c r="U18" s="586"/>
      <c r="V18" s="587"/>
      <c r="W18" s="487"/>
      <c r="X18" s="488"/>
      <c r="Y18" s="488"/>
      <c r="Z18" s="488"/>
      <c r="AA18" s="488"/>
      <c r="AB18" s="479"/>
      <c r="AC18" s="588">
        <v>68.599999999999994</v>
      </c>
      <c r="AD18" s="589"/>
      <c r="AE18" s="589"/>
      <c r="AF18" s="589"/>
      <c r="AG18" s="590"/>
      <c r="AH18" s="588">
        <v>67.5</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8855206</v>
      </c>
      <c r="BO18" s="470"/>
      <c r="BP18" s="470"/>
      <c r="BQ18" s="470"/>
      <c r="BR18" s="470"/>
      <c r="BS18" s="470"/>
      <c r="BT18" s="470"/>
      <c r="BU18" s="471"/>
      <c r="BV18" s="469">
        <v>9046771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218</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11728123</v>
      </c>
      <c r="BO19" s="470"/>
      <c r="BP19" s="470"/>
      <c r="BQ19" s="470"/>
      <c r="BR19" s="470"/>
      <c r="BS19" s="470"/>
      <c r="BT19" s="470"/>
      <c r="BU19" s="471"/>
      <c r="BV19" s="469">
        <v>11270542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10141</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18317157</v>
      </c>
      <c r="BO23" s="470"/>
      <c r="BP23" s="470"/>
      <c r="BQ23" s="470"/>
      <c r="BR23" s="470"/>
      <c r="BS23" s="470"/>
      <c r="BT23" s="470"/>
      <c r="BU23" s="471"/>
      <c r="BV23" s="469">
        <v>18689088</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8200</v>
      </c>
      <c r="R24" s="521"/>
      <c r="S24" s="521"/>
      <c r="T24" s="521"/>
      <c r="U24" s="521"/>
      <c r="V24" s="563"/>
      <c r="W24" s="622"/>
      <c r="X24" s="610"/>
      <c r="Y24" s="611"/>
      <c r="Z24" s="519" t="s">
        <v>170</v>
      </c>
      <c r="AA24" s="499"/>
      <c r="AB24" s="499"/>
      <c r="AC24" s="499"/>
      <c r="AD24" s="499"/>
      <c r="AE24" s="499"/>
      <c r="AF24" s="499"/>
      <c r="AG24" s="500"/>
      <c r="AH24" s="520">
        <v>308</v>
      </c>
      <c r="AI24" s="521"/>
      <c r="AJ24" s="521"/>
      <c r="AK24" s="521"/>
      <c r="AL24" s="563"/>
      <c r="AM24" s="520">
        <v>973896</v>
      </c>
      <c r="AN24" s="521"/>
      <c r="AO24" s="521"/>
      <c r="AP24" s="521"/>
      <c r="AQ24" s="521"/>
      <c r="AR24" s="563"/>
      <c r="AS24" s="520">
        <v>3162</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9597781</v>
      </c>
      <c r="BO24" s="470"/>
      <c r="BP24" s="470"/>
      <c r="BQ24" s="470"/>
      <c r="BR24" s="470"/>
      <c r="BS24" s="470"/>
      <c r="BT24" s="470"/>
      <c r="BU24" s="471"/>
      <c r="BV24" s="469">
        <v>10088240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7000</v>
      </c>
      <c r="R25" s="521"/>
      <c r="S25" s="521"/>
      <c r="T25" s="521"/>
      <c r="U25" s="521"/>
      <c r="V25" s="563"/>
      <c r="W25" s="622"/>
      <c r="X25" s="610"/>
      <c r="Y25" s="611"/>
      <c r="Z25" s="519" t="s">
        <v>173</v>
      </c>
      <c r="AA25" s="499"/>
      <c r="AB25" s="499"/>
      <c r="AC25" s="499"/>
      <c r="AD25" s="499"/>
      <c r="AE25" s="499"/>
      <c r="AF25" s="499"/>
      <c r="AG25" s="500"/>
      <c r="AH25" s="520">
        <v>64</v>
      </c>
      <c r="AI25" s="521"/>
      <c r="AJ25" s="521"/>
      <c r="AK25" s="521"/>
      <c r="AL25" s="563"/>
      <c r="AM25" s="520">
        <v>187712</v>
      </c>
      <c r="AN25" s="521"/>
      <c r="AO25" s="521"/>
      <c r="AP25" s="521"/>
      <c r="AQ25" s="521"/>
      <c r="AR25" s="563"/>
      <c r="AS25" s="520">
        <v>2933</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2553765</v>
      </c>
      <c r="BO25" s="433"/>
      <c r="BP25" s="433"/>
      <c r="BQ25" s="433"/>
      <c r="BR25" s="433"/>
      <c r="BS25" s="433"/>
      <c r="BT25" s="433"/>
      <c r="BU25" s="434"/>
      <c r="BV25" s="432">
        <v>3093403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175</v>
      </c>
      <c r="F26" s="499"/>
      <c r="G26" s="499"/>
      <c r="H26" s="499"/>
      <c r="I26" s="499"/>
      <c r="J26" s="499"/>
      <c r="K26" s="500"/>
      <c r="L26" s="520">
        <v>1</v>
      </c>
      <c r="M26" s="521"/>
      <c r="N26" s="521"/>
      <c r="O26" s="521"/>
      <c r="P26" s="563"/>
      <c r="Q26" s="520">
        <v>6200</v>
      </c>
      <c r="R26" s="521"/>
      <c r="S26" s="521"/>
      <c r="T26" s="521"/>
      <c r="U26" s="521"/>
      <c r="V26" s="563"/>
      <c r="W26" s="622"/>
      <c r="X26" s="610"/>
      <c r="Y26" s="611"/>
      <c r="Z26" s="519" t="s">
        <v>176</v>
      </c>
      <c r="AA26" s="632"/>
      <c r="AB26" s="632"/>
      <c r="AC26" s="632"/>
      <c r="AD26" s="632"/>
      <c r="AE26" s="632"/>
      <c r="AF26" s="632"/>
      <c r="AG26" s="633"/>
      <c r="AH26" s="520" t="s">
        <v>136</v>
      </c>
      <c r="AI26" s="521"/>
      <c r="AJ26" s="521"/>
      <c r="AK26" s="521"/>
      <c r="AL26" s="563"/>
      <c r="AM26" s="520" t="s">
        <v>128</v>
      </c>
      <c r="AN26" s="521"/>
      <c r="AO26" s="521"/>
      <c r="AP26" s="521"/>
      <c r="AQ26" s="521"/>
      <c r="AR26" s="563"/>
      <c r="AS26" s="520" t="s">
        <v>136</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178</v>
      </c>
      <c r="BO26" s="470"/>
      <c r="BP26" s="470"/>
      <c r="BQ26" s="470"/>
      <c r="BR26" s="470"/>
      <c r="BS26" s="470"/>
      <c r="BT26" s="470"/>
      <c r="BU26" s="471"/>
      <c r="BV26" s="469" t="s">
        <v>128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179</v>
      </c>
      <c r="F27" s="499"/>
      <c r="G27" s="499"/>
      <c r="H27" s="499"/>
      <c r="I27" s="499"/>
      <c r="J27" s="499"/>
      <c r="K27" s="500"/>
      <c r="L27" s="520">
        <v>1</v>
      </c>
      <c r="M27" s="521"/>
      <c r="N27" s="521"/>
      <c r="O27" s="521"/>
      <c r="P27" s="563"/>
      <c r="Q27" s="520">
        <v>4100</v>
      </c>
      <c r="R27" s="521"/>
      <c r="S27" s="521"/>
      <c r="T27" s="521"/>
      <c r="U27" s="521"/>
      <c r="V27" s="563"/>
      <c r="W27" s="622"/>
      <c r="X27" s="610"/>
      <c r="Y27" s="611"/>
      <c r="Z27" s="519" t="s">
        <v>180</v>
      </c>
      <c r="AA27" s="499"/>
      <c r="AB27" s="499"/>
      <c r="AC27" s="499"/>
      <c r="AD27" s="499"/>
      <c r="AE27" s="499"/>
      <c r="AF27" s="499"/>
      <c r="AG27" s="500"/>
      <c r="AH27" s="520">
        <v>4</v>
      </c>
      <c r="AI27" s="521"/>
      <c r="AJ27" s="521"/>
      <c r="AK27" s="521"/>
      <c r="AL27" s="563"/>
      <c r="AM27" s="520">
        <v>15164</v>
      </c>
      <c r="AN27" s="521"/>
      <c r="AO27" s="521"/>
      <c r="AP27" s="521"/>
      <c r="AQ27" s="521"/>
      <c r="AR27" s="563"/>
      <c r="AS27" s="520">
        <v>3791</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t="s">
        <v>128</v>
      </c>
      <c r="BO27" s="646"/>
      <c r="BP27" s="646"/>
      <c r="BQ27" s="646"/>
      <c r="BR27" s="646"/>
      <c r="BS27" s="646"/>
      <c r="BT27" s="646"/>
      <c r="BU27" s="647"/>
      <c r="BV27" s="645" t="s">
        <v>128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182</v>
      </c>
      <c r="F28" s="499"/>
      <c r="G28" s="499"/>
      <c r="H28" s="499"/>
      <c r="I28" s="499"/>
      <c r="J28" s="499"/>
      <c r="K28" s="500"/>
      <c r="L28" s="520">
        <v>1</v>
      </c>
      <c r="M28" s="521"/>
      <c r="N28" s="521"/>
      <c r="O28" s="521"/>
      <c r="P28" s="563"/>
      <c r="Q28" s="520">
        <v>3550</v>
      </c>
      <c r="R28" s="521"/>
      <c r="S28" s="521"/>
      <c r="T28" s="521"/>
      <c r="U28" s="521"/>
      <c r="V28" s="563"/>
      <c r="W28" s="622"/>
      <c r="X28" s="610"/>
      <c r="Y28" s="611"/>
      <c r="Z28" s="519" t="s">
        <v>183</v>
      </c>
      <c r="AA28" s="499"/>
      <c r="AB28" s="499"/>
      <c r="AC28" s="499"/>
      <c r="AD28" s="499"/>
      <c r="AE28" s="499"/>
      <c r="AF28" s="499"/>
      <c r="AG28" s="500"/>
      <c r="AH28" s="520" t="s">
        <v>136</v>
      </c>
      <c r="AI28" s="521"/>
      <c r="AJ28" s="521"/>
      <c r="AK28" s="521"/>
      <c r="AL28" s="563"/>
      <c r="AM28" s="520" t="s">
        <v>128</v>
      </c>
      <c r="AN28" s="521"/>
      <c r="AO28" s="521"/>
      <c r="AP28" s="521"/>
      <c r="AQ28" s="521"/>
      <c r="AR28" s="563"/>
      <c r="AS28" s="520" t="s">
        <v>178</v>
      </c>
      <c r="AT28" s="521"/>
      <c r="AU28" s="521"/>
      <c r="AV28" s="521"/>
      <c r="AW28" s="521"/>
      <c r="AX28" s="522"/>
      <c r="AY28" s="648" t="s">
        <v>184</v>
      </c>
      <c r="AZ28" s="649"/>
      <c r="BA28" s="649"/>
      <c r="BB28" s="650"/>
      <c r="BC28" s="429" t="s">
        <v>48</v>
      </c>
      <c r="BD28" s="430"/>
      <c r="BE28" s="430"/>
      <c r="BF28" s="430"/>
      <c r="BG28" s="430"/>
      <c r="BH28" s="430"/>
      <c r="BI28" s="430"/>
      <c r="BJ28" s="430"/>
      <c r="BK28" s="430"/>
      <c r="BL28" s="430"/>
      <c r="BM28" s="431"/>
      <c r="BN28" s="432">
        <v>4053290</v>
      </c>
      <c r="BO28" s="433"/>
      <c r="BP28" s="433"/>
      <c r="BQ28" s="433"/>
      <c r="BR28" s="433"/>
      <c r="BS28" s="433"/>
      <c r="BT28" s="433"/>
      <c r="BU28" s="434"/>
      <c r="BV28" s="432">
        <v>4614871</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185</v>
      </c>
      <c r="F29" s="499"/>
      <c r="G29" s="499"/>
      <c r="H29" s="499"/>
      <c r="I29" s="499"/>
      <c r="J29" s="499"/>
      <c r="K29" s="500"/>
      <c r="L29" s="520">
        <v>16</v>
      </c>
      <c r="M29" s="521"/>
      <c r="N29" s="521"/>
      <c r="O29" s="521"/>
      <c r="P29" s="563"/>
      <c r="Q29" s="520">
        <v>3250</v>
      </c>
      <c r="R29" s="521"/>
      <c r="S29" s="521"/>
      <c r="T29" s="521"/>
      <c r="U29" s="521"/>
      <c r="V29" s="563"/>
      <c r="W29" s="623"/>
      <c r="X29" s="624"/>
      <c r="Y29" s="625"/>
      <c r="Z29" s="519" t="s">
        <v>186</v>
      </c>
      <c r="AA29" s="499"/>
      <c r="AB29" s="499"/>
      <c r="AC29" s="499"/>
      <c r="AD29" s="499"/>
      <c r="AE29" s="499"/>
      <c r="AF29" s="499"/>
      <c r="AG29" s="500"/>
      <c r="AH29" s="520">
        <v>312</v>
      </c>
      <c r="AI29" s="521"/>
      <c r="AJ29" s="521"/>
      <c r="AK29" s="521"/>
      <c r="AL29" s="563"/>
      <c r="AM29" s="520">
        <v>989060</v>
      </c>
      <c r="AN29" s="521"/>
      <c r="AO29" s="521"/>
      <c r="AP29" s="521"/>
      <c r="AQ29" s="521"/>
      <c r="AR29" s="563"/>
      <c r="AS29" s="520">
        <v>3170</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947895</v>
      </c>
      <c r="BO29" s="470"/>
      <c r="BP29" s="470"/>
      <c r="BQ29" s="470"/>
      <c r="BR29" s="470"/>
      <c r="BS29" s="470"/>
      <c r="BT29" s="470"/>
      <c r="BU29" s="471"/>
      <c r="BV29" s="469">
        <v>945461</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99.3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3497257</v>
      </c>
      <c r="BO30" s="646"/>
      <c r="BP30" s="646"/>
      <c r="BQ30" s="646"/>
      <c r="BR30" s="646"/>
      <c r="BS30" s="646"/>
      <c r="BT30" s="646"/>
      <c r="BU30" s="647"/>
      <c r="BV30" s="645">
        <v>3448139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195</v>
      </c>
      <c r="V33" s="493"/>
      <c r="W33" s="458" t="s">
        <v>197</v>
      </c>
      <c r="X33" s="458"/>
      <c r="Y33" s="458"/>
      <c r="Z33" s="458"/>
      <c r="AA33" s="458"/>
      <c r="AB33" s="458"/>
      <c r="AC33" s="458"/>
      <c r="AD33" s="458"/>
      <c r="AE33" s="458"/>
      <c r="AF33" s="458"/>
      <c r="AG33" s="458"/>
      <c r="AH33" s="458"/>
      <c r="AI33" s="458"/>
      <c r="AJ33" s="458"/>
      <c r="AK33" s="458"/>
      <c r="AL33" s="216"/>
      <c r="AM33" s="493" t="s">
        <v>198</v>
      </c>
      <c r="AN33" s="493"/>
      <c r="AO33" s="458" t="s">
        <v>197</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202</v>
      </c>
      <c r="CP33" s="493"/>
      <c r="CQ33" s="458" t="s">
        <v>203</v>
      </c>
      <c r="CR33" s="458"/>
      <c r="CS33" s="458"/>
      <c r="CT33" s="458"/>
      <c r="CU33" s="458"/>
      <c r="CV33" s="458"/>
      <c r="CW33" s="458"/>
      <c r="CX33" s="458"/>
      <c r="CY33" s="458"/>
      <c r="CZ33" s="458"/>
      <c r="DA33" s="458"/>
      <c r="DB33" s="458"/>
      <c r="DC33" s="458"/>
      <c r="DD33" s="458"/>
      <c r="DE33" s="458"/>
      <c r="DF33" s="216"/>
      <c r="DG33" s="657" t="s">
        <v>204</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8</v>
      </c>
      <c r="AN34" s="658"/>
      <c r="AO34" s="659" t="str">
        <f>IF('各会計、関係団体の財政状況及び健全化判断比率'!B32="","",'各会計、関係団体の財政状況及び健全化判断比率'!B32)</f>
        <v>下水道事業会計</v>
      </c>
      <c r="AP34" s="659"/>
      <c r="AQ34" s="659"/>
      <c r="AR34" s="659"/>
      <c r="AS34" s="659"/>
      <c r="AT34" s="659"/>
      <c r="AU34" s="659"/>
      <c r="AV34" s="659"/>
      <c r="AW34" s="659"/>
      <c r="AX34" s="659"/>
      <c r="AY34" s="659"/>
      <c r="AZ34" s="659"/>
      <c r="BA34" s="659"/>
      <c r="BB34" s="659"/>
      <c r="BC34" s="659"/>
      <c r="BD34" s="214"/>
      <c r="BE34" s="658">
        <f>IF(BG34="","",MAX(C34:D43,U34:V43,AM34:AN43)+1)</f>
        <v>10</v>
      </c>
      <c r="BF34" s="658"/>
      <c r="BG34" s="659" t="str">
        <f>IF('各会計、関係団体の財政状況及び健全化判断比率'!B34="","",'各会計、関係団体の財政状況及び健全化判断比率'!B34)</f>
        <v>宿泊施設事業特別会計</v>
      </c>
      <c r="BH34" s="659"/>
      <c r="BI34" s="659"/>
      <c r="BJ34" s="659"/>
      <c r="BK34" s="659"/>
      <c r="BL34" s="659"/>
      <c r="BM34" s="659"/>
      <c r="BN34" s="659"/>
      <c r="BO34" s="659"/>
      <c r="BP34" s="659"/>
      <c r="BQ34" s="659"/>
      <c r="BR34" s="659"/>
      <c r="BS34" s="659"/>
      <c r="BT34" s="659"/>
      <c r="BU34" s="659"/>
      <c r="BV34" s="214"/>
      <c r="BW34" s="658">
        <f>IF(BY34="","",MAX(C34:D43,U34:V43,AM34:AN43,BE34:BF43)+1)</f>
        <v>13</v>
      </c>
      <c r="BX34" s="658"/>
      <c r="BY34" s="659" t="str">
        <f>IF('各会計、関係団体の財政状況及び健全化判断比率'!B68="","",'各会計、関係団体の財政状況及び健全化判断比率'!B68)</f>
        <v>広島県後期高齢者医療広域連合（一般会計）</v>
      </c>
      <c r="BZ34" s="659"/>
      <c r="CA34" s="659"/>
      <c r="CB34" s="659"/>
      <c r="CC34" s="659"/>
      <c r="CD34" s="659"/>
      <c r="CE34" s="659"/>
      <c r="CF34" s="659"/>
      <c r="CG34" s="659"/>
      <c r="CH34" s="659"/>
      <c r="CI34" s="659"/>
      <c r="CJ34" s="659"/>
      <c r="CK34" s="659"/>
      <c r="CL34" s="659"/>
      <c r="CM34" s="659"/>
      <c r="CN34" s="214"/>
      <c r="CO34" s="658">
        <f>IF(CQ34="","",MAX(C34:D43,U34:V43,AM34:AN43,BE34:BF43,BW34:BX43)+1)</f>
        <v>16</v>
      </c>
      <c r="CP34" s="658"/>
      <c r="CQ34" s="659" t="str">
        <f>IF('各会計、関係団体の財政状況及び健全化判断比率'!BS7="","",'各会計、関係団体の財政状況及び健全化判断比率'!BS7)</f>
        <v>江田島市土地開発公社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住宅新築資金等貸付事業特別会計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f t="shared" ref="AM35:AM43" si="0">IF(AO35="","",AM34+1)</f>
        <v>9</v>
      </c>
      <c r="AN35" s="658"/>
      <c r="AO35" s="659" t="str">
        <f>IF('各会計、関係団体の財政状況及び健全化判断比率'!B33="","",'各会計、関係団体の財政状況及び健全化判断比率'!B33)</f>
        <v>水道事業会計</v>
      </c>
      <c r="AP35" s="659"/>
      <c r="AQ35" s="659"/>
      <c r="AR35" s="659"/>
      <c r="AS35" s="659"/>
      <c r="AT35" s="659"/>
      <c r="AU35" s="659"/>
      <c r="AV35" s="659"/>
      <c r="AW35" s="659"/>
      <c r="AX35" s="659"/>
      <c r="AY35" s="659"/>
      <c r="AZ35" s="659"/>
      <c r="BA35" s="659"/>
      <c r="BB35" s="659"/>
      <c r="BC35" s="659"/>
      <c r="BD35" s="214"/>
      <c r="BE35" s="658">
        <f t="shared" ref="BE35:BE43" si="1">IF(BG35="","",BE34+1)</f>
        <v>11</v>
      </c>
      <c r="BF35" s="658"/>
      <c r="BG35" s="659" t="str">
        <f>IF('各会計、関係団体の財政状況及び健全化判断比率'!B35="","",'各会計、関係団体の財政状況及び健全化判断比率'!B35)</f>
        <v>交通船事業特別会計</v>
      </c>
      <c r="BH35" s="659"/>
      <c r="BI35" s="659"/>
      <c r="BJ35" s="659"/>
      <c r="BK35" s="659"/>
      <c r="BL35" s="659"/>
      <c r="BM35" s="659"/>
      <c r="BN35" s="659"/>
      <c r="BO35" s="659"/>
      <c r="BP35" s="659"/>
      <c r="BQ35" s="659"/>
      <c r="BR35" s="659"/>
      <c r="BS35" s="659"/>
      <c r="BT35" s="659"/>
      <c r="BU35" s="659"/>
      <c r="BV35" s="214"/>
      <c r="BW35" s="658">
        <f t="shared" ref="BW35:BW43" si="2">IF(BY35="","",BW34+1)</f>
        <v>14</v>
      </c>
      <c r="BX35" s="658"/>
      <c r="BY35" s="659" t="str">
        <f>IF('各会計、関係団体の財政状況及び健全化判断比率'!B69="","",'各会計、関係団体の財政状況及び健全化判断比率'!B69)</f>
        <v>広島県後期高齢者医療広域連合（特別会計）</v>
      </c>
      <c r="BZ35" s="659"/>
      <c r="CA35" s="659"/>
      <c r="CB35" s="659"/>
      <c r="CC35" s="659"/>
      <c r="CD35" s="659"/>
      <c r="CE35" s="659"/>
      <c r="CF35" s="659"/>
      <c r="CG35" s="659"/>
      <c r="CH35" s="659"/>
      <c r="CI35" s="659"/>
      <c r="CJ35" s="659"/>
      <c r="CK35" s="659"/>
      <c r="CL35" s="659"/>
      <c r="CM35" s="659"/>
      <c r="CN35" s="214"/>
      <c r="CO35" s="658">
        <f t="shared" ref="CO35:CO43" si="3">IF(CQ35="","",CO34+1)</f>
        <v>17</v>
      </c>
      <c r="CP35" s="658"/>
      <c r="CQ35" s="659" t="str">
        <f>IF('各会計、関係団体の財政状況及び健全化判断比率'!BS8="","",'各会計、関係団体の財政状況及び健全化判断比率'!BS8)</f>
        <v>沖野島マリーナ株式会社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港湾管理特別会計</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介護保険(保険事業勘定)特別会計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12</v>
      </c>
      <c r="BF36" s="658"/>
      <c r="BG36" s="659" t="str">
        <f>IF('各会計、関係団体の財政状況及び健全化判断比率'!B36="","",'各会計、関係団体の財政状況及び健全化判断比率'!B36)</f>
        <v>地域開発事業特別会計</v>
      </c>
      <c r="BH36" s="659"/>
      <c r="BI36" s="659"/>
      <c r="BJ36" s="659"/>
      <c r="BK36" s="659"/>
      <c r="BL36" s="659"/>
      <c r="BM36" s="659"/>
      <c r="BN36" s="659"/>
      <c r="BO36" s="659"/>
      <c r="BP36" s="659"/>
      <c r="BQ36" s="659"/>
      <c r="BR36" s="659"/>
      <c r="BS36" s="659"/>
      <c r="BT36" s="659"/>
      <c r="BU36" s="659"/>
      <c r="BV36" s="214"/>
      <c r="BW36" s="658">
        <f t="shared" si="2"/>
        <v>15</v>
      </c>
      <c r="BX36" s="658"/>
      <c r="BY36" s="659" t="str">
        <f>IF('各会計、関係団体の財政状況及び健全化判断比率'!B70="","",'各会計、関係団体の財政状況及び健全化判断比率'!B70)</f>
        <v>広島県市町総合事務組合</v>
      </c>
      <c r="BZ36" s="659"/>
      <c r="CA36" s="659"/>
      <c r="CB36" s="659"/>
      <c r="CC36" s="659"/>
      <c r="CD36" s="659"/>
      <c r="CE36" s="659"/>
      <c r="CF36" s="659"/>
      <c r="CG36" s="659"/>
      <c r="CH36" s="659"/>
      <c r="CI36" s="659"/>
      <c r="CJ36" s="659"/>
      <c r="CK36" s="659"/>
      <c r="CL36" s="659"/>
      <c r="CM36" s="659"/>
      <c r="CN36" s="214"/>
      <c r="CO36" s="658">
        <f t="shared" si="3"/>
        <v>18</v>
      </c>
      <c r="CP36" s="658"/>
      <c r="CQ36" s="659" t="str">
        <f>IF('各会計、関係団体の財政状況及び健全化判断比率'!BS9="","",'各会計、関係団体の財政状況及び健全化判断比率'!BS9)</f>
        <v>江田島バス株式会社</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7</v>
      </c>
      <c r="V37" s="658"/>
      <c r="W37" s="659" t="str">
        <f>IF('各会計、関係団体の財政状況及び健全化判断比率'!B31="","",'各会計、関係団体の財政状況及び健全化判断比率'!B31)</f>
        <v>介護保険(介護サービス事業勘定)特別会計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t="str">
        <f t="shared" si="2"/>
        <v/>
      </c>
      <c r="BX37" s="658"/>
      <c r="BY37" s="659" t="str">
        <f>IF('各会計、関係団体の財政状況及び健全化判断比率'!B71="","",'各会計、関係団体の財政状況及び健全化判断比率'!B71)</f>
        <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q2NsRAtN8W0dHq3YkOASC0Z/IBuQ2wvLYkun/6ce4CwFuUAwYGzXoa7ntUqlOZwcK3XrTv4ElrsMffII10k/4w==" saltValue="QHXOj5AqEAymvF8DvGpXx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70" zoomScaleNormal="70" zoomScaleSheetLayoutView="100" workbookViewId="0">
      <selection activeCell="BA113" sqref="BA11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250" t="s">
        <v>583</v>
      </c>
      <c r="D34" s="1250"/>
      <c r="E34" s="1251"/>
      <c r="F34" s="32">
        <v>13.62</v>
      </c>
      <c r="G34" s="33">
        <v>14.05</v>
      </c>
      <c r="H34" s="33">
        <v>13.4</v>
      </c>
      <c r="I34" s="33">
        <v>17.41</v>
      </c>
      <c r="J34" s="34">
        <v>18.77</v>
      </c>
      <c r="K34" s="22"/>
      <c r="L34" s="22"/>
      <c r="M34" s="22"/>
      <c r="N34" s="22"/>
      <c r="O34" s="22"/>
      <c r="P34" s="22"/>
    </row>
    <row r="35" spans="1:16" ht="39" customHeight="1" x14ac:dyDescent="0.15">
      <c r="A35" s="22"/>
      <c r="B35" s="35"/>
      <c r="C35" s="1244" t="s">
        <v>584</v>
      </c>
      <c r="D35" s="1245"/>
      <c r="E35" s="1246"/>
      <c r="F35" s="36">
        <v>2.27</v>
      </c>
      <c r="G35" s="37">
        <v>1.99</v>
      </c>
      <c r="H35" s="37">
        <v>1.76</v>
      </c>
      <c r="I35" s="37">
        <v>1.85</v>
      </c>
      <c r="J35" s="38">
        <v>2.74</v>
      </c>
      <c r="K35" s="22"/>
      <c r="L35" s="22"/>
      <c r="M35" s="22"/>
      <c r="N35" s="22"/>
      <c r="O35" s="22"/>
      <c r="P35" s="22"/>
    </row>
    <row r="36" spans="1:16" ht="39" customHeight="1" x14ac:dyDescent="0.15">
      <c r="A36" s="22"/>
      <c r="B36" s="35"/>
      <c r="C36" s="1244" t="s">
        <v>585</v>
      </c>
      <c r="D36" s="1245"/>
      <c r="E36" s="1246"/>
      <c r="F36" s="36">
        <v>3.79</v>
      </c>
      <c r="G36" s="37">
        <v>1.25</v>
      </c>
      <c r="H36" s="37">
        <v>1.02</v>
      </c>
      <c r="I36" s="37">
        <v>0.59</v>
      </c>
      <c r="J36" s="38">
        <v>2.48</v>
      </c>
      <c r="K36" s="22"/>
      <c r="L36" s="22"/>
      <c r="M36" s="22"/>
      <c r="N36" s="22"/>
      <c r="O36" s="22"/>
      <c r="P36" s="22"/>
    </row>
    <row r="37" spans="1:16" ht="39" customHeight="1" x14ac:dyDescent="0.15">
      <c r="A37" s="22"/>
      <c r="B37" s="35"/>
      <c r="C37" s="1244" t="s">
        <v>586</v>
      </c>
      <c r="D37" s="1245"/>
      <c r="E37" s="1246"/>
      <c r="F37" s="36">
        <v>7.0000000000000007E-2</v>
      </c>
      <c r="G37" s="37">
        <v>0.04</v>
      </c>
      <c r="H37" s="37">
        <v>0.31</v>
      </c>
      <c r="I37" s="37">
        <v>0.65</v>
      </c>
      <c r="J37" s="38">
        <v>1.05</v>
      </c>
      <c r="K37" s="22"/>
      <c r="L37" s="22"/>
      <c r="M37" s="22"/>
      <c r="N37" s="22"/>
      <c r="O37" s="22"/>
      <c r="P37" s="22"/>
    </row>
    <row r="38" spans="1:16" ht="39" customHeight="1" x14ac:dyDescent="0.15">
      <c r="A38" s="22"/>
      <c r="B38" s="35"/>
      <c r="C38" s="1244" t="s">
        <v>587</v>
      </c>
      <c r="D38" s="1245"/>
      <c r="E38" s="1246"/>
      <c r="F38" s="36">
        <v>0.88</v>
      </c>
      <c r="G38" s="37">
        <v>0.73</v>
      </c>
      <c r="H38" s="37">
        <v>0.86</v>
      </c>
      <c r="I38" s="37">
        <v>0.2</v>
      </c>
      <c r="J38" s="38">
        <v>0.56999999999999995</v>
      </c>
      <c r="K38" s="22"/>
      <c r="L38" s="22"/>
      <c r="M38" s="22"/>
      <c r="N38" s="22"/>
      <c r="O38" s="22"/>
      <c r="P38" s="22"/>
    </row>
    <row r="39" spans="1:16" ht="39" customHeight="1" x14ac:dyDescent="0.15">
      <c r="A39" s="22"/>
      <c r="B39" s="35"/>
      <c r="C39" s="1244" t="s">
        <v>588</v>
      </c>
      <c r="D39" s="1245"/>
      <c r="E39" s="1246"/>
      <c r="F39" s="36">
        <v>0.17</v>
      </c>
      <c r="G39" s="37">
        <v>0.12</v>
      </c>
      <c r="H39" s="37">
        <v>0.12</v>
      </c>
      <c r="I39" s="37">
        <v>0.11</v>
      </c>
      <c r="J39" s="38">
        <v>0.1</v>
      </c>
      <c r="K39" s="22"/>
      <c r="L39" s="22"/>
      <c r="M39" s="22"/>
      <c r="N39" s="22"/>
      <c r="O39" s="22"/>
      <c r="P39" s="22"/>
    </row>
    <row r="40" spans="1:16" ht="39" customHeight="1" x14ac:dyDescent="0.15">
      <c r="A40" s="22"/>
      <c r="B40" s="35"/>
      <c r="C40" s="1244" t="s">
        <v>589</v>
      </c>
      <c r="D40" s="1245"/>
      <c r="E40" s="1246"/>
      <c r="F40" s="36">
        <v>0</v>
      </c>
      <c r="G40" s="37">
        <v>0</v>
      </c>
      <c r="H40" s="37">
        <v>0</v>
      </c>
      <c r="I40" s="37">
        <v>0</v>
      </c>
      <c r="J40" s="38">
        <v>0.01</v>
      </c>
      <c r="K40" s="22"/>
      <c r="L40" s="22"/>
      <c r="M40" s="22"/>
      <c r="N40" s="22"/>
      <c r="O40" s="22"/>
      <c r="P40" s="22"/>
    </row>
    <row r="41" spans="1:16" ht="39" customHeight="1" x14ac:dyDescent="0.15">
      <c r="A41" s="22"/>
      <c r="B41" s="35"/>
      <c r="C41" s="1244" t="s">
        <v>590</v>
      </c>
      <c r="D41" s="1245"/>
      <c r="E41" s="1246"/>
      <c r="F41" s="36">
        <v>0</v>
      </c>
      <c r="G41" s="37">
        <v>0</v>
      </c>
      <c r="H41" s="37">
        <v>0</v>
      </c>
      <c r="I41" s="37">
        <v>0</v>
      </c>
      <c r="J41" s="38">
        <v>0</v>
      </c>
      <c r="K41" s="22"/>
      <c r="L41" s="22"/>
      <c r="M41" s="22"/>
      <c r="N41" s="22"/>
      <c r="O41" s="22"/>
      <c r="P41" s="22"/>
    </row>
    <row r="42" spans="1:16" ht="39" customHeight="1" x14ac:dyDescent="0.15">
      <c r="A42" s="22"/>
      <c r="B42" s="39"/>
      <c r="C42" s="1244" t="s">
        <v>591</v>
      </c>
      <c r="D42" s="1245"/>
      <c r="E42" s="1246"/>
      <c r="F42" s="36" t="s">
        <v>532</v>
      </c>
      <c r="G42" s="37" t="s">
        <v>532</v>
      </c>
      <c r="H42" s="37" t="s">
        <v>532</v>
      </c>
      <c r="I42" s="37" t="s">
        <v>532</v>
      </c>
      <c r="J42" s="38" t="s">
        <v>532</v>
      </c>
      <c r="K42" s="22"/>
      <c r="L42" s="22"/>
      <c r="M42" s="22"/>
      <c r="N42" s="22"/>
      <c r="O42" s="22"/>
      <c r="P42" s="22"/>
    </row>
    <row r="43" spans="1:16" ht="39" customHeight="1" thickBot="1" x14ac:dyDescent="0.2">
      <c r="A43" s="22"/>
      <c r="B43" s="40"/>
      <c r="C43" s="1247" t="s">
        <v>592</v>
      </c>
      <c r="D43" s="1248"/>
      <c r="E43" s="1249"/>
      <c r="F43" s="41">
        <v>0.32</v>
      </c>
      <c r="G43" s="42">
        <v>0.03</v>
      </c>
      <c r="H43" s="42">
        <v>0.02</v>
      </c>
      <c r="I43" s="42">
        <v>0.03</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MAHB+ysDCdyPrSA1VNfEu/QMDBM5tUHj9Oh/GnksjXiw8DmP0RE/rF+FiK+cCiGIA2xShiA8joPidPMRplMGw==" saltValue="rnHO6bjPXgcQ5rDlCt3s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6" zoomScale="70" zoomScaleNormal="70" zoomScaleSheetLayoutView="55" workbookViewId="0">
      <selection activeCell="BA113" sqref="BA11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1858</v>
      </c>
      <c r="L45" s="60">
        <v>1914</v>
      </c>
      <c r="M45" s="60">
        <v>1947</v>
      </c>
      <c r="N45" s="60">
        <v>1927</v>
      </c>
      <c r="O45" s="61">
        <v>1980</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532</v>
      </c>
      <c r="L46" s="64" t="s">
        <v>532</v>
      </c>
      <c r="M46" s="64" t="s">
        <v>532</v>
      </c>
      <c r="N46" s="64" t="s">
        <v>532</v>
      </c>
      <c r="O46" s="65" t="s">
        <v>532</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532</v>
      </c>
      <c r="L47" s="64" t="s">
        <v>532</v>
      </c>
      <c r="M47" s="64" t="s">
        <v>532</v>
      </c>
      <c r="N47" s="64" t="s">
        <v>532</v>
      </c>
      <c r="O47" s="65" t="s">
        <v>532</v>
      </c>
      <c r="P47" s="48"/>
      <c r="Q47" s="48"/>
      <c r="R47" s="48"/>
      <c r="S47" s="48"/>
      <c r="T47" s="48"/>
      <c r="U47" s="48"/>
    </row>
    <row r="48" spans="1:21" ht="30.75" customHeight="1" x14ac:dyDescent="0.15">
      <c r="A48" s="48"/>
      <c r="B48" s="1254"/>
      <c r="C48" s="1255"/>
      <c r="D48" s="62"/>
      <c r="E48" s="1260" t="s">
        <v>15</v>
      </c>
      <c r="F48" s="1260"/>
      <c r="G48" s="1260"/>
      <c r="H48" s="1260"/>
      <c r="I48" s="1260"/>
      <c r="J48" s="1261"/>
      <c r="K48" s="63">
        <v>470</v>
      </c>
      <c r="L48" s="64">
        <v>448</v>
      </c>
      <c r="M48" s="64">
        <v>424</v>
      </c>
      <c r="N48" s="64">
        <v>407</v>
      </c>
      <c r="O48" s="65">
        <v>396</v>
      </c>
      <c r="P48" s="48"/>
      <c r="Q48" s="48"/>
      <c r="R48" s="48"/>
      <c r="S48" s="48"/>
      <c r="T48" s="48"/>
      <c r="U48" s="48"/>
    </row>
    <row r="49" spans="1:21" ht="30.75" customHeight="1" x14ac:dyDescent="0.15">
      <c r="A49" s="48"/>
      <c r="B49" s="1254"/>
      <c r="C49" s="1255"/>
      <c r="D49" s="62"/>
      <c r="E49" s="1260" t="s">
        <v>16</v>
      </c>
      <c r="F49" s="1260"/>
      <c r="G49" s="1260"/>
      <c r="H49" s="1260"/>
      <c r="I49" s="1260"/>
      <c r="J49" s="1261"/>
      <c r="K49" s="63" t="s">
        <v>532</v>
      </c>
      <c r="L49" s="64" t="s">
        <v>532</v>
      </c>
      <c r="M49" s="64" t="s">
        <v>532</v>
      </c>
      <c r="N49" s="64" t="s">
        <v>532</v>
      </c>
      <c r="O49" s="65" t="s">
        <v>532</v>
      </c>
      <c r="P49" s="48"/>
      <c r="Q49" s="48"/>
      <c r="R49" s="48"/>
      <c r="S49" s="48"/>
      <c r="T49" s="48"/>
      <c r="U49" s="48"/>
    </row>
    <row r="50" spans="1:21" ht="30.75" customHeight="1" x14ac:dyDescent="0.15">
      <c r="A50" s="48"/>
      <c r="B50" s="1254"/>
      <c r="C50" s="1255"/>
      <c r="D50" s="62"/>
      <c r="E50" s="1260" t="s">
        <v>17</v>
      </c>
      <c r="F50" s="1260"/>
      <c r="G50" s="1260"/>
      <c r="H50" s="1260"/>
      <c r="I50" s="1260"/>
      <c r="J50" s="1261"/>
      <c r="K50" s="63">
        <v>53</v>
      </c>
      <c r="L50" s="64">
        <v>26</v>
      </c>
      <c r="M50" s="64">
        <v>13</v>
      </c>
      <c r="N50" s="64">
        <v>17</v>
      </c>
      <c r="O50" s="65">
        <v>16</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1902</v>
      </c>
      <c r="L52" s="64">
        <v>1957</v>
      </c>
      <c r="M52" s="64">
        <v>1918</v>
      </c>
      <c r="N52" s="64">
        <v>1870</v>
      </c>
      <c r="O52" s="65">
        <v>1860</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479</v>
      </c>
      <c r="L53" s="69">
        <v>431</v>
      </c>
      <c r="M53" s="69">
        <v>466</v>
      </c>
      <c r="N53" s="69">
        <v>481</v>
      </c>
      <c r="O53" s="70">
        <v>532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593</v>
      </c>
      <c r="P55" s="48"/>
      <c r="Q55" s="48"/>
      <c r="R55" s="48"/>
      <c r="S55" s="48"/>
      <c r="T55" s="48"/>
      <c r="U55" s="48"/>
    </row>
    <row r="56" spans="1:21" ht="31.5" customHeight="1" thickBot="1" x14ac:dyDescent="0.2">
      <c r="A56" s="48"/>
      <c r="B56" s="76"/>
      <c r="C56" s="77"/>
      <c r="D56" s="77"/>
      <c r="E56" s="78"/>
      <c r="F56" s="78"/>
      <c r="G56" s="78"/>
      <c r="H56" s="78"/>
      <c r="I56" s="78"/>
      <c r="J56" s="79" t="s">
        <v>2</v>
      </c>
      <c r="K56" s="80" t="s">
        <v>594</v>
      </c>
      <c r="L56" s="81" t="s">
        <v>595</v>
      </c>
      <c r="M56" s="81" t="s">
        <v>596</v>
      </c>
      <c r="N56" s="81" t="s">
        <v>597</v>
      </c>
      <c r="O56" s="82" t="s">
        <v>598</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1xk6ShZFdOuLEuXbrbu8Q6uZqZCeLTKeYpGHjgSB9a8R9Ur9OoI3w4lTwNR7LPK1jFRSnQ5TTJBvlgl59dv2Q==" saltValue="j5LYdkXTjTTNnE61LU8uW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1" zoomScale="70" zoomScaleNormal="70" zoomScaleSheetLayoutView="100" workbookViewId="0">
      <selection activeCell="BA113" sqref="BA113"/>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574</v>
      </c>
      <c r="J40" s="100" t="s">
        <v>575</v>
      </c>
      <c r="K40" s="100" t="s">
        <v>576</v>
      </c>
      <c r="L40" s="100" t="s">
        <v>577</v>
      </c>
      <c r="M40" s="101" t="s">
        <v>578</v>
      </c>
    </row>
    <row r="41" spans="2:13" ht="27.75" customHeight="1" x14ac:dyDescent="0.15">
      <c r="B41" s="1278" t="s">
        <v>30</v>
      </c>
      <c r="C41" s="1279"/>
      <c r="D41" s="102"/>
      <c r="E41" s="1284" t="s">
        <v>31</v>
      </c>
      <c r="F41" s="1284"/>
      <c r="G41" s="1284"/>
      <c r="H41" s="1285"/>
      <c r="I41" s="103">
        <v>18098</v>
      </c>
      <c r="J41" s="104">
        <v>18313</v>
      </c>
      <c r="K41" s="104">
        <v>18208</v>
      </c>
      <c r="L41" s="104">
        <v>19213</v>
      </c>
      <c r="M41" s="105">
        <v>18752</v>
      </c>
    </row>
    <row r="42" spans="2:13" ht="27.75" customHeight="1" x14ac:dyDescent="0.15">
      <c r="B42" s="1280"/>
      <c r="C42" s="1281"/>
      <c r="D42" s="106"/>
      <c r="E42" s="1286" t="s">
        <v>32</v>
      </c>
      <c r="F42" s="1286"/>
      <c r="G42" s="1286"/>
      <c r="H42" s="1287"/>
      <c r="I42" s="107">
        <v>313</v>
      </c>
      <c r="J42" s="108">
        <v>307</v>
      </c>
      <c r="K42" s="108">
        <v>293</v>
      </c>
      <c r="L42" s="108">
        <v>279</v>
      </c>
      <c r="M42" s="109">
        <v>250</v>
      </c>
    </row>
    <row r="43" spans="2:13" ht="27.75" customHeight="1" x14ac:dyDescent="0.15">
      <c r="B43" s="1280"/>
      <c r="C43" s="1281"/>
      <c r="D43" s="106"/>
      <c r="E43" s="1286" t="s">
        <v>33</v>
      </c>
      <c r="F43" s="1286"/>
      <c r="G43" s="1286"/>
      <c r="H43" s="1287"/>
      <c r="I43" s="107">
        <v>4910</v>
      </c>
      <c r="J43" s="108">
        <v>4373</v>
      </c>
      <c r="K43" s="108">
        <v>3997</v>
      </c>
      <c r="L43" s="108">
        <v>3680</v>
      </c>
      <c r="M43" s="109">
        <v>3400</v>
      </c>
    </row>
    <row r="44" spans="2:13" ht="27.75" customHeight="1" x14ac:dyDescent="0.15">
      <c r="B44" s="1280"/>
      <c r="C44" s="1281"/>
      <c r="D44" s="106"/>
      <c r="E44" s="1286" t="s">
        <v>34</v>
      </c>
      <c r="F44" s="1286"/>
      <c r="G44" s="1286"/>
      <c r="H44" s="1287"/>
      <c r="I44" s="107" t="s">
        <v>532</v>
      </c>
      <c r="J44" s="108" t="s">
        <v>532</v>
      </c>
      <c r="K44" s="108" t="s">
        <v>532</v>
      </c>
      <c r="L44" s="108" t="s">
        <v>532</v>
      </c>
      <c r="M44" s="109" t="s">
        <v>532</v>
      </c>
    </row>
    <row r="45" spans="2:13" ht="27.75" customHeight="1" x14ac:dyDescent="0.15">
      <c r="B45" s="1280"/>
      <c r="C45" s="1281"/>
      <c r="D45" s="106"/>
      <c r="E45" s="1286" t="s">
        <v>35</v>
      </c>
      <c r="F45" s="1286"/>
      <c r="G45" s="1286"/>
      <c r="H45" s="1287"/>
      <c r="I45" s="107">
        <v>3374</v>
      </c>
      <c r="J45" s="108">
        <v>3272</v>
      </c>
      <c r="K45" s="108">
        <v>3118</v>
      </c>
      <c r="L45" s="108">
        <v>2970</v>
      </c>
      <c r="M45" s="109">
        <v>2992</v>
      </c>
    </row>
    <row r="46" spans="2:13" ht="27.75" customHeight="1" x14ac:dyDescent="0.15">
      <c r="B46" s="1280"/>
      <c r="C46" s="1281"/>
      <c r="D46" s="110"/>
      <c r="E46" s="1286" t="s">
        <v>36</v>
      </c>
      <c r="F46" s="1286"/>
      <c r="G46" s="1286"/>
      <c r="H46" s="1287"/>
      <c r="I46" s="107" t="s">
        <v>532</v>
      </c>
      <c r="J46" s="108" t="s">
        <v>532</v>
      </c>
      <c r="K46" s="108" t="s">
        <v>532</v>
      </c>
      <c r="L46" s="108" t="s">
        <v>532</v>
      </c>
      <c r="M46" s="109" t="s">
        <v>532</v>
      </c>
    </row>
    <row r="47" spans="2:13" ht="27.75" customHeight="1" x14ac:dyDescent="0.15">
      <c r="B47" s="1280"/>
      <c r="C47" s="1281"/>
      <c r="D47" s="111"/>
      <c r="E47" s="1288" t="s">
        <v>37</v>
      </c>
      <c r="F47" s="1289"/>
      <c r="G47" s="1289"/>
      <c r="H47" s="1290"/>
      <c r="I47" s="107" t="s">
        <v>532</v>
      </c>
      <c r="J47" s="108" t="s">
        <v>532</v>
      </c>
      <c r="K47" s="108" t="s">
        <v>532</v>
      </c>
      <c r="L47" s="108" t="s">
        <v>532</v>
      </c>
      <c r="M47" s="109" t="s">
        <v>532</v>
      </c>
    </row>
    <row r="48" spans="2:13" ht="27.75" customHeight="1" x14ac:dyDescent="0.15">
      <c r="B48" s="1280"/>
      <c r="C48" s="1281"/>
      <c r="D48" s="106"/>
      <c r="E48" s="1286" t="s">
        <v>38</v>
      </c>
      <c r="F48" s="1286"/>
      <c r="G48" s="1286"/>
      <c r="H48" s="1287"/>
      <c r="I48" s="107" t="s">
        <v>532</v>
      </c>
      <c r="J48" s="108" t="s">
        <v>532</v>
      </c>
      <c r="K48" s="108" t="s">
        <v>532</v>
      </c>
      <c r="L48" s="108" t="s">
        <v>532</v>
      </c>
      <c r="M48" s="109" t="s">
        <v>532</v>
      </c>
    </row>
    <row r="49" spans="2:13" ht="27.75" customHeight="1" x14ac:dyDescent="0.15">
      <c r="B49" s="1282"/>
      <c r="C49" s="1283"/>
      <c r="D49" s="106"/>
      <c r="E49" s="1286" t="s">
        <v>39</v>
      </c>
      <c r="F49" s="1286"/>
      <c r="G49" s="1286"/>
      <c r="H49" s="1287"/>
      <c r="I49" s="107" t="s">
        <v>532</v>
      </c>
      <c r="J49" s="108" t="s">
        <v>532</v>
      </c>
      <c r="K49" s="108" t="s">
        <v>532</v>
      </c>
      <c r="L49" s="108" t="s">
        <v>532</v>
      </c>
      <c r="M49" s="109" t="s">
        <v>532</v>
      </c>
    </row>
    <row r="50" spans="2:13" ht="27.75" customHeight="1" x14ac:dyDescent="0.15">
      <c r="B50" s="1291" t="s">
        <v>40</v>
      </c>
      <c r="C50" s="1292"/>
      <c r="D50" s="112"/>
      <c r="E50" s="1286" t="s">
        <v>41</v>
      </c>
      <c r="F50" s="1286"/>
      <c r="G50" s="1286"/>
      <c r="H50" s="1287"/>
      <c r="I50" s="107">
        <v>8235</v>
      </c>
      <c r="J50" s="108">
        <v>8529</v>
      </c>
      <c r="K50" s="108">
        <v>8109</v>
      </c>
      <c r="L50" s="108">
        <v>7353</v>
      </c>
      <c r="M50" s="109">
        <v>6968</v>
      </c>
    </row>
    <row r="51" spans="2:13" ht="27.75" customHeight="1" x14ac:dyDescent="0.15">
      <c r="B51" s="1280"/>
      <c r="C51" s="1281"/>
      <c r="D51" s="106"/>
      <c r="E51" s="1286" t="s">
        <v>42</v>
      </c>
      <c r="F51" s="1286"/>
      <c r="G51" s="1286"/>
      <c r="H51" s="1287"/>
      <c r="I51" s="107">
        <v>493</v>
      </c>
      <c r="J51" s="108">
        <v>440</v>
      </c>
      <c r="K51" s="108">
        <v>359</v>
      </c>
      <c r="L51" s="108">
        <v>316</v>
      </c>
      <c r="M51" s="109">
        <v>273</v>
      </c>
    </row>
    <row r="52" spans="2:13" ht="27.75" customHeight="1" x14ac:dyDescent="0.15">
      <c r="B52" s="1282"/>
      <c r="C52" s="1283"/>
      <c r="D52" s="106"/>
      <c r="E52" s="1286" t="s">
        <v>43</v>
      </c>
      <c r="F52" s="1286"/>
      <c r="G52" s="1286"/>
      <c r="H52" s="1287"/>
      <c r="I52" s="107">
        <v>16472</v>
      </c>
      <c r="J52" s="108">
        <v>16532</v>
      </c>
      <c r="K52" s="108">
        <v>16379</v>
      </c>
      <c r="L52" s="108">
        <v>16801</v>
      </c>
      <c r="M52" s="109">
        <v>16252</v>
      </c>
    </row>
    <row r="53" spans="2:13" ht="27.75" customHeight="1" thickBot="1" x14ac:dyDescent="0.2">
      <c r="B53" s="1293" t="s">
        <v>44</v>
      </c>
      <c r="C53" s="1294"/>
      <c r="D53" s="113"/>
      <c r="E53" s="1295" t="s">
        <v>45</v>
      </c>
      <c r="F53" s="1295"/>
      <c r="G53" s="1295"/>
      <c r="H53" s="1296"/>
      <c r="I53" s="114">
        <v>1495</v>
      </c>
      <c r="J53" s="115">
        <v>764</v>
      </c>
      <c r="K53" s="115">
        <v>769</v>
      </c>
      <c r="L53" s="115">
        <v>1671</v>
      </c>
      <c r="M53" s="116">
        <v>1902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iv1C5Vqk7dHK5CDdoCtG9XGBBemoGZ9HSpDUP/CxoSFOOBy6Gvbmn9HqEYo35gfDgbWaRsmOyQAPiFH7PfFhg==" saltValue="oTijrw0fcCk3EfNNL1+Q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7" zoomScale="70" zoomScaleNormal="70" zoomScaleSheetLayoutView="100" workbookViewId="0">
      <selection activeCell="BA113" sqref="BA11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576</v>
      </c>
      <c r="G54" s="125" t="s">
        <v>577</v>
      </c>
      <c r="H54" s="126" t="s">
        <v>578</v>
      </c>
    </row>
    <row r="55" spans="2:8" ht="52.5" customHeight="1" x14ac:dyDescent="0.15">
      <c r="B55" s="127"/>
      <c r="C55" s="1305" t="s">
        <v>48</v>
      </c>
      <c r="D55" s="1305"/>
      <c r="E55" s="1306"/>
      <c r="F55" s="128">
        <v>5539</v>
      </c>
      <c r="G55" s="128">
        <v>4615</v>
      </c>
      <c r="H55" s="129">
        <v>4053</v>
      </c>
    </row>
    <row r="56" spans="2:8" ht="52.5" customHeight="1" x14ac:dyDescent="0.15">
      <c r="B56" s="130"/>
      <c r="C56" s="1307" t="s">
        <v>49</v>
      </c>
      <c r="D56" s="1307"/>
      <c r="E56" s="1308"/>
      <c r="F56" s="131">
        <v>944</v>
      </c>
      <c r="G56" s="131">
        <v>945</v>
      </c>
      <c r="H56" s="132">
        <v>948</v>
      </c>
    </row>
    <row r="57" spans="2:8" ht="53.25" customHeight="1" x14ac:dyDescent="0.15">
      <c r="B57" s="130"/>
      <c r="C57" s="1309" t="s">
        <v>50</v>
      </c>
      <c r="D57" s="1309"/>
      <c r="E57" s="1310"/>
      <c r="F57" s="133">
        <v>3400</v>
      </c>
      <c r="G57" s="133">
        <v>3448</v>
      </c>
      <c r="H57" s="134">
        <v>3497</v>
      </c>
    </row>
    <row r="58" spans="2:8" ht="45.75" customHeight="1" x14ac:dyDescent="0.15">
      <c r="B58" s="135"/>
      <c r="C58" s="1297" t="s">
        <v>51</v>
      </c>
      <c r="D58" s="1298"/>
      <c r="E58" s="1299"/>
      <c r="F58" s="136"/>
      <c r="G58" s="136"/>
      <c r="H58" s="137"/>
    </row>
    <row r="59" spans="2:8" ht="45.75" customHeight="1" x14ac:dyDescent="0.15">
      <c r="B59" s="135"/>
      <c r="C59" s="1297" t="s">
        <v>52</v>
      </c>
      <c r="D59" s="1298"/>
      <c r="E59" s="1299"/>
      <c r="F59" s="136"/>
      <c r="G59" s="136"/>
      <c r="H59" s="137"/>
    </row>
    <row r="60" spans="2:8" ht="45.75" customHeight="1" x14ac:dyDescent="0.15">
      <c r="B60" s="135"/>
      <c r="C60" s="1297" t="s">
        <v>52</v>
      </c>
      <c r="D60" s="1298"/>
      <c r="E60" s="1299"/>
      <c r="F60" s="136"/>
      <c r="G60" s="136"/>
      <c r="H60" s="137"/>
    </row>
    <row r="61" spans="2:8" ht="45.75" customHeight="1" x14ac:dyDescent="0.15">
      <c r="B61" s="135"/>
      <c r="C61" s="1297" t="s">
        <v>51</v>
      </c>
      <c r="D61" s="1298"/>
      <c r="E61" s="1299"/>
      <c r="F61" s="136"/>
      <c r="G61" s="136"/>
      <c r="H61" s="137"/>
    </row>
    <row r="62" spans="2:8" ht="45.75" customHeight="1" thickBot="1" x14ac:dyDescent="0.2">
      <c r="B62" s="138"/>
      <c r="C62" s="1300" t="s">
        <v>51</v>
      </c>
      <c r="D62" s="1301"/>
      <c r="E62" s="1302"/>
      <c r="F62" s="139"/>
      <c r="G62" s="139"/>
      <c r="H62" s="140"/>
    </row>
    <row r="63" spans="2:8" ht="52.5" customHeight="1" thickBot="1" x14ac:dyDescent="0.2">
      <c r="B63" s="141"/>
      <c r="C63" s="1303" t="s">
        <v>53</v>
      </c>
      <c r="D63" s="1303"/>
      <c r="E63" s="1304"/>
      <c r="F63" s="142">
        <v>9883</v>
      </c>
      <c r="G63" s="142">
        <v>9008</v>
      </c>
      <c r="H63" s="143">
        <v>8498</v>
      </c>
    </row>
    <row r="64" spans="2:8" ht="15" customHeight="1" x14ac:dyDescent="0.15"/>
  </sheetData>
  <sheetProtection algorithmName="SHA-512" hashValue="ouUs5IgHg0cPmQ7cNpMP5/sPOVDXI9blhUuSiO6Vs+6xa9XZR1+hctgDHYq3CUDmy9/TXs2iWQFrVZDnVMIqpA==" saltValue="aVlJMum+yDKHkjCJSu8O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1" zoomScaleNormal="71" zoomScaleSheetLayoutView="55" workbookViewId="0">
      <selection activeCell="BA113" sqref="BA113"/>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607</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607</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617</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610</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574</v>
      </c>
      <c r="BQ50" s="1324"/>
      <c r="BR50" s="1324"/>
      <c r="BS50" s="1324"/>
      <c r="BT50" s="1324"/>
      <c r="BU50" s="1324"/>
      <c r="BV50" s="1324"/>
      <c r="BW50" s="1324"/>
      <c r="BX50" s="1324" t="s">
        <v>575</v>
      </c>
      <c r="BY50" s="1324"/>
      <c r="BZ50" s="1324"/>
      <c r="CA50" s="1324"/>
      <c r="CB50" s="1324"/>
      <c r="CC50" s="1324"/>
      <c r="CD50" s="1324"/>
      <c r="CE50" s="1324"/>
      <c r="CF50" s="1324" t="s">
        <v>576</v>
      </c>
      <c r="CG50" s="1324"/>
      <c r="CH50" s="1324"/>
      <c r="CI50" s="1324"/>
      <c r="CJ50" s="1324"/>
      <c r="CK50" s="1324"/>
      <c r="CL50" s="1324"/>
      <c r="CM50" s="1324"/>
      <c r="CN50" s="1324" t="s">
        <v>577</v>
      </c>
      <c r="CO50" s="1324"/>
      <c r="CP50" s="1324"/>
      <c r="CQ50" s="1324"/>
      <c r="CR50" s="1324"/>
      <c r="CS50" s="1324"/>
      <c r="CT50" s="1324"/>
      <c r="CU50" s="1324"/>
      <c r="CV50" s="1324" t="s">
        <v>578</v>
      </c>
      <c r="CW50" s="1324"/>
      <c r="CX50" s="1324"/>
      <c r="CY50" s="1324"/>
      <c r="CZ50" s="1324"/>
      <c r="DA50" s="1324"/>
      <c r="DB50" s="1324"/>
      <c r="DC50" s="1324"/>
    </row>
    <row r="51" spans="1:109" ht="13.5" customHeight="1" x14ac:dyDescent="0.15">
      <c r="B51" s="397"/>
      <c r="G51" s="1331"/>
      <c r="H51" s="1331"/>
      <c r="I51" s="1329"/>
      <c r="J51" s="1329"/>
      <c r="K51" s="1326"/>
      <c r="L51" s="1326"/>
      <c r="M51" s="1326"/>
      <c r="N51" s="1326"/>
      <c r="AM51" s="406"/>
      <c r="AN51" s="1327" t="s">
        <v>611</v>
      </c>
      <c r="AO51" s="1327"/>
      <c r="AP51" s="1327"/>
      <c r="AQ51" s="1327"/>
      <c r="AR51" s="1327"/>
      <c r="AS51" s="1327"/>
      <c r="AT51" s="1327"/>
      <c r="AU51" s="1327"/>
      <c r="AV51" s="1327"/>
      <c r="AW51" s="1327"/>
      <c r="AX51" s="1327"/>
      <c r="AY51" s="1327"/>
      <c r="AZ51" s="1327"/>
      <c r="BA51" s="1327"/>
      <c r="BB51" s="1327" t="s">
        <v>612</v>
      </c>
      <c r="BC51" s="1327"/>
      <c r="BD51" s="1327"/>
      <c r="BE51" s="1327"/>
      <c r="BF51" s="1327"/>
      <c r="BG51" s="1327"/>
      <c r="BH51" s="1327"/>
      <c r="BI51" s="1327"/>
      <c r="BJ51" s="1327"/>
      <c r="BK51" s="1327"/>
      <c r="BL51" s="1327"/>
      <c r="BM51" s="1327"/>
      <c r="BN51" s="1327"/>
      <c r="BO51" s="1327"/>
      <c r="BP51" s="1328"/>
      <c r="BQ51" s="1325"/>
      <c r="BR51" s="1325"/>
      <c r="BS51" s="1325"/>
      <c r="BT51" s="1325"/>
      <c r="BU51" s="1325"/>
      <c r="BV51" s="1325"/>
      <c r="BW51" s="1325"/>
      <c r="BX51" s="1325">
        <v>10.1</v>
      </c>
      <c r="BY51" s="1325"/>
      <c r="BZ51" s="1325"/>
      <c r="CA51" s="1325"/>
      <c r="CB51" s="1325"/>
      <c r="CC51" s="1325"/>
      <c r="CD51" s="1325"/>
      <c r="CE51" s="1325"/>
      <c r="CF51" s="1325">
        <v>10.4</v>
      </c>
      <c r="CG51" s="1325"/>
      <c r="CH51" s="1325"/>
      <c r="CI51" s="1325"/>
      <c r="CJ51" s="1325"/>
      <c r="CK51" s="1325"/>
      <c r="CL51" s="1325"/>
      <c r="CM51" s="1325"/>
      <c r="CN51" s="1325">
        <v>23.4</v>
      </c>
      <c r="CO51" s="1325"/>
      <c r="CP51" s="1325"/>
      <c r="CQ51" s="1325"/>
      <c r="CR51" s="1325"/>
      <c r="CS51" s="1325"/>
      <c r="CT51" s="1325"/>
      <c r="CU51" s="1325"/>
      <c r="CV51" s="1325">
        <v>25.9</v>
      </c>
      <c r="CW51" s="1325"/>
      <c r="CX51" s="1325"/>
      <c r="CY51" s="1325"/>
      <c r="CZ51" s="1325"/>
      <c r="DA51" s="1325"/>
      <c r="DB51" s="1325"/>
      <c r="DC51" s="1325"/>
    </row>
    <row r="52" spans="1:109" x14ac:dyDescent="0.15">
      <c r="B52" s="397"/>
      <c r="G52" s="1331"/>
      <c r="H52" s="1331"/>
      <c r="I52" s="1329"/>
      <c r="J52" s="1329"/>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1"/>
      <c r="H53" s="1331"/>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613</v>
      </c>
      <c r="BC53" s="1327"/>
      <c r="BD53" s="1327"/>
      <c r="BE53" s="1327"/>
      <c r="BF53" s="1327"/>
      <c r="BG53" s="1327"/>
      <c r="BH53" s="1327"/>
      <c r="BI53" s="1327"/>
      <c r="BJ53" s="1327"/>
      <c r="BK53" s="1327"/>
      <c r="BL53" s="1327"/>
      <c r="BM53" s="1327"/>
      <c r="BN53" s="1327"/>
      <c r="BO53" s="1327"/>
      <c r="BP53" s="1328"/>
      <c r="BQ53" s="1325"/>
      <c r="BR53" s="1325"/>
      <c r="BS53" s="1325"/>
      <c r="BT53" s="1325"/>
      <c r="BU53" s="1325"/>
      <c r="BV53" s="1325"/>
      <c r="BW53" s="1325"/>
      <c r="BX53" s="1325">
        <v>70.599999999999994</v>
      </c>
      <c r="BY53" s="1325"/>
      <c r="BZ53" s="1325"/>
      <c r="CA53" s="1325"/>
      <c r="CB53" s="1325"/>
      <c r="CC53" s="1325"/>
      <c r="CD53" s="1325"/>
      <c r="CE53" s="1325"/>
      <c r="CF53" s="1325">
        <v>71.900000000000006</v>
      </c>
      <c r="CG53" s="1325"/>
      <c r="CH53" s="1325"/>
      <c r="CI53" s="1325"/>
      <c r="CJ53" s="1325"/>
      <c r="CK53" s="1325"/>
      <c r="CL53" s="1325"/>
      <c r="CM53" s="1325"/>
      <c r="CN53" s="1325">
        <v>72.2</v>
      </c>
      <c r="CO53" s="1325"/>
      <c r="CP53" s="1325"/>
      <c r="CQ53" s="1325"/>
      <c r="CR53" s="1325"/>
      <c r="CS53" s="1325"/>
      <c r="CT53" s="1325"/>
      <c r="CU53" s="1325"/>
      <c r="CV53" s="1325">
        <v>73</v>
      </c>
      <c r="CW53" s="1325"/>
      <c r="CX53" s="1325"/>
      <c r="CY53" s="1325"/>
      <c r="CZ53" s="1325"/>
      <c r="DA53" s="1325"/>
      <c r="DB53" s="1325"/>
      <c r="DC53" s="1325"/>
    </row>
    <row r="54" spans="1:109" x14ac:dyDescent="0.15">
      <c r="A54" s="405"/>
      <c r="B54" s="397"/>
      <c r="G54" s="1331"/>
      <c r="H54" s="1331"/>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614</v>
      </c>
      <c r="AO55" s="1324"/>
      <c r="AP55" s="1324"/>
      <c r="AQ55" s="1324"/>
      <c r="AR55" s="1324"/>
      <c r="AS55" s="1324"/>
      <c r="AT55" s="1324"/>
      <c r="AU55" s="1324"/>
      <c r="AV55" s="1324"/>
      <c r="AW55" s="1324"/>
      <c r="AX55" s="1324"/>
      <c r="AY55" s="1324"/>
      <c r="AZ55" s="1324"/>
      <c r="BA55" s="1324"/>
      <c r="BB55" s="1327" t="s">
        <v>612</v>
      </c>
      <c r="BC55" s="1327"/>
      <c r="BD55" s="1327"/>
      <c r="BE55" s="1327"/>
      <c r="BF55" s="1327"/>
      <c r="BG55" s="1327"/>
      <c r="BH55" s="1327"/>
      <c r="BI55" s="1327"/>
      <c r="BJ55" s="1327"/>
      <c r="BK55" s="1327"/>
      <c r="BL55" s="1327"/>
      <c r="BM55" s="1327"/>
      <c r="BN55" s="1327"/>
      <c r="BO55" s="1327"/>
      <c r="BP55" s="1328"/>
      <c r="BQ55" s="1325"/>
      <c r="BR55" s="1325"/>
      <c r="BS55" s="1325"/>
      <c r="BT55" s="1325"/>
      <c r="BU55" s="1325"/>
      <c r="BV55" s="1325"/>
      <c r="BW55" s="1325"/>
      <c r="BX55" s="1325">
        <v>53.2</v>
      </c>
      <c r="BY55" s="1325"/>
      <c r="BZ55" s="1325"/>
      <c r="CA55" s="1325"/>
      <c r="CB55" s="1325"/>
      <c r="CC55" s="1325"/>
      <c r="CD55" s="1325"/>
      <c r="CE55" s="1325"/>
      <c r="CF55" s="1325">
        <v>47.9</v>
      </c>
      <c r="CG55" s="1325"/>
      <c r="CH55" s="1325"/>
      <c r="CI55" s="1325"/>
      <c r="CJ55" s="1325"/>
      <c r="CK55" s="1325"/>
      <c r="CL55" s="1325"/>
      <c r="CM55" s="1325"/>
      <c r="CN55" s="1325">
        <v>49</v>
      </c>
      <c r="CO55" s="1325"/>
      <c r="CP55" s="1325"/>
      <c r="CQ55" s="1325"/>
      <c r="CR55" s="1325"/>
      <c r="CS55" s="1325"/>
      <c r="CT55" s="1325"/>
      <c r="CU55" s="1325"/>
      <c r="CV55" s="1325">
        <v>41.3</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30"/>
      <c r="J57" s="1330"/>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613</v>
      </c>
      <c r="BC57" s="1327"/>
      <c r="BD57" s="1327"/>
      <c r="BE57" s="1327"/>
      <c r="BF57" s="1327"/>
      <c r="BG57" s="1327"/>
      <c r="BH57" s="1327"/>
      <c r="BI57" s="1327"/>
      <c r="BJ57" s="1327"/>
      <c r="BK57" s="1327"/>
      <c r="BL57" s="1327"/>
      <c r="BM57" s="1327"/>
      <c r="BN57" s="1327"/>
      <c r="BO57" s="1327"/>
      <c r="BP57" s="1328"/>
      <c r="BQ57" s="1325"/>
      <c r="BR57" s="1325"/>
      <c r="BS57" s="1325"/>
      <c r="BT57" s="1325"/>
      <c r="BU57" s="1325"/>
      <c r="BV57" s="1325"/>
      <c r="BW57" s="1325"/>
      <c r="BX57" s="1325">
        <v>59.6</v>
      </c>
      <c r="BY57" s="1325"/>
      <c r="BZ57" s="1325"/>
      <c r="CA57" s="1325"/>
      <c r="CB57" s="1325"/>
      <c r="CC57" s="1325"/>
      <c r="CD57" s="1325"/>
      <c r="CE57" s="1325"/>
      <c r="CF57" s="1325">
        <v>60.8</v>
      </c>
      <c r="CG57" s="1325"/>
      <c r="CH57" s="1325"/>
      <c r="CI57" s="1325"/>
      <c r="CJ57" s="1325"/>
      <c r="CK57" s="1325"/>
      <c r="CL57" s="1325"/>
      <c r="CM57" s="1325"/>
      <c r="CN57" s="1325">
        <v>61</v>
      </c>
      <c r="CO57" s="1325"/>
      <c r="CP57" s="1325"/>
      <c r="CQ57" s="1325"/>
      <c r="CR57" s="1325"/>
      <c r="CS57" s="1325"/>
      <c r="CT57" s="1325"/>
      <c r="CU57" s="1325"/>
      <c r="CV57" s="1325">
        <v>63</v>
      </c>
      <c r="CW57" s="1325"/>
      <c r="CX57" s="1325"/>
      <c r="CY57" s="1325"/>
      <c r="CZ57" s="1325"/>
      <c r="DA57" s="1325"/>
      <c r="DB57" s="1325"/>
      <c r="DC57" s="1325"/>
      <c r="DD57" s="410"/>
      <c r="DE57" s="409"/>
    </row>
    <row r="58" spans="1:109" s="405" customFormat="1" x14ac:dyDescent="0.15">
      <c r="A58" s="390"/>
      <c r="B58" s="409"/>
      <c r="G58" s="1320"/>
      <c r="H58" s="1320"/>
      <c r="I58" s="1330"/>
      <c r="J58" s="1330"/>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615</v>
      </c>
    </row>
    <row r="64" spans="1:109" x14ac:dyDescent="0.15">
      <c r="B64" s="397"/>
      <c r="G64" s="404"/>
      <c r="I64" s="417"/>
      <c r="J64" s="417"/>
      <c r="K64" s="417"/>
      <c r="L64" s="417"/>
      <c r="M64" s="417"/>
      <c r="N64" s="418"/>
      <c r="AM64" s="404"/>
      <c r="AN64" s="404" t="s">
        <v>609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618</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610</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574</v>
      </c>
      <c r="BQ72" s="1324"/>
      <c r="BR72" s="1324"/>
      <c r="BS72" s="1324"/>
      <c r="BT72" s="1324"/>
      <c r="BU72" s="1324"/>
      <c r="BV72" s="1324"/>
      <c r="BW72" s="1324"/>
      <c r="BX72" s="1324" t="s">
        <v>575</v>
      </c>
      <c r="BY72" s="1324"/>
      <c r="BZ72" s="1324"/>
      <c r="CA72" s="1324"/>
      <c r="CB72" s="1324"/>
      <c r="CC72" s="1324"/>
      <c r="CD72" s="1324"/>
      <c r="CE72" s="1324"/>
      <c r="CF72" s="1324" t="s">
        <v>576</v>
      </c>
      <c r="CG72" s="1324"/>
      <c r="CH72" s="1324"/>
      <c r="CI72" s="1324"/>
      <c r="CJ72" s="1324"/>
      <c r="CK72" s="1324"/>
      <c r="CL72" s="1324"/>
      <c r="CM72" s="1324"/>
      <c r="CN72" s="1324" t="s">
        <v>577</v>
      </c>
      <c r="CO72" s="1324"/>
      <c r="CP72" s="1324"/>
      <c r="CQ72" s="1324"/>
      <c r="CR72" s="1324"/>
      <c r="CS72" s="1324"/>
      <c r="CT72" s="1324"/>
      <c r="CU72" s="1324"/>
      <c r="CV72" s="1324" t="s">
        <v>578</v>
      </c>
      <c r="CW72" s="1324"/>
      <c r="CX72" s="1324"/>
      <c r="CY72" s="1324"/>
      <c r="CZ72" s="1324"/>
      <c r="DA72" s="1324"/>
      <c r="DB72" s="1324"/>
      <c r="DC72" s="1324"/>
    </row>
    <row r="73" spans="2:107" x14ac:dyDescent="0.15">
      <c r="B73" s="397"/>
      <c r="G73" s="1331"/>
      <c r="H73" s="1331"/>
      <c r="I73" s="1331"/>
      <c r="J73" s="1331"/>
      <c r="K73" s="1332"/>
      <c r="L73" s="1332"/>
      <c r="M73" s="1332"/>
      <c r="N73" s="1332"/>
      <c r="AM73" s="406"/>
      <c r="AN73" s="1327" t="s">
        <v>611</v>
      </c>
      <c r="AO73" s="1327"/>
      <c r="AP73" s="1327"/>
      <c r="AQ73" s="1327"/>
      <c r="AR73" s="1327"/>
      <c r="AS73" s="1327"/>
      <c r="AT73" s="1327"/>
      <c r="AU73" s="1327"/>
      <c r="AV73" s="1327"/>
      <c r="AW73" s="1327"/>
      <c r="AX73" s="1327"/>
      <c r="AY73" s="1327"/>
      <c r="AZ73" s="1327"/>
      <c r="BA73" s="1327"/>
      <c r="BB73" s="1327" t="s">
        <v>612</v>
      </c>
      <c r="BC73" s="1327"/>
      <c r="BD73" s="1327"/>
      <c r="BE73" s="1327"/>
      <c r="BF73" s="1327"/>
      <c r="BG73" s="1327"/>
      <c r="BH73" s="1327"/>
      <c r="BI73" s="1327"/>
      <c r="BJ73" s="1327"/>
      <c r="BK73" s="1327"/>
      <c r="BL73" s="1327"/>
      <c r="BM73" s="1327"/>
      <c r="BN73" s="1327"/>
      <c r="BO73" s="1327"/>
      <c r="BP73" s="1325">
        <v>19.2</v>
      </c>
      <c r="BQ73" s="1325"/>
      <c r="BR73" s="1325"/>
      <c r="BS73" s="1325"/>
      <c r="BT73" s="1325"/>
      <c r="BU73" s="1325"/>
      <c r="BV73" s="1325"/>
      <c r="BW73" s="1325"/>
      <c r="BX73" s="1325">
        <v>10.1</v>
      </c>
      <c r="BY73" s="1325"/>
      <c r="BZ73" s="1325"/>
      <c r="CA73" s="1325"/>
      <c r="CB73" s="1325"/>
      <c r="CC73" s="1325"/>
      <c r="CD73" s="1325"/>
      <c r="CE73" s="1325"/>
      <c r="CF73" s="1325">
        <v>10.4</v>
      </c>
      <c r="CG73" s="1325"/>
      <c r="CH73" s="1325"/>
      <c r="CI73" s="1325"/>
      <c r="CJ73" s="1325"/>
      <c r="CK73" s="1325"/>
      <c r="CL73" s="1325"/>
      <c r="CM73" s="1325"/>
      <c r="CN73" s="1325">
        <v>23.4</v>
      </c>
      <c r="CO73" s="1325"/>
      <c r="CP73" s="1325"/>
      <c r="CQ73" s="1325"/>
      <c r="CR73" s="1325"/>
      <c r="CS73" s="1325"/>
      <c r="CT73" s="1325"/>
      <c r="CU73" s="1325"/>
      <c r="CV73" s="1325">
        <v>25.9</v>
      </c>
      <c r="CW73" s="1325"/>
      <c r="CX73" s="1325"/>
      <c r="CY73" s="1325"/>
      <c r="CZ73" s="1325"/>
      <c r="DA73" s="1325"/>
      <c r="DB73" s="1325"/>
      <c r="DC73" s="1325"/>
    </row>
    <row r="74" spans="2:107" x14ac:dyDescent="0.15">
      <c r="B74" s="397"/>
      <c r="G74" s="1331"/>
      <c r="H74" s="1331"/>
      <c r="I74" s="1331"/>
      <c r="J74" s="1331"/>
      <c r="K74" s="1332"/>
      <c r="L74" s="1332"/>
      <c r="M74" s="1332"/>
      <c r="N74" s="1332"/>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1"/>
      <c r="H75" s="1331"/>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616</v>
      </c>
      <c r="BC75" s="1327"/>
      <c r="BD75" s="1327"/>
      <c r="BE75" s="1327"/>
      <c r="BF75" s="1327"/>
      <c r="BG75" s="1327"/>
      <c r="BH75" s="1327"/>
      <c r="BI75" s="1327"/>
      <c r="BJ75" s="1327"/>
      <c r="BK75" s="1327"/>
      <c r="BL75" s="1327"/>
      <c r="BM75" s="1327"/>
      <c r="BN75" s="1327"/>
      <c r="BO75" s="1327"/>
      <c r="BP75" s="1325">
        <v>6.6</v>
      </c>
      <c r="BQ75" s="1325"/>
      <c r="BR75" s="1325"/>
      <c r="BS75" s="1325"/>
      <c r="BT75" s="1325"/>
      <c r="BU75" s="1325"/>
      <c r="BV75" s="1325"/>
      <c r="BW75" s="1325"/>
      <c r="BX75" s="1325">
        <v>6.1</v>
      </c>
      <c r="BY75" s="1325"/>
      <c r="BZ75" s="1325"/>
      <c r="CA75" s="1325"/>
      <c r="CB75" s="1325"/>
      <c r="CC75" s="1325"/>
      <c r="CD75" s="1325"/>
      <c r="CE75" s="1325"/>
      <c r="CF75" s="1325">
        <v>6</v>
      </c>
      <c r="CG75" s="1325"/>
      <c r="CH75" s="1325"/>
      <c r="CI75" s="1325"/>
      <c r="CJ75" s="1325"/>
      <c r="CK75" s="1325"/>
      <c r="CL75" s="1325"/>
      <c r="CM75" s="1325"/>
      <c r="CN75" s="1325">
        <v>6.2</v>
      </c>
      <c r="CO75" s="1325"/>
      <c r="CP75" s="1325"/>
      <c r="CQ75" s="1325"/>
      <c r="CR75" s="1325"/>
      <c r="CS75" s="1325"/>
      <c r="CT75" s="1325"/>
      <c r="CU75" s="1325"/>
      <c r="CV75" s="1325">
        <v>6.8</v>
      </c>
      <c r="CW75" s="1325"/>
      <c r="CX75" s="1325"/>
      <c r="CY75" s="1325"/>
      <c r="CZ75" s="1325"/>
      <c r="DA75" s="1325"/>
      <c r="DB75" s="1325"/>
      <c r="DC75" s="1325"/>
    </row>
    <row r="76" spans="2:107" x14ac:dyDescent="0.15">
      <c r="B76" s="397"/>
      <c r="G76" s="1331"/>
      <c r="H76" s="1331"/>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2"/>
      <c r="L77" s="1332"/>
      <c r="M77" s="1332"/>
      <c r="N77" s="1332"/>
      <c r="AN77" s="1324" t="s">
        <v>614</v>
      </c>
      <c r="AO77" s="1324"/>
      <c r="AP77" s="1324"/>
      <c r="AQ77" s="1324"/>
      <c r="AR77" s="1324"/>
      <c r="AS77" s="1324"/>
      <c r="AT77" s="1324"/>
      <c r="AU77" s="1324"/>
      <c r="AV77" s="1324"/>
      <c r="AW77" s="1324"/>
      <c r="AX77" s="1324"/>
      <c r="AY77" s="1324"/>
      <c r="AZ77" s="1324"/>
      <c r="BA77" s="1324"/>
      <c r="BB77" s="1327" t="s">
        <v>612</v>
      </c>
      <c r="BC77" s="1327"/>
      <c r="BD77" s="1327"/>
      <c r="BE77" s="1327"/>
      <c r="BF77" s="1327"/>
      <c r="BG77" s="1327"/>
      <c r="BH77" s="1327"/>
      <c r="BI77" s="1327"/>
      <c r="BJ77" s="1327"/>
      <c r="BK77" s="1327"/>
      <c r="BL77" s="1327"/>
      <c r="BM77" s="1327"/>
      <c r="BN77" s="1327"/>
      <c r="BO77" s="1327"/>
      <c r="BP77" s="1325">
        <v>54.6</v>
      </c>
      <c r="BQ77" s="1325"/>
      <c r="BR77" s="1325"/>
      <c r="BS77" s="1325"/>
      <c r="BT77" s="1325"/>
      <c r="BU77" s="1325"/>
      <c r="BV77" s="1325"/>
      <c r="BW77" s="1325"/>
      <c r="BX77" s="1325">
        <v>53.2</v>
      </c>
      <c r="BY77" s="1325"/>
      <c r="BZ77" s="1325"/>
      <c r="CA77" s="1325"/>
      <c r="CB77" s="1325"/>
      <c r="CC77" s="1325"/>
      <c r="CD77" s="1325"/>
      <c r="CE77" s="1325"/>
      <c r="CF77" s="1325">
        <v>47.9</v>
      </c>
      <c r="CG77" s="1325"/>
      <c r="CH77" s="1325"/>
      <c r="CI77" s="1325"/>
      <c r="CJ77" s="1325"/>
      <c r="CK77" s="1325"/>
      <c r="CL77" s="1325"/>
      <c r="CM77" s="1325"/>
      <c r="CN77" s="1325">
        <v>49</v>
      </c>
      <c r="CO77" s="1325"/>
      <c r="CP77" s="1325"/>
      <c r="CQ77" s="1325"/>
      <c r="CR77" s="1325"/>
      <c r="CS77" s="1325"/>
      <c r="CT77" s="1325"/>
      <c r="CU77" s="1325"/>
      <c r="CV77" s="1325">
        <v>41.3</v>
      </c>
      <c r="CW77" s="1325"/>
      <c r="CX77" s="1325"/>
      <c r="CY77" s="1325"/>
      <c r="CZ77" s="1325"/>
      <c r="DA77" s="1325"/>
      <c r="DB77" s="1325"/>
      <c r="DC77" s="1325"/>
    </row>
    <row r="78" spans="2:107" x14ac:dyDescent="0.15">
      <c r="B78" s="397"/>
      <c r="G78" s="1320"/>
      <c r="H78" s="1320"/>
      <c r="I78" s="1320"/>
      <c r="J78" s="1320"/>
      <c r="K78" s="1332"/>
      <c r="L78" s="1332"/>
      <c r="M78" s="1332"/>
      <c r="N78" s="1332"/>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30"/>
      <c r="J79" s="1330"/>
      <c r="K79" s="1333"/>
      <c r="L79" s="1333"/>
      <c r="M79" s="1333"/>
      <c r="N79" s="1333"/>
      <c r="AN79" s="1324"/>
      <c r="AO79" s="1324"/>
      <c r="AP79" s="1324"/>
      <c r="AQ79" s="1324"/>
      <c r="AR79" s="1324"/>
      <c r="AS79" s="1324"/>
      <c r="AT79" s="1324"/>
      <c r="AU79" s="1324"/>
      <c r="AV79" s="1324"/>
      <c r="AW79" s="1324"/>
      <c r="AX79" s="1324"/>
      <c r="AY79" s="1324"/>
      <c r="AZ79" s="1324"/>
      <c r="BA79" s="1324"/>
      <c r="BB79" s="1327" t="s">
        <v>616</v>
      </c>
      <c r="BC79" s="1327"/>
      <c r="BD79" s="1327"/>
      <c r="BE79" s="1327"/>
      <c r="BF79" s="1327"/>
      <c r="BG79" s="1327"/>
      <c r="BH79" s="1327"/>
      <c r="BI79" s="1327"/>
      <c r="BJ79" s="1327"/>
      <c r="BK79" s="1327"/>
      <c r="BL79" s="1327"/>
      <c r="BM79" s="1327"/>
      <c r="BN79" s="1327"/>
      <c r="BO79" s="1327"/>
      <c r="BP79" s="1325">
        <v>10</v>
      </c>
      <c r="BQ79" s="1325"/>
      <c r="BR79" s="1325"/>
      <c r="BS79" s="1325"/>
      <c r="BT79" s="1325"/>
      <c r="BU79" s="1325"/>
      <c r="BV79" s="1325"/>
      <c r="BW79" s="1325"/>
      <c r="BX79" s="1325">
        <v>9.8000000000000007</v>
      </c>
      <c r="BY79" s="1325"/>
      <c r="BZ79" s="1325"/>
      <c r="CA79" s="1325"/>
      <c r="CB79" s="1325"/>
      <c r="CC79" s="1325"/>
      <c r="CD79" s="1325"/>
      <c r="CE79" s="1325"/>
      <c r="CF79" s="1325">
        <v>9.6</v>
      </c>
      <c r="CG79" s="1325"/>
      <c r="CH79" s="1325"/>
      <c r="CI79" s="1325"/>
      <c r="CJ79" s="1325"/>
      <c r="CK79" s="1325"/>
      <c r="CL79" s="1325"/>
      <c r="CM79" s="1325"/>
      <c r="CN79" s="1325">
        <v>9.5</v>
      </c>
      <c r="CO79" s="1325"/>
      <c r="CP79" s="1325"/>
      <c r="CQ79" s="1325"/>
      <c r="CR79" s="1325"/>
      <c r="CS79" s="1325"/>
      <c r="CT79" s="1325"/>
      <c r="CU79" s="1325"/>
      <c r="CV79" s="1325">
        <v>9.1999999999999993</v>
      </c>
      <c r="CW79" s="1325"/>
      <c r="CX79" s="1325"/>
      <c r="CY79" s="1325"/>
      <c r="CZ79" s="1325"/>
      <c r="DA79" s="1325"/>
      <c r="DB79" s="1325"/>
      <c r="DC79" s="1325"/>
    </row>
    <row r="80" spans="2:107" x14ac:dyDescent="0.15">
      <c r="B80" s="397"/>
      <c r="G80" s="1320"/>
      <c r="H80" s="1320"/>
      <c r="I80" s="1330"/>
      <c r="J80" s="1330"/>
      <c r="K80" s="1333"/>
      <c r="L80" s="1333"/>
      <c r="M80" s="1333"/>
      <c r="N80" s="1333"/>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Llbbb0b/DoOQjdx6DMuumdly1DsJbYQnFT1IXTsfAI45Q+BkZOMwOQxIIWQfFge2SGJD+TRBu6yu19KhSkobKQ==" saltValue="quyaRKzLkHX9X1jdz9+1k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2" zoomScale="66" zoomScaleNormal="66" zoomScaleSheetLayoutView="70" workbookViewId="0">
      <selection activeCell="BA113" sqref="BA11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521</v>
      </c>
    </row>
  </sheetData>
  <sheetProtection algorithmName="SHA-512" hashValue="OJ2G6FA/WM/6+uMn3/KBcf5Gk62Y1+xU5z+yx460oNHoGWFULiNjQ90wcLxGdKxb8DDvpm495RWR/v4RX8UAIA==" saltValue="zyPT/3lucIInTH5CnKYnG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6" zoomScaleNormal="66" zoomScaleSheetLayoutView="55" workbookViewId="0">
      <selection activeCell="BA113" sqref="BA11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521</v>
      </c>
    </row>
  </sheetData>
  <sheetProtection algorithmName="SHA-512" hashValue="a8+n7XVj635PjOGQGSoqgtxNVzQLHCy5TIebH3LkUC4MLcpTZhjjz/QeVI63ucDdqRBUTQ7EMuYsL0Uo9P+TWQ==" saltValue="DB26hvUQfrc/daKHzjtJX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54</v>
      </c>
      <c r="E2" s="155"/>
      <c r="F2" s="156" t="s">
        <v>571</v>
      </c>
      <c r="G2" s="157"/>
      <c r="H2" s="158"/>
    </row>
    <row r="3" spans="1:8" x14ac:dyDescent="0.15">
      <c r="A3" s="154" t="s">
        <v>564</v>
      </c>
      <c r="B3" s="159"/>
      <c r="C3" s="160"/>
      <c r="D3" s="161">
        <v>95655</v>
      </c>
      <c r="E3" s="162"/>
      <c r="F3" s="163">
        <v>83280</v>
      </c>
      <c r="G3" s="164"/>
      <c r="H3" s="165"/>
    </row>
    <row r="4" spans="1:8" x14ac:dyDescent="0.15">
      <c r="A4" s="166"/>
      <c r="B4" s="167"/>
      <c r="C4" s="168"/>
      <c r="D4" s="169">
        <v>72657</v>
      </c>
      <c r="E4" s="170"/>
      <c r="F4" s="171">
        <v>43123</v>
      </c>
      <c r="G4" s="172"/>
      <c r="H4" s="173"/>
    </row>
    <row r="5" spans="1:8" x14ac:dyDescent="0.15">
      <c r="A5" s="154" t="s">
        <v>566</v>
      </c>
      <c r="B5" s="159"/>
      <c r="C5" s="160"/>
      <c r="D5" s="161">
        <v>111342</v>
      </c>
      <c r="E5" s="162"/>
      <c r="F5" s="163">
        <v>88968</v>
      </c>
      <c r="G5" s="164"/>
      <c r="H5" s="165"/>
    </row>
    <row r="6" spans="1:8" x14ac:dyDescent="0.15">
      <c r="A6" s="166"/>
      <c r="B6" s="167"/>
      <c r="C6" s="168"/>
      <c r="D6" s="169">
        <v>92576</v>
      </c>
      <c r="E6" s="170"/>
      <c r="F6" s="171">
        <v>45482</v>
      </c>
      <c r="G6" s="172"/>
      <c r="H6" s="173"/>
    </row>
    <row r="7" spans="1:8" x14ac:dyDescent="0.15">
      <c r="A7" s="154" t="s">
        <v>567</v>
      </c>
      <c r="B7" s="159"/>
      <c r="C7" s="160"/>
      <c r="D7" s="161">
        <v>80289</v>
      </c>
      <c r="E7" s="162"/>
      <c r="F7" s="163">
        <v>85173</v>
      </c>
      <c r="G7" s="164"/>
      <c r="H7" s="165"/>
    </row>
    <row r="8" spans="1:8" x14ac:dyDescent="0.15">
      <c r="A8" s="166"/>
      <c r="B8" s="167"/>
      <c r="C8" s="168"/>
      <c r="D8" s="169">
        <v>55364</v>
      </c>
      <c r="E8" s="170"/>
      <c r="F8" s="171">
        <v>43913</v>
      </c>
      <c r="G8" s="172"/>
      <c r="H8" s="173"/>
    </row>
    <row r="9" spans="1:8" x14ac:dyDescent="0.15">
      <c r="A9" s="154" t="s">
        <v>568</v>
      </c>
      <c r="B9" s="159"/>
      <c r="C9" s="160"/>
      <c r="D9" s="161">
        <v>139601</v>
      </c>
      <c r="E9" s="162"/>
      <c r="F9" s="163">
        <v>94081</v>
      </c>
      <c r="G9" s="164"/>
      <c r="H9" s="165"/>
    </row>
    <row r="10" spans="1:8" x14ac:dyDescent="0.15">
      <c r="A10" s="166"/>
      <c r="B10" s="167"/>
      <c r="C10" s="168"/>
      <c r="D10" s="169">
        <v>116277</v>
      </c>
      <c r="E10" s="170"/>
      <c r="F10" s="171">
        <v>48949</v>
      </c>
      <c r="G10" s="172"/>
      <c r="H10" s="173"/>
    </row>
    <row r="11" spans="1:8" x14ac:dyDescent="0.15">
      <c r="A11" s="154" t="s">
        <v>569</v>
      </c>
      <c r="B11" s="159"/>
      <c r="C11" s="160"/>
      <c r="D11" s="161">
        <v>81296</v>
      </c>
      <c r="E11" s="162"/>
      <c r="F11" s="163">
        <v>92632</v>
      </c>
      <c r="G11" s="164"/>
      <c r="H11" s="165"/>
    </row>
    <row r="12" spans="1:8" x14ac:dyDescent="0.15">
      <c r="A12" s="166"/>
      <c r="B12" s="167"/>
      <c r="C12" s="174"/>
      <c r="D12" s="169">
        <v>57579</v>
      </c>
      <c r="E12" s="170"/>
      <c r="F12" s="171">
        <v>47978</v>
      </c>
      <c r="G12" s="172"/>
      <c r="H12" s="173"/>
    </row>
    <row r="13" spans="1:8" x14ac:dyDescent="0.15">
      <c r="A13" s="154"/>
      <c r="B13" s="159"/>
      <c r="C13" s="175"/>
      <c r="D13" s="176">
        <v>101637</v>
      </c>
      <c r="E13" s="177"/>
      <c r="F13" s="178">
        <v>88827</v>
      </c>
      <c r="G13" s="179"/>
      <c r="H13" s="165"/>
    </row>
    <row r="14" spans="1:8" x14ac:dyDescent="0.15">
      <c r="A14" s="166"/>
      <c r="B14" s="167"/>
      <c r="C14" s="168"/>
      <c r="D14" s="169">
        <v>78891</v>
      </c>
      <c r="E14" s="170"/>
      <c r="F14" s="171">
        <v>45889</v>
      </c>
      <c r="G14" s="172"/>
      <c r="H14" s="173"/>
    </row>
    <row r="17" spans="1:11" x14ac:dyDescent="0.15">
      <c r="A17" s="150" t="s">
        <v>55</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56</v>
      </c>
      <c r="B19" s="180">
        <f>ROUND(VALUE(SUBSTITUTE(実質収支比率等に係る経年分析!F$48,"▲","-")),2)</f>
        <v>3.81</v>
      </c>
      <c r="C19" s="180">
        <f>ROUND(VALUE(SUBSTITUTE(実質収支比率等に係る経年分析!G$48,"▲","-")),2)</f>
        <v>1.25</v>
      </c>
      <c r="D19" s="180">
        <f>ROUND(VALUE(SUBSTITUTE(実質収支比率等に係る経年分析!H$48,"▲","-")),2)</f>
        <v>1.04</v>
      </c>
      <c r="E19" s="180">
        <f>ROUND(VALUE(SUBSTITUTE(実質収支比率等に係る経年分析!I$48,"▲","-")),2)</f>
        <v>0.62</v>
      </c>
      <c r="F19" s="180">
        <f>ROUND(VALUE(SUBSTITUTE(実質収支比率等に係る経年分析!J$48,"▲","-")),2)</f>
        <v>2.5</v>
      </c>
    </row>
    <row r="20" spans="1:11" x14ac:dyDescent="0.15">
      <c r="A20" s="180" t="s">
        <v>57</v>
      </c>
      <c r="B20" s="180">
        <f>ROUND(VALUE(SUBSTITUTE(実質収支比率等に係る経年分析!F$47,"▲","-")),2)</f>
        <v>60.08</v>
      </c>
      <c r="C20" s="180">
        <f>ROUND(VALUE(SUBSTITUTE(実質収支比率等に係る経年分析!G$47,"▲","-")),2)</f>
        <v>63.31</v>
      </c>
      <c r="D20" s="180">
        <f>ROUND(VALUE(SUBSTITUTE(実質収支比率等に係る経年分析!H$47,"▲","-")),2)</f>
        <v>60.37</v>
      </c>
      <c r="E20" s="180">
        <f>ROUND(VALUE(SUBSTITUTE(実質収支比率等に係る経年分析!I$47,"▲","-")),2)</f>
        <v>51.83</v>
      </c>
      <c r="F20" s="180">
        <f>ROUND(VALUE(SUBSTITUTE(実質収支比率等に係る経年分析!J$47,"▲","-")),2)</f>
        <v>44.5</v>
      </c>
    </row>
    <row r="21" spans="1:11" x14ac:dyDescent="0.15">
      <c r="A21" s="180" t="s">
        <v>58</v>
      </c>
      <c r="B21" s="180">
        <f>IF(ISNUMBER(VALUE(SUBSTITUTE(実質収支比率等に係る経年分析!F$49,"▲","-"))),ROUND(VALUE(SUBSTITUTE(実質収支比率等に係る経年分析!F$49,"▲","-")),2),NA())</f>
        <v>0.74</v>
      </c>
      <c r="C21" s="180">
        <f>IF(ISNUMBER(VALUE(SUBSTITUTE(実質収支比率等に係る経年分析!G$49,"▲","-"))),ROUND(VALUE(SUBSTITUTE(実質収支比率等に係る経年分析!G$49,"▲","-")),2),NA())</f>
        <v>-0.62</v>
      </c>
      <c r="D21" s="180">
        <f>IF(ISNUMBER(VALUE(SUBSTITUTE(実質収支比率等に係る経年分析!H$49,"▲","-"))),ROUND(VALUE(SUBSTITUTE(実質収支比率等に係る経年分析!H$49,"▲","-")),2),NA())</f>
        <v>-4.71</v>
      </c>
      <c r="E21" s="180">
        <f>IF(ISNUMBER(VALUE(SUBSTITUTE(実質収支比率等に係る経年分析!I$49,"▲","-"))),ROUND(VALUE(SUBSTITUTE(実質収支比率等に係る経年分析!I$49,"▲","-")),2),NA())</f>
        <v>-10.83</v>
      </c>
      <c r="F21" s="180">
        <f>IF(ISNUMBER(VALUE(SUBSTITUTE(実質収支比率等に係る経年分析!J$49,"▲","-"))),ROUND(VALUE(SUBSTITUTE(実質収支比率等に係る経年分析!J$49,"▲","-")),2),NA())</f>
        <v>-4.2699999999999996</v>
      </c>
    </row>
    <row r="24" spans="1:11" x14ac:dyDescent="0.15">
      <c r="A24" s="150" t="s">
        <v>59</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60</v>
      </c>
      <c r="C26" s="181" t="s">
        <v>61</v>
      </c>
      <c r="D26" s="181" t="s">
        <v>60</v>
      </c>
      <c r="E26" s="181" t="s">
        <v>61</v>
      </c>
      <c r="F26" s="181" t="s">
        <v>60</v>
      </c>
      <c r="G26" s="181" t="s">
        <v>61</v>
      </c>
      <c r="H26" s="181" t="s">
        <v>60</v>
      </c>
      <c r="I26" s="181" t="s">
        <v>61</v>
      </c>
      <c r="J26" s="181" t="s">
        <v>60</v>
      </c>
      <c r="K26" s="181" t="s">
        <v>61</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介護保険(介護サービス事業勘定)特別会計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港湾管理特別会計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x14ac:dyDescent="0.15">
      <c r="A32" s="181" t="str">
        <f>IF(連結実質赤字比率に係る赤字・黒字の構成分析!C$38="",NA(),連結実質赤字比率に係る赤字・黒字の構成分析!C$38)</f>
        <v>介護保険(保険事業勘定)特別会計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0.56999999999999995</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7.0000000000000007E-2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1.05</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3.79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2.48</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2.27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1.99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1.85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2.74</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13.62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14.05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17.41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18.77</v>
      </c>
    </row>
    <row r="39" spans="1:16" x14ac:dyDescent="0.15">
      <c r="A39" s="150" t="s">
        <v>62</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63</v>
      </c>
      <c r="C41" s="182"/>
      <c r="D41" s="182" t="s">
        <v>64</v>
      </c>
      <c r="E41" s="182" t="s">
        <v>63</v>
      </c>
      <c r="F41" s="182"/>
      <c r="G41" s="182" t="s">
        <v>64</v>
      </c>
      <c r="H41" s="182" t="s">
        <v>63</v>
      </c>
      <c r="I41" s="182"/>
      <c r="J41" s="182" t="s">
        <v>64</v>
      </c>
      <c r="K41" s="182" t="s">
        <v>63</v>
      </c>
      <c r="L41" s="182"/>
      <c r="M41" s="182" t="s">
        <v>64</v>
      </c>
      <c r="N41" s="182" t="s">
        <v>63</v>
      </c>
      <c r="O41" s="182"/>
      <c r="P41" s="182" t="s">
        <v>64</v>
      </c>
    </row>
    <row r="42" spans="1:16" x14ac:dyDescent="0.15">
      <c r="A42" s="182" t="s">
        <v>65</v>
      </c>
      <c r="B42" s="182"/>
      <c r="C42" s="182"/>
      <c r="D42" s="182">
        <f>'実質公債費比率（分子）の構造'!K$52</f>
        <v>1902</v>
      </c>
      <c r="E42" s="182"/>
      <c r="F42" s="182"/>
      <c r="G42" s="182">
        <f>'実質公債費比率（分子）の構造'!L$52</f>
        <v>1957</v>
      </c>
      <c r="H42" s="182"/>
      <c r="I42" s="182"/>
      <c r="J42" s="182">
        <f>'実質公債費比率（分子）の構造'!M$52</f>
        <v>1918</v>
      </c>
      <c r="K42" s="182"/>
      <c r="L42" s="182"/>
      <c r="M42" s="182">
        <f>'実質公債費比率（分子）の構造'!N$52</f>
        <v>1870</v>
      </c>
      <c r="N42" s="182"/>
      <c r="O42" s="182"/>
      <c r="P42" s="182">
        <f>'実質公債費比率（分子）の構造'!O$52</f>
        <v>1860</v>
      </c>
    </row>
    <row r="43" spans="1:16" x14ac:dyDescent="0.15">
      <c r="A43" s="182" t="s">
        <v>66</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67</v>
      </c>
      <c r="B44" s="182">
        <f>'実質公債費比率（分子）の構造'!K$50</f>
        <v>53</v>
      </c>
      <c r="C44" s="182"/>
      <c r="D44" s="182"/>
      <c r="E44" s="182">
        <f>'実質公債費比率（分子）の構造'!L$50</f>
        <v>26</v>
      </c>
      <c r="F44" s="182"/>
      <c r="G44" s="182"/>
      <c r="H44" s="182">
        <f>'実質公債費比率（分子）の構造'!M$50</f>
        <v>13</v>
      </c>
      <c r="I44" s="182"/>
      <c r="J44" s="182"/>
      <c r="K44" s="182">
        <f>'実質公債費比率（分子）の構造'!N$50</f>
        <v>17</v>
      </c>
      <c r="L44" s="182"/>
      <c r="M44" s="182"/>
      <c r="N44" s="182">
        <f>'実質公債費比率（分子）の構造'!O$50</f>
        <v>16</v>
      </c>
      <c r="O44" s="182"/>
      <c r="P44" s="182"/>
    </row>
    <row r="45" spans="1:16" x14ac:dyDescent="0.15">
      <c r="A45" s="182" t="s">
        <v>68</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69</v>
      </c>
      <c r="B46" s="182">
        <f>'実質公債費比率（分子）の構造'!K$48</f>
        <v>470</v>
      </c>
      <c r="C46" s="182"/>
      <c r="D46" s="182"/>
      <c r="E46" s="182">
        <f>'実質公債費比率（分子）の構造'!L$48</f>
        <v>448</v>
      </c>
      <c r="F46" s="182"/>
      <c r="G46" s="182"/>
      <c r="H46" s="182">
        <f>'実質公債費比率（分子）の構造'!M$48</f>
        <v>424</v>
      </c>
      <c r="I46" s="182"/>
      <c r="J46" s="182"/>
      <c r="K46" s="182">
        <f>'実質公債費比率（分子）の構造'!N$48</f>
        <v>407</v>
      </c>
      <c r="L46" s="182"/>
      <c r="M46" s="182"/>
      <c r="N46" s="182">
        <f>'実質公債費比率（分子）の構造'!O$48</f>
        <v>396</v>
      </c>
      <c r="O46" s="182"/>
      <c r="P46" s="182"/>
    </row>
    <row r="47" spans="1:16" x14ac:dyDescent="0.15">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70</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71</v>
      </c>
      <c r="B49" s="182">
        <f>'実質公債費比率（分子）の構造'!K$45</f>
        <v>1858</v>
      </c>
      <c r="C49" s="182"/>
      <c r="D49" s="182"/>
      <c r="E49" s="182">
        <f>'実質公債費比率（分子）の構造'!L$45</f>
        <v>1914</v>
      </c>
      <c r="F49" s="182"/>
      <c r="G49" s="182"/>
      <c r="H49" s="182">
        <f>'実質公債費比率（分子）の構造'!M$45</f>
        <v>1947</v>
      </c>
      <c r="I49" s="182"/>
      <c r="J49" s="182"/>
      <c r="K49" s="182">
        <f>'実質公債費比率（分子）の構造'!N$45</f>
        <v>1927</v>
      </c>
      <c r="L49" s="182"/>
      <c r="M49" s="182"/>
      <c r="N49" s="182">
        <f>'実質公債費比率（分子）の構造'!O$45</f>
        <v>1980</v>
      </c>
      <c r="O49" s="182"/>
      <c r="P49" s="182"/>
    </row>
    <row r="50" spans="1:16" x14ac:dyDescent="0.15">
      <c r="A50" s="182" t="s">
        <v>72</v>
      </c>
      <c r="B50" s="182" t="e">
        <f>NA()</f>
        <v>#N/A</v>
      </c>
      <c r="C50" s="182">
        <f>IF(ISNUMBER('実質公債費比率（分子）の構造'!K$53),'実質公債費比率（分子）の構造'!K$53,NA())</f>
        <v>479</v>
      </c>
      <c r="D50" s="182" t="e">
        <f>NA()</f>
        <v>#N/A</v>
      </c>
      <c r="E50" s="182" t="e">
        <f>NA()</f>
        <v>#N/A</v>
      </c>
      <c r="F50" s="182">
        <f>IF(ISNUMBER('実質公債費比率（分子）の構造'!L$53),'実質公債費比率（分子）の構造'!L$53,NA())</f>
        <v>431</v>
      </c>
      <c r="G50" s="182" t="e">
        <f>NA()</f>
        <v>#N/A</v>
      </c>
      <c r="H50" s="182" t="e">
        <f>NA()</f>
        <v>#N/A</v>
      </c>
      <c r="I50" s="182">
        <f>IF(ISNUMBER('実質公債費比率（分子）の構造'!M$53),'実質公債費比率（分子）の構造'!M$53,NA())</f>
        <v>466</v>
      </c>
      <c r="J50" s="182" t="e">
        <f>NA()</f>
        <v>#N/A</v>
      </c>
      <c r="K50" s="182" t="e">
        <f>NA()</f>
        <v>#N/A</v>
      </c>
      <c r="L50" s="182">
        <f>IF(ISNUMBER('実質公債費比率（分子）の構造'!N$53),'実質公債費比率（分子）の構造'!N$53,NA())</f>
        <v>481</v>
      </c>
      <c r="M50" s="182" t="e">
        <f>NA()</f>
        <v>#N/A</v>
      </c>
      <c r="N50" s="182" t="e">
        <f>NA()</f>
        <v>#N/A</v>
      </c>
      <c r="O50" s="182">
        <f>IF(ISNUMBER('実質公債費比率（分子）の構造'!O$53),'実質公債費比率（分子）の構造'!O$53,NA())</f>
        <v>532</v>
      </c>
      <c r="P50" s="182" t="e">
        <f>NA()</f>
        <v>#N/A</v>
      </c>
    </row>
    <row r="53" spans="1:16" x14ac:dyDescent="0.15">
      <c r="A53" s="150" t="s">
        <v>73</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74</v>
      </c>
      <c r="C55" s="181"/>
      <c r="D55" s="181" t="s">
        <v>75</v>
      </c>
      <c r="E55" s="181" t="s">
        <v>74</v>
      </c>
      <c r="F55" s="181"/>
      <c r="G55" s="181" t="s">
        <v>75</v>
      </c>
      <c r="H55" s="181" t="s">
        <v>74</v>
      </c>
      <c r="I55" s="181"/>
      <c r="J55" s="181" t="s">
        <v>75</v>
      </c>
      <c r="K55" s="181" t="s">
        <v>74</v>
      </c>
      <c r="L55" s="181"/>
      <c r="M55" s="181" t="s">
        <v>75</v>
      </c>
      <c r="N55" s="181" t="s">
        <v>74</v>
      </c>
      <c r="O55" s="181"/>
      <c r="P55" s="181" t="s">
        <v>75</v>
      </c>
    </row>
    <row r="56" spans="1:16" x14ac:dyDescent="0.15">
      <c r="A56" s="181" t="s">
        <v>43</v>
      </c>
      <c r="B56" s="181"/>
      <c r="C56" s="181"/>
      <c r="D56" s="181">
        <f>'将来負担比率（分子）の構造'!I$52</f>
        <v>16472</v>
      </c>
      <c r="E56" s="181"/>
      <c r="F56" s="181"/>
      <c r="G56" s="181">
        <f>'将来負担比率（分子）の構造'!J$52</f>
        <v>16532</v>
      </c>
      <c r="H56" s="181"/>
      <c r="I56" s="181"/>
      <c r="J56" s="181">
        <f>'将来負担比率（分子）の構造'!K$52</f>
        <v>16379</v>
      </c>
      <c r="K56" s="181"/>
      <c r="L56" s="181"/>
      <c r="M56" s="181">
        <f>'将来負担比率（分子）の構造'!L$52</f>
        <v>16801</v>
      </c>
      <c r="N56" s="181"/>
      <c r="O56" s="181"/>
      <c r="P56" s="181">
        <f>'将来負担比率（分子）の構造'!M$52</f>
        <v>16252</v>
      </c>
    </row>
    <row r="57" spans="1:16" x14ac:dyDescent="0.15">
      <c r="A57" s="181" t="s">
        <v>42</v>
      </c>
      <c r="B57" s="181"/>
      <c r="C57" s="181"/>
      <c r="D57" s="181">
        <f>'将来負担比率（分子）の構造'!I$51</f>
        <v>493</v>
      </c>
      <c r="E57" s="181"/>
      <c r="F57" s="181"/>
      <c r="G57" s="181">
        <f>'将来負担比率（分子）の構造'!J$51</f>
        <v>440</v>
      </c>
      <c r="H57" s="181"/>
      <c r="I57" s="181"/>
      <c r="J57" s="181">
        <f>'将来負担比率（分子）の構造'!K$51</f>
        <v>359</v>
      </c>
      <c r="K57" s="181"/>
      <c r="L57" s="181"/>
      <c r="M57" s="181">
        <f>'将来負担比率（分子）の構造'!L$51</f>
        <v>316</v>
      </c>
      <c r="N57" s="181"/>
      <c r="O57" s="181"/>
      <c r="P57" s="181">
        <f>'将来負担比率（分子）の構造'!M$51</f>
        <v>273</v>
      </c>
    </row>
    <row r="58" spans="1:16" x14ac:dyDescent="0.15">
      <c r="A58" s="181" t="s">
        <v>41</v>
      </c>
      <c r="B58" s="181"/>
      <c r="C58" s="181"/>
      <c r="D58" s="181">
        <f>'将来負担比率（分子）の構造'!I$50</f>
        <v>8235</v>
      </c>
      <c r="E58" s="181"/>
      <c r="F58" s="181"/>
      <c r="G58" s="181">
        <f>'将来負担比率（分子）の構造'!J$50</f>
        <v>8529</v>
      </c>
      <c r="H58" s="181"/>
      <c r="I58" s="181"/>
      <c r="J58" s="181">
        <f>'将来負担比率（分子）の構造'!K$50</f>
        <v>8109</v>
      </c>
      <c r="K58" s="181"/>
      <c r="L58" s="181"/>
      <c r="M58" s="181">
        <f>'将来負担比率（分子）の構造'!L$50</f>
        <v>7353</v>
      </c>
      <c r="N58" s="181"/>
      <c r="O58" s="181"/>
      <c r="P58" s="181">
        <f>'将来負担比率（分子）の構造'!M$50</f>
        <v>6968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3374</v>
      </c>
      <c r="C62" s="181"/>
      <c r="D62" s="181"/>
      <c r="E62" s="181">
        <f>'将来負担比率（分子）の構造'!J$45</f>
        <v>3272</v>
      </c>
      <c r="F62" s="181"/>
      <c r="G62" s="181"/>
      <c r="H62" s="181">
        <f>'将来負担比率（分子）の構造'!K$45</f>
        <v>3118</v>
      </c>
      <c r="I62" s="181"/>
      <c r="J62" s="181"/>
      <c r="K62" s="181">
        <f>'将来負担比率（分子）の構造'!L$45</f>
        <v>2970</v>
      </c>
      <c r="L62" s="181"/>
      <c r="M62" s="181"/>
      <c r="N62" s="181">
        <f>'将来負担比率（分子）の構造'!M$45</f>
        <v>2992</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4910</v>
      </c>
      <c r="C64" s="181"/>
      <c r="D64" s="181"/>
      <c r="E64" s="181">
        <f>'将来負担比率（分子）の構造'!J$43</f>
        <v>4373</v>
      </c>
      <c r="F64" s="181"/>
      <c r="G64" s="181"/>
      <c r="H64" s="181">
        <f>'将来負担比率（分子）の構造'!K$43</f>
        <v>3997</v>
      </c>
      <c r="I64" s="181"/>
      <c r="J64" s="181"/>
      <c r="K64" s="181">
        <f>'将来負担比率（分子）の構造'!L$43</f>
        <v>3680</v>
      </c>
      <c r="L64" s="181"/>
      <c r="M64" s="181"/>
      <c r="N64" s="181">
        <f>'将来負担比率（分子）の構造'!M$43</f>
        <v>3400</v>
      </c>
      <c r="O64" s="181"/>
      <c r="P64" s="181"/>
    </row>
    <row r="65" spans="1:16" x14ac:dyDescent="0.15">
      <c r="A65" s="181" t="s">
        <v>32</v>
      </c>
      <c r="B65" s="181">
        <f>'将来負担比率（分子）の構造'!I$42</f>
        <v>313</v>
      </c>
      <c r="C65" s="181"/>
      <c r="D65" s="181"/>
      <c r="E65" s="181">
        <f>'将来負担比率（分子）の構造'!J$42</f>
        <v>307</v>
      </c>
      <c r="F65" s="181"/>
      <c r="G65" s="181"/>
      <c r="H65" s="181">
        <f>'将来負担比率（分子）の構造'!K$42</f>
        <v>293</v>
      </c>
      <c r="I65" s="181"/>
      <c r="J65" s="181"/>
      <c r="K65" s="181">
        <f>'将来負担比率（分子）の構造'!L$42</f>
        <v>279</v>
      </c>
      <c r="L65" s="181"/>
      <c r="M65" s="181"/>
      <c r="N65" s="181">
        <f>'将来負担比率（分子）の構造'!M$42</f>
        <v>250</v>
      </c>
      <c r="O65" s="181"/>
      <c r="P65" s="181"/>
    </row>
    <row r="66" spans="1:16" x14ac:dyDescent="0.15">
      <c r="A66" s="181" t="s">
        <v>31</v>
      </c>
      <c r="B66" s="181">
        <f>'将来負担比率（分子）の構造'!I$41</f>
        <v>18098</v>
      </c>
      <c r="C66" s="181"/>
      <c r="D66" s="181"/>
      <c r="E66" s="181">
        <f>'将来負担比率（分子）の構造'!J$41</f>
        <v>18313</v>
      </c>
      <c r="F66" s="181"/>
      <c r="G66" s="181"/>
      <c r="H66" s="181">
        <f>'将来負担比率（分子）の構造'!K$41</f>
        <v>18208</v>
      </c>
      <c r="I66" s="181"/>
      <c r="J66" s="181"/>
      <c r="K66" s="181">
        <f>'将来負担比率（分子）の構造'!L$41</f>
        <v>19213</v>
      </c>
      <c r="L66" s="181"/>
      <c r="M66" s="181"/>
      <c r="N66" s="181">
        <f>'将来負担比率（分子）の構造'!M$41</f>
        <v>18752</v>
      </c>
      <c r="O66" s="181"/>
      <c r="P66" s="181"/>
    </row>
    <row r="67" spans="1:16" x14ac:dyDescent="0.15">
      <c r="A67" s="181" t="s">
        <v>76</v>
      </c>
      <c r="B67" s="181" t="e">
        <f>NA()</f>
        <v>#N/A</v>
      </c>
      <c r="C67" s="181">
        <f>IF(ISNUMBER('将来負担比率（分子）の構造'!I$53), IF('将来負担比率（分子）の構造'!I$53 &lt; 0, 0, '将来負担比率（分子）の構造'!I$53), NA())</f>
        <v>1495</v>
      </c>
      <c r="D67" s="181" t="e">
        <f>NA()</f>
        <v>#N/A</v>
      </c>
      <c r="E67" s="181" t="e">
        <f>NA()</f>
        <v>#N/A</v>
      </c>
      <c r="F67" s="181">
        <f>IF(ISNUMBER('将来負担比率（分子）の構造'!J$53), IF('将来負担比率（分子）の構造'!J$53 &lt; 0, 0, '将来負担比率（分子）の構造'!J$53), NA())</f>
        <v>764</v>
      </c>
      <c r="G67" s="181" t="e">
        <f>NA()</f>
        <v>#N/A</v>
      </c>
      <c r="H67" s="181" t="e">
        <f>NA()</f>
        <v>#N/A</v>
      </c>
      <c r="I67" s="181">
        <f>IF(ISNUMBER('将来負担比率（分子）の構造'!K$53), IF('将来負担比率（分子）の構造'!K$53 &lt; 0, 0, '将来負担比率（分子）の構造'!K$53), NA())</f>
        <v>769</v>
      </c>
      <c r="J67" s="181" t="e">
        <f>NA()</f>
        <v>#N/A</v>
      </c>
      <c r="K67" s="181" t="e">
        <f>NA()</f>
        <v>#N/A</v>
      </c>
      <c r="L67" s="181">
        <f>IF(ISNUMBER('将来負担比率（分子）の構造'!L$53), IF('将来負担比率（分子）の構造'!L$53 &lt; 0, 0, '将来負担比率（分子）の構造'!L$53), NA())</f>
        <v>1671</v>
      </c>
      <c r="M67" s="181" t="e">
        <f>NA()</f>
        <v>#N/A</v>
      </c>
      <c r="N67" s="181" t="e">
        <f>NA()</f>
        <v>#N/A</v>
      </c>
      <c r="O67" s="181">
        <f>IF(ISNUMBER('将来負担比率（分子）の構造'!M$53), IF('将来負担比率（分子）の構造'!M$53 &lt; 0, 0, '将来負担比率（分子）の構造'!M$53), NA())</f>
        <v>1902</v>
      </c>
      <c r="P67" s="181" t="e">
        <f>NA()</f>
        <v>#N/A</v>
      </c>
    </row>
    <row r="70" spans="1:16" x14ac:dyDescent="0.15">
      <c r="A70" s="183" t="s">
        <v>77</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78</v>
      </c>
      <c r="B72" s="185">
        <f>基金残高に係る経年分析!F55</f>
        <v>5539</v>
      </c>
      <c r="C72" s="185">
        <f>基金残高に係る経年分析!G55</f>
        <v>4615</v>
      </c>
      <c r="D72" s="185">
        <f>基金残高に係る経年分析!H55</f>
        <v>4053</v>
      </c>
    </row>
    <row r="73" spans="1:16" x14ac:dyDescent="0.15">
      <c r="A73" s="184" t="s">
        <v>79</v>
      </c>
      <c r="B73" s="185">
        <f>基金残高に係る経年分析!F56</f>
        <v>944</v>
      </c>
      <c r="C73" s="185">
        <f>基金残高に係る経年分析!G56</f>
        <v>945</v>
      </c>
      <c r="D73" s="185">
        <f>基金残高に係る経年分析!H56</f>
        <v>948</v>
      </c>
    </row>
    <row r="74" spans="1:16" x14ac:dyDescent="0.15">
      <c r="A74" s="184" t="s">
        <v>80</v>
      </c>
      <c r="B74" s="185">
        <f>基金残高に係る経年分析!F57</f>
        <v>3400</v>
      </c>
      <c r="C74" s="185">
        <f>基金残高に係る経年分析!G57</f>
        <v>3448</v>
      </c>
      <c r="D74" s="185">
        <f>基金残高に係る経年分析!H57</f>
        <v>3497</v>
      </c>
    </row>
  </sheetData>
  <sheetProtection algorithmName="SHA-512" hashValue="t7wSoQlfxe838Lhil9frrbe3Eatz0RIiPmci3NJyfD3tvXtdX5bcieniryd9RdDf+hq7adAvbTmAfVgYKwi3ow==" saltValue="Ez+2KFZXw/zznTSShwc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B11" zoomScale="130" zoomScaleNormal="130" workbookViewId="0">
      <selection activeCell="BA113" sqref="BA113"/>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213</v>
      </c>
      <c r="DI1" s="662"/>
      <c r="DJ1" s="662"/>
      <c r="DK1" s="662"/>
      <c r="DL1" s="662"/>
      <c r="DM1" s="662"/>
      <c r="DN1" s="663"/>
      <c r="DO1" s="226"/>
      <c r="DP1" s="661" t="s">
        <v>214</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216</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217</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218</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219</v>
      </c>
      <c r="S4" s="665"/>
      <c r="T4" s="665"/>
      <c r="U4" s="665"/>
      <c r="V4" s="665"/>
      <c r="W4" s="665"/>
      <c r="X4" s="665"/>
      <c r="Y4" s="666"/>
      <c r="Z4" s="664" t="s">
        <v>220</v>
      </c>
      <c r="AA4" s="665"/>
      <c r="AB4" s="665"/>
      <c r="AC4" s="666"/>
      <c r="AD4" s="664" t="s">
        <v>221</v>
      </c>
      <c r="AE4" s="665"/>
      <c r="AF4" s="665"/>
      <c r="AG4" s="665"/>
      <c r="AH4" s="665"/>
      <c r="AI4" s="665"/>
      <c r="AJ4" s="665"/>
      <c r="AK4" s="666"/>
      <c r="AL4" s="664" t="s">
        <v>220</v>
      </c>
      <c r="AM4" s="665"/>
      <c r="AN4" s="665"/>
      <c r="AO4" s="666"/>
      <c r="AP4" s="670" t="s">
        <v>222</v>
      </c>
      <c r="AQ4" s="670"/>
      <c r="AR4" s="670"/>
      <c r="AS4" s="670"/>
      <c r="AT4" s="670"/>
      <c r="AU4" s="670"/>
      <c r="AV4" s="670"/>
      <c r="AW4" s="670"/>
      <c r="AX4" s="670"/>
      <c r="AY4" s="670"/>
      <c r="AZ4" s="670"/>
      <c r="BA4" s="670"/>
      <c r="BB4" s="670"/>
      <c r="BC4" s="670"/>
      <c r="BD4" s="670"/>
      <c r="BE4" s="670"/>
      <c r="BF4" s="670"/>
      <c r="BG4" s="670" t="s">
        <v>223</v>
      </c>
      <c r="BH4" s="670"/>
      <c r="BI4" s="670"/>
      <c r="BJ4" s="670"/>
      <c r="BK4" s="670"/>
      <c r="BL4" s="670"/>
      <c r="BM4" s="670"/>
      <c r="BN4" s="670"/>
      <c r="BO4" s="670" t="s">
        <v>220</v>
      </c>
      <c r="BP4" s="670"/>
      <c r="BQ4" s="670"/>
      <c r="BR4" s="670"/>
      <c r="BS4" s="670" t="s">
        <v>224</v>
      </c>
      <c r="BT4" s="670"/>
      <c r="BU4" s="670"/>
      <c r="BV4" s="670"/>
      <c r="BW4" s="670"/>
      <c r="BX4" s="670"/>
      <c r="BY4" s="670"/>
      <c r="BZ4" s="670"/>
      <c r="CA4" s="670"/>
      <c r="CB4" s="670"/>
      <c r="CD4" s="667" t="s">
        <v>225</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226</v>
      </c>
      <c r="C5" s="672"/>
      <c r="D5" s="672"/>
      <c r="E5" s="672"/>
      <c r="F5" s="672"/>
      <c r="G5" s="672"/>
      <c r="H5" s="672"/>
      <c r="I5" s="672"/>
      <c r="J5" s="672"/>
      <c r="K5" s="672"/>
      <c r="L5" s="672"/>
      <c r="M5" s="672"/>
      <c r="N5" s="672"/>
      <c r="O5" s="672"/>
      <c r="P5" s="672"/>
      <c r="Q5" s="673"/>
      <c r="R5" s="674">
        <v>2464009</v>
      </c>
      <c r="S5" s="675"/>
      <c r="T5" s="675"/>
      <c r="U5" s="675"/>
      <c r="V5" s="675"/>
      <c r="W5" s="675"/>
      <c r="X5" s="675"/>
      <c r="Y5" s="676"/>
      <c r="Z5" s="677">
        <v>13.3</v>
      </c>
      <c r="AA5" s="677"/>
      <c r="AB5" s="677"/>
      <c r="AC5" s="677"/>
      <c r="AD5" s="678">
        <v>2464009</v>
      </c>
      <c r="AE5" s="678"/>
      <c r="AF5" s="678"/>
      <c r="AG5" s="678"/>
      <c r="AH5" s="678"/>
      <c r="AI5" s="678"/>
      <c r="AJ5" s="678"/>
      <c r="AK5" s="678"/>
      <c r="AL5" s="679">
        <v>27.3</v>
      </c>
      <c r="AM5" s="680"/>
      <c r="AN5" s="680"/>
      <c r="AO5" s="681"/>
      <c r="AP5" s="671" t="s">
        <v>227</v>
      </c>
      <c r="AQ5" s="672"/>
      <c r="AR5" s="672"/>
      <c r="AS5" s="672"/>
      <c r="AT5" s="672"/>
      <c r="AU5" s="672"/>
      <c r="AV5" s="672"/>
      <c r="AW5" s="672"/>
      <c r="AX5" s="672"/>
      <c r="AY5" s="672"/>
      <c r="AZ5" s="672"/>
      <c r="BA5" s="672"/>
      <c r="BB5" s="672"/>
      <c r="BC5" s="672"/>
      <c r="BD5" s="672"/>
      <c r="BE5" s="672"/>
      <c r="BF5" s="673"/>
      <c r="BG5" s="685">
        <v>2464009</v>
      </c>
      <c r="BH5" s="686"/>
      <c r="BI5" s="686"/>
      <c r="BJ5" s="686"/>
      <c r="BK5" s="686"/>
      <c r="BL5" s="686"/>
      <c r="BM5" s="686"/>
      <c r="BN5" s="687"/>
      <c r="BO5" s="688">
        <v>100</v>
      </c>
      <c r="BP5" s="688"/>
      <c r="BQ5" s="688"/>
      <c r="BR5" s="688"/>
      <c r="BS5" s="689">
        <v>43759</v>
      </c>
      <c r="BT5" s="689"/>
      <c r="BU5" s="689"/>
      <c r="BV5" s="689"/>
      <c r="BW5" s="689"/>
      <c r="BX5" s="689"/>
      <c r="BY5" s="689"/>
      <c r="BZ5" s="689"/>
      <c r="CA5" s="689"/>
      <c r="CB5" s="693"/>
      <c r="CD5" s="667" t="s">
        <v>222</v>
      </c>
      <c r="CE5" s="668"/>
      <c r="CF5" s="668"/>
      <c r="CG5" s="668"/>
      <c r="CH5" s="668"/>
      <c r="CI5" s="668"/>
      <c r="CJ5" s="668"/>
      <c r="CK5" s="668"/>
      <c r="CL5" s="668"/>
      <c r="CM5" s="668"/>
      <c r="CN5" s="668"/>
      <c r="CO5" s="668"/>
      <c r="CP5" s="668"/>
      <c r="CQ5" s="669"/>
      <c r="CR5" s="667" t="s">
        <v>228</v>
      </c>
      <c r="CS5" s="668"/>
      <c r="CT5" s="668"/>
      <c r="CU5" s="668"/>
      <c r="CV5" s="668"/>
      <c r="CW5" s="668"/>
      <c r="CX5" s="668"/>
      <c r="CY5" s="669"/>
      <c r="CZ5" s="667" t="s">
        <v>220</v>
      </c>
      <c r="DA5" s="668"/>
      <c r="DB5" s="668"/>
      <c r="DC5" s="669"/>
      <c r="DD5" s="667" t="s">
        <v>229</v>
      </c>
      <c r="DE5" s="668"/>
      <c r="DF5" s="668"/>
      <c r="DG5" s="668"/>
      <c r="DH5" s="668"/>
      <c r="DI5" s="668"/>
      <c r="DJ5" s="668"/>
      <c r="DK5" s="668"/>
      <c r="DL5" s="668"/>
      <c r="DM5" s="668"/>
      <c r="DN5" s="668"/>
      <c r="DO5" s="668"/>
      <c r="DP5" s="669"/>
      <c r="DQ5" s="667" t="s">
        <v>230</v>
      </c>
      <c r="DR5" s="668"/>
      <c r="DS5" s="668"/>
      <c r="DT5" s="668"/>
      <c r="DU5" s="668"/>
      <c r="DV5" s="668"/>
      <c r="DW5" s="668"/>
      <c r="DX5" s="668"/>
      <c r="DY5" s="668"/>
      <c r="DZ5" s="668"/>
      <c r="EA5" s="668"/>
      <c r="EB5" s="668"/>
      <c r="EC5" s="669"/>
    </row>
    <row r="6" spans="2:143" ht="11.25" customHeight="1" x14ac:dyDescent="0.15">
      <c r="B6" s="682" t="s">
        <v>231</v>
      </c>
      <c r="C6" s="683"/>
      <c r="D6" s="683"/>
      <c r="E6" s="683"/>
      <c r="F6" s="683"/>
      <c r="G6" s="683"/>
      <c r="H6" s="683"/>
      <c r="I6" s="683"/>
      <c r="J6" s="683"/>
      <c r="K6" s="683"/>
      <c r="L6" s="683"/>
      <c r="M6" s="683"/>
      <c r="N6" s="683"/>
      <c r="O6" s="683"/>
      <c r="P6" s="683"/>
      <c r="Q6" s="684"/>
      <c r="R6" s="685">
        <v>85742</v>
      </c>
      <c r="S6" s="686"/>
      <c r="T6" s="686"/>
      <c r="U6" s="686"/>
      <c r="V6" s="686"/>
      <c r="W6" s="686"/>
      <c r="X6" s="686"/>
      <c r="Y6" s="687"/>
      <c r="Z6" s="688">
        <v>0.5</v>
      </c>
      <c r="AA6" s="688"/>
      <c r="AB6" s="688"/>
      <c r="AC6" s="688"/>
      <c r="AD6" s="689">
        <v>85742</v>
      </c>
      <c r="AE6" s="689"/>
      <c r="AF6" s="689"/>
      <c r="AG6" s="689"/>
      <c r="AH6" s="689"/>
      <c r="AI6" s="689"/>
      <c r="AJ6" s="689"/>
      <c r="AK6" s="689"/>
      <c r="AL6" s="690">
        <v>1</v>
      </c>
      <c r="AM6" s="691"/>
      <c r="AN6" s="691"/>
      <c r="AO6" s="692"/>
      <c r="AP6" s="682" t="s">
        <v>232</v>
      </c>
      <c r="AQ6" s="683"/>
      <c r="AR6" s="683"/>
      <c r="AS6" s="683"/>
      <c r="AT6" s="683"/>
      <c r="AU6" s="683"/>
      <c r="AV6" s="683"/>
      <c r="AW6" s="683"/>
      <c r="AX6" s="683"/>
      <c r="AY6" s="683"/>
      <c r="AZ6" s="683"/>
      <c r="BA6" s="683"/>
      <c r="BB6" s="683"/>
      <c r="BC6" s="683"/>
      <c r="BD6" s="683"/>
      <c r="BE6" s="683"/>
      <c r="BF6" s="684"/>
      <c r="BG6" s="685">
        <v>2464009</v>
      </c>
      <c r="BH6" s="686"/>
      <c r="BI6" s="686"/>
      <c r="BJ6" s="686"/>
      <c r="BK6" s="686"/>
      <c r="BL6" s="686"/>
      <c r="BM6" s="686"/>
      <c r="BN6" s="687"/>
      <c r="BO6" s="688">
        <v>100</v>
      </c>
      <c r="BP6" s="688"/>
      <c r="BQ6" s="688"/>
      <c r="BR6" s="688"/>
      <c r="BS6" s="689">
        <v>43759</v>
      </c>
      <c r="BT6" s="689"/>
      <c r="BU6" s="689"/>
      <c r="BV6" s="689"/>
      <c r="BW6" s="689"/>
      <c r="BX6" s="689"/>
      <c r="BY6" s="689"/>
      <c r="BZ6" s="689"/>
      <c r="CA6" s="689"/>
      <c r="CB6" s="693"/>
      <c r="CD6" s="696" t="s">
        <v>233</v>
      </c>
      <c r="CE6" s="697"/>
      <c r="CF6" s="697"/>
      <c r="CG6" s="697"/>
      <c r="CH6" s="697"/>
      <c r="CI6" s="697"/>
      <c r="CJ6" s="697"/>
      <c r="CK6" s="697"/>
      <c r="CL6" s="697"/>
      <c r="CM6" s="697"/>
      <c r="CN6" s="697"/>
      <c r="CO6" s="697"/>
      <c r="CP6" s="697"/>
      <c r="CQ6" s="698"/>
      <c r="CR6" s="685">
        <v>168296</v>
      </c>
      <c r="CS6" s="686"/>
      <c r="CT6" s="686"/>
      <c r="CU6" s="686"/>
      <c r="CV6" s="686"/>
      <c r="CW6" s="686"/>
      <c r="CX6" s="686"/>
      <c r="CY6" s="687"/>
      <c r="CZ6" s="679">
        <v>1</v>
      </c>
      <c r="DA6" s="680"/>
      <c r="DB6" s="680"/>
      <c r="DC6" s="699"/>
      <c r="DD6" s="694" t="s">
        <v>128</v>
      </c>
      <c r="DE6" s="686"/>
      <c r="DF6" s="686"/>
      <c r="DG6" s="686"/>
      <c r="DH6" s="686"/>
      <c r="DI6" s="686"/>
      <c r="DJ6" s="686"/>
      <c r="DK6" s="686"/>
      <c r="DL6" s="686"/>
      <c r="DM6" s="686"/>
      <c r="DN6" s="686"/>
      <c r="DO6" s="686"/>
      <c r="DP6" s="687"/>
      <c r="DQ6" s="694">
        <v>167849</v>
      </c>
      <c r="DR6" s="686"/>
      <c r="DS6" s="686"/>
      <c r="DT6" s="686"/>
      <c r="DU6" s="686"/>
      <c r="DV6" s="686"/>
      <c r="DW6" s="686"/>
      <c r="DX6" s="686"/>
      <c r="DY6" s="686"/>
      <c r="DZ6" s="686"/>
      <c r="EA6" s="686"/>
      <c r="EB6" s="686"/>
      <c r="EC6" s="695"/>
    </row>
    <row r="7" spans="2:143" ht="11.25" customHeight="1" x14ac:dyDescent="0.15">
      <c r="B7" s="682" t="s">
        <v>234</v>
      </c>
      <c r="C7" s="683"/>
      <c r="D7" s="683"/>
      <c r="E7" s="683"/>
      <c r="F7" s="683"/>
      <c r="G7" s="683"/>
      <c r="H7" s="683"/>
      <c r="I7" s="683"/>
      <c r="J7" s="683"/>
      <c r="K7" s="683"/>
      <c r="L7" s="683"/>
      <c r="M7" s="683"/>
      <c r="N7" s="683"/>
      <c r="O7" s="683"/>
      <c r="P7" s="683"/>
      <c r="Q7" s="684"/>
      <c r="R7" s="685">
        <v>2688</v>
      </c>
      <c r="S7" s="686"/>
      <c r="T7" s="686"/>
      <c r="U7" s="686"/>
      <c r="V7" s="686"/>
      <c r="W7" s="686"/>
      <c r="X7" s="686"/>
      <c r="Y7" s="687"/>
      <c r="Z7" s="688">
        <v>0</v>
      </c>
      <c r="AA7" s="688"/>
      <c r="AB7" s="688"/>
      <c r="AC7" s="688"/>
      <c r="AD7" s="689">
        <v>2688</v>
      </c>
      <c r="AE7" s="689"/>
      <c r="AF7" s="689"/>
      <c r="AG7" s="689"/>
      <c r="AH7" s="689"/>
      <c r="AI7" s="689"/>
      <c r="AJ7" s="689"/>
      <c r="AK7" s="689"/>
      <c r="AL7" s="690">
        <v>0</v>
      </c>
      <c r="AM7" s="691"/>
      <c r="AN7" s="691"/>
      <c r="AO7" s="692"/>
      <c r="AP7" s="682" t="s">
        <v>235</v>
      </c>
      <c r="AQ7" s="683"/>
      <c r="AR7" s="683"/>
      <c r="AS7" s="683"/>
      <c r="AT7" s="683"/>
      <c r="AU7" s="683"/>
      <c r="AV7" s="683"/>
      <c r="AW7" s="683"/>
      <c r="AX7" s="683"/>
      <c r="AY7" s="683"/>
      <c r="AZ7" s="683"/>
      <c r="BA7" s="683"/>
      <c r="BB7" s="683"/>
      <c r="BC7" s="683"/>
      <c r="BD7" s="683"/>
      <c r="BE7" s="683"/>
      <c r="BF7" s="684"/>
      <c r="BG7" s="685">
        <v>1064944</v>
      </c>
      <c r="BH7" s="686"/>
      <c r="BI7" s="686"/>
      <c r="BJ7" s="686"/>
      <c r="BK7" s="686"/>
      <c r="BL7" s="686"/>
      <c r="BM7" s="686"/>
      <c r="BN7" s="687"/>
      <c r="BO7" s="688">
        <v>43.2</v>
      </c>
      <c r="BP7" s="688"/>
      <c r="BQ7" s="688"/>
      <c r="BR7" s="688"/>
      <c r="BS7" s="689">
        <v>43759</v>
      </c>
      <c r="BT7" s="689"/>
      <c r="BU7" s="689"/>
      <c r="BV7" s="689"/>
      <c r="BW7" s="689"/>
      <c r="BX7" s="689"/>
      <c r="BY7" s="689"/>
      <c r="BZ7" s="689"/>
      <c r="CA7" s="689"/>
      <c r="CB7" s="693"/>
      <c r="CD7" s="700" t="s">
        <v>236</v>
      </c>
      <c r="CE7" s="701"/>
      <c r="CF7" s="701"/>
      <c r="CG7" s="701"/>
      <c r="CH7" s="701"/>
      <c r="CI7" s="701"/>
      <c r="CJ7" s="701"/>
      <c r="CK7" s="701"/>
      <c r="CL7" s="701"/>
      <c r="CM7" s="701"/>
      <c r="CN7" s="701"/>
      <c r="CO7" s="701"/>
      <c r="CP7" s="701"/>
      <c r="CQ7" s="702"/>
      <c r="CR7" s="685">
        <v>4726874</v>
      </c>
      <c r="CS7" s="686"/>
      <c r="CT7" s="686"/>
      <c r="CU7" s="686"/>
      <c r="CV7" s="686"/>
      <c r="CW7" s="686"/>
      <c r="CX7" s="686"/>
      <c r="CY7" s="687"/>
      <c r="CZ7" s="688">
        <v>27.4</v>
      </c>
      <c r="DA7" s="688"/>
      <c r="DB7" s="688"/>
      <c r="DC7" s="688"/>
      <c r="DD7" s="694">
        <v>437281</v>
      </c>
      <c r="DE7" s="686"/>
      <c r="DF7" s="686"/>
      <c r="DG7" s="686"/>
      <c r="DH7" s="686"/>
      <c r="DI7" s="686"/>
      <c r="DJ7" s="686"/>
      <c r="DK7" s="686"/>
      <c r="DL7" s="686"/>
      <c r="DM7" s="686"/>
      <c r="DN7" s="686"/>
      <c r="DO7" s="686"/>
      <c r="DP7" s="687"/>
      <c r="DQ7" s="694">
        <v>1801593</v>
      </c>
      <c r="DR7" s="686"/>
      <c r="DS7" s="686"/>
      <c r="DT7" s="686"/>
      <c r="DU7" s="686"/>
      <c r="DV7" s="686"/>
      <c r="DW7" s="686"/>
      <c r="DX7" s="686"/>
      <c r="DY7" s="686"/>
      <c r="DZ7" s="686"/>
      <c r="EA7" s="686"/>
      <c r="EB7" s="686"/>
      <c r="EC7" s="695"/>
    </row>
    <row r="8" spans="2:143" ht="11.25" customHeight="1" x14ac:dyDescent="0.15">
      <c r="B8" s="682" t="s">
        <v>237</v>
      </c>
      <c r="C8" s="683"/>
      <c r="D8" s="683"/>
      <c r="E8" s="683"/>
      <c r="F8" s="683"/>
      <c r="G8" s="683"/>
      <c r="H8" s="683"/>
      <c r="I8" s="683"/>
      <c r="J8" s="683"/>
      <c r="K8" s="683"/>
      <c r="L8" s="683"/>
      <c r="M8" s="683"/>
      <c r="N8" s="683"/>
      <c r="O8" s="683"/>
      <c r="P8" s="683"/>
      <c r="Q8" s="684"/>
      <c r="R8" s="685">
        <v>11099</v>
      </c>
      <c r="S8" s="686"/>
      <c r="T8" s="686"/>
      <c r="U8" s="686"/>
      <c r="V8" s="686"/>
      <c r="W8" s="686"/>
      <c r="X8" s="686"/>
      <c r="Y8" s="687"/>
      <c r="Z8" s="688">
        <v>0.1</v>
      </c>
      <c r="AA8" s="688"/>
      <c r="AB8" s="688"/>
      <c r="AC8" s="688"/>
      <c r="AD8" s="689">
        <v>11099</v>
      </c>
      <c r="AE8" s="689"/>
      <c r="AF8" s="689"/>
      <c r="AG8" s="689"/>
      <c r="AH8" s="689"/>
      <c r="AI8" s="689"/>
      <c r="AJ8" s="689"/>
      <c r="AK8" s="689"/>
      <c r="AL8" s="690">
        <v>0.1</v>
      </c>
      <c r="AM8" s="691"/>
      <c r="AN8" s="691"/>
      <c r="AO8" s="692"/>
      <c r="AP8" s="682" t="s">
        <v>238</v>
      </c>
      <c r="AQ8" s="683"/>
      <c r="AR8" s="683"/>
      <c r="AS8" s="683"/>
      <c r="AT8" s="683"/>
      <c r="AU8" s="683"/>
      <c r="AV8" s="683"/>
      <c r="AW8" s="683"/>
      <c r="AX8" s="683"/>
      <c r="AY8" s="683"/>
      <c r="AZ8" s="683"/>
      <c r="BA8" s="683"/>
      <c r="BB8" s="683"/>
      <c r="BC8" s="683"/>
      <c r="BD8" s="683"/>
      <c r="BE8" s="683"/>
      <c r="BF8" s="684"/>
      <c r="BG8" s="685">
        <v>38196</v>
      </c>
      <c r="BH8" s="686"/>
      <c r="BI8" s="686"/>
      <c r="BJ8" s="686"/>
      <c r="BK8" s="686"/>
      <c r="BL8" s="686"/>
      <c r="BM8" s="686"/>
      <c r="BN8" s="687"/>
      <c r="BO8" s="688">
        <v>1.6</v>
      </c>
      <c r="BP8" s="688"/>
      <c r="BQ8" s="688"/>
      <c r="BR8" s="688"/>
      <c r="BS8" s="694" t="s">
        <v>128</v>
      </c>
      <c r="BT8" s="686"/>
      <c r="BU8" s="686"/>
      <c r="BV8" s="686"/>
      <c r="BW8" s="686"/>
      <c r="BX8" s="686"/>
      <c r="BY8" s="686"/>
      <c r="BZ8" s="686"/>
      <c r="CA8" s="686"/>
      <c r="CB8" s="695"/>
      <c r="CD8" s="700" t="s">
        <v>239</v>
      </c>
      <c r="CE8" s="701"/>
      <c r="CF8" s="701"/>
      <c r="CG8" s="701"/>
      <c r="CH8" s="701"/>
      <c r="CI8" s="701"/>
      <c r="CJ8" s="701"/>
      <c r="CK8" s="701"/>
      <c r="CL8" s="701"/>
      <c r="CM8" s="701"/>
      <c r="CN8" s="701"/>
      <c r="CO8" s="701"/>
      <c r="CP8" s="701"/>
      <c r="CQ8" s="702"/>
      <c r="CR8" s="685">
        <v>4259323</v>
      </c>
      <c r="CS8" s="686"/>
      <c r="CT8" s="686"/>
      <c r="CU8" s="686"/>
      <c r="CV8" s="686"/>
      <c r="CW8" s="686"/>
      <c r="CX8" s="686"/>
      <c r="CY8" s="687"/>
      <c r="CZ8" s="688">
        <v>24.7</v>
      </c>
      <c r="DA8" s="688"/>
      <c r="DB8" s="688"/>
      <c r="DC8" s="688"/>
      <c r="DD8" s="694">
        <v>297706</v>
      </c>
      <c r="DE8" s="686"/>
      <c r="DF8" s="686"/>
      <c r="DG8" s="686"/>
      <c r="DH8" s="686"/>
      <c r="DI8" s="686"/>
      <c r="DJ8" s="686"/>
      <c r="DK8" s="686"/>
      <c r="DL8" s="686"/>
      <c r="DM8" s="686"/>
      <c r="DN8" s="686"/>
      <c r="DO8" s="686"/>
      <c r="DP8" s="687"/>
      <c r="DQ8" s="694">
        <v>2482564</v>
      </c>
      <c r="DR8" s="686"/>
      <c r="DS8" s="686"/>
      <c r="DT8" s="686"/>
      <c r="DU8" s="686"/>
      <c r="DV8" s="686"/>
      <c r="DW8" s="686"/>
      <c r="DX8" s="686"/>
      <c r="DY8" s="686"/>
      <c r="DZ8" s="686"/>
      <c r="EA8" s="686"/>
      <c r="EB8" s="686"/>
      <c r="EC8" s="695"/>
    </row>
    <row r="9" spans="2:143" ht="11.25" customHeight="1" x14ac:dyDescent="0.15">
      <c r="B9" s="682" t="s">
        <v>240</v>
      </c>
      <c r="C9" s="683"/>
      <c r="D9" s="683"/>
      <c r="E9" s="683"/>
      <c r="F9" s="683"/>
      <c r="G9" s="683"/>
      <c r="H9" s="683"/>
      <c r="I9" s="683"/>
      <c r="J9" s="683"/>
      <c r="K9" s="683"/>
      <c r="L9" s="683"/>
      <c r="M9" s="683"/>
      <c r="N9" s="683"/>
      <c r="O9" s="683"/>
      <c r="P9" s="683"/>
      <c r="Q9" s="684"/>
      <c r="R9" s="685">
        <v>10893</v>
      </c>
      <c r="S9" s="686"/>
      <c r="T9" s="686"/>
      <c r="U9" s="686"/>
      <c r="V9" s="686"/>
      <c r="W9" s="686"/>
      <c r="X9" s="686"/>
      <c r="Y9" s="687"/>
      <c r="Z9" s="688">
        <v>0.1</v>
      </c>
      <c r="AA9" s="688"/>
      <c r="AB9" s="688"/>
      <c r="AC9" s="688"/>
      <c r="AD9" s="689">
        <v>10893</v>
      </c>
      <c r="AE9" s="689"/>
      <c r="AF9" s="689"/>
      <c r="AG9" s="689"/>
      <c r="AH9" s="689"/>
      <c r="AI9" s="689"/>
      <c r="AJ9" s="689"/>
      <c r="AK9" s="689"/>
      <c r="AL9" s="690">
        <v>0.1</v>
      </c>
      <c r="AM9" s="691"/>
      <c r="AN9" s="691"/>
      <c r="AO9" s="692"/>
      <c r="AP9" s="682" t="s">
        <v>241</v>
      </c>
      <c r="AQ9" s="683"/>
      <c r="AR9" s="683"/>
      <c r="AS9" s="683"/>
      <c r="AT9" s="683"/>
      <c r="AU9" s="683"/>
      <c r="AV9" s="683"/>
      <c r="AW9" s="683"/>
      <c r="AX9" s="683"/>
      <c r="AY9" s="683"/>
      <c r="AZ9" s="683"/>
      <c r="BA9" s="683"/>
      <c r="BB9" s="683"/>
      <c r="BC9" s="683"/>
      <c r="BD9" s="683"/>
      <c r="BE9" s="683"/>
      <c r="BF9" s="684"/>
      <c r="BG9" s="685">
        <v>929195</v>
      </c>
      <c r="BH9" s="686"/>
      <c r="BI9" s="686"/>
      <c r="BJ9" s="686"/>
      <c r="BK9" s="686"/>
      <c r="BL9" s="686"/>
      <c r="BM9" s="686"/>
      <c r="BN9" s="687"/>
      <c r="BO9" s="688">
        <v>37.700000000000003</v>
      </c>
      <c r="BP9" s="688"/>
      <c r="BQ9" s="688"/>
      <c r="BR9" s="688"/>
      <c r="BS9" s="694" t="s">
        <v>128</v>
      </c>
      <c r="BT9" s="686"/>
      <c r="BU9" s="686"/>
      <c r="BV9" s="686"/>
      <c r="BW9" s="686"/>
      <c r="BX9" s="686"/>
      <c r="BY9" s="686"/>
      <c r="BZ9" s="686"/>
      <c r="CA9" s="686"/>
      <c r="CB9" s="695"/>
      <c r="CD9" s="700" t="s">
        <v>242</v>
      </c>
      <c r="CE9" s="701"/>
      <c r="CF9" s="701"/>
      <c r="CG9" s="701"/>
      <c r="CH9" s="701"/>
      <c r="CI9" s="701"/>
      <c r="CJ9" s="701"/>
      <c r="CK9" s="701"/>
      <c r="CL9" s="701"/>
      <c r="CM9" s="701"/>
      <c r="CN9" s="701"/>
      <c r="CO9" s="701"/>
      <c r="CP9" s="701"/>
      <c r="CQ9" s="702"/>
      <c r="CR9" s="685">
        <v>835556</v>
      </c>
      <c r="CS9" s="686"/>
      <c r="CT9" s="686"/>
      <c r="CU9" s="686"/>
      <c r="CV9" s="686"/>
      <c r="CW9" s="686"/>
      <c r="CX9" s="686"/>
      <c r="CY9" s="687"/>
      <c r="CZ9" s="688">
        <v>4.8</v>
      </c>
      <c r="DA9" s="688"/>
      <c r="DB9" s="688"/>
      <c r="DC9" s="688"/>
      <c r="DD9" s="694">
        <v>67080</v>
      </c>
      <c r="DE9" s="686"/>
      <c r="DF9" s="686"/>
      <c r="DG9" s="686"/>
      <c r="DH9" s="686"/>
      <c r="DI9" s="686"/>
      <c r="DJ9" s="686"/>
      <c r="DK9" s="686"/>
      <c r="DL9" s="686"/>
      <c r="DM9" s="686"/>
      <c r="DN9" s="686"/>
      <c r="DO9" s="686"/>
      <c r="DP9" s="687"/>
      <c r="DQ9" s="694">
        <v>701828</v>
      </c>
      <c r="DR9" s="686"/>
      <c r="DS9" s="686"/>
      <c r="DT9" s="686"/>
      <c r="DU9" s="686"/>
      <c r="DV9" s="686"/>
      <c r="DW9" s="686"/>
      <c r="DX9" s="686"/>
      <c r="DY9" s="686"/>
      <c r="DZ9" s="686"/>
      <c r="EA9" s="686"/>
      <c r="EB9" s="686"/>
      <c r="EC9" s="695"/>
    </row>
    <row r="10" spans="2:143" ht="11.25" customHeight="1" x14ac:dyDescent="0.15">
      <c r="B10" s="682" t="s">
        <v>243</v>
      </c>
      <c r="C10" s="683"/>
      <c r="D10" s="683"/>
      <c r="E10" s="683"/>
      <c r="F10" s="683"/>
      <c r="G10" s="683"/>
      <c r="H10" s="683"/>
      <c r="I10" s="683"/>
      <c r="J10" s="683"/>
      <c r="K10" s="683"/>
      <c r="L10" s="683"/>
      <c r="M10" s="683"/>
      <c r="N10" s="683"/>
      <c r="O10" s="683"/>
      <c r="P10" s="683"/>
      <c r="Q10" s="684"/>
      <c r="R10" s="685" t="s">
        <v>128</v>
      </c>
      <c r="S10" s="686"/>
      <c r="T10" s="686"/>
      <c r="U10" s="686"/>
      <c r="V10" s="686"/>
      <c r="W10" s="686"/>
      <c r="X10" s="686"/>
      <c r="Y10" s="687"/>
      <c r="Z10" s="688" t="s">
        <v>128</v>
      </c>
      <c r="AA10" s="688"/>
      <c r="AB10" s="688"/>
      <c r="AC10" s="688"/>
      <c r="AD10" s="689" t="s">
        <v>128</v>
      </c>
      <c r="AE10" s="689"/>
      <c r="AF10" s="689"/>
      <c r="AG10" s="689"/>
      <c r="AH10" s="689"/>
      <c r="AI10" s="689"/>
      <c r="AJ10" s="689"/>
      <c r="AK10" s="689"/>
      <c r="AL10" s="690" t="s">
        <v>128</v>
      </c>
      <c r="AM10" s="691"/>
      <c r="AN10" s="691"/>
      <c r="AO10" s="692"/>
      <c r="AP10" s="682" t="s">
        <v>244</v>
      </c>
      <c r="AQ10" s="683"/>
      <c r="AR10" s="683"/>
      <c r="AS10" s="683"/>
      <c r="AT10" s="683"/>
      <c r="AU10" s="683"/>
      <c r="AV10" s="683"/>
      <c r="AW10" s="683"/>
      <c r="AX10" s="683"/>
      <c r="AY10" s="683"/>
      <c r="AZ10" s="683"/>
      <c r="BA10" s="683"/>
      <c r="BB10" s="683"/>
      <c r="BC10" s="683"/>
      <c r="BD10" s="683"/>
      <c r="BE10" s="683"/>
      <c r="BF10" s="684"/>
      <c r="BG10" s="685">
        <v>50999</v>
      </c>
      <c r="BH10" s="686"/>
      <c r="BI10" s="686"/>
      <c r="BJ10" s="686"/>
      <c r="BK10" s="686"/>
      <c r="BL10" s="686"/>
      <c r="BM10" s="686"/>
      <c r="BN10" s="687"/>
      <c r="BO10" s="688">
        <v>2.1</v>
      </c>
      <c r="BP10" s="688"/>
      <c r="BQ10" s="688"/>
      <c r="BR10" s="688"/>
      <c r="BS10" s="694" t="s">
        <v>128</v>
      </c>
      <c r="BT10" s="686"/>
      <c r="BU10" s="686"/>
      <c r="BV10" s="686"/>
      <c r="BW10" s="686"/>
      <c r="BX10" s="686"/>
      <c r="BY10" s="686"/>
      <c r="BZ10" s="686"/>
      <c r="CA10" s="686"/>
      <c r="CB10" s="695"/>
      <c r="CD10" s="700" t="s">
        <v>245</v>
      </c>
      <c r="CE10" s="701"/>
      <c r="CF10" s="701"/>
      <c r="CG10" s="701"/>
      <c r="CH10" s="701"/>
      <c r="CI10" s="701"/>
      <c r="CJ10" s="701"/>
      <c r="CK10" s="701"/>
      <c r="CL10" s="701"/>
      <c r="CM10" s="701"/>
      <c r="CN10" s="701"/>
      <c r="CO10" s="701"/>
      <c r="CP10" s="701"/>
      <c r="CQ10" s="702"/>
      <c r="CR10" s="685">
        <v>12750</v>
      </c>
      <c r="CS10" s="686"/>
      <c r="CT10" s="686"/>
      <c r="CU10" s="686"/>
      <c r="CV10" s="686"/>
      <c r="CW10" s="686"/>
      <c r="CX10" s="686"/>
      <c r="CY10" s="687"/>
      <c r="CZ10" s="688">
        <v>0.1</v>
      </c>
      <c r="DA10" s="688"/>
      <c r="DB10" s="688"/>
      <c r="DC10" s="688"/>
      <c r="DD10" s="694" t="s">
        <v>128</v>
      </c>
      <c r="DE10" s="686"/>
      <c r="DF10" s="686"/>
      <c r="DG10" s="686"/>
      <c r="DH10" s="686"/>
      <c r="DI10" s="686"/>
      <c r="DJ10" s="686"/>
      <c r="DK10" s="686"/>
      <c r="DL10" s="686"/>
      <c r="DM10" s="686"/>
      <c r="DN10" s="686"/>
      <c r="DO10" s="686"/>
      <c r="DP10" s="687"/>
      <c r="DQ10" s="694">
        <v>2750</v>
      </c>
      <c r="DR10" s="686"/>
      <c r="DS10" s="686"/>
      <c r="DT10" s="686"/>
      <c r="DU10" s="686"/>
      <c r="DV10" s="686"/>
      <c r="DW10" s="686"/>
      <c r="DX10" s="686"/>
      <c r="DY10" s="686"/>
      <c r="DZ10" s="686"/>
      <c r="EA10" s="686"/>
      <c r="EB10" s="686"/>
      <c r="EC10" s="695"/>
    </row>
    <row r="11" spans="2:143" ht="11.25" customHeight="1" x14ac:dyDescent="0.15">
      <c r="B11" s="682" t="s">
        <v>246</v>
      </c>
      <c r="C11" s="683"/>
      <c r="D11" s="683"/>
      <c r="E11" s="683"/>
      <c r="F11" s="683"/>
      <c r="G11" s="683"/>
      <c r="H11" s="683"/>
      <c r="I11" s="683"/>
      <c r="J11" s="683"/>
      <c r="K11" s="683"/>
      <c r="L11" s="683"/>
      <c r="M11" s="683"/>
      <c r="N11" s="683"/>
      <c r="O11" s="683"/>
      <c r="P11" s="683"/>
      <c r="Q11" s="684"/>
      <c r="R11" s="685">
        <v>506090</v>
      </c>
      <c r="S11" s="686"/>
      <c r="T11" s="686"/>
      <c r="U11" s="686"/>
      <c r="V11" s="686"/>
      <c r="W11" s="686"/>
      <c r="X11" s="686"/>
      <c r="Y11" s="687"/>
      <c r="Z11" s="690">
        <v>2.7</v>
      </c>
      <c r="AA11" s="691"/>
      <c r="AB11" s="691"/>
      <c r="AC11" s="703"/>
      <c r="AD11" s="694">
        <v>506090</v>
      </c>
      <c r="AE11" s="686"/>
      <c r="AF11" s="686"/>
      <c r="AG11" s="686"/>
      <c r="AH11" s="686"/>
      <c r="AI11" s="686"/>
      <c r="AJ11" s="686"/>
      <c r="AK11" s="687"/>
      <c r="AL11" s="690">
        <v>5.6</v>
      </c>
      <c r="AM11" s="691"/>
      <c r="AN11" s="691"/>
      <c r="AO11" s="692"/>
      <c r="AP11" s="682" t="s">
        <v>247</v>
      </c>
      <c r="AQ11" s="683"/>
      <c r="AR11" s="683"/>
      <c r="AS11" s="683"/>
      <c r="AT11" s="683"/>
      <c r="AU11" s="683"/>
      <c r="AV11" s="683"/>
      <c r="AW11" s="683"/>
      <c r="AX11" s="683"/>
      <c r="AY11" s="683"/>
      <c r="AZ11" s="683"/>
      <c r="BA11" s="683"/>
      <c r="BB11" s="683"/>
      <c r="BC11" s="683"/>
      <c r="BD11" s="683"/>
      <c r="BE11" s="683"/>
      <c r="BF11" s="684"/>
      <c r="BG11" s="685">
        <v>46554</v>
      </c>
      <c r="BH11" s="686"/>
      <c r="BI11" s="686"/>
      <c r="BJ11" s="686"/>
      <c r="BK11" s="686"/>
      <c r="BL11" s="686"/>
      <c r="BM11" s="686"/>
      <c r="BN11" s="687"/>
      <c r="BO11" s="688">
        <v>1.9</v>
      </c>
      <c r="BP11" s="688"/>
      <c r="BQ11" s="688"/>
      <c r="BR11" s="688"/>
      <c r="BS11" s="694">
        <v>43759</v>
      </c>
      <c r="BT11" s="686"/>
      <c r="BU11" s="686"/>
      <c r="BV11" s="686"/>
      <c r="BW11" s="686"/>
      <c r="BX11" s="686"/>
      <c r="BY11" s="686"/>
      <c r="BZ11" s="686"/>
      <c r="CA11" s="686"/>
      <c r="CB11" s="695"/>
      <c r="CD11" s="700" t="s">
        <v>248</v>
      </c>
      <c r="CE11" s="701"/>
      <c r="CF11" s="701"/>
      <c r="CG11" s="701"/>
      <c r="CH11" s="701"/>
      <c r="CI11" s="701"/>
      <c r="CJ11" s="701"/>
      <c r="CK11" s="701"/>
      <c r="CL11" s="701"/>
      <c r="CM11" s="701"/>
      <c r="CN11" s="701"/>
      <c r="CO11" s="701"/>
      <c r="CP11" s="701"/>
      <c r="CQ11" s="702"/>
      <c r="CR11" s="685">
        <v>577596</v>
      </c>
      <c r="CS11" s="686"/>
      <c r="CT11" s="686"/>
      <c r="CU11" s="686"/>
      <c r="CV11" s="686"/>
      <c r="CW11" s="686"/>
      <c r="CX11" s="686"/>
      <c r="CY11" s="687"/>
      <c r="CZ11" s="688">
        <v>3.3</v>
      </c>
      <c r="DA11" s="688"/>
      <c r="DB11" s="688"/>
      <c r="DC11" s="688"/>
      <c r="DD11" s="694">
        <v>170801</v>
      </c>
      <c r="DE11" s="686"/>
      <c r="DF11" s="686"/>
      <c r="DG11" s="686"/>
      <c r="DH11" s="686"/>
      <c r="DI11" s="686"/>
      <c r="DJ11" s="686"/>
      <c r="DK11" s="686"/>
      <c r="DL11" s="686"/>
      <c r="DM11" s="686"/>
      <c r="DN11" s="686"/>
      <c r="DO11" s="686"/>
      <c r="DP11" s="687"/>
      <c r="DQ11" s="694">
        <v>403628</v>
      </c>
      <c r="DR11" s="686"/>
      <c r="DS11" s="686"/>
      <c r="DT11" s="686"/>
      <c r="DU11" s="686"/>
      <c r="DV11" s="686"/>
      <c r="DW11" s="686"/>
      <c r="DX11" s="686"/>
      <c r="DY11" s="686"/>
      <c r="DZ11" s="686"/>
      <c r="EA11" s="686"/>
      <c r="EB11" s="686"/>
      <c r="EC11" s="695"/>
    </row>
    <row r="12" spans="2:143" ht="11.25" customHeight="1" x14ac:dyDescent="0.15">
      <c r="B12" s="682" t="s">
        <v>249</v>
      </c>
      <c r="C12" s="683"/>
      <c r="D12" s="683"/>
      <c r="E12" s="683"/>
      <c r="F12" s="683"/>
      <c r="G12" s="683"/>
      <c r="H12" s="683"/>
      <c r="I12" s="683"/>
      <c r="J12" s="683"/>
      <c r="K12" s="683"/>
      <c r="L12" s="683"/>
      <c r="M12" s="683"/>
      <c r="N12" s="683"/>
      <c r="O12" s="683"/>
      <c r="P12" s="683"/>
      <c r="Q12" s="684"/>
      <c r="R12" s="685" t="s">
        <v>128</v>
      </c>
      <c r="S12" s="686"/>
      <c r="T12" s="686"/>
      <c r="U12" s="686"/>
      <c r="V12" s="686"/>
      <c r="W12" s="686"/>
      <c r="X12" s="686"/>
      <c r="Y12" s="687"/>
      <c r="Z12" s="688" t="s">
        <v>128</v>
      </c>
      <c r="AA12" s="688"/>
      <c r="AB12" s="688"/>
      <c r="AC12" s="688"/>
      <c r="AD12" s="689" t="s">
        <v>128</v>
      </c>
      <c r="AE12" s="689"/>
      <c r="AF12" s="689"/>
      <c r="AG12" s="689"/>
      <c r="AH12" s="689"/>
      <c r="AI12" s="689"/>
      <c r="AJ12" s="689"/>
      <c r="AK12" s="689"/>
      <c r="AL12" s="690" t="s">
        <v>128</v>
      </c>
      <c r="AM12" s="691"/>
      <c r="AN12" s="691"/>
      <c r="AO12" s="692"/>
      <c r="AP12" s="682" t="s">
        <v>250</v>
      </c>
      <c r="AQ12" s="683"/>
      <c r="AR12" s="683"/>
      <c r="AS12" s="683"/>
      <c r="AT12" s="683"/>
      <c r="AU12" s="683"/>
      <c r="AV12" s="683"/>
      <c r="AW12" s="683"/>
      <c r="AX12" s="683"/>
      <c r="AY12" s="683"/>
      <c r="AZ12" s="683"/>
      <c r="BA12" s="683"/>
      <c r="BB12" s="683"/>
      <c r="BC12" s="683"/>
      <c r="BD12" s="683"/>
      <c r="BE12" s="683"/>
      <c r="BF12" s="684"/>
      <c r="BG12" s="685">
        <v>1160747</v>
      </c>
      <c r="BH12" s="686"/>
      <c r="BI12" s="686"/>
      <c r="BJ12" s="686"/>
      <c r="BK12" s="686"/>
      <c r="BL12" s="686"/>
      <c r="BM12" s="686"/>
      <c r="BN12" s="687"/>
      <c r="BO12" s="688">
        <v>47.1</v>
      </c>
      <c r="BP12" s="688"/>
      <c r="BQ12" s="688"/>
      <c r="BR12" s="688"/>
      <c r="BS12" s="694" t="s">
        <v>128</v>
      </c>
      <c r="BT12" s="686"/>
      <c r="BU12" s="686"/>
      <c r="BV12" s="686"/>
      <c r="BW12" s="686"/>
      <c r="BX12" s="686"/>
      <c r="BY12" s="686"/>
      <c r="BZ12" s="686"/>
      <c r="CA12" s="686"/>
      <c r="CB12" s="695"/>
      <c r="CD12" s="700" t="s">
        <v>251</v>
      </c>
      <c r="CE12" s="701"/>
      <c r="CF12" s="701"/>
      <c r="CG12" s="701"/>
      <c r="CH12" s="701"/>
      <c r="CI12" s="701"/>
      <c r="CJ12" s="701"/>
      <c r="CK12" s="701"/>
      <c r="CL12" s="701"/>
      <c r="CM12" s="701"/>
      <c r="CN12" s="701"/>
      <c r="CO12" s="701"/>
      <c r="CP12" s="701"/>
      <c r="CQ12" s="702"/>
      <c r="CR12" s="685">
        <v>344138</v>
      </c>
      <c r="CS12" s="686"/>
      <c r="CT12" s="686"/>
      <c r="CU12" s="686"/>
      <c r="CV12" s="686"/>
      <c r="CW12" s="686"/>
      <c r="CX12" s="686"/>
      <c r="CY12" s="687"/>
      <c r="CZ12" s="688">
        <v>2</v>
      </c>
      <c r="DA12" s="688"/>
      <c r="DB12" s="688"/>
      <c r="DC12" s="688"/>
      <c r="DD12" s="694">
        <v>47224</v>
      </c>
      <c r="DE12" s="686"/>
      <c r="DF12" s="686"/>
      <c r="DG12" s="686"/>
      <c r="DH12" s="686"/>
      <c r="DI12" s="686"/>
      <c r="DJ12" s="686"/>
      <c r="DK12" s="686"/>
      <c r="DL12" s="686"/>
      <c r="DM12" s="686"/>
      <c r="DN12" s="686"/>
      <c r="DO12" s="686"/>
      <c r="DP12" s="687"/>
      <c r="DQ12" s="694">
        <v>288902</v>
      </c>
      <c r="DR12" s="686"/>
      <c r="DS12" s="686"/>
      <c r="DT12" s="686"/>
      <c r="DU12" s="686"/>
      <c r="DV12" s="686"/>
      <c r="DW12" s="686"/>
      <c r="DX12" s="686"/>
      <c r="DY12" s="686"/>
      <c r="DZ12" s="686"/>
      <c r="EA12" s="686"/>
      <c r="EB12" s="686"/>
      <c r="EC12" s="695"/>
    </row>
    <row r="13" spans="2:143" ht="11.25" customHeight="1" x14ac:dyDescent="0.15">
      <c r="B13" s="682" t="s">
        <v>252</v>
      </c>
      <c r="C13" s="683"/>
      <c r="D13" s="683"/>
      <c r="E13" s="683"/>
      <c r="F13" s="683"/>
      <c r="G13" s="683"/>
      <c r="H13" s="683"/>
      <c r="I13" s="683"/>
      <c r="J13" s="683"/>
      <c r="K13" s="683"/>
      <c r="L13" s="683"/>
      <c r="M13" s="683"/>
      <c r="N13" s="683"/>
      <c r="O13" s="683"/>
      <c r="P13" s="683"/>
      <c r="Q13" s="684"/>
      <c r="R13" s="685" t="s">
        <v>128</v>
      </c>
      <c r="S13" s="686"/>
      <c r="T13" s="686"/>
      <c r="U13" s="686"/>
      <c r="V13" s="686"/>
      <c r="W13" s="686"/>
      <c r="X13" s="686"/>
      <c r="Y13" s="687"/>
      <c r="Z13" s="688" t="s">
        <v>128</v>
      </c>
      <c r="AA13" s="688"/>
      <c r="AB13" s="688"/>
      <c r="AC13" s="688"/>
      <c r="AD13" s="689" t="s">
        <v>128</v>
      </c>
      <c r="AE13" s="689"/>
      <c r="AF13" s="689"/>
      <c r="AG13" s="689"/>
      <c r="AH13" s="689"/>
      <c r="AI13" s="689"/>
      <c r="AJ13" s="689"/>
      <c r="AK13" s="689"/>
      <c r="AL13" s="690" t="s">
        <v>128</v>
      </c>
      <c r="AM13" s="691"/>
      <c r="AN13" s="691"/>
      <c r="AO13" s="692"/>
      <c r="AP13" s="682" t="s">
        <v>253</v>
      </c>
      <c r="AQ13" s="683"/>
      <c r="AR13" s="683"/>
      <c r="AS13" s="683"/>
      <c r="AT13" s="683"/>
      <c r="AU13" s="683"/>
      <c r="AV13" s="683"/>
      <c r="AW13" s="683"/>
      <c r="AX13" s="683"/>
      <c r="AY13" s="683"/>
      <c r="AZ13" s="683"/>
      <c r="BA13" s="683"/>
      <c r="BB13" s="683"/>
      <c r="BC13" s="683"/>
      <c r="BD13" s="683"/>
      <c r="BE13" s="683"/>
      <c r="BF13" s="684"/>
      <c r="BG13" s="685">
        <v>1156404</v>
      </c>
      <c r="BH13" s="686"/>
      <c r="BI13" s="686"/>
      <c r="BJ13" s="686"/>
      <c r="BK13" s="686"/>
      <c r="BL13" s="686"/>
      <c r="BM13" s="686"/>
      <c r="BN13" s="687"/>
      <c r="BO13" s="688">
        <v>46.9</v>
      </c>
      <c r="BP13" s="688"/>
      <c r="BQ13" s="688"/>
      <c r="BR13" s="688"/>
      <c r="BS13" s="694" t="s">
        <v>128</v>
      </c>
      <c r="BT13" s="686"/>
      <c r="BU13" s="686"/>
      <c r="BV13" s="686"/>
      <c r="BW13" s="686"/>
      <c r="BX13" s="686"/>
      <c r="BY13" s="686"/>
      <c r="BZ13" s="686"/>
      <c r="CA13" s="686"/>
      <c r="CB13" s="695"/>
      <c r="CD13" s="700" t="s">
        <v>254</v>
      </c>
      <c r="CE13" s="701"/>
      <c r="CF13" s="701"/>
      <c r="CG13" s="701"/>
      <c r="CH13" s="701"/>
      <c r="CI13" s="701"/>
      <c r="CJ13" s="701"/>
      <c r="CK13" s="701"/>
      <c r="CL13" s="701"/>
      <c r="CM13" s="701"/>
      <c r="CN13" s="701"/>
      <c r="CO13" s="701"/>
      <c r="CP13" s="701"/>
      <c r="CQ13" s="702"/>
      <c r="CR13" s="685">
        <v>1824850</v>
      </c>
      <c r="CS13" s="686"/>
      <c r="CT13" s="686"/>
      <c r="CU13" s="686"/>
      <c r="CV13" s="686"/>
      <c r="CW13" s="686"/>
      <c r="CX13" s="686"/>
      <c r="CY13" s="687"/>
      <c r="CZ13" s="688">
        <v>10.6</v>
      </c>
      <c r="DA13" s="688"/>
      <c r="DB13" s="688"/>
      <c r="DC13" s="688"/>
      <c r="DD13" s="694">
        <v>656721</v>
      </c>
      <c r="DE13" s="686"/>
      <c r="DF13" s="686"/>
      <c r="DG13" s="686"/>
      <c r="DH13" s="686"/>
      <c r="DI13" s="686"/>
      <c r="DJ13" s="686"/>
      <c r="DK13" s="686"/>
      <c r="DL13" s="686"/>
      <c r="DM13" s="686"/>
      <c r="DN13" s="686"/>
      <c r="DO13" s="686"/>
      <c r="DP13" s="687"/>
      <c r="DQ13" s="694">
        <v>1204503</v>
      </c>
      <c r="DR13" s="686"/>
      <c r="DS13" s="686"/>
      <c r="DT13" s="686"/>
      <c r="DU13" s="686"/>
      <c r="DV13" s="686"/>
      <c r="DW13" s="686"/>
      <c r="DX13" s="686"/>
      <c r="DY13" s="686"/>
      <c r="DZ13" s="686"/>
      <c r="EA13" s="686"/>
      <c r="EB13" s="686"/>
      <c r="EC13" s="695"/>
    </row>
    <row r="14" spans="2:143" ht="11.25" customHeight="1" x14ac:dyDescent="0.15">
      <c r="B14" s="682" t="s">
        <v>255</v>
      </c>
      <c r="C14" s="683"/>
      <c r="D14" s="683"/>
      <c r="E14" s="683"/>
      <c r="F14" s="683"/>
      <c r="G14" s="683"/>
      <c r="H14" s="683"/>
      <c r="I14" s="683"/>
      <c r="J14" s="683"/>
      <c r="K14" s="683"/>
      <c r="L14" s="683"/>
      <c r="M14" s="683"/>
      <c r="N14" s="683"/>
      <c r="O14" s="683"/>
      <c r="P14" s="683"/>
      <c r="Q14" s="684"/>
      <c r="R14" s="685" t="s">
        <v>128</v>
      </c>
      <c r="S14" s="686"/>
      <c r="T14" s="686"/>
      <c r="U14" s="686"/>
      <c r="V14" s="686"/>
      <c r="W14" s="686"/>
      <c r="X14" s="686"/>
      <c r="Y14" s="687"/>
      <c r="Z14" s="688" t="s">
        <v>128</v>
      </c>
      <c r="AA14" s="688"/>
      <c r="AB14" s="688"/>
      <c r="AC14" s="688"/>
      <c r="AD14" s="689" t="s">
        <v>128</v>
      </c>
      <c r="AE14" s="689"/>
      <c r="AF14" s="689"/>
      <c r="AG14" s="689"/>
      <c r="AH14" s="689"/>
      <c r="AI14" s="689"/>
      <c r="AJ14" s="689"/>
      <c r="AK14" s="689"/>
      <c r="AL14" s="690" t="s">
        <v>128</v>
      </c>
      <c r="AM14" s="691"/>
      <c r="AN14" s="691"/>
      <c r="AO14" s="692"/>
      <c r="AP14" s="682" t="s">
        <v>256</v>
      </c>
      <c r="AQ14" s="683"/>
      <c r="AR14" s="683"/>
      <c r="AS14" s="683"/>
      <c r="AT14" s="683"/>
      <c r="AU14" s="683"/>
      <c r="AV14" s="683"/>
      <c r="AW14" s="683"/>
      <c r="AX14" s="683"/>
      <c r="AY14" s="683"/>
      <c r="AZ14" s="683"/>
      <c r="BA14" s="683"/>
      <c r="BB14" s="683"/>
      <c r="BC14" s="683"/>
      <c r="BD14" s="683"/>
      <c r="BE14" s="683"/>
      <c r="BF14" s="684"/>
      <c r="BG14" s="685">
        <v>84366</v>
      </c>
      <c r="BH14" s="686"/>
      <c r="BI14" s="686"/>
      <c r="BJ14" s="686"/>
      <c r="BK14" s="686"/>
      <c r="BL14" s="686"/>
      <c r="BM14" s="686"/>
      <c r="BN14" s="687"/>
      <c r="BO14" s="688">
        <v>3.4</v>
      </c>
      <c r="BP14" s="688"/>
      <c r="BQ14" s="688"/>
      <c r="BR14" s="688"/>
      <c r="BS14" s="694" t="s">
        <v>128</v>
      </c>
      <c r="BT14" s="686"/>
      <c r="BU14" s="686"/>
      <c r="BV14" s="686"/>
      <c r="BW14" s="686"/>
      <c r="BX14" s="686"/>
      <c r="BY14" s="686"/>
      <c r="BZ14" s="686"/>
      <c r="CA14" s="686"/>
      <c r="CB14" s="695"/>
      <c r="CD14" s="700" t="s">
        <v>257</v>
      </c>
      <c r="CE14" s="701"/>
      <c r="CF14" s="701"/>
      <c r="CG14" s="701"/>
      <c r="CH14" s="701"/>
      <c r="CI14" s="701"/>
      <c r="CJ14" s="701"/>
      <c r="CK14" s="701"/>
      <c r="CL14" s="701"/>
      <c r="CM14" s="701"/>
      <c r="CN14" s="701"/>
      <c r="CO14" s="701"/>
      <c r="CP14" s="701"/>
      <c r="CQ14" s="702"/>
      <c r="CR14" s="685">
        <v>594399</v>
      </c>
      <c r="CS14" s="686"/>
      <c r="CT14" s="686"/>
      <c r="CU14" s="686"/>
      <c r="CV14" s="686"/>
      <c r="CW14" s="686"/>
      <c r="CX14" s="686"/>
      <c r="CY14" s="687"/>
      <c r="CZ14" s="688">
        <v>3.4</v>
      </c>
      <c r="DA14" s="688"/>
      <c r="DB14" s="688"/>
      <c r="DC14" s="688"/>
      <c r="DD14" s="694">
        <v>40608</v>
      </c>
      <c r="DE14" s="686"/>
      <c r="DF14" s="686"/>
      <c r="DG14" s="686"/>
      <c r="DH14" s="686"/>
      <c r="DI14" s="686"/>
      <c r="DJ14" s="686"/>
      <c r="DK14" s="686"/>
      <c r="DL14" s="686"/>
      <c r="DM14" s="686"/>
      <c r="DN14" s="686"/>
      <c r="DO14" s="686"/>
      <c r="DP14" s="687"/>
      <c r="DQ14" s="694">
        <v>566977</v>
      </c>
      <c r="DR14" s="686"/>
      <c r="DS14" s="686"/>
      <c r="DT14" s="686"/>
      <c r="DU14" s="686"/>
      <c r="DV14" s="686"/>
      <c r="DW14" s="686"/>
      <c r="DX14" s="686"/>
      <c r="DY14" s="686"/>
      <c r="DZ14" s="686"/>
      <c r="EA14" s="686"/>
      <c r="EB14" s="686"/>
      <c r="EC14" s="695"/>
    </row>
    <row r="15" spans="2:143" ht="11.25" customHeight="1" x14ac:dyDescent="0.15">
      <c r="B15" s="682" t="s">
        <v>258</v>
      </c>
      <c r="C15" s="683"/>
      <c r="D15" s="683"/>
      <c r="E15" s="683"/>
      <c r="F15" s="683"/>
      <c r="G15" s="683"/>
      <c r="H15" s="683"/>
      <c r="I15" s="683"/>
      <c r="J15" s="683"/>
      <c r="K15" s="683"/>
      <c r="L15" s="683"/>
      <c r="M15" s="683"/>
      <c r="N15" s="683"/>
      <c r="O15" s="683"/>
      <c r="P15" s="683"/>
      <c r="Q15" s="684"/>
      <c r="R15" s="685" t="s">
        <v>128</v>
      </c>
      <c r="S15" s="686"/>
      <c r="T15" s="686"/>
      <c r="U15" s="686"/>
      <c r="V15" s="686"/>
      <c r="W15" s="686"/>
      <c r="X15" s="686"/>
      <c r="Y15" s="687"/>
      <c r="Z15" s="688" t="s">
        <v>128</v>
      </c>
      <c r="AA15" s="688"/>
      <c r="AB15" s="688"/>
      <c r="AC15" s="688"/>
      <c r="AD15" s="689" t="s">
        <v>128</v>
      </c>
      <c r="AE15" s="689"/>
      <c r="AF15" s="689"/>
      <c r="AG15" s="689"/>
      <c r="AH15" s="689"/>
      <c r="AI15" s="689"/>
      <c r="AJ15" s="689"/>
      <c r="AK15" s="689"/>
      <c r="AL15" s="690" t="s">
        <v>128</v>
      </c>
      <c r="AM15" s="691"/>
      <c r="AN15" s="691"/>
      <c r="AO15" s="692"/>
      <c r="AP15" s="682" t="s">
        <v>259</v>
      </c>
      <c r="AQ15" s="683"/>
      <c r="AR15" s="683"/>
      <c r="AS15" s="683"/>
      <c r="AT15" s="683"/>
      <c r="AU15" s="683"/>
      <c r="AV15" s="683"/>
      <c r="AW15" s="683"/>
      <c r="AX15" s="683"/>
      <c r="AY15" s="683"/>
      <c r="AZ15" s="683"/>
      <c r="BA15" s="683"/>
      <c r="BB15" s="683"/>
      <c r="BC15" s="683"/>
      <c r="BD15" s="683"/>
      <c r="BE15" s="683"/>
      <c r="BF15" s="684"/>
      <c r="BG15" s="685">
        <v>153952</v>
      </c>
      <c r="BH15" s="686"/>
      <c r="BI15" s="686"/>
      <c r="BJ15" s="686"/>
      <c r="BK15" s="686"/>
      <c r="BL15" s="686"/>
      <c r="BM15" s="686"/>
      <c r="BN15" s="687"/>
      <c r="BO15" s="688">
        <v>6.2</v>
      </c>
      <c r="BP15" s="688"/>
      <c r="BQ15" s="688"/>
      <c r="BR15" s="688"/>
      <c r="BS15" s="694" t="s">
        <v>128</v>
      </c>
      <c r="BT15" s="686"/>
      <c r="BU15" s="686"/>
      <c r="BV15" s="686"/>
      <c r="BW15" s="686"/>
      <c r="BX15" s="686"/>
      <c r="BY15" s="686"/>
      <c r="BZ15" s="686"/>
      <c r="CA15" s="686"/>
      <c r="CB15" s="695"/>
      <c r="CD15" s="700" t="s">
        <v>260</v>
      </c>
      <c r="CE15" s="701"/>
      <c r="CF15" s="701"/>
      <c r="CG15" s="701"/>
      <c r="CH15" s="701"/>
      <c r="CI15" s="701"/>
      <c r="CJ15" s="701"/>
      <c r="CK15" s="701"/>
      <c r="CL15" s="701"/>
      <c r="CM15" s="701"/>
      <c r="CN15" s="701"/>
      <c r="CO15" s="701"/>
      <c r="CP15" s="701"/>
      <c r="CQ15" s="702"/>
      <c r="CR15" s="685">
        <v>1118542</v>
      </c>
      <c r="CS15" s="686"/>
      <c r="CT15" s="686"/>
      <c r="CU15" s="686"/>
      <c r="CV15" s="686"/>
      <c r="CW15" s="686"/>
      <c r="CX15" s="686"/>
      <c r="CY15" s="687"/>
      <c r="CZ15" s="688">
        <v>6.5</v>
      </c>
      <c r="DA15" s="688"/>
      <c r="DB15" s="688"/>
      <c r="DC15" s="688"/>
      <c r="DD15" s="694">
        <v>100027</v>
      </c>
      <c r="DE15" s="686"/>
      <c r="DF15" s="686"/>
      <c r="DG15" s="686"/>
      <c r="DH15" s="686"/>
      <c r="DI15" s="686"/>
      <c r="DJ15" s="686"/>
      <c r="DK15" s="686"/>
      <c r="DL15" s="686"/>
      <c r="DM15" s="686"/>
      <c r="DN15" s="686"/>
      <c r="DO15" s="686"/>
      <c r="DP15" s="687"/>
      <c r="DQ15" s="694">
        <v>834421</v>
      </c>
      <c r="DR15" s="686"/>
      <c r="DS15" s="686"/>
      <c r="DT15" s="686"/>
      <c r="DU15" s="686"/>
      <c r="DV15" s="686"/>
      <c r="DW15" s="686"/>
      <c r="DX15" s="686"/>
      <c r="DY15" s="686"/>
      <c r="DZ15" s="686"/>
      <c r="EA15" s="686"/>
      <c r="EB15" s="686"/>
      <c r="EC15" s="695"/>
    </row>
    <row r="16" spans="2:143" ht="11.25" customHeight="1" x14ac:dyDescent="0.15">
      <c r="B16" s="682" t="s">
        <v>261</v>
      </c>
      <c r="C16" s="683"/>
      <c r="D16" s="683"/>
      <c r="E16" s="683"/>
      <c r="F16" s="683"/>
      <c r="G16" s="683"/>
      <c r="H16" s="683"/>
      <c r="I16" s="683"/>
      <c r="J16" s="683"/>
      <c r="K16" s="683"/>
      <c r="L16" s="683"/>
      <c r="M16" s="683"/>
      <c r="N16" s="683"/>
      <c r="O16" s="683"/>
      <c r="P16" s="683"/>
      <c r="Q16" s="684"/>
      <c r="R16" s="685">
        <v>9700</v>
      </c>
      <c r="S16" s="686"/>
      <c r="T16" s="686"/>
      <c r="U16" s="686"/>
      <c r="V16" s="686"/>
      <c r="W16" s="686"/>
      <c r="X16" s="686"/>
      <c r="Y16" s="687"/>
      <c r="Z16" s="688">
        <v>0.1</v>
      </c>
      <c r="AA16" s="688"/>
      <c r="AB16" s="688"/>
      <c r="AC16" s="688"/>
      <c r="AD16" s="689">
        <v>9700</v>
      </c>
      <c r="AE16" s="689"/>
      <c r="AF16" s="689"/>
      <c r="AG16" s="689"/>
      <c r="AH16" s="689"/>
      <c r="AI16" s="689"/>
      <c r="AJ16" s="689"/>
      <c r="AK16" s="689"/>
      <c r="AL16" s="690">
        <v>0.1</v>
      </c>
      <c r="AM16" s="691"/>
      <c r="AN16" s="691"/>
      <c r="AO16" s="692"/>
      <c r="AP16" s="682" t="s">
        <v>262</v>
      </c>
      <c r="AQ16" s="683"/>
      <c r="AR16" s="683"/>
      <c r="AS16" s="683"/>
      <c r="AT16" s="683"/>
      <c r="AU16" s="683"/>
      <c r="AV16" s="683"/>
      <c r="AW16" s="683"/>
      <c r="AX16" s="683"/>
      <c r="AY16" s="683"/>
      <c r="AZ16" s="683"/>
      <c r="BA16" s="683"/>
      <c r="BB16" s="683"/>
      <c r="BC16" s="683"/>
      <c r="BD16" s="683"/>
      <c r="BE16" s="683"/>
      <c r="BF16" s="684"/>
      <c r="BG16" s="685" t="s">
        <v>128</v>
      </c>
      <c r="BH16" s="686"/>
      <c r="BI16" s="686"/>
      <c r="BJ16" s="686"/>
      <c r="BK16" s="686"/>
      <c r="BL16" s="686"/>
      <c r="BM16" s="686"/>
      <c r="BN16" s="687"/>
      <c r="BO16" s="688" t="s">
        <v>128</v>
      </c>
      <c r="BP16" s="688"/>
      <c r="BQ16" s="688"/>
      <c r="BR16" s="688"/>
      <c r="BS16" s="694" t="s">
        <v>128</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v>820052</v>
      </c>
      <c r="CS16" s="686"/>
      <c r="CT16" s="686"/>
      <c r="CU16" s="686"/>
      <c r="CV16" s="686"/>
      <c r="CW16" s="686"/>
      <c r="CX16" s="686"/>
      <c r="CY16" s="687"/>
      <c r="CZ16" s="688">
        <v>4.7</v>
      </c>
      <c r="DA16" s="688"/>
      <c r="DB16" s="688"/>
      <c r="DC16" s="688"/>
      <c r="DD16" s="694" t="s">
        <v>128</v>
      </c>
      <c r="DE16" s="686"/>
      <c r="DF16" s="686"/>
      <c r="DG16" s="686"/>
      <c r="DH16" s="686"/>
      <c r="DI16" s="686"/>
      <c r="DJ16" s="686"/>
      <c r="DK16" s="686"/>
      <c r="DL16" s="686"/>
      <c r="DM16" s="686"/>
      <c r="DN16" s="686"/>
      <c r="DO16" s="686"/>
      <c r="DP16" s="687"/>
      <c r="DQ16" s="694">
        <v>122943</v>
      </c>
      <c r="DR16" s="686"/>
      <c r="DS16" s="686"/>
      <c r="DT16" s="686"/>
      <c r="DU16" s="686"/>
      <c r="DV16" s="686"/>
      <c r="DW16" s="686"/>
      <c r="DX16" s="686"/>
      <c r="DY16" s="686"/>
      <c r="DZ16" s="686"/>
      <c r="EA16" s="686"/>
      <c r="EB16" s="686"/>
      <c r="EC16" s="695"/>
    </row>
    <row r="17" spans="2:133" ht="11.25" customHeight="1" x14ac:dyDescent="0.15">
      <c r="B17" s="682" t="s">
        <v>264</v>
      </c>
      <c r="C17" s="683"/>
      <c r="D17" s="683"/>
      <c r="E17" s="683"/>
      <c r="F17" s="683"/>
      <c r="G17" s="683"/>
      <c r="H17" s="683"/>
      <c r="I17" s="683"/>
      <c r="J17" s="683"/>
      <c r="K17" s="683"/>
      <c r="L17" s="683"/>
      <c r="M17" s="683"/>
      <c r="N17" s="683"/>
      <c r="O17" s="683"/>
      <c r="P17" s="683"/>
      <c r="Q17" s="684"/>
      <c r="R17" s="685">
        <v>8442</v>
      </c>
      <c r="S17" s="686"/>
      <c r="T17" s="686"/>
      <c r="U17" s="686"/>
      <c r="V17" s="686"/>
      <c r="W17" s="686"/>
      <c r="X17" s="686"/>
      <c r="Y17" s="687"/>
      <c r="Z17" s="688">
        <v>0</v>
      </c>
      <c r="AA17" s="688"/>
      <c r="AB17" s="688"/>
      <c r="AC17" s="688"/>
      <c r="AD17" s="689">
        <v>8442</v>
      </c>
      <c r="AE17" s="689"/>
      <c r="AF17" s="689"/>
      <c r="AG17" s="689"/>
      <c r="AH17" s="689"/>
      <c r="AI17" s="689"/>
      <c r="AJ17" s="689"/>
      <c r="AK17" s="689"/>
      <c r="AL17" s="690">
        <v>0.1</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128</v>
      </c>
      <c r="BH17" s="686"/>
      <c r="BI17" s="686"/>
      <c r="BJ17" s="686"/>
      <c r="BK17" s="686"/>
      <c r="BL17" s="686"/>
      <c r="BM17" s="686"/>
      <c r="BN17" s="687"/>
      <c r="BO17" s="688" t="s">
        <v>128</v>
      </c>
      <c r="BP17" s="688"/>
      <c r="BQ17" s="688"/>
      <c r="BR17" s="688"/>
      <c r="BS17" s="694" t="s">
        <v>128</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v>1980057</v>
      </c>
      <c r="CS17" s="686"/>
      <c r="CT17" s="686"/>
      <c r="CU17" s="686"/>
      <c r="CV17" s="686"/>
      <c r="CW17" s="686"/>
      <c r="CX17" s="686"/>
      <c r="CY17" s="687"/>
      <c r="CZ17" s="688">
        <v>11.5</v>
      </c>
      <c r="DA17" s="688"/>
      <c r="DB17" s="688"/>
      <c r="DC17" s="688"/>
      <c r="DD17" s="694" t="s">
        <v>128</v>
      </c>
      <c r="DE17" s="686"/>
      <c r="DF17" s="686"/>
      <c r="DG17" s="686"/>
      <c r="DH17" s="686"/>
      <c r="DI17" s="686"/>
      <c r="DJ17" s="686"/>
      <c r="DK17" s="686"/>
      <c r="DL17" s="686"/>
      <c r="DM17" s="686"/>
      <c r="DN17" s="686"/>
      <c r="DO17" s="686"/>
      <c r="DP17" s="687"/>
      <c r="DQ17" s="694">
        <v>1901604</v>
      </c>
      <c r="DR17" s="686"/>
      <c r="DS17" s="686"/>
      <c r="DT17" s="686"/>
      <c r="DU17" s="686"/>
      <c r="DV17" s="686"/>
      <c r="DW17" s="686"/>
      <c r="DX17" s="686"/>
      <c r="DY17" s="686"/>
      <c r="DZ17" s="686"/>
      <c r="EA17" s="686"/>
      <c r="EB17" s="686"/>
      <c r="EC17" s="695"/>
    </row>
    <row r="18" spans="2:133" ht="11.25" customHeight="1" x14ac:dyDescent="0.15">
      <c r="B18" s="682" t="s">
        <v>267</v>
      </c>
      <c r="C18" s="683"/>
      <c r="D18" s="683"/>
      <c r="E18" s="683"/>
      <c r="F18" s="683"/>
      <c r="G18" s="683"/>
      <c r="H18" s="683"/>
      <c r="I18" s="683"/>
      <c r="J18" s="683"/>
      <c r="K18" s="683"/>
      <c r="L18" s="683"/>
      <c r="M18" s="683"/>
      <c r="N18" s="683"/>
      <c r="O18" s="683"/>
      <c r="P18" s="683"/>
      <c r="Q18" s="684"/>
      <c r="R18" s="685">
        <v>15255</v>
      </c>
      <c r="S18" s="686"/>
      <c r="T18" s="686"/>
      <c r="U18" s="686"/>
      <c r="V18" s="686"/>
      <c r="W18" s="686"/>
      <c r="X18" s="686"/>
      <c r="Y18" s="687"/>
      <c r="Z18" s="688">
        <v>0.1</v>
      </c>
      <c r="AA18" s="688"/>
      <c r="AB18" s="688"/>
      <c r="AC18" s="688"/>
      <c r="AD18" s="689">
        <v>15255</v>
      </c>
      <c r="AE18" s="689"/>
      <c r="AF18" s="689"/>
      <c r="AG18" s="689"/>
      <c r="AH18" s="689"/>
      <c r="AI18" s="689"/>
      <c r="AJ18" s="689"/>
      <c r="AK18" s="689"/>
      <c r="AL18" s="690">
        <v>0.2</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128</v>
      </c>
      <c r="BH18" s="686"/>
      <c r="BI18" s="686"/>
      <c r="BJ18" s="686"/>
      <c r="BK18" s="686"/>
      <c r="BL18" s="686"/>
      <c r="BM18" s="686"/>
      <c r="BN18" s="687"/>
      <c r="BO18" s="688" t="s">
        <v>128</v>
      </c>
      <c r="BP18" s="688"/>
      <c r="BQ18" s="688"/>
      <c r="BR18" s="688"/>
      <c r="BS18" s="694" t="s">
        <v>128</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v>10500</v>
      </c>
      <c r="CS18" s="686"/>
      <c r="CT18" s="686"/>
      <c r="CU18" s="686"/>
      <c r="CV18" s="686"/>
      <c r="CW18" s="686"/>
      <c r="CX18" s="686"/>
      <c r="CY18" s="687"/>
      <c r="CZ18" s="688">
        <v>0.1</v>
      </c>
      <c r="DA18" s="688"/>
      <c r="DB18" s="688"/>
      <c r="DC18" s="688"/>
      <c r="DD18" s="694" t="s">
        <v>128</v>
      </c>
      <c r="DE18" s="686"/>
      <c r="DF18" s="686"/>
      <c r="DG18" s="686"/>
      <c r="DH18" s="686"/>
      <c r="DI18" s="686"/>
      <c r="DJ18" s="686"/>
      <c r="DK18" s="686"/>
      <c r="DL18" s="686"/>
      <c r="DM18" s="686"/>
      <c r="DN18" s="686"/>
      <c r="DO18" s="686"/>
      <c r="DP18" s="687"/>
      <c r="DQ18" s="694">
        <v>10500</v>
      </c>
      <c r="DR18" s="686"/>
      <c r="DS18" s="686"/>
      <c r="DT18" s="686"/>
      <c r="DU18" s="686"/>
      <c r="DV18" s="686"/>
      <c r="DW18" s="686"/>
      <c r="DX18" s="686"/>
      <c r="DY18" s="686"/>
      <c r="DZ18" s="686"/>
      <c r="EA18" s="686"/>
      <c r="EB18" s="686"/>
      <c r="EC18" s="695"/>
    </row>
    <row r="19" spans="2:133" ht="11.25" customHeight="1" x14ac:dyDescent="0.15">
      <c r="B19" s="682" t="s">
        <v>270</v>
      </c>
      <c r="C19" s="683"/>
      <c r="D19" s="683"/>
      <c r="E19" s="683"/>
      <c r="F19" s="683"/>
      <c r="G19" s="683"/>
      <c r="H19" s="683"/>
      <c r="I19" s="683"/>
      <c r="J19" s="683"/>
      <c r="K19" s="683"/>
      <c r="L19" s="683"/>
      <c r="M19" s="683"/>
      <c r="N19" s="683"/>
      <c r="O19" s="683"/>
      <c r="P19" s="683"/>
      <c r="Q19" s="684"/>
      <c r="R19" s="685">
        <v>8607</v>
      </c>
      <c r="S19" s="686"/>
      <c r="T19" s="686"/>
      <c r="U19" s="686"/>
      <c r="V19" s="686"/>
      <c r="W19" s="686"/>
      <c r="X19" s="686"/>
      <c r="Y19" s="687"/>
      <c r="Z19" s="688">
        <v>0</v>
      </c>
      <c r="AA19" s="688"/>
      <c r="AB19" s="688"/>
      <c r="AC19" s="688"/>
      <c r="AD19" s="689">
        <v>8607</v>
      </c>
      <c r="AE19" s="689"/>
      <c r="AF19" s="689"/>
      <c r="AG19" s="689"/>
      <c r="AH19" s="689"/>
      <c r="AI19" s="689"/>
      <c r="AJ19" s="689"/>
      <c r="AK19" s="689"/>
      <c r="AL19" s="690">
        <v>0.1</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t="s">
        <v>128</v>
      </c>
      <c r="BH19" s="686"/>
      <c r="BI19" s="686"/>
      <c r="BJ19" s="686"/>
      <c r="BK19" s="686"/>
      <c r="BL19" s="686"/>
      <c r="BM19" s="686"/>
      <c r="BN19" s="687"/>
      <c r="BO19" s="688" t="s">
        <v>128</v>
      </c>
      <c r="BP19" s="688"/>
      <c r="BQ19" s="688"/>
      <c r="BR19" s="688"/>
      <c r="BS19" s="694" t="s">
        <v>128</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128</v>
      </c>
      <c r="CS19" s="686"/>
      <c r="CT19" s="686"/>
      <c r="CU19" s="686"/>
      <c r="CV19" s="686"/>
      <c r="CW19" s="686"/>
      <c r="CX19" s="686"/>
      <c r="CY19" s="687"/>
      <c r="CZ19" s="688" t="s">
        <v>128</v>
      </c>
      <c r="DA19" s="688"/>
      <c r="DB19" s="688"/>
      <c r="DC19" s="688"/>
      <c r="DD19" s="694" t="s">
        <v>128</v>
      </c>
      <c r="DE19" s="686"/>
      <c r="DF19" s="686"/>
      <c r="DG19" s="686"/>
      <c r="DH19" s="686"/>
      <c r="DI19" s="686"/>
      <c r="DJ19" s="686"/>
      <c r="DK19" s="686"/>
      <c r="DL19" s="686"/>
      <c r="DM19" s="686"/>
      <c r="DN19" s="686"/>
      <c r="DO19" s="686"/>
      <c r="DP19" s="687"/>
      <c r="DQ19" s="694" t="s">
        <v>128</v>
      </c>
      <c r="DR19" s="686"/>
      <c r="DS19" s="686"/>
      <c r="DT19" s="686"/>
      <c r="DU19" s="686"/>
      <c r="DV19" s="686"/>
      <c r="DW19" s="686"/>
      <c r="DX19" s="686"/>
      <c r="DY19" s="686"/>
      <c r="DZ19" s="686"/>
      <c r="EA19" s="686"/>
      <c r="EB19" s="686"/>
      <c r="EC19" s="695"/>
    </row>
    <row r="20" spans="2:133" ht="11.25" customHeight="1" x14ac:dyDescent="0.15">
      <c r="B20" s="682" t="s">
        <v>273</v>
      </c>
      <c r="C20" s="683"/>
      <c r="D20" s="683"/>
      <c r="E20" s="683"/>
      <c r="F20" s="683"/>
      <c r="G20" s="683"/>
      <c r="H20" s="683"/>
      <c r="I20" s="683"/>
      <c r="J20" s="683"/>
      <c r="K20" s="683"/>
      <c r="L20" s="683"/>
      <c r="M20" s="683"/>
      <c r="N20" s="683"/>
      <c r="O20" s="683"/>
      <c r="P20" s="683"/>
      <c r="Q20" s="684"/>
      <c r="R20" s="685">
        <v>4563</v>
      </c>
      <c r="S20" s="686"/>
      <c r="T20" s="686"/>
      <c r="U20" s="686"/>
      <c r="V20" s="686"/>
      <c r="W20" s="686"/>
      <c r="X20" s="686"/>
      <c r="Y20" s="687"/>
      <c r="Z20" s="688">
        <v>0</v>
      </c>
      <c r="AA20" s="688"/>
      <c r="AB20" s="688"/>
      <c r="AC20" s="688"/>
      <c r="AD20" s="689">
        <v>4563</v>
      </c>
      <c r="AE20" s="689"/>
      <c r="AF20" s="689"/>
      <c r="AG20" s="689"/>
      <c r="AH20" s="689"/>
      <c r="AI20" s="689"/>
      <c r="AJ20" s="689"/>
      <c r="AK20" s="689"/>
      <c r="AL20" s="690">
        <v>0.1</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t="s">
        <v>128</v>
      </c>
      <c r="BH20" s="686"/>
      <c r="BI20" s="686"/>
      <c r="BJ20" s="686"/>
      <c r="BK20" s="686"/>
      <c r="BL20" s="686"/>
      <c r="BM20" s="686"/>
      <c r="BN20" s="687"/>
      <c r="BO20" s="688" t="s">
        <v>128</v>
      </c>
      <c r="BP20" s="688"/>
      <c r="BQ20" s="688"/>
      <c r="BR20" s="688"/>
      <c r="BS20" s="694" t="s">
        <v>128</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17272933</v>
      </c>
      <c r="CS20" s="686"/>
      <c r="CT20" s="686"/>
      <c r="CU20" s="686"/>
      <c r="CV20" s="686"/>
      <c r="CW20" s="686"/>
      <c r="CX20" s="686"/>
      <c r="CY20" s="687"/>
      <c r="CZ20" s="688">
        <v>100</v>
      </c>
      <c r="DA20" s="688"/>
      <c r="DB20" s="688"/>
      <c r="DC20" s="688"/>
      <c r="DD20" s="694">
        <v>1817448</v>
      </c>
      <c r="DE20" s="686"/>
      <c r="DF20" s="686"/>
      <c r="DG20" s="686"/>
      <c r="DH20" s="686"/>
      <c r="DI20" s="686"/>
      <c r="DJ20" s="686"/>
      <c r="DK20" s="686"/>
      <c r="DL20" s="686"/>
      <c r="DM20" s="686"/>
      <c r="DN20" s="686"/>
      <c r="DO20" s="686"/>
      <c r="DP20" s="687"/>
      <c r="DQ20" s="694">
        <v>10490062</v>
      </c>
      <c r="DR20" s="686"/>
      <c r="DS20" s="686"/>
      <c r="DT20" s="686"/>
      <c r="DU20" s="686"/>
      <c r="DV20" s="686"/>
      <c r="DW20" s="686"/>
      <c r="DX20" s="686"/>
      <c r="DY20" s="686"/>
      <c r="DZ20" s="686"/>
      <c r="EA20" s="686"/>
      <c r="EB20" s="686"/>
      <c r="EC20" s="695"/>
    </row>
    <row r="21" spans="2:133" ht="11.25" customHeight="1" x14ac:dyDescent="0.15">
      <c r="B21" s="682" t="s">
        <v>276</v>
      </c>
      <c r="C21" s="683"/>
      <c r="D21" s="683"/>
      <c r="E21" s="683"/>
      <c r="F21" s="683"/>
      <c r="G21" s="683"/>
      <c r="H21" s="683"/>
      <c r="I21" s="683"/>
      <c r="J21" s="683"/>
      <c r="K21" s="683"/>
      <c r="L21" s="683"/>
      <c r="M21" s="683"/>
      <c r="N21" s="683"/>
      <c r="O21" s="683"/>
      <c r="P21" s="683"/>
      <c r="Q21" s="684"/>
      <c r="R21" s="685">
        <v>2085</v>
      </c>
      <c r="S21" s="686"/>
      <c r="T21" s="686"/>
      <c r="U21" s="686"/>
      <c r="V21" s="686"/>
      <c r="W21" s="686"/>
      <c r="X21" s="686"/>
      <c r="Y21" s="687"/>
      <c r="Z21" s="688">
        <v>0</v>
      </c>
      <c r="AA21" s="688"/>
      <c r="AB21" s="688"/>
      <c r="AC21" s="688"/>
      <c r="AD21" s="689">
        <v>2085</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t="s">
        <v>128</v>
      </c>
      <c r="BH21" s="686"/>
      <c r="BI21" s="686"/>
      <c r="BJ21" s="686"/>
      <c r="BK21" s="686"/>
      <c r="BL21" s="686"/>
      <c r="BM21" s="686"/>
      <c r="BN21" s="687"/>
      <c r="BO21" s="688" t="s">
        <v>128</v>
      </c>
      <c r="BP21" s="688"/>
      <c r="BQ21" s="688"/>
      <c r="BR21" s="688"/>
      <c r="BS21" s="694" t="s">
        <v>128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278</v>
      </c>
      <c r="C22" s="683"/>
      <c r="D22" s="683"/>
      <c r="E22" s="683"/>
      <c r="F22" s="683"/>
      <c r="G22" s="683"/>
      <c r="H22" s="683"/>
      <c r="I22" s="683"/>
      <c r="J22" s="683"/>
      <c r="K22" s="683"/>
      <c r="L22" s="683"/>
      <c r="M22" s="683"/>
      <c r="N22" s="683"/>
      <c r="O22" s="683"/>
      <c r="P22" s="683"/>
      <c r="Q22" s="684"/>
      <c r="R22" s="685">
        <v>6303267</v>
      </c>
      <c r="S22" s="686"/>
      <c r="T22" s="686"/>
      <c r="U22" s="686"/>
      <c r="V22" s="686"/>
      <c r="W22" s="686"/>
      <c r="X22" s="686"/>
      <c r="Y22" s="687"/>
      <c r="Z22" s="688">
        <v>34.1</v>
      </c>
      <c r="AA22" s="688"/>
      <c r="AB22" s="688"/>
      <c r="AC22" s="688"/>
      <c r="AD22" s="689">
        <v>5678997</v>
      </c>
      <c r="AE22" s="689"/>
      <c r="AF22" s="689"/>
      <c r="AG22" s="689"/>
      <c r="AH22" s="689"/>
      <c r="AI22" s="689"/>
      <c r="AJ22" s="689"/>
      <c r="AK22" s="689"/>
      <c r="AL22" s="690">
        <v>63</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128</v>
      </c>
      <c r="BH22" s="686"/>
      <c r="BI22" s="686"/>
      <c r="BJ22" s="686"/>
      <c r="BK22" s="686"/>
      <c r="BL22" s="686"/>
      <c r="BM22" s="686"/>
      <c r="BN22" s="687"/>
      <c r="BO22" s="688" t="s">
        <v>128</v>
      </c>
      <c r="BP22" s="688"/>
      <c r="BQ22" s="688"/>
      <c r="BR22" s="688"/>
      <c r="BS22" s="694" t="s">
        <v>128</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281</v>
      </c>
      <c r="C23" s="683"/>
      <c r="D23" s="683"/>
      <c r="E23" s="683"/>
      <c r="F23" s="683"/>
      <c r="G23" s="683"/>
      <c r="H23" s="683"/>
      <c r="I23" s="683"/>
      <c r="J23" s="683"/>
      <c r="K23" s="683"/>
      <c r="L23" s="683"/>
      <c r="M23" s="683"/>
      <c r="N23" s="683"/>
      <c r="O23" s="683"/>
      <c r="P23" s="683"/>
      <c r="Q23" s="684"/>
      <c r="R23" s="685">
        <v>5678997</v>
      </c>
      <c r="S23" s="686"/>
      <c r="T23" s="686"/>
      <c r="U23" s="686"/>
      <c r="V23" s="686"/>
      <c r="W23" s="686"/>
      <c r="X23" s="686"/>
      <c r="Y23" s="687"/>
      <c r="Z23" s="688">
        <v>30.7</v>
      </c>
      <c r="AA23" s="688"/>
      <c r="AB23" s="688"/>
      <c r="AC23" s="688"/>
      <c r="AD23" s="689">
        <v>5678997</v>
      </c>
      <c r="AE23" s="689"/>
      <c r="AF23" s="689"/>
      <c r="AG23" s="689"/>
      <c r="AH23" s="689"/>
      <c r="AI23" s="689"/>
      <c r="AJ23" s="689"/>
      <c r="AK23" s="689"/>
      <c r="AL23" s="690">
        <v>63</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t="s">
        <v>128</v>
      </c>
      <c r="BH23" s="686"/>
      <c r="BI23" s="686"/>
      <c r="BJ23" s="686"/>
      <c r="BK23" s="686"/>
      <c r="BL23" s="686"/>
      <c r="BM23" s="686"/>
      <c r="BN23" s="687"/>
      <c r="BO23" s="688" t="s">
        <v>128</v>
      </c>
      <c r="BP23" s="688"/>
      <c r="BQ23" s="688"/>
      <c r="BR23" s="688"/>
      <c r="BS23" s="694" t="s">
        <v>128</v>
      </c>
      <c r="BT23" s="686"/>
      <c r="BU23" s="686"/>
      <c r="BV23" s="686"/>
      <c r="BW23" s="686"/>
      <c r="BX23" s="686"/>
      <c r="BY23" s="686"/>
      <c r="BZ23" s="686"/>
      <c r="CA23" s="686"/>
      <c r="CB23" s="695"/>
      <c r="CD23" s="667" t="s">
        <v>222</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6" t="s">
        <v>286</v>
      </c>
      <c r="DM23" s="717"/>
      <c r="DN23" s="717"/>
      <c r="DO23" s="717"/>
      <c r="DP23" s="717"/>
      <c r="DQ23" s="717"/>
      <c r="DR23" s="717"/>
      <c r="DS23" s="717"/>
      <c r="DT23" s="717"/>
      <c r="DU23" s="717"/>
      <c r="DV23" s="718"/>
      <c r="DW23" s="667" t="s">
        <v>287</v>
      </c>
      <c r="DX23" s="668"/>
      <c r="DY23" s="668"/>
      <c r="DZ23" s="668"/>
      <c r="EA23" s="668"/>
      <c r="EB23" s="668"/>
      <c r="EC23" s="669"/>
    </row>
    <row r="24" spans="2:133" ht="11.25" customHeight="1" x14ac:dyDescent="0.15">
      <c r="B24" s="682" t="s">
        <v>288</v>
      </c>
      <c r="C24" s="683"/>
      <c r="D24" s="683"/>
      <c r="E24" s="683"/>
      <c r="F24" s="683"/>
      <c r="G24" s="683"/>
      <c r="H24" s="683"/>
      <c r="I24" s="683"/>
      <c r="J24" s="683"/>
      <c r="K24" s="683"/>
      <c r="L24" s="683"/>
      <c r="M24" s="683"/>
      <c r="N24" s="683"/>
      <c r="O24" s="683"/>
      <c r="P24" s="683"/>
      <c r="Q24" s="684"/>
      <c r="R24" s="685">
        <v>624270</v>
      </c>
      <c r="S24" s="686"/>
      <c r="T24" s="686"/>
      <c r="U24" s="686"/>
      <c r="V24" s="686"/>
      <c r="W24" s="686"/>
      <c r="X24" s="686"/>
      <c r="Y24" s="687"/>
      <c r="Z24" s="688">
        <v>3.4</v>
      </c>
      <c r="AA24" s="688"/>
      <c r="AB24" s="688"/>
      <c r="AC24" s="688"/>
      <c r="AD24" s="689" t="s">
        <v>128</v>
      </c>
      <c r="AE24" s="689"/>
      <c r="AF24" s="689"/>
      <c r="AG24" s="689"/>
      <c r="AH24" s="689"/>
      <c r="AI24" s="689"/>
      <c r="AJ24" s="689"/>
      <c r="AK24" s="689"/>
      <c r="AL24" s="690" t="s">
        <v>128</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128</v>
      </c>
      <c r="BH24" s="686"/>
      <c r="BI24" s="686"/>
      <c r="BJ24" s="686"/>
      <c r="BK24" s="686"/>
      <c r="BL24" s="686"/>
      <c r="BM24" s="686"/>
      <c r="BN24" s="687"/>
      <c r="BO24" s="688" t="s">
        <v>128</v>
      </c>
      <c r="BP24" s="688"/>
      <c r="BQ24" s="688"/>
      <c r="BR24" s="688"/>
      <c r="BS24" s="694" t="s">
        <v>128</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6708504</v>
      </c>
      <c r="CS24" s="675"/>
      <c r="CT24" s="675"/>
      <c r="CU24" s="675"/>
      <c r="CV24" s="675"/>
      <c r="CW24" s="675"/>
      <c r="CX24" s="675"/>
      <c r="CY24" s="676"/>
      <c r="CZ24" s="679">
        <v>38.799999999999997</v>
      </c>
      <c r="DA24" s="680"/>
      <c r="DB24" s="680"/>
      <c r="DC24" s="699"/>
      <c r="DD24" s="724">
        <v>5310237</v>
      </c>
      <c r="DE24" s="675"/>
      <c r="DF24" s="675"/>
      <c r="DG24" s="675"/>
      <c r="DH24" s="675"/>
      <c r="DI24" s="675"/>
      <c r="DJ24" s="675"/>
      <c r="DK24" s="676"/>
      <c r="DL24" s="724">
        <v>5266770</v>
      </c>
      <c r="DM24" s="675"/>
      <c r="DN24" s="675"/>
      <c r="DO24" s="675"/>
      <c r="DP24" s="675"/>
      <c r="DQ24" s="675"/>
      <c r="DR24" s="675"/>
      <c r="DS24" s="675"/>
      <c r="DT24" s="675"/>
      <c r="DU24" s="675"/>
      <c r="DV24" s="676"/>
      <c r="DW24" s="679">
        <v>56.5</v>
      </c>
      <c r="DX24" s="680"/>
      <c r="DY24" s="680"/>
      <c r="DZ24" s="680"/>
      <c r="EA24" s="680"/>
      <c r="EB24" s="680"/>
      <c r="EC24" s="681"/>
    </row>
    <row r="25" spans="2:133" ht="11.25" customHeight="1" x14ac:dyDescent="0.15">
      <c r="B25" s="682" t="s">
        <v>291</v>
      </c>
      <c r="C25" s="683"/>
      <c r="D25" s="683"/>
      <c r="E25" s="683"/>
      <c r="F25" s="683"/>
      <c r="G25" s="683"/>
      <c r="H25" s="683"/>
      <c r="I25" s="683"/>
      <c r="J25" s="683"/>
      <c r="K25" s="683"/>
      <c r="L25" s="683"/>
      <c r="M25" s="683"/>
      <c r="N25" s="683"/>
      <c r="O25" s="683"/>
      <c r="P25" s="683"/>
      <c r="Q25" s="684"/>
      <c r="R25" s="685" t="s">
        <v>128</v>
      </c>
      <c r="S25" s="686"/>
      <c r="T25" s="686"/>
      <c r="U25" s="686"/>
      <c r="V25" s="686"/>
      <c r="W25" s="686"/>
      <c r="X25" s="686"/>
      <c r="Y25" s="687"/>
      <c r="Z25" s="688" t="s">
        <v>128</v>
      </c>
      <c r="AA25" s="688"/>
      <c r="AB25" s="688"/>
      <c r="AC25" s="688"/>
      <c r="AD25" s="689" t="s">
        <v>128</v>
      </c>
      <c r="AE25" s="689"/>
      <c r="AF25" s="689"/>
      <c r="AG25" s="689"/>
      <c r="AH25" s="689"/>
      <c r="AI25" s="689"/>
      <c r="AJ25" s="689"/>
      <c r="AK25" s="689"/>
      <c r="AL25" s="690" t="s">
        <v>128</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128</v>
      </c>
      <c r="BH25" s="686"/>
      <c r="BI25" s="686"/>
      <c r="BJ25" s="686"/>
      <c r="BK25" s="686"/>
      <c r="BL25" s="686"/>
      <c r="BM25" s="686"/>
      <c r="BN25" s="687"/>
      <c r="BO25" s="688" t="s">
        <v>128</v>
      </c>
      <c r="BP25" s="688"/>
      <c r="BQ25" s="688"/>
      <c r="BR25" s="688"/>
      <c r="BS25" s="694" t="s">
        <v>128</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3171505</v>
      </c>
      <c r="CS25" s="721"/>
      <c r="CT25" s="721"/>
      <c r="CU25" s="721"/>
      <c r="CV25" s="721"/>
      <c r="CW25" s="721"/>
      <c r="CX25" s="721"/>
      <c r="CY25" s="722"/>
      <c r="CZ25" s="690">
        <v>18.399999999999999</v>
      </c>
      <c r="DA25" s="719"/>
      <c r="DB25" s="719"/>
      <c r="DC25" s="723"/>
      <c r="DD25" s="694">
        <v>2936683</v>
      </c>
      <c r="DE25" s="721"/>
      <c r="DF25" s="721"/>
      <c r="DG25" s="721"/>
      <c r="DH25" s="721"/>
      <c r="DI25" s="721"/>
      <c r="DJ25" s="721"/>
      <c r="DK25" s="722"/>
      <c r="DL25" s="694">
        <v>2893726</v>
      </c>
      <c r="DM25" s="721"/>
      <c r="DN25" s="721"/>
      <c r="DO25" s="721"/>
      <c r="DP25" s="721"/>
      <c r="DQ25" s="721"/>
      <c r="DR25" s="721"/>
      <c r="DS25" s="721"/>
      <c r="DT25" s="721"/>
      <c r="DU25" s="721"/>
      <c r="DV25" s="722"/>
      <c r="DW25" s="690">
        <v>31.1</v>
      </c>
      <c r="DX25" s="719"/>
      <c r="DY25" s="719"/>
      <c r="DZ25" s="719"/>
      <c r="EA25" s="719"/>
      <c r="EB25" s="719"/>
      <c r="EC25" s="720"/>
    </row>
    <row r="26" spans="2:133" ht="11.25" customHeight="1" x14ac:dyDescent="0.15">
      <c r="B26" s="682" t="s">
        <v>294</v>
      </c>
      <c r="C26" s="683"/>
      <c r="D26" s="683"/>
      <c r="E26" s="683"/>
      <c r="F26" s="683"/>
      <c r="G26" s="683"/>
      <c r="H26" s="683"/>
      <c r="I26" s="683"/>
      <c r="J26" s="683"/>
      <c r="K26" s="683"/>
      <c r="L26" s="683"/>
      <c r="M26" s="683"/>
      <c r="N26" s="683"/>
      <c r="O26" s="683"/>
      <c r="P26" s="683"/>
      <c r="Q26" s="684"/>
      <c r="R26" s="685">
        <v>9417185</v>
      </c>
      <c r="S26" s="686"/>
      <c r="T26" s="686"/>
      <c r="U26" s="686"/>
      <c r="V26" s="686"/>
      <c r="W26" s="686"/>
      <c r="X26" s="686"/>
      <c r="Y26" s="687"/>
      <c r="Z26" s="688">
        <v>50.9</v>
      </c>
      <c r="AA26" s="688"/>
      <c r="AB26" s="688"/>
      <c r="AC26" s="688"/>
      <c r="AD26" s="689">
        <v>8792915</v>
      </c>
      <c r="AE26" s="689"/>
      <c r="AF26" s="689"/>
      <c r="AG26" s="689"/>
      <c r="AH26" s="689"/>
      <c r="AI26" s="689"/>
      <c r="AJ26" s="689"/>
      <c r="AK26" s="689"/>
      <c r="AL26" s="690">
        <v>97.6</v>
      </c>
      <c r="AM26" s="691"/>
      <c r="AN26" s="691"/>
      <c r="AO26" s="692"/>
      <c r="AP26" s="704" t="s">
        <v>295</v>
      </c>
      <c r="AQ26" s="725"/>
      <c r="AR26" s="725"/>
      <c r="AS26" s="725"/>
      <c r="AT26" s="725"/>
      <c r="AU26" s="725"/>
      <c r="AV26" s="725"/>
      <c r="AW26" s="725"/>
      <c r="AX26" s="725"/>
      <c r="AY26" s="725"/>
      <c r="AZ26" s="725"/>
      <c r="BA26" s="725"/>
      <c r="BB26" s="725"/>
      <c r="BC26" s="725"/>
      <c r="BD26" s="725"/>
      <c r="BE26" s="725"/>
      <c r="BF26" s="706"/>
      <c r="BG26" s="685" t="s">
        <v>128</v>
      </c>
      <c r="BH26" s="686"/>
      <c r="BI26" s="686"/>
      <c r="BJ26" s="686"/>
      <c r="BK26" s="686"/>
      <c r="BL26" s="686"/>
      <c r="BM26" s="686"/>
      <c r="BN26" s="687"/>
      <c r="BO26" s="688" t="s">
        <v>128</v>
      </c>
      <c r="BP26" s="688"/>
      <c r="BQ26" s="688"/>
      <c r="BR26" s="688"/>
      <c r="BS26" s="694" t="s">
        <v>128</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2026234</v>
      </c>
      <c r="CS26" s="686"/>
      <c r="CT26" s="686"/>
      <c r="CU26" s="686"/>
      <c r="CV26" s="686"/>
      <c r="CW26" s="686"/>
      <c r="CX26" s="686"/>
      <c r="CY26" s="687"/>
      <c r="CZ26" s="690">
        <v>11.7</v>
      </c>
      <c r="DA26" s="719"/>
      <c r="DB26" s="719"/>
      <c r="DC26" s="723"/>
      <c r="DD26" s="694">
        <v>1913093</v>
      </c>
      <c r="DE26" s="686"/>
      <c r="DF26" s="686"/>
      <c r="DG26" s="686"/>
      <c r="DH26" s="686"/>
      <c r="DI26" s="686"/>
      <c r="DJ26" s="686"/>
      <c r="DK26" s="687"/>
      <c r="DL26" s="694" t="s">
        <v>128</v>
      </c>
      <c r="DM26" s="686"/>
      <c r="DN26" s="686"/>
      <c r="DO26" s="686"/>
      <c r="DP26" s="686"/>
      <c r="DQ26" s="686"/>
      <c r="DR26" s="686"/>
      <c r="DS26" s="686"/>
      <c r="DT26" s="686"/>
      <c r="DU26" s="686"/>
      <c r="DV26" s="687"/>
      <c r="DW26" s="690" t="s">
        <v>128</v>
      </c>
      <c r="DX26" s="719"/>
      <c r="DY26" s="719"/>
      <c r="DZ26" s="719"/>
      <c r="EA26" s="719"/>
      <c r="EB26" s="719"/>
      <c r="EC26" s="720"/>
    </row>
    <row r="27" spans="2:133" ht="11.25" customHeight="1" x14ac:dyDescent="0.15">
      <c r="B27" s="682" t="s">
        <v>297</v>
      </c>
      <c r="C27" s="683"/>
      <c r="D27" s="683"/>
      <c r="E27" s="683"/>
      <c r="F27" s="683"/>
      <c r="G27" s="683"/>
      <c r="H27" s="683"/>
      <c r="I27" s="683"/>
      <c r="J27" s="683"/>
      <c r="K27" s="683"/>
      <c r="L27" s="683"/>
      <c r="M27" s="683"/>
      <c r="N27" s="683"/>
      <c r="O27" s="683"/>
      <c r="P27" s="683"/>
      <c r="Q27" s="684"/>
      <c r="R27" s="685">
        <v>1165</v>
      </c>
      <c r="S27" s="686"/>
      <c r="T27" s="686"/>
      <c r="U27" s="686"/>
      <c r="V27" s="686"/>
      <c r="W27" s="686"/>
      <c r="X27" s="686"/>
      <c r="Y27" s="687"/>
      <c r="Z27" s="688">
        <v>0</v>
      </c>
      <c r="AA27" s="688"/>
      <c r="AB27" s="688"/>
      <c r="AC27" s="688"/>
      <c r="AD27" s="689">
        <v>1165</v>
      </c>
      <c r="AE27" s="689"/>
      <c r="AF27" s="689"/>
      <c r="AG27" s="689"/>
      <c r="AH27" s="689"/>
      <c r="AI27" s="689"/>
      <c r="AJ27" s="689"/>
      <c r="AK27" s="689"/>
      <c r="AL27" s="690">
        <v>0</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2464009</v>
      </c>
      <c r="BH27" s="686"/>
      <c r="BI27" s="686"/>
      <c r="BJ27" s="686"/>
      <c r="BK27" s="686"/>
      <c r="BL27" s="686"/>
      <c r="BM27" s="686"/>
      <c r="BN27" s="687"/>
      <c r="BO27" s="688">
        <v>100</v>
      </c>
      <c r="BP27" s="688"/>
      <c r="BQ27" s="688"/>
      <c r="BR27" s="688"/>
      <c r="BS27" s="694">
        <v>43759</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1556942</v>
      </c>
      <c r="CS27" s="721"/>
      <c r="CT27" s="721"/>
      <c r="CU27" s="721"/>
      <c r="CV27" s="721"/>
      <c r="CW27" s="721"/>
      <c r="CX27" s="721"/>
      <c r="CY27" s="722"/>
      <c r="CZ27" s="690">
        <v>9</v>
      </c>
      <c r="DA27" s="719"/>
      <c r="DB27" s="719"/>
      <c r="DC27" s="723"/>
      <c r="DD27" s="694">
        <v>471950</v>
      </c>
      <c r="DE27" s="721"/>
      <c r="DF27" s="721"/>
      <c r="DG27" s="721"/>
      <c r="DH27" s="721"/>
      <c r="DI27" s="721"/>
      <c r="DJ27" s="721"/>
      <c r="DK27" s="722"/>
      <c r="DL27" s="694">
        <v>471440</v>
      </c>
      <c r="DM27" s="721"/>
      <c r="DN27" s="721"/>
      <c r="DO27" s="721"/>
      <c r="DP27" s="721"/>
      <c r="DQ27" s="721"/>
      <c r="DR27" s="721"/>
      <c r="DS27" s="721"/>
      <c r="DT27" s="721"/>
      <c r="DU27" s="721"/>
      <c r="DV27" s="722"/>
      <c r="DW27" s="690">
        <v>5.0999999999999996</v>
      </c>
      <c r="DX27" s="719"/>
      <c r="DY27" s="719"/>
      <c r="DZ27" s="719"/>
      <c r="EA27" s="719"/>
      <c r="EB27" s="719"/>
      <c r="EC27" s="720"/>
    </row>
    <row r="28" spans="2:133" ht="11.25" customHeight="1" x14ac:dyDescent="0.15">
      <c r="B28" s="682" t="s">
        <v>300</v>
      </c>
      <c r="C28" s="683"/>
      <c r="D28" s="683"/>
      <c r="E28" s="683"/>
      <c r="F28" s="683"/>
      <c r="G28" s="683"/>
      <c r="H28" s="683"/>
      <c r="I28" s="683"/>
      <c r="J28" s="683"/>
      <c r="K28" s="683"/>
      <c r="L28" s="683"/>
      <c r="M28" s="683"/>
      <c r="N28" s="683"/>
      <c r="O28" s="683"/>
      <c r="P28" s="683"/>
      <c r="Q28" s="684"/>
      <c r="R28" s="685">
        <v>6869</v>
      </c>
      <c r="S28" s="686"/>
      <c r="T28" s="686"/>
      <c r="U28" s="686"/>
      <c r="V28" s="686"/>
      <c r="W28" s="686"/>
      <c r="X28" s="686"/>
      <c r="Y28" s="687"/>
      <c r="Z28" s="688">
        <v>0</v>
      </c>
      <c r="AA28" s="688"/>
      <c r="AB28" s="688"/>
      <c r="AC28" s="688"/>
      <c r="AD28" s="689" t="s">
        <v>128</v>
      </c>
      <c r="AE28" s="689"/>
      <c r="AF28" s="689"/>
      <c r="AG28" s="689"/>
      <c r="AH28" s="689"/>
      <c r="AI28" s="689"/>
      <c r="AJ28" s="689"/>
      <c r="AK28" s="689"/>
      <c r="AL28" s="690" t="s">
        <v>128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1980057</v>
      </c>
      <c r="CS28" s="686"/>
      <c r="CT28" s="686"/>
      <c r="CU28" s="686"/>
      <c r="CV28" s="686"/>
      <c r="CW28" s="686"/>
      <c r="CX28" s="686"/>
      <c r="CY28" s="687"/>
      <c r="CZ28" s="690">
        <v>11.5</v>
      </c>
      <c r="DA28" s="719"/>
      <c r="DB28" s="719"/>
      <c r="DC28" s="723"/>
      <c r="DD28" s="694">
        <v>1901604</v>
      </c>
      <c r="DE28" s="686"/>
      <c r="DF28" s="686"/>
      <c r="DG28" s="686"/>
      <c r="DH28" s="686"/>
      <c r="DI28" s="686"/>
      <c r="DJ28" s="686"/>
      <c r="DK28" s="687"/>
      <c r="DL28" s="694">
        <v>1901604</v>
      </c>
      <c r="DM28" s="686"/>
      <c r="DN28" s="686"/>
      <c r="DO28" s="686"/>
      <c r="DP28" s="686"/>
      <c r="DQ28" s="686"/>
      <c r="DR28" s="686"/>
      <c r="DS28" s="686"/>
      <c r="DT28" s="686"/>
      <c r="DU28" s="686"/>
      <c r="DV28" s="687"/>
      <c r="DW28" s="690">
        <v>20.399999999999999</v>
      </c>
      <c r="DX28" s="719"/>
      <c r="DY28" s="719"/>
      <c r="DZ28" s="719"/>
      <c r="EA28" s="719"/>
      <c r="EB28" s="719"/>
      <c r="EC28" s="720"/>
    </row>
    <row r="29" spans="2:133" ht="11.25" customHeight="1" x14ac:dyDescent="0.15">
      <c r="B29" s="682" t="s">
        <v>302</v>
      </c>
      <c r="C29" s="683"/>
      <c r="D29" s="683"/>
      <c r="E29" s="683"/>
      <c r="F29" s="683"/>
      <c r="G29" s="683"/>
      <c r="H29" s="683"/>
      <c r="I29" s="683"/>
      <c r="J29" s="683"/>
      <c r="K29" s="683"/>
      <c r="L29" s="683"/>
      <c r="M29" s="683"/>
      <c r="N29" s="683"/>
      <c r="O29" s="683"/>
      <c r="P29" s="683"/>
      <c r="Q29" s="684"/>
      <c r="R29" s="685">
        <v>186548</v>
      </c>
      <c r="S29" s="686"/>
      <c r="T29" s="686"/>
      <c r="U29" s="686"/>
      <c r="V29" s="686"/>
      <c r="W29" s="686"/>
      <c r="X29" s="686"/>
      <c r="Y29" s="687"/>
      <c r="Z29" s="688">
        <v>1</v>
      </c>
      <c r="AA29" s="688"/>
      <c r="AB29" s="688"/>
      <c r="AC29" s="688"/>
      <c r="AD29" s="689" t="s">
        <v>128</v>
      </c>
      <c r="AE29" s="689"/>
      <c r="AF29" s="689"/>
      <c r="AG29" s="689"/>
      <c r="AH29" s="689"/>
      <c r="AI29" s="689"/>
      <c r="AJ29" s="689"/>
      <c r="AK29" s="689"/>
      <c r="AL29" s="690" t="s">
        <v>128</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303</v>
      </c>
      <c r="CE29" s="730"/>
      <c r="CF29" s="700" t="s">
        <v>71</v>
      </c>
      <c r="CG29" s="701"/>
      <c r="CH29" s="701"/>
      <c r="CI29" s="701"/>
      <c r="CJ29" s="701"/>
      <c r="CK29" s="701"/>
      <c r="CL29" s="701"/>
      <c r="CM29" s="701"/>
      <c r="CN29" s="701"/>
      <c r="CO29" s="701"/>
      <c r="CP29" s="701"/>
      <c r="CQ29" s="702"/>
      <c r="CR29" s="685">
        <v>1980053</v>
      </c>
      <c r="CS29" s="721"/>
      <c r="CT29" s="721"/>
      <c r="CU29" s="721"/>
      <c r="CV29" s="721"/>
      <c r="CW29" s="721"/>
      <c r="CX29" s="721"/>
      <c r="CY29" s="722"/>
      <c r="CZ29" s="690">
        <v>11.5</v>
      </c>
      <c r="DA29" s="719"/>
      <c r="DB29" s="719"/>
      <c r="DC29" s="723"/>
      <c r="DD29" s="694">
        <v>1901600</v>
      </c>
      <c r="DE29" s="721"/>
      <c r="DF29" s="721"/>
      <c r="DG29" s="721"/>
      <c r="DH29" s="721"/>
      <c r="DI29" s="721"/>
      <c r="DJ29" s="721"/>
      <c r="DK29" s="722"/>
      <c r="DL29" s="694">
        <v>1901600</v>
      </c>
      <c r="DM29" s="721"/>
      <c r="DN29" s="721"/>
      <c r="DO29" s="721"/>
      <c r="DP29" s="721"/>
      <c r="DQ29" s="721"/>
      <c r="DR29" s="721"/>
      <c r="DS29" s="721"/>
      <c r="DT29" s="721"/>
      <c r="DU29" s="721"/>
      <c r="DV29" s="722"/>
      <c r="DW29" s="690">
        <v>20.399999999999999</v>
      </c>
      <c r="DX29" s="719"/>
      <c r="DY29" s="719"/>
      <c r="DZ29" s="719"/>
      <c r="EA29" s="719"/>
      <c r="EB29" s="719"/>
      <c r="EC29" s="720"/>
    </row>
    <row r="30" spans="2:133" ht="11.25" customHeight="1" x14ac:dyDescent="0.15">
      <c r="B30" s="682" t="s">
        <v>304</v>
      </c>
      <c r="C30" s="683"/>
      <c r="D30" s="683"/>
      <c r="E30" s="683"/>
      <c r="F30" s="683"/>
      <c r="G30" s="683"/>
      <c r="H30" s="683"/>
      <c r="I30" s="683"/>
      <c r="J30" s="683"/>
      <c r="K30" s="683"/>
      <c r="L30" s="683"/>
      <c r="M30" s="683"/>
      <c r="N30" s="683"/>
      <c r="O30" s="683"/>
      <c r="P30" s="683"/>
      <c r="Q30" s="684"/>
      <c r="R30" s="685">
        <v>53515</v>
      </c>
      <c r="S30" s="686"/>
      <c r="T30" s="686"/>
      <c r="U30" s="686"/>
      <c r="V30" s="686"/>
      <c r="W30" s="686"/>
      <c r="X30" s="686"/>
      <c r="Y30" s="687"/>
      <c r="Z30" s="688">
        <v>0.3</v>
      </c>
      <c r="AA30" s="688"/>
      <c r="AB30" s="688"/>
      <c r="AC30" s="688"/>
      <c r="AD30" s="689" t="s">
        <v>128</v>
      </c>
      <c r="AE30" s="689"/>
      <c r="AF30" s="689"/>
      <c r="AG30" s="689"/>
      <c r="AH30" s="689"/>
      <c r="AI30" s="689"/>
      <c r="AJ30" s="689"/>
      <c r="AK30" s="689"/>
      <c r="AL30" s="690" t="s">
        <v>128</v>
      </c>
      <c r="AM30" s="691"/>
      <c r="AN30" s="691"/>
      <c r="AO30" s="692"/>
      <c r="AP30" s="664" t="s">
        <v>222</v>
      </c>
      <c r="AQ30" s="665"/>
      <c r="AR30" s="665"/>
      <c r="AS30" s="665"/>
      <c r="AT30" s="665"/>
      <c r="AU30" s="665"/>
      <c r="AV30" s="665"/>
      <c r="AW30" s="665"/>
      <c r="AX30" s="665"/>
      <c r="AY30" s="665"/>
      <c r="AZ30" s="665"/>
      <c r="BA30" s="665"/>
      <c r="BB30" s="665"/>
      <c r="BC30" s="665"/>
      <c r="BD30" s="665"/>
      <c r="BE30" s="665"/>
      <c r="BF30" s="666"/>
      <c r="BG30" s="664" t="s">
        <v>305</v>
      </c>
      <c r="BH30" s="738"/>
      <c r="BI30" s="738"/>
      <c r="BJ30" s="738"/>
      <c r="BK30" s="738"/>
      <c r="BL30" s="738"/>
      <c r="BM30" s="738"/>
      <c r="BN30" s="738"/>
      <c r="BO30" s="738"/>
      <c r="BP30" s="738"/>
      <c r="BQ30" s="739"/>
      <c r="BR30" s="664" t="s">
        <v>306</v>
      </c>
      <c r="BS30" s="738"/>
      <c r="BT30" s="738"/>
      <c r="BU30" s="738"/>
      <c r="BV30" s="738"/>
      <c r="BW30" s="738"/>
      <c r="BX30" s="738"/>
      <c r="BY30" s="738"/>
      <c r="BZ30" s="738"/>
      <c r="CA30" s="738"/>
      <c r="CB30" s="739"/>
      <c r="CD30" s="731"/>
      <c r="CE30" s="732"/>
      <c r="CF30" s="700" t="s">
        <v>307</v>
      </c>
      <c r="CG30" s="701"/>
      <c r="CH30" s="701"/>
      <c r="CI30" s="701"/>
      <c r="CJ30" s="701"/>
      <c r="CK30" s="701"/>
      <c r="CL30" s="701"/>
      <c r="CM30" s="701"/>
      <c r="CN30" s="701"/>
      <c r="CO30" s="701"/>
      <c r="CP30" s="701"/>
      <c r="CQ30" s="702"/>
      <c r="CR30" s="685">
        <v>1866917</v>
      </c>
      <c r="CS30" s="686"/>
      <c r="CT30" s="686"/>
      <c r="CU30" s="686"/>
      <c r="CV30" s="686"/>
      <c r="CW30" s="686"/>
      <c r="CX30" s="686"/>
      <c r="CY30" s="687"/>
      <c r="CZ30" s="690">
        <v>10.8</v>
      </c>
      <c r="DA30" s="719"/>
      <c r="DB30" s="719"/>
      <c r="DC30" s="723"/>
      <c r="DD30" s="694">
        <v>1793513</v>
      </c>
      <c r="DE30" s="686"/>
      <c r="DF30" s="686"/>
      <c r="DG30" s="686"/>
      <c r="DH30" s="686"/>
      <c r="DI30" s="686"/>
      <c r="DJ30" s="686"/>
      <c r="DK30" s="687"/>
      <c r="DL30" s="694">
        <v>1793513</v>
      </c>
      <c r="DM30" s="686"/>
      <c r="DN30" s="686"/>
      <c r="DO30" s="686"/>
      <c r="DP30" s="686"/>
      <c r="DQ30" s="686"/>
      <c r="DR30" s="686"/>
      <c r="DS30" s="686"/>
      <c r="DT30" s="686"/>
      <c r="DU30" s="686"/>
      <c r="DV30" s="687"/>
      <c r="DW30" s="690">
        <v>19.3</v>
      </c>
      <c r="DX30" s="719"/>
      <c r="DY30" s="719"/>
      <c r="DZ30" s="719"/>
      <c r="EA30" s="719"/>
      <c r="EB30" s="719"/>
      <c r="EC30" s="720"/>
    </row>
    <row r="31" spans="2:133" ht="11.25" customHeight="1" x14ac:dyDescent="0.15">
      <c r="B31" s="682" t="s">
        <v>308</v>
      </c>
      <c r="C31" s="683"/>
      <c r="D31" s="683"/>
      <c r="E31" s="683"/>
      <c r="F31" s="683"/>
      <c r="G31" s="683"/>
      <c r="H31" s="683"/>
      <c r="I31" s="683"/>
      <c r="J31" s="683"/>
      <c r="K31" s="683"/>
      <c r="L31" s="683"/>
      <c r="M31" s="683"/>
      <c r="N31" s="683"/>
      <c r="O31" s="683"/>
      <c r="P31" s="683"/>
      <c r="Q31" s="684"/>
      <c r="R31" s="685">
        <v>4250687</v>
      </c>
      <c r="S31" s="686"/>
      <c r="T31" s="686"/>
      <c r="U31" s="686"/>
      <c r="V31" s="686"/>
      <c r="W31" s="686"/>
      <c r="X31" s="686"/>
      <c r="Y31" s="687"/>
      <c r="Z31" s="688">
        <v>23</v>
      </c>
      <c r="AA31" s="688"/>
      <c r="AB31" s="688"/>
      <c r="AC31" s="688"/>
      <c r="AD31" s="689" t="s">
        <v>128</v>
      </c>
      <c r="AE31" s="689"/>
      <c r="AF31" s="689"/>
      <c r="AG31" s="689"/>
      <c r="AH31" s="689"/>
      <c r="AI31" s="689"/>
      <c r="AJ31" s="689"/>
      <c r="AK31" s="689"/>
      <c r="AL31" s="690" t="s">
        <v>128</v>
      </c>
      <c r="AM31" s="691"/>
      <c r="AN31" s="691"/>
      <c r="AO31" s="692"/>
      <c r="AP31" s="742" t="s">
        <v>309</v>
      </c>
      <c r="AQ31" s="743"/>
      <c r="AR31" s="743"/>
      <c r="AS31" s="743"/>
      <c r="AT31" s="748" t="s">
        <v>310</v>
      </c>
      <c r="AU31" s="231"/>
      <c r="AV31" s="231"/>
      <c r="AW31" s="231"/>
      <c r="AX31" s="671" t="s">
        <v>186</v>
      </c>
      <c r="AY31" s="672"/>
      <c r="AZ31" s="672"/>
      <c r="BA31" s="672"/>
      <c r="BB31" s="672"/>
      <c r="BC31" s="672"/>
      <c r="BD31" s="672"/>
      <c r="BE31" s="672"/>
      <c r="BF31" s="673"/>
      <c r="BG31" s="753">
        <v>98.7</v>
      </c>
      <c r="BH31" s="740"/>
      <c r="BI31" s="740"/>
      <c r="BJ31" s="740"/>
      <c r="BK31" s="740"/>
      <c r="BL31" s="740"/>
      <c r="BM31" s="680">
        <v>93.5</v>
      </c>
      <c r="BN31" s="740"/>
      <c r="BO31" s="740"/>
      <c r="BP31" s="740"/>
      <c r="BQ31" s="741"/>
      <c r="BR31" s="753">
        <v>98.8</v>
      </c>
      <c r="BS31" s="740"/>
      <c r="BT31" s="740"/>
      <c r="BU31" s="740"/>
      <c r="BV31" s="740"/>
      <c r="BW31" s="740"/>
      <c r="BX31" s="680">
        <v>93.1</v>
      </c>
      <c r="BY31" s="740"/>
      <c r="BZ31" s="740"/>
      <c r="CA31" s="740"/>
      <c r="CB31" s="741"/>
      <c r="CD31" s="731"/>
      <c r="CE31" s="732"/>
      <c r="CF31" s="700" t="s">
        <v>311</v>
      </c>
      <c r="CG31" s="701"/>
      <c r="CH31" s="701"/>
      <c r="CI31" s="701"/>
      <c r="CJ31" s="701"/>
      <c r="CK31" s="701"/>
      <c r="CL31" s="701"/>
      <c r="CM31" s="701"/>
      <c r="CN31" s="701"/>
      <c r="CO31" s="701"/>
      <c r="CP31" s="701"/>
      <c r="CQ31" s="702"/>
      <c r="CR31" s="685">
        <v>113136</v>
      </c>
      <c r="CS31" s="721"/>
      <c r="CT31" s="721"/>
      <c r="CU31" s="721"/>
      <c r="CV31" s="721"/>
      <c r="CW31" s="721"/>
      <c r="CX31" s="721"/>
      <c r="CY31" s="722"/>
      <c r="CZ31" s="690">
        <v>0.7</v>
      </c>
      <c r="DA31" s="719"/>
      <c r="DB31" s="719"/>
      <c r="DC31" s="723"/>
      <c r="DD31" s="694">
        <v>108087</v>
      </c>
      <c r="DE31" s="721"/>
      <c r="DF31" s="721"/>
      <c r="DG31" s="721"/>
      <c r="DH31" s="721"/>
      <c r="DI31" s="721"/>
      <c r="DJ31" s="721"/>
      <c r="DK31" s="722"/>
      <c r="DL31" s="694">
        <v>108087</v>
      </c>
      <c r="DM31" s="721"/>
      <c r="DN31" s="721"/>
      <c r="DO31" s="721"/>
      <c r="DP31" s="721"/>
      <c r="DQ31" s="721"/>
      <c r="DR31" s="721"/>
      <c r="DS31" s="721"/>
      <c r="DT31" s="721"/>
      <c r="DU31" s="721"/>
      <c r="DV31" s="722"/>
      <c r="DW31" s="690">
        <v>1.2</v>
      </c>
      <c r="DX31" s="719"/>
      <c r="DY31" s="719"/>
      <c r="DZ31" s="719"/>
      <c r="EA31" s="719"/>
      <c r="EB31" s="719"/>
      <c r="EC31" s="720"/>
    </row>
    <row r="32" spans="2:133" ht="11.25" customHeight="1" x14ac:dyDescent="0.15">
      <c r="B32" s="735" t="s">
        <v>312</v>
      </c>
      <c r="C32" s="736"/>
      <c r="D32" s="736"/>
      <c r="E32" s="736"/>
      <c r="F32" s="736"/>
      <c r="G32" s="736"/>
      <c r="H32" s="736"/>
      <c r="I32" s="736"/>
      <c r="J32" s="736"/>
      <c r="K32" s="736"/>
      <c r="L32" s="736"/>
      <c r="M32" s="736"/>
      <c r="N32" s="736"/>
      <c r="O32" s="736"/>
      <c r="P32" s="736"/>
      <c r="Q32" s="737"/>
      <c r="R32" s="685">
        <v>210498</v>
      </c>
      <c r="S32" s="686"/>
      <c r="T32" s="686"/>
      <c r="U32" s="686"/>
      <c r="V32" s="686"/>
      <c r="W32" s="686"/>
      <c r="X32" s="686"/>
      <c r="Y32" s="687"/>
      <c r="Z32" s="688">
        <v>1.1000000000000001</v>
      </c>
      <c r="AA32" s="688"/>
      <c r="AB32" s="688"/>
      <c r="AC32" s="688"/>
      <c r="AD32" s="689">
        <v>210498</v>
      </c>
      <c r="AE32" s="689"/>
      <c r="AF32" s="689"/>
      <c r="AG32" s="689"/>
      <c r="AH32" s="689"/>
      <c r="AI32" s="689"/>
      <c r="AJ32" s="689"/>
      <c r="AK32" s="689"/>
      <c r="AL32" s="690">
        <v>2.2999999999999998</v>
      </c>
      <c r="AM32" s="691"/>
      <c r="AN32" s="691"/>
      <c r="AO32" s="692"/>
      <c r="AP32" s="744"/>
      <c r="AQ32" s="745"/>
      <c r="AR32" s="745"/>
      <c r="AS32" s="745"/>
      <c r="AT32" s="749"/>
      <c r="AU32" s="230" t="s">
        <v>313</v>
      </c>
      <c r="AV32" s="230"/>
      <c r="AW32" s="230"/>
      <c r="AX32" s="682" t="s">
        <v>314</v>
      </c>
      <c r="AY32" s="683"/>
      <c r="AZ32" s="683"/>
      <c r="BA32" s="683"/>
      <c r="BB32" s="683"/>
      <c r="BC32" s="683"/>
      <c r="BD32" s="683"/>
      <c r="BE32" s="683"/>
      <c r="BF32" s="684"/>
      <c r="BG32" s="754">
        <v>98.5</v>
      </c>
      <c r="BH32" s="721"/>
      <c r="BI32" s="721"/>
      <c r="BJ32" s="721"/>
      <c r="BK32" s="721"/>
      <c r="BL32" s="721"/>
      <c r="BM32" s="691">
        <v>92.5</v>
      </c>
      <c r="BN32" s="751"/>
      <c r="BO32" s="751"/>
      <c r="BP32" s="751"/>
      <c r="BQ32" s="752"/>
      <c r="BR32" s="754">
        <v>98.6</v>
      </c>
      <c r="BS32" s="721"/>
      <c r="BT32" s="721"/>
      <c r="BU32" s="721"/>
      <c r="BV32" s="721"/>
      <c r="BW32" s="721"/>
      <c r="BX32" s="691">
        <v>92.3</v>
      </c>
      <c r="BY32" s="751"/>
      <c r="BZ32" s="751"/>
      <c r="CA32" s="751"/>
      <c r="CB32" s="752"/>
      <c r="CD32" s="733"/>
      <c r="CE32" s="734"/>
      <c r="CF32" s="700" t="s">
        <v>315</v>
      </c>
      <c r="CG32" s="701"/>
      <c r="CH32" s="701"/>
      <c r="CI32" s="701"/>
      <c r="CJ32" s="701"/>
      <c r="CK32" s="701"/>
      <c r="CL32" s="701"/>
      <c r="CM32" s="701"/>
      <c r="CN32" s="701"/>
      <c r="CO32" s="701"/>
      <c r="CP32" s="701"/>
      <c r="CQ32" s="702"/>
      <c r="CR32" s="685">
        <v>4</v>
      </c>
      <c r="CS32" s="686"/>
      <c r="CT32" s="686"/>
      <c r="CU32" s="686"/>
      <c r="CV32" s="686"/>
      <c r="CW32" s="686"/>
      <c r="CX32" s="686"/>
      <c r="CY32" s="687"/>
      <c r="CZ32" s="690">
        <v>0</v>
      </c>
      <c r="DA32" s="719"/>
      <c r="DB32" s="719"/>
      <c r="DC32" s="723"/>
      <c r="DD32" s="694">
        <v>4</v>
      </c>
      <c r="DE32" s="686"/>
      <c r="DF32" s="686"/>
      <c r="DG32" s="686"/>
      <c r="DH32" s="686"/>
      <c r="DI32" s="686"/>
      <c r="DJ32" s="686"/>
      <c r="DK32" s="687"/>
      <c r="DL32" s="694">
        <v>4</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316</v>
      </c>
      <c r="C33" s="683"/>
      <c r="D33" s="683"/>
      <c r="E33" s="683"/>
      <c r="F33" s="683"/>
      <c r="G33" s="683"/>
      <c r="H33" s="683"/>
      <c r="I33" s="683"/>
      <c r="J33" s="683"/>
      <c r="K33" s="683"/>
      <c r="L33" s="683"/>
      <c r="M33" s="683"/>
      <c r="N33" s="683"/>
      <c r="O33" s="683"/>
      <c r="P33" s="683"/>
      <c r="Q33" s="684"/>
      <c r="R33" s="685">
        <v>1096399</v>
      </c>
      <c r="S33" s="686"/>
      <c r="T33" s="686"/>
      <c r="U33" s="686"/>
      <c r="V33" s="686"/>
      <c r="W33" s="686"/>
      <c r="X33" s="686"/>
      <c r="Y33" s="687"/>
      <c r="Z33" s="688">
        <v>5.9</v>
      </c>
      <c r="AA33" s="688"/>
      <c r="AB33" s="688"/>
      <c r="AC33" s="688"/>
      <c r="AD33" s="689" t="s">
        <v>128</v>
      </c>
      <c r="AE33" s="689"/>
      <c r="AF33" s="689"/>
      <c r="AG33" s="689"/>
      <c r="AH33" s="689"/>
      <c r="AI33" s="689"/>
      <c r="AJ33" s="689"/>
      <c r="AK33" s="689"/>
      <c r="AL33" s="690" t="s">
        <v>128</v>
      </c>
      <c r="AM33" s="691"/>
      <c r="AN33" s="691"/>
      <c r="AO33" s="692"/>
      <c r="AP33" s="746"/>
      <c r="AQ33" s="747"/>
      <c r="AR33" s="747"/>
      <c r="AS33" s="747"/>
      <c r="AT33" s="750"/>
      <c r="AU33" s="232"/>
      <c r="AV33" s="232"/>
      <c r="AW33" s="232"/>
      <c r="AX33" s="726" t="s">
        <v>317</v>
      </c>
      <c r="AY33" s="727"/>
      <c r="AZ33" s="727"/>
      <c r="BA33" s="727"/>
      <c r="BB33" s="727"/>
      <c r="BC33" s="727"/>
      <c r="BD33" s="727"/>
      <c r="BE33" s="727"/>
      <c r="BF33" s="728"/>
      <c r="BG33" s="755">
        <v>98.7</v>
      </c>
      <c r="BH33" s="756"/>
      <c r="BI33" s="756"/>
      <c r="BJ33" s="756"/>
      <c r="BK33" s="756"/>
      <c r="BL33" s="756"/>
      <c r="BM33" s="757">
        <v>93.5</v>
      </c>
      <c r="BN33" s="756"/>
      <c r="BO33" s="756"/>
      <c r="BP33" s="756"/>
      <c r="BQ33" s="758"/>
      <c r="BR33" s="755">
        <v>98.8</v>
      </c>
      <c r="BS33" s="756"/>
      <c r="BT33" s="756"/>
      <c r="BU33" s="756"/>
      <c r="BV33" s="756"/>
      <c r="BW33" s="756"/>
      <c r="BX33" s="757">
        <v>92.9</v>
      </c>
      <c r="BY33" s="756"/>
      <c r="BZ33" s="756"/>
      <c r="CA33" s="756"/>
      <c r="CB33" s="758"/>
      <c r="CD33" s="700" t="s">
        <v>318</v>
      </c>
      <c r="CE33" s="701"/>
      <c r="CF33" s="701"/>
      <c r="CG33" s="701"/>
      <c r="CH33" s="701"/>
      <c r="CI33" s="701"/>
      <c r="CJ33" s="701"/>
      <c r="CK33" s="701"/>
      <c r="CL33" s="701"/>
      <c r="CM33" s="701"/>
      <c r="CN33" s="701"/>
      <c r="CO33" s="701"/>
      <c r="CP33" s="701"/>
      <c r="CQ33" s="702"/>
      <c r="CR33" s="685">
        <v>7926929</v>
      </c>
      <c r="CS33" s="721"/>
      <c r="CT33" s="721"/>
      <c r="CU33" s="721"/>
      <c r="CV33" s="721"/>
      <c r="CW33" s="721"/>
      <c r="CX33" s="721"/>
      <c r="CY33" s="722"/>
      <c r="CZ33" s="690">
        <v>45.9</v>
      </c>
      <c r="DA33" s="719"/>
      <c r="DB33" s="719"/>
      <c r="DC33" s="723"/>
      <c r="DD33" s="694">
        <v>4497180</v>
      </c>
      <c r="DE33" s="721"/>
      <c r="DF33" s="721"/>
      <c r="DG33" s="721"/>
      <c r="DH33" s="721"/>
      <c r="DI33" s="721"/>
      <c r="DJ33" s="721"/>
      <c r="DK33" s="722"/>
      <c r="DL33" s="694">
        <v>3588436</v>
      </c>
      <c r="DM33" s="721"/>
      <c r="DN33" s="721"/>
      <c r="DO33" s="721"/>
      <c r="DP33" s="721"/>
      <c r="DQ33" s="721"/>
      <c r="DR33" s="721"/>
      <c r="DS33" s="721"/>
      <c r="DT33" s="721"/>
      <c r="DU33" s="721"/>
      <c r="DV33" s="722"/>
      <c r="DW33" s="690">
        <v>38.5</v>
      </c>
      <c r="DX33" s="719"/>
      <c r="DY33" s="719"/>
      <c r="DZ33" s="719"/>
      <c r="EA33" s="719"/>
      <c r="EB33" s="719"/>
      <c r="EC33" s="720"/>
    </row>
    <row r="34" spans="2:133" ht="11.25" customHeight="1" x14ac:dyDescent="0.15">
      <c r="B34" s="682" t="s">
        <v>319</v>
      </c>
      <c r="C34" s="683"/>
      <c r="D34" s="683"/>
      <c r="E34" s="683"/>
      <c r="F34" s="683"/>
      <c r="G34" s="683"/>
      <c r="H34" s="683"/>
      <c r="I34" s="683"/>
      <c r="J34" s="683"/>
      <c r="K34" s="683"/>
      <c r="L34" s="683"/>
      <c r="M34" s="683"/>
      <c r="N34" s="683"/>
      <c r="O34" s="683"/>
      <c r="P34" s="683"/>
      <c r="Q34" s="684"/>
      <c r="R34" s="685">
        <v>212802</v>
      </c>
      <c r="S34" s="686"/>
      <c r="T34" s="686"/>
      <c r="U34" s="686"/>
      <c r="V34" s="686"/>
      <c r="W34" s="686"/>
      <c r="X34" s="686"/>
      <c r="Y34" s="687"/>
      <c r="Z34" s="688">
        <v>1.1000000000000001</v>
      </c>
      <c r="AA34" s="688"/>
      <c r="AB34" s="688"/>
      <c r="AC34" s="688"/>
      <c r="AD34" s="689">
        <v>1926</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320</v>
      </c>
      <c r="CE34" s="701"/>
      <c r="CF34" s="701"/>
      <c r="CG34" s="701"/>
      <c r="CH34" s="701"/>
      <c r="CI34" s="701"/>
      <c r="CJ34" s="701"/>
      <c r="CK34" s="701"/>
      <c r="CL34" s="701"/>
      <c r="CM34" s="701"/>
      <c r="CN34" s="701"/>
      <c r="CO34" s="701"/>
      <c r="CP34" s="701"/>
      <c r="CQ34" s="702"/>
      <c r="CR34" s="685">
        <v>1949519</v>
      </c>
      <c r="CS34" s="686"/>
      <c r="CT34" s="686"/>
      <c r="CU34" s="686"/>
      <c r="CV34" s="686"/>
      <c r="CW34" s="686"/>
      <c r="CX34" s="686"/>
      <c r="CY34" s="687"/>
      <c r="CZ34" s="690">
        <v>11.3</v>
      </c>
      <c r="DA34" s="719"/>
      <c r="DB34" s="719"/>
      <c r="DC34" s="723"/>
      <c r="DD34" s="694">
        <v>1442917</v>
      </c>
      <c r="DE34" s="686"/>
      <c r="DF34" s="686"/>
      <c r="DG34" s="686"/>
      <c r="DH34" s="686"/>
      <c r="DI34" s="686"/>
      <c r="DJ34" s="686"/>
      <c r="DK34" s="687"/>
      <c r="DL34" s="694">
        <v>1238632</v>
      </c>
      <c r="DM34" s="686"/>
      <c r="DN34" s="686"/>
      <c r="DO34" s="686"/>
      <c r="DP34" s="686"/>
      <c r="DQ34" s="686"/>
      <c r="DR34" s="686"/>
      <c r="DS34" s="686"/>
      <c r="DT34" s="686"/>
      <c r="DU34" s="686"/>
      <c r="DV34" s="687"/>
      <c r="DW34" s="690">
        <v>13.3</v>
      </c>
      <c r="DX34" s="719"/>
      <c r="DY34" s="719"/>
      <c r="DZ34" s="719"/>
      <c r="EA34" s="719"/>
      <c r="EB34" s="719"/>
      <c r="EC34" s="720"/>
    </row>
    <row r="35" spans="2:133" ht="11.25" customHeight="1" x14ac:dyDescent="0.15">
      <c r="B35" s="682" t="s">
        <v>321</v>
      </c>
      <c r="C35" s="683"/>
      <c r="D35" s="683"/>
      <c r="E35" s="683"/>
      <c r="F35" s="683"/>
      <c r="G35" s="683"/>
      <c r="H35" s="683"/>
      <c r="I35" s="683"/>
      <c r="J35" s="683"/>
      <c r="K35" s="683"/>
      <c r="L35" s="683"/>
      <c r="M35" s="683"/>
      <c r="N35" s="683"/>
      <c r="O35" s="683"/>
      <c r="P35" s="683"/>
      <c r="Q35" s="684"/>
      <c r="R35" s="685">
        <v>36330</v>
      </c>
      <c r="S35" s="686"/>
      <c r="T35" s="686"/>
      <c r="U35" s="686"/>
      <c r="V35" s="686"/>
      <c r="W35" s="686"/>
      <c r="X35" s="686"/>
      <c r="Y35" s="687"/>
      <c r="Z35" s="688">
        <v>0.2</v>
      </c>
      <c r="AA35" s="688"/>
      <c r="AB35" s="688"/>
      <c r="AC35" s="688"/>
      <c r="AD35" s="689" t="s">
        <v>128</v>
      </c>
      <c r="AE35" s="689"/>
      <c r="AF35" s="689"/>
      <c r="AG35" s="689"/>
      <c r="AH35" s="689"/>
      <c r="AI35" s="689"/>
      <c r="AJ35" s="689"/>
      <c r="AK35" s="689"/>
      <c r="AL35" s="690" t="s">
        <v>128</v>
      </c>
      <c r="AM35" s="691"/>
      <c r="AN35" s="691"/>
      <c r="AO35" s="692"/>
      <c r="AP35" s="235"/>
      <c r="AQ35" s="664" t="s">
        <v>322</v>
      </c>
      <c r="AR35" s="665"/>
      <c r="AS35" s="665"/>
      <c r="AT35" s="665"/>
      <c r="AU35" s="665"/>
      <c r="AV35" s="665"/>
      <c r="AW35" s="665"/>
      <c r="AX35" s="665"/>
      <c r="AY35" s="665"/>
      <c r="AZ35" s="665"/>
      <c r="BA35" s="665"/>
      <c r="BB35" s="665"/>
      <c r="BC35" s="665"/>
      <c r="BD35" s="665"/>
      <c r="BE35" s="665"/>
      <c r="BF35" s="666"/>
      <c r="BG35" s="664" t="s">
        <v>323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324</v>
      </c>
      <c r="CE35" s="701"/>
      <c r="CF35" s="701"/>
      <c r="CG35" s="701"/>
      <c r="CH35" s="701"/>
      <c r="CI35" s="701"/>
      <c r="CJ35" s="701"/>
      <c r="CK35" s="701"/>
      <c r="CL35" s="701"/>
      <c r="CM35" s="701"/>
      <c r="CN35" s="701"/>
      <c r="CO35" s="701"/>
      <c r="CP35" s="701"/>
      <c r="CQ35" s="702"/>
      <c r="CR35" s="685">
        <v>238811</v>
      </c>
      <c r="CS35" s="721"/>
      <c r="CT35" s="721"/>
      <c r="CU35" s="721"/>
      <c r="CV35" s="721"/>
      <c r="CW35" s="721"/>
      <c r="CX35" s="721"/>
      <c r="CY35" s="722"/>
      <c r="CZ35" s="690">
        <v>1.4</v>
      </c>
      <c r="DA35" s="719"/>
      <c r="DB35" s="719"/>
      <c r="DC35" s="723"/>
      <c r="DD35" s="694">
        <v>147364</v>
      </c>
      <c r="DE35" s="721"/>
      <c r="DF35" s="721"/>
      <c r="DG35" s="721"/>
      <c r="DH35" s="721"/>
      <c r="DI35" s="721"/>
      <c r="DJ35" s="721"/>
      <c r="DK35" s="722"/>
      <c r="DL35" s="694">
        <v>144569</v>
      </c>
      <c r="DM35" s="721"/>
      <c r="DN35" s="721"/>
      <c r="DO35" s="721"/>
      <c r="DP35" s="721"/>
      <c r="DQ35" s="721"/>
      <c r="DR35" s="721"/>
      <c r="DS35" s="721"/>
      <c r="DT35" s="721"/>
      <c r="DU35" s="721"/>
      <c r="DV35" s="722"/>
      <c r="DW35" s="690">
        <v>1.6</v>
      </c>
      <c r="DX35" s="719"/>
      <c r="DY35" s="719"/>
      <c r="DZ35" s="719"/>
      <c r="EA35" s="719"/>
      <c r="EB35" s="719"/>
      <c r="EC35" s="720"/>
    </row>
    <row r="36" spans="2:133" ht="11.25" customHeight="1" x14ac:dyDescent="0.15">
      <c r="B36" s="682" t="s">
        <v>325</v>
      </c>
      <c r="C36" s="683"/>
      <c r="D36" s="683"/>
      <c r="E36" s="683"/>
      <c r="F36" s="683"/>
      <c r="G36" s="683"/>
      <c r="H36" s="683"/>
      <c r="I36" s="683"/>
      <c r="J36" s="683"/>
      <c r="K36" s="683"/>
      <c r="L36" s="683"/>
      <c r="M36" s="683"/>
      <c r="N36" s="683"/>
      <c r="O36" s="683"/>
      <c r="P36" s="683"/>
      <c r="Q36" s="684"/>
      <c r="R36" s="685">
        <v>642070</v>
      </c>
      <c r="S36" s="686"/>
      <c r="T36" s="686"/>
      <c r="U36" s="686"/>
      <c r="V36" s="686"/>
      <c r="W36" s="686"/>
      <c r="X36" s="686"/>
      <c r="Y36" s="687"/>
      <c r="Z36" s="688">
        <v>3.5</v>
      </c>
      <c r="AA36" s="688"/>
      <c r="AB36" s="688"/>
      <c r="AC36" s="688"/>
      <c r="AD36" s="689" t="s">
        <v>128</v>
      </c>
      <c r="AE36" s="689"/>
      <c r="AF36" s="689"/>
      <c r="AG36" s="689"/>
      <c r="AH36" s="689"/>
      <c r="AI36" s="689"/>
      <c r="AJ36" s="689"/>
      <c r="AK36" s="689"/>
      <c r="AL36" s="690" t="s">
        <v>128</v>
      </c>
      <c r="AM36" s="691"/>
      <c r="AN36" s="691"/>
      <c r="AO36" s="692"/>
      <c r="AP36" s="235"/>
      <c r="AQ36" s="759" t="s">
        <v>326</v>
      </c>
      <c r="AR36" s="760"/>
      <c r="AS36" s="760"/>
      <c r="AT36" s="760"/>
      <c r="AU36" s="760"/>
      <c r="AV36" s="760"/>
      <c r="AW36" s="760"/>
      <c r="AX36" s="760"/>
      <c r="AY36" s="761"/>
      <c r="AZ36" s="674">
        <v>2272820</v>
      </c>
      <c r="BA36" s="675"/>
      <c r="BB36" s="675"/>
      <c r="BC36" s="675"/>
      <c r="BD36" s="675"/>
      <c r="BE36" s="675"/>
      <c r="BF36" s="762"/>
      <c r="BG36" s="696" t="s">
        <v>327</v>
      </c>
      <c r="BH36" s="697"/>
      <c r="BI36" s="697"/>
      <c r="BJ36" s="697"/>
      <c r="BK36" s="697"/>
      <c r="BL36" s="697"/>
      <c r="BM36" s="697"/>
      <c r="BN36" s="697"/>
      <c r="BO36" s="697"/>
      <c r="BP36" s="697"/>
      <c r="BQ36" s="697"/>
      <c r="BR36" s="697"/>
      <c r="BS36" s="697"/>
      <c r="BT36" s="697"/>
      <c r="BU36" s="698"/>
      <c r="BV36" s="674">
        <v>96246</v>
      </c>
      <c r="BW36" s="675"/>
      <c r="BX36" s="675"/>
      <c r="BY36" s="675"/>
      <c r="BZ36" s="675"/>
      <c r="CA36" s="675"/>
      <c r="CB36" s="762"/>
      <c r="CD36" s="700" t="s">
        <v>328</v>
      </c>
      <c r="CE36" s="701"/>
      <c r="CF36" s="701"/>
      <c r="CG36" s="701"/>
      <c r="CH36" s="701"/>
      <c r="CI36" s="701"/>
      <c r="CJ36" s="701"/>
      <c r="CK36" s="701"/>
      <c r="CL36" s="701"/>
      <c r="CM36" s="701"/>
      <c r="CN36" s="701"/>
      <c r="CO36" s="701"/>
      <c r="CP36" s="701"/>
      <c r="CQ36" s="702"/>
      <c r="CR36" s="685">
        <v>4070450</v>
      </c>
      <c r="CS36" s="686"/>
      <c r="CT36" s="686"/>
      <c r="CU36" s="686"/>
      <c r="CV36" s="686"/>
      <c r="CW36" s="686"/>
      <c r="CX36" s="686"/>
      <c r="CY36" s="687"/>
      <c r="CZ36" s="690">
        <v>23.6</v>
      </c>
      <c r="DA36" s="719"/>
      <c r="DB36" s="719"/>
      <c r="DC36" s="723"/>
      <c r="DD36" s="694">
        <v>1611603</v>
      </c>
      <c r="DE36" s="686"/>
      <c r="DF36" s="686"/>
      <c r="DG36" s="686"/>
      <c r="DH36" s="686"/>
      <c r="DI36" s="686"/>
      <c r="DJ36" s="686"/>
      <c r="DK36" s="687"/>
      <c r="DL36" s="694">
        <v>1023468</v>
      </c>
      <c r="DM36" s="686"/>
      <c r="DN36" s="686"/>
      <c r="DO36" s="686"/>
      <c r="DP36" s="686"/>
      <c r="DQ36" s="686"/>
      <c r="DR36" s="686"/>
      <c r="DS36" s="686"/>
      <c r="DT36" s="686"/>
      <c r="DU36" s="686"/>
      <c r="DV36" s="687"/>
      <c r="DW36" s="690">
        <v>11</v>
      </c>
      <c r="DX36" s="719"/>
      <c r="DY36" s="719"/>
      <c r="DZ36" s="719"/>
      <c r="EA36" s="719"/>
      <c r="EB36" s="719"/>
      <c r="EC36" s="720"/>
    </row>
    <row r="37" spans="2:133" ht="11.25" customHeight="1" x14ac:dyDescent="0.15">
      <c r="B37" s="682" t="s">
        <v>329</v>
      </c>
      <c r="C37" s="683"/>
      <c r="D37" s="683"/>
      <c r="E37" s="683"/>
      <c r="F37" s="683"/>
      <c r="G37" s="683"/>
      <c r="H37" s="683"/>
      <c r="I37" s="683"/>
      <c r="J37" s="683"/>
      <c r="K37" s="683"/>
      <c r="L37" s="683"/>
      <c r="M37" s="683"/>
      <c r="N37" s="683"/>
      <c r="O37" s="683"/>
      <c r="P37" s="683"/>
      <c r="Q37" s="684"/>
      <c r="R37" s="685">
        <v>564996</v>
      </c>
      <c r="S37" s="686"/>
      <c r="T37" s="686"/>
      <c r="U37" s="686"/>
      <c r="V37" s="686"/>
      <c r="W37" s="686"/>
      <c r="X37" s="686"/>
      <c r="Y37" s="687"/>
      <c r="Z37" s="688">
        <v>3.1</v>
      </c>
      <c r="AA37" s="688"/>
      <c r="AB37" s="688"/>
      <c r="AC37" s="688"/>
      <c r="AD37" s="689" t="s">
        <v>128</v>
      </c>
      <c r="AE37" s="689"/>
      <c r="AF37" s="689"/>
      <c r="AG37" s="689"/>
      <c r="AH37" s="689"/>
      <c r="AI37" s="689"/>
      <c r="AJ37" s="689"/>
      <c r="AK37" s="689"/>
      <c r="AL37" s="690" t="s">
        <v>128</v>
      </c>
      <c r="AM37" s="691"/>
      <c r="AN37" s="691"/>
      <c r="AO37" s="692"/>
      <c r="AQ37" s="763" t="s">
        <v>330</v>
      </c>
      <c r="AR37" s="764"/>
      <c r="AS37" s="764"/>
      <c r="AT37" s="764"/>
      <c r="AU37" s="764"/>
      <c r="AV37" s="764"/>
      <c r="AW37" s="764"/>
      <c r="AX37" s="764"/>
      <c r="AY37" s="765"/>
      <c r="AZ37" s="685">
        <v>787357</v>
      </c>
      <c r="BA37" s="686"/>
      <c r="BB37" s="686"/>
      <c r="BC37" s="686"/>
      <c r="BD37" s="721"/>
      <c r="BE37" s="721"/>
      <c r="BF37" s="752"/>
      <c r="BG37" s="700" t="s">
        <v>331</v>
      </c>
      <c r="BH37" s="701"/>
      <c r="BI37" s="701"/>
      <c r="BJ37" s="701"/>
      <c r="BK37" s="701"/>
      <c r="BL37" s="701"/>
      <c r="BM37" s="701"/>
      <c r="BN37" s="701"/>
      <c r="BO37" s="701"/>
      <c r="BP37" s="701"/>
      <c r="BQ37" s="701"/>
      <c r="BR37" s="701"/>
      <c r="BS37" s="701"/>
      <c r="BT37" s="701"/>
      <c r="BU37" s="702"/>
      <c r="BV37" s="685">
        <v>49432</v>
      </c>
      <c r="BW37" s="686"/>
      <c r="BX37" s="686"/>
      <c r="BY37" s="686"/>
      <c r="BZ37" s="686"/>
      <c r="CA37" s="686"/>
      <c r="CB37" s="695"/>
      <c r="CD37" s="700" t="s">
        <v>332</v>
      </c>
      <c r="CE37" s="701"/>
      <c r="CF37" s="701"/>
      <c r="CG37" s="701"/>
      <c r="CH37" s="701"/>
      <c r="CI37" s="701"/>
      <c r="CJ37" s="701"/>
      <c r="CK37" s="701"/>
      <c r="CL37" s="701"/>
      <c r="CM37" s="701"/>
      <c r="CN37" s="701"/>
      <c r="CO37" s="701"/>
      <c r="CP37" s="701"/>
      <c r="CQ37" s="702"/>
      <c r="CR37" s="685">
        <v>6310</v>
      </c>
      <c r="CS37" s="721"/>
      <c r="CT37" s="721"/>
      <c r="CU37" s="721"/>
      <c r="CV37" s="721"/>
      <c r="CW37" s="721"/>
      <c r="CX37" s="721"/>
      <c r="CY37" s="722"/>
      <c r="CZ37" s="690">
        <v>0</v>
      </c>
      <c r="DA37" s="719"/>
      <c r="DB37" s="719"/>
      <c r="DC37" s="723"/>
      <c r="DD37" s="694">
        <v>6310</v>
      </c>
      <c r="DE37" s="721"/>
      <c r="DF37" s="721"/>
      <c r="DG37" s="721"/>
      <c r="DH37" s="721"/>
      <c r="DI37" s="721"/>
      <c r="DJ37" s="721"/>
      <c r="DK37" s="722"/>
      <c r="DL37" s="694">
        <v>6310</v>
      </c>
      <c r="DM37" s="721"/>
      <c r="DN37" s="721"/>
      <c r="DO37" s="721"/>
      <c r="DP37" s="721"/>
      <c r="DQ37" s="721"/>
      <c r="DR37" s="721"/>
      <c r="DS37" s="721"/>
      <c r="DT37" s="721"/>
      <c r="DU37" s="721"/>
      <c r="DV37" s="722"/>
      <c r="DW37" s="690">
        <v>0.1</v>
      </c>
      <c r="DX37" s="719"/>
      <c r="DY37" s="719"/>
      <c r="DZ37" s="719"/>
      <c r="EA37" s="719"/>
      <c r="EB37" s="719"/>
      <c r="EC37" s="720"/>
    </row>
    <row r="38" spans="2:133" ht="11.25" customHeight="1" x14ac:dyDescent="0.15">
      <c r="B38" s="682" t="s">
        <v>333</v>
      </c>
      <c r="C38" s="683"/>
      <c r="D38" s="683"/>
      <c r="E38" s="683"/>
      <c r="F38" s="683"/>
      <c r="G38" s="683"/>
      <c r="H38" s="683"/>
      <c r="I38" s="683"/>
      <c r="J38" s="683"/>
      <c r="K38" s="683"/>
      <c r="L38" s="683"/>
      <c r="M38" s="683"/>
      <c r="N38" s="683"/>
      <c r="O38" s="683"/>
      <c r="P38" s="683"/>
      <c r="Q38" s="684"/>
      <c r="R38" s="685">
        <v>336944</v>
      </c>
      <c r="S38" s="686"/>
      <c r="T38" s="686"/>
      <c r="U38" s="686"/>
      <c r="V38" s="686"/>
      <c r="W38" s="686"/>
      <c r="X38" s="686"/>
      <c r="Y38" s="687"/>
      <c r="Z38" s="688">
        <v>1.8</v>
      </c>
      <c r="AA38" s="688"/>
      <c r="AB38" s="688"/>
      <c r="AC38" s="688"/>
      <c r="AD38" s="689">
        <v>6871</v>
      </c>
      <c r="AE38" s="689"/>
      <c r="AF38" s="689"/>
      <c r="AG38" s="689"/>
      <c r="AH38" s="689"/>
      <c r="AI38" s="689"/>
      <c r="AJ38" s="689"/>
      <c r="AK38" s="689"/>
      <c r="AL38" s="690">
        <v>0.1</v>
      </c>
      <c r="AM38" s="691"/>
      <c r="AN38" s="691"/>
      <c r="AO38" s="692"/>
      <c r="AQ38" s="763" t="s">
        <v>334</v>
      </c>
      <c r="AR38" s="764"/>
      <c r="AS38" s="764"/>
      <c r="AT38" s="764"/>
      <c r="AU38" s="764"/>
      <c r="AV38" s="764"/>
      <c r="AW38" s="764"/>
      <c r="AX38" s="764"/>
      <c r="AY38" s="765"/>
      <c r="AZ38" s="685">
        <v>32000</v>
      </c>
      <c r="BA38" s="686"/>
      <c r="BB38" s="686"/>
      <c r="BC38" s="686"/>
      <c r="BD38" s="721"/>
      <c r="BE38" s="721"/>
      <c r="BF38" s="752"/>
      <c r="BG38" s="700" t="s">
        <v>335</v>
      </c>
      <c r="BH38" s="701"/>
      <c r="BI38" s="701"/>
      <c r="BJ38" s="701"/>
      <c r="BK38" s="701"/>
      <c r="BL38" s="701"/>
      <c r="BM38" s="701"/>
      <c r="BN38" s="701"/>
      <c r="BO38" s="701"/>
      <c r="BP38" s="701"/>
      <c r="BQ38" s="701"/>
      <c r="BR38" s="701"/>
      <c r="BS38" s="701"/>
      <c r="BT38" s="701"/>
      <c r="BU38" s="702"/>
      <c r="BV38" s="685">
        <v>4091</v>
      </c>
      <c r="BW38" s="686"/>
      <c r="BX38" s="686"/>
      <c r="BY38" s="686"/>
      <c r="BZ38" s="686"/>
      <c r="CA38" s="686"/>
      <c r="CB38" s="695"/>
      <c r="CD38" s="700" t="s">
        <v>336</v>
      </c>
      <c r="CE38" s="701"/>
      <c r="CF38" s="701"/>
      <c r="CG38" s="701"/>
      <c r="CH38" s="701"/>
      <c r="CI38" s="701"/>
      <c r="CJ38" s="701"/>
      <c r="CK38" s="701"/>
      <c r="CL38" s="701"/>
      <c r="CM38" s="701"/>
      <c r="CN38" s="701"/>
      <c r="CO38" s="701"/>
      <c r="CP38" s="701"/>
      <c r="CQ38" s="702"/>
      <c r="CR38" s="685">
        <v>1476108</v>
      </c>
      <c r="CS38" s="686"/>
      <c r="CT38" s="686"/>
      <c r="CU38" s="686"/>
      <c r="CV38" s="686"/>
      <c r="CW38" s="686"/>
      <c r="CX38" s="686"/>
      <c r="CY38" s="687"/>
      <c r="CZ38" s="690">
        <v>8.5</v>
      </c>
      <c r="DA38" s="719"/>
      <c r="DB38" s="719"/>
      <c r="DC38" s="723"/>
      <c r="DD38" s="694">
        <v>1216381</v>
      </c>
      <c r="DE38" s="686"/>
      <c r="DF38" s="686"/>
      <c r="DG38" s="686"/>
      <c r="DH38" s="686"/>
      <c r="DI38" s="686"/>
      <c r="DJ38" s="686"/>
      <c r="DK38" s="687"/>
      <c r="DL38" s="694">
        <v>1181767</v>
      </c>
      <c r="DM38" s="686"/>
      <c r="DN38" s="686"/>
      <c r="DO38" s="686"/>
      <c r="DP38" s="686"/>
      <c r="DQ38" s="686"/>
      <c r="DR38" s="686"/>
      <c r="DS38" s="686"/>
      <c r="DT38" s="686"/>
      <c r="DU38" s="686"/>
      <c r="DV38" s="687"/>
      <c r="DW38" s="690">
        <v>12.7</v>
      </c>
      <c r="DX38" s="719"/>
      <c r="DY38" s="719"/>
      <c r="DZ38" s="719"/>
      <c r="EA38" s="719"/>
      <c r="EB38" s="719"/>
      <c r="EC38" s="720"/>
    </row>
    <row r="39" spans="2:133" ht="11.25" customHeight="1" x14ac:dyDescent="0.15">
      <c r="B39" s="682" t="s">
        <v>337</v>
      </c>
      <c r="C39" s="683"/>
      <c r="D39" s="683"/>
      <c r="E39" s="683"/>
      <c r="F39" s="683"/>
      <c r="G39" s="683"/>
      <c r="H39" s="683"/>
      <c r="I39" s="683"/>
      <c r="J39" s="683"/>
      <c r="K39" s="683"/>
      <c r="L39" s="683"/>
      <c r="M39" s="683"/>
      <c r="N39" s="683"/>
      <c r="O39" s="683"/>
      <c r="P39" s="683"/>
      <c r="Q39" s="684"/>
      <c r="R39" s="685">
        <v>1494986</v>
      </c>
      <c r="S39" s="686"/>
      <c r="T39" s="686"/>
      <c r="U39" s="686"/>
      <c r="V39" s="686"/>
      <c r="W39" s="686"/>
      <c r="X39" s="686"/>
      <c r="Y39" s="687"/>
      <c r="Z39" s="688">
        <v>8.1</v>
      </c>
      <c r="AA39" s="688"/>
      <c r="AB39" s="688"/>
      <c r="AC39" s="688"/>
      <c r="AD39" s="689" t="s">
        <v>128</v>
      </c>
      <c r="AE39" s="689"/>
      <c r="AF39" s="689"/>
      <c r="AG39" s="689"/>
      <c r="AH39" s="689"/>
      <c r="AI39" s="689"/>
      <c r="AJ39" s="689"/>
      <c r="AK39" s="689"/>
      <c r="AL39" s="690" t="s">
        <v>128</v>
      </c>
      <c r="AM39" s="691"/>
      <c r="AN39" s="691"/>
      <c r="AO39" s="692"/>
      <c r="AQ39" s="763" t="s">
        <v>338</v>
      </c>
      <c r="AR39" s="764"/>
      <c r="AS39" s="764"/>
      <c r="AT39" s="764"/>
      <c r="AU39" s="764"/>
      <c r="AV39" s="764"/>
      <c r="AW39" s="764"/>
      <c r="AX39" s="764"/>
      <c r="AY39" s="765"/>
      <c r="AZ39" s="685">
        <v>12685</v>
      </c>
      <c r="BA39" s="686"/>
      <c r="BB39" s="686"/>
      <c r="BC39" s="686"/>
      <c r="BD39" s="721"/>
      <c r="BE39" s="721"/>
      <c r="BF39" s="752"/>
      <c r="BG39" s="700" t="s">
        <v>339</v>
      </c>
      <c r="BH39" s="701"/>
      <c r="BI39" s="701"/>
      <c r="BJ39" s="701"/>
      <c r="BK39" s="701"/>
      <c r="BL39" s="701"/>
      <c r="BM39" s="701"/>
      <c r="BN39" s="701"/>
      <c r="BO39" s="701"/>
      <c r="BP39" s="701"/>
      <c r="BQ39" s="701"/>
      <c r="BR39" s="701"/>
      <c r="BS39" s="701"/>
      <c r="BT39" s="701"/>
      <c r="BU39" s="702"/>
      <c r="BV39" s="685">
        <v>5987</v>
      </c>
      <c r="BW39" s="686"/>
      <c r="BX39" s="686"/>
      <c r="BY39" s="686"/>
      <c r="BZ39" s="686"/>
      <c r="CA39" s="686"/>
      <c r="CB39" s="695"/>
      <c r="CD39" s="700" t="s">
        <v>340</v>
      </c>
      <c r="CE39" s="701"/>
      <c r="CF39" s="701"/>
      <c r="CG39" s="701"/>
      <c r="CH39" s="701"/>
      <c r="CI39" s="701"/>
      <c r="CJ39" s="701"/>
      <c r="CK39" s="701"/>
      <c r="CL39" s="701"/>
      <c r="CM39" s="701"/>
      <c r="CN39" s="701"/>
      <c r="CO39" s="701"/>
      <c r="CP39" s="701"/>
      <c r="CQ39" s="702"/>
      <c r="CR39" s="685">
        <v>132041</v>
      </c>
      <c r="CS39" s="721"/>
      <c r="CT39" s="721"/>
      <c r="CU39" s="721"/>
      <c r="CV39" s="721"/>
      <c r="CW39" s="721"/>
      <c r="CX39" s="721"/>
      <c r="CY39" s="722"/>
      <c r="CZ39" s="690">
        <v>0.8</v>
      </c>
      <c r="DA39" s="719"/>
      <c r="DB39" s="719"/>
      <c r="DC39" s="723"/>
      <c r="DD39" s="694">
        <v>78915</v>
      </c>
      <c r="DE39" s="721"/>
      <c r="DF39" s="721"/>
      <c r="DG39" s="721"/>
      <c r="DH39" s="721"/>
      <c r="DI39" s="721"/>
      <c r="DJ39" s="721"/>
      <c r="DK39" s="722"/>
      <c r="DL39" s="694" t="s">
        <v>128</v>
      </c>
      <c r="DM39" s="721"/>
      <c r="DN39" s="721"/>
      <c r="DO39" s="721"/>
      <c r="DP39" s="721"/>
      <c r="DQ39" s="721"/>
      <c r="DR39" s="721"/>
      <c r="DS39" s="721"/>
      <c r="DT39" s="721"/>
      <c r="DU39" s="721"/>
      <c r="DV39" s="722"/>
      <c r="DW39" s="690" t="s">
        <v>128</v>
      </c>
      <c r="DX39" s="719"/>
      <c r="DY39" s="719"/>
      <c r="DZ39" s="719"/>
      <c r="EA39" s="719"/>
      <c r="EB39" s="719"/>
      <c r="EC39" s="720"/>
    </row>
    <row r="40" spans="2:133" ht="11.25" customHeight="1" x14ac:dyDescent="0.15">
      <c r="B40" s="682" t="s">
        <v>341</v>
      </c>
      <c r="C40" s="683"/>
      <c r="D40" s="683"/>
      <c r="E40" s="683"/>
      <c r="F40" s="683"/>
      <c r="G40" s="683"/>
      <c r="H40" s="683"/>
      <c r="I40" s="683"/>
      <c r="J40" s="683"/>
      <c r="K40" s="683"/>
      <c r="L40" s="683"/>
      <c r="M40" s="683"/>
      <c r="N40" s="683"/>
      <c r="O40" s="683"/>
      <c r="P40" s="683"/>
      <c r="Q40" s="684"/>
      <c r="R40" s="685" t="s">
        <v>128</v>
      </c>
      <c r="S40" s="686"/>
      <c r="T40" s="686"/>
      <c r="U40" s="686"/>
      <c r="V40" s="686"/>
      <c r="W40" s="686"/>
      <c r="X40" s="686"/>
      <c r="Y40" s="687"/>
      <c r="Z40" s="688" t="s">
        <v>128</v>
      </c>
      <c r="AA40" s="688"/>
      <c r="AB40" s="688"/>
      <c r="AC40" s="688"/>
      <c r="AD40" s="689" t="s">
        <v>128</v>
      </c>
      <c r="AE40" s="689"/>
      <c r="AF40" s="689"/>
      <c r="AG40" s="689"/>
      <c r="AH40" s="689"/>
      <c r="AI40" s="689"/>
      <c r="AJ40" s="689"/>
      <c r="AK40" s="689"/>
      <c r="AL40" s="690" t="s">
        <v>128</v>
      </c>
      <c r="AM40" s="691"/>
      <c r="AN40" s="691"/>
      <c r="AO40" s="692"/>
      <c r="AQ40" s="763" t="s">
        <v>342</v>
      </c>
      <c r="AR40" s="764"/>
      <c r="AS40" s="764"/>
      <c r="AT40" s="764"/>
      <c r="AU40" s="764"/>
      <c r="AV40" s="764"/>
      <c r="AW40" s="764"/>
      <c r="AX40" s="764"/>
      <c r="AY40" s="765"/>
      <c r="AZ40" s="685">
        <v>10500</v>
      </c>
      <c r="BA40" s="686"/>
      <c r="BB40" s="686"/>
      <c r="BC40" s="686"/>
      <c r="BD40" s="721"/>
      <c r="BE40" s="721"/>
      <c r="BF40" s="752"/>
      <c r="BG40" s="772" t="s">
        <v>343</v>
      </c>
      <c r="BH40" s="773"/>
      <c r="BI40" s="773"/>
      <c r="BJ40" s="773"/>
      <c r="BK40" s="773"/>
      <c r="BL40" s="236"/>
      <c r="BM40" s="701" t="s">
        <v>344</v>
      </c>
      <c r="BN40" s="701"/>
      <c r="BO40" s="701"/>
      <c r="BP40" s="701"/>
      <c r="BQ40" s="701"/>
      <c r="BR40" s="701"/>
      <c r="BS40" s="701"/>
      <c r="BT40" s="701"/>
      <c r="BU40" s="702"/>
      <c r="BV40" s="685">
        <v>97</v>
      </c>
      <c r="BW40" s="686"/>
      <c r="BX40" s="686"/>
      <c r="BY40" s="686"/>
      <c r="BZ40" s="686"/>
      <c r="CA40" s="686"/>
      <c r="CB40" s="695"/>
      <c r="CD40" s="700" t="s">
        <v>345</v>
      </c>
      <c r="CE40" s="701"/>
      <c r="CF40" s="701"/>
      <c r="CG40" s="701"/>
      <c r="CH40" s="701"/>
      <c r="CI40" s="701"/>
      <c r="CJ40" s="701"/>
      <c r="CK40" s="701"/>
      <c r="CL40" s="701"/>
      <c r="CM40" s="701"/>
      <c r="CN40" s="701"/>
      <c r="CO40" s="701"/>
      <c r="CP40" s="701"/>
      <c r="CQ40" s="702"/>
      <c r="CR40" s="685">
        <v>60000</v>
      </c>
      <c r="CS40" s="686"/>
      <c r="CT40" s="686"/>
      <c r="CU40" s="686"/>
      <c r="CV40" s="686"/>
      <c r="CW40" s="686"/>
      <c r="CX40" s="686"/>
      <c r="CY40" s="687"/>
      <c r="CZ40" s="690">
        <v>0.3</v>
      </c>
      <c r="DA40" s="719"/>
      <c r="DB40" s="719"/>
      <c r="DC40" s="723"/>
      <c r="DD40" s="694" t="s">
        <v>128</v>
      </c>
      <c r="DE40" s="686"/>
      <c r="DF40" s="686"/>
      <c r="DG40" s="686"/>
      <c r="DH40" s="686"/>
      <c r="DI40" s="686"/>
      <c r="DJ40" s="686"/>
      <c r="DK40" s="687"/>
      <c r="DL40" s="694" t="s">
        <v>128</v>
      </c>
      <c r="DM40" s="686"/>
      <c r="DN40" s="686"/>
      <c r="DO40" s="686"/>
      <c r="DP40" s="686"/>
      <c r="DQ40" s="686"/>
      <c r="DR40" s="686"/>
      <c r="DS40" s="686"/>
      <c r="DT40" s="686"/>
      <c r="DU40" s="686"/>
      <c r="DV40" s="687"/>
      <c r="DW40" s="690" t="s">
        <v>128</v>
      </c>
      <c r="DX40" s="719"/>
      <c r="DY40" s="719"/>
      <c r="DZ40" s="719"/>
      <c r="EA40" s="719"/>
      <c r="EB40" s="719"/>
      <c r="EC40" s="720"/>
    </row>
    <row r="41" spans="2:133" ht="11.25" customHeight="1" x14ac:dyDescent="0.15">
      <c r="B41" s="682" t="s">
        <v>346</v>
      </c>
      <c r="C41" s="683"/>
      <c r="D41" s="683"/>
      <c r="E41" s="683"/>
      <c r="F41" s="683"/>
      <c r="G41" s="683"/>
      <c r="H41" s="683"/>
      <c r="I41" s="683"/>
      <c r="J41" s="683"/>
      <c r="K41" s="683"/>
      <c r="L41" s="683"/>
      <c r="M41" s="683"/>
      <c r="N41" s="683"/>
      <c r="O41" s="683"/>
      <c r="P41" s="683"/>
      <c r="Q41" s="684"/>
      <c r="R41" s="685" t="s">
        <v>128</v>
      </c>
      <c r="S41" s="686"/>
      <c r="T41" s="686"/>
      <c r="U41" s="686"/>
      <c r="V41" s="686"/>
      <c r="W41" s="686"/>
      <c r="X41" s="686"/>
      <c r="Y41" s="687"/>
      <c r="Z41" s="688" t="s">
        <v>128</v>
      </c>
      <c r="AA41" s="688"/>
      <c r="AB41" s="688"/>
      <c r="AC41" s="688"/>
      <c r="AD41" s="689" t="s">
        <v>128</v>
      </c>
      <c r="AE41" s="689"/>
      <c r="AF41" s="689"/>
      <c r="AG41" s="689"/>
      <c r="AH41" s="689"/>
      <c r="AI41" s="689"/>
      <c r="AJ41" s="689"/>
      <c r="AK41" s="689"/>
      <c r="AL41" s="690" t="s">
        <v>128</v>
      </c>
      <c r="AM41" s="691"/>
      <c r="AN41" s="691"/>
      <c r="AO41" s="692"/>
      <c r="AQ41" s="763" t="s">
        <v>347</v>
      </c>
      <c r="AR41" s="764"/>
      <c r="AS41" s="764"/>
      <c r="AT41" s="764"/>
      <c r="AU41" s="764"/>
      <c r="AV41" s="764"/>
      <c r="AW41" s="764"/>
      <c r="AX41" s="764"/>
      <c r="AY41" s="765"/>
      <c r="AZ41" s="685">
        <v>261670</v>
      </c>
      <c r="BA41" s="686"/>
      <c r="BB41" s="686"/>
      <c r="BC41" s="686"/>
      <c r="BD41" s="721"/>
      <c r="BE41" s="721"/>
      <c r="BF41" s="752"/>
      <c r="BG41" s="772"/>
      <c r="BH41" s="773"/>
      <c r="BI41" s="773"/>
      <c r="BJ41" s="773"/>
      <c r="BK41" s="773"/>
      <c r="BL41" s="236"/>
      <c r="BM41" s="701" t="s">
        <v>348</v>
      </c>
      <c r="BN41" s="701"/>
      <c r="BO41" s="701"/>
      <c r="BP41" s="701"/>
      <c r="BQ41" s="701"/>
      <c r="BR41" s="701"/>
      <c r="BS41" s="701"/>
      <c r="BT41" s="701"/>
      <c r="BU41" s="702"/>
      <c r="BV41" s="685">
        <v>1</v>
      </c>
      <c r="BW41" s="686"/>
      <c r="BX41" s="686"/>
      <c r="BY41" s="686"/>
      <c r="BZ41" s="686"/>
      <c r="CA41" s="686"/>
      <c r="CB41" s="695"/>
      <c r="CD41" s="700" t="s">
        <v>349</v>
      </c>
      <c r="CE41" s="701"/>
      <c r="CF41" s="701"/>
      <c r="CG41" s="701"/>
      <c r="CH41" s="701"/>
      <c r="CI41" s="701"/>
      <c r="CJ41" s="701"/>
      <c r="CK41" s="701"/>
      <c r="CL41" s="701"/>
      <c r="CM41" s="701"/>
      <c r="CN41" s="701"/>
      <c r="CO41" s="701"/>
      <c r="CP41" s="701"/>
      <c r="CQ41" s="702"/>
      <c r="CR41" s="685" t="s">
        <v>128</v>
      </c>
      <c r="CS41" s="721"/>
      <c r="CT41" s="721"/>
      <c r="CU41" s="721"/>
      <c r="CV41" s="721"/>
      <c r="CW41" s="721"/>
      <c r="CX41" s="721"/>
      <c r="CY41" s="722"/>
      <c r="CZ41" s="690" t="s">
        <v>128</v>
      </c>
      <c r="DA41" s="719"/>
      <c r="DB41" s="719"/>
      <c r="DC41" s="723"/>
      <c r="DD41" s="694" t="s">
        <v>128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350</v>
      </c>
      <c r="C42" s="683"/>
      <c r="D42" s="683"/>
      <c r="E42" s="683"/>
      <c r="F42" s="683"/>
      <c r="G42" s="683"/>
      <c r="H42" s="683"/>
      <c r="I42" s="683"/>
      <c r="J42" s="683"/>
      <c r="K42" s="683"/>
      <c r="L42" s="683"/>
      <c r="M42" s="683"/>
      <c r="N42" s="683"/>
      <c r="O42" s="683"/>
      <c r="P42" s="683"/>
      <c r="Q42" s="684"/>
      <c r="R42" s="685">
        <v>300208</v>
      </c>
      <c r="S42" s="686"/>
      <c r="T42" s="686"/>
      <c r="U42" s="686"/>
      <c r="V42" s="686"/>
      <c r="W42" s="686"/>
      <c r="X42" s="686"/>
      <c r="Y42" s="687"/>
      <c r="Z42" s="688">
        <v>1.6</v>
      </c>
      <c r="AA42" s="688"/>
      <c r="AB42" s="688"/>
      <c r="AC42" s="688"/>
      <c r="AD42" s="689" t="s">
        <v>128</v>
      </c>
      <c r="AE42" s="689"/>
      <c r="AF42" s="689"/>
      <c r="AG42" s="689"/>
      <c r="AH42" s="689"/>
      <c r="AI42" s="689"/>
      <c r="AJ42" s="689"/>
      <c r="AK42" s="689"/>
      <c r="AL42" s="690" t="s">
        <v>351</v>
      </c>
      <c r="AM42" s="691"/>
      <c r="AN42" s="691"/>
      <c r="AO42" s="692"/>
      <c r="AQ42" s="784" t="s">
        <v>352</v>
      </c>
      <c r="AR42" s="785"/>
      <c r="AS42" s="785"/>
      <c r="AT42" s="785"/>
      <c r="AU42" s="785"/>
      <c r="AV42" s="785"/>
      <c r="AW42" s="785"/>
      <c r="AX42" s="785"/>
      <c r="AY42" s="786"/>
      <c r="AZ42" s="776">
        <v>1168608</v>
      </c>
      <c r="BA42" s="777"/>
      <c r="BB42" s="777"/>
      <c r="BC42" s="777"/>
      <c r="BD42" s="756"/>
      <c r="BE42" s="756"/>
      <c r="BF42" s="758"/>
      <c r="BG42" s="774"/>
      <c r="BH42" s="775"/>
      <c r="BI42" s="775"/>
      <c r="BJ42" s="775"/>
      <c r="BK42" s="775"/>
      <c r="BL42" s="237"/>
      <c r="BM42" s="711" t="s">
        <v>353</v>
      </c>
      <c r="BN42" s="711"/>
      <c r="BO42" s="711"/>
      <c r="BP42" s="711"/>
      <c r="BQ42" s="711"/>
      <c r="BR42" s="711"/>
      <c r="BS42" s="711"/>
      <c r="BT42" s="711"/>
      <c r="BU42" s="712"/>
      <c r="BV42" s="776">
        <v>428</v>
      </c>
      <c r="BW42" s="777"/>
      <c r="BX42" s="777"/>
      <c r="BY42" s="777"/>
      <c r="BZ42" s="777"/>
      <c r="CA42" s="777"/>
      <c r="CB42" s="783"/>
      <c r="CD42" s="682" t="s">
        <v>354</v>
      </c>
      <c r="CE42" s="683"/>
      <c r="CF42" s="683"/>
      <c r="CG42" s="683"/>
      <c r="CH42" s="683"/>
      <c r="CI42" s="683"/>
      <c r="CJ42" s="683"/>
      <c r="CK42" s="683"/>
      <c r="CL42" s="683"/>
      <c r="CM42" s="683"/>
      <c r="CN42" s="683"/>
      <c r="CO42" s="683"/>
      <c r="CP42" s="683"/>
      <c r="CQ42" s="684"/>
      <c r="CR42" s="685">
        <v>2637500</v>
      </c>
      <c r="CS42" s="686"/>
      <c r="CT42" s="686"/>
      <c r="CU42" s="686"/>
      <c r="CV42" s="686"/>
      <c r="CW42" s="686"/>
      <c r="CX42" s="686"/>
      <c r="CY42" s="687"/>
      <c r="CZ42" s="690">
        <v>15.3</v>
      </c>
      <c r="DA42" s="691"/>
      <c r="DB42" s="691"/>
      <c r="DC42" s="703"/>
      <c r="DD42" s="694">
        <v>682645</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26" t="s">
        <v>355</v>
      </c>
      <c r="C43" s="727"/>
      <c r="D43" s="727"/>
      <c r="E43" s="727"/>
      <c r="F43" s="727"/>
      <c r="G43" s="727"/>
      <c r="H43" s="727"/>
      <c r="I43" s="727"/>
      <c r="J43" s="727"/>
      <c r="K43" s="727"/>
      <c r="L43" s="727"/>
      <c r="M43" s="727"/>
      <c r="N43" s="727"/>
      <c r="O43" s="727"/>
      <c r="P43" s="727"/>
      <c r="Q43" s="728"/>
      <c r="R43" s="776">
        <v>18510994</v>
      </c>
      <c r="S43" s="777"/>
      <c r="T43" s="777"/>
      <c r="U43" s="777"/>
      <c r="V43" s="777"/>
      <c r="W43" s="777"/>
      <c r="X43" s="777"/>
      <c r="Y43" s="778"/>
      <c r="Z43" s="779">
        <v>100</v>
      </c>
      <c r="AA43" s="779"/>
      <c r="AB43" s="779"/>
      <c r="AC43" s="779"/>
      <c r="AD43" s="780">
        <v>9013375</v>
      </c>
      <c r="AE43" s="780"/>
      <c r="AF43" s="780"/>
      <c r="AG43" s="780"/>
      <c r="AH43" s="780"/>
      <c r="AI43" s="780"/>
      <c r="AJ43" s="780"/>
      <c r="AK43" s="780"/>
      <c r="AL43" s="781">
        <v>100</v>
      </c>
      <c r="AM43" s="757"/>
      <c r="AN43" s="757"/>
      <c r="AO43" s="782"/>
      <c r="BV43" s="238"/>
      <c r="BW43" s="238"/>
      <c r="BX43" s="238"/>
      <c r="BY43" s="238"/>
      <c r="BZ43" s="238"/>
      <c r="CA43" s="238"/>
      <c r="CB43" s="238"/>
      <c r="CD43" s="682" t="s">
        <v>356</v>
      </c>
      <c r="CE43" s="683"/>
      <c r="CF43" s="683"/>
      <c r="CG43" s="683"/>
      <c r="CH43" s="683"/>
      <c r="CI43" s="683"/>
      <c r="CJ43" s="683"/>
      <c r="CK43" s="683"/>
      <c r="CL43" s="683"/>
      <c r="CM43" s="683"/>
      <c r="CN43" s="683"/>
      <c r="CO43" s="683"/>
      <c r="CP43" s="683"/>
      <c r="CQ43" s="684"/>
      <c r="CR43" s="685">
        <v>47691</v>
      </c>
      <c r="CS43" s="721"/>
      <c r="CT43" s="721"/>
      <c r="CU43" s="721"/>
      <c r="CV43" s="721"/>
      <c r="CW43" s="721"/>
      <c r="CX43" s="721"/>
      <c r="CY43" s="722"/>
      <c r="CZ43" s="690">
        <v>0.3</v>
      </c>
      <c r="DA43" s="719"/>
      <c r="DB43" s="719"/>
      <c r="DC43" s="723"/>
      <c r="DD43" s="694">
        <v>47691</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357</v>
      </c>
      <c r="CG44" s="683"/>
      <c r="CH44" s="683"/>
      <c r="CI44" s="683"/>
      <c r="CJ44" s="683"/>
      <c r="CK44" s="683"/>
      <c r="CL44" s="683"/>
      <c r="CM44" s="683"/>
      <c r="CN44" s="683"/>
      <c r="CO44" s="683"/>
      <c r="CP44" s="683"/>
      <c r="CQ44" s="684"/>
      <c r="CR44" s="685">
        <v>1817448</v>
      </c>
      <c r="CS44" s="686"/>
      <c r="CT44" s="686"/>
      <c r="CU44" s="686"/>
      <c r="CV44" s="686"/>
      <c r="CW44" s="686"/>
      <c r="CX44" s="686"/>
      <c r="CY44" s="687"/>
      <c r="CZ44" s="690">
        <v>10.5</v>
      </c>
      <c r="DA44" s="691"/>
      <c r="DB44" s="691"/>
      <c r="DC44" s="703"/>
      <c r="DD44" s="694">
        <v>559702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359</v>
      </c>
      <c r="CG45" s="683"/>
      <c r="CH45" s="683"/>
      <c r="CI45" s="683"/>
      <c r="CJ45" s="683"/>
      <c r="CK45" s="683"/>
      <c r="CL45" s="683"/>
      <c r="CM45" s="683"/>
      <c r="CN45" s="683"/>
      <c r="CO45" s="683"/>
      <c r="CP45" s="683"/>
      <c r="CQ45" s="684"/>
      <c r="CR45" s="685">
        <v>331955</v>
      </c>
      <c r="CS45" s="721"/>
      <c r="CT45" s="721"/>
      <c r="CU45" s="721"/>
      <c r="CV45" s="721"/>
      <c r="CW45" s="721"/>
      <c r="CX45" s="721"/>
      <c r="CY45" s="722"/>
      <c r="CZ45" s="690">
        <v>1.9</v>
      </c>
      <c r="DA45" s="719"/>
      <c r="DB45" s="719"/>
      <c r="DC45" s="723"/>
      <c r="DD45" s="694">
        <v>83861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361</v>
      </c>
      <c r="CG46" s="683"/>
      <c r="CH46" s="683"/>
      <c r="CI46" s="683"/>
      <c r="CJ46" s="683"/>
      <c r="CK46" s="683"/>
      <c r="CL46" s="683"/>
      <c r="CM46" s="683"/>
      <c r="CN46" s="683"/>
      <c r="CO46" s="683"/>
      <c r="CP46" s="683"/>
      <c r="CQ46" s="684"/>
      <c r="CR46" s="685">
        <v>1287233</v>
      </c>
      <c r="CS46" s="686"/>
      <c r="CT46" s="686"/>
      <c r="CU46" s="686"/>
      <c r="CV46" s="686"/>
      <c r="CW46" s="686"/>
      <c r="CX46" s="686"/>
      <c r="CY46" s="687"/>
      <c r="CZ46" s="690">
        <v>7.5</v>
      </c>
      <c r="DA46" s="691"/>
      <c r="DB46" s="691"/>
      <c r="DC46" s="703"/>
      <c r="DD46" s="694">
        <v>462550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363</v>
      </c>
      <c r="CG47" s="683"/>
      <c r="CH47" s="683"/>
      <c r="CI47" s="683"/>
      <c r="CJ47" s="683"/>
      <c r="CK47" s="683"/>
      <c r="CL47" s="683"/>
      <c r="CM47" s="683"/>
      <c r="CN47" s="683"/>
      <c r="CO47" s="683"/>
      <c r="CP47" s="683"/>
      <c r="CQ47" s="684"/>
      <c r="CR47" s="685">
        <v>820052</v>
      </c>
      <c r="CS47" s="721"/>
      <c r="CT47" s="721"/>
      <c r="CU47" s="721"/>
      <c r="CV47" s="721"/>
      <c r="CW47" s="721"/>
      <c r="CX47" s="721"/>
      <c r="CY47" s="722"/>
      <c r="CZ47" s="690">
        <v>4.7</v>
      </c>
      <c r="DA47" s="719"/>
      <c r="DB47" s="719"/>
      <c r="DC47" s="723"/>
      <c r="DD47" s="694">
        <v>122943</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364</v>
      </c>
      <c r="CG48" s="683"/>
      <c r="CH48" s="683"/>
      <c r="CI48" s="683"/>
      <c r="CJ48" s="683"/>
      <c r="CK48" s="683"/>
      <c r="CL48" s="683"/>
      <c r="CM48" s="683"/>
      <c r="CN48" s="683"/>
      <c r="CO48" s="683"/>
      <c r="CP48" s="683"/>
      <c r="CQ48" s="684"/>
      <c r="CR48" s="685" t="s">
        <v>351</v>
      </c>
      <c r="CS48" s="686"/>
      <c r="CT48" s="686"/>
      <c r="CU48" s="686"/>
      <c r="CV48" s="686"/>
      <c r="CW48" s="686"/>
      <c r="CX48" s="686"/>
      <c r="CY48" s="687"/>
      <c r="CZ48" s="690" t="s">
        <v>351</v>
      </c>
      <c r="DA48" s="691"/>
      <c r="DB48" s="691"/>
      <c r="DC48" s="703"/>
      <c r="DD48" s="694" t="s">
        <v>351</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365</v>
      </c>
      <c r="CE49" s="727"/>
      <c r="CF49" s="727"/>
      <c r="CG49" s="727"/>
      <c r="CH49" s="727"/>
      <c r="CI49" s="727"/>
      <c r="CJ49" s="727"/>
      <c r="CK49" s="727"/>
      <c r="CL49" s="727"/>
      <c r="CM49" s="727"/>
      <c r="CN49" s="727"/>
      <c r="CO49" s="727"/>
      <c r="CP49" s="727"/>
      <c r="CQ49" s="728"/>
      <c r="CR49" s="776">
        <v>17272933</v>
      </c>
      <c r="CS49" s="756"/>
      <c r="CT49" s="756"/>
      <c r="CU49" s="756"/>
      <c r="CV49" s="756"/>
      <c r="CW49" s="756"/>
      <c r="CX49" s="756"/>
      <c r="CY49" s="787"/>
      <c r="CZ49" s="781">
        <v>100</v>
      </c>
      <c r="DA49" s="788"/>
      <c r="DB49" s="788"/>
      <c r="DC49" s="789"/>
      <c r="DD49" s="790">
        <v>10490062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NU/uq6YMI1a5tibM6HO9mE7bSqfZOc2RS7mFYgVRJUKdD9zduLPDOdB+rly2LbtC3xaGldc4e1jge99NGxrnCA==" saltValue="NCxEA7S1kB73inSc5pOMZ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election activeCell="BA113" sqref="BA113"/>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367</v>
      </c>
      <c r="DK2" s="833"/>
      <c r="DL2" s="833"/>
      <c r="DM2" s="833"/>
      <c r="DN2" s="833"/>
      <c r="DO2" s="834"/>
      <c r="DP2" s="251"/>
      <c r="DQ2" s="832" t="s">
        <v>368</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369</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371</v>
      </c>
      <c r="B5" s="827"/>
      <c r="C5" s="827"/>
      <c r="D5" s="827"/>
      <c r="E5" s="827"/>
      <c r="F5" s="827"/>
      <c r="G5" s="827"/>
      <c r="H5" s="827"/>
      <c r="I5" s="827"/>
      <c r="J5" s="827"/>
      <c r="K5" s="827"/>
      <c r="L5" s="827"/>
      <c r="M5" s="827"/>
      <c r="N5" s="827"/>
      <c r="O5" s="827"/>
      <c r="P5" s="828"/>
      <c r="Q5" s="803" t="s">
        <v>372</v>
      </c>
      <c r="R5" s="804"/>
      <c r="S5" s="804"/>
      <c r="T5" s="804"/>
      <c r="U5" s="805"/>
      <c r="V5" s="803" t="s">
        <v>373</v>
      </c>
      <c r="W5" s="804"/>
      <c r="X5" s="804"/>
      <c r="Y5" s="804"/>
      <c r="Z5" s="805"/>
      <c r="AA5" s="803" t="s">
        <v>374</v>
      </c>
      <c r="AB5" s="804"/>
      <c r="AC5" s="804"/>
      <c r="AD5" s="804"/>
      <c r="AE5" s="804"/>
      <c r="AF5" s="836" t="s">
        <v>375</v>
      </c>
      <c r="AG5" s="804"/>
      <c r="AH5" s="804"/>
      <c r="AI5" s="804"/>
      <c r="AJ5" s="815"/>
      <c r="AK5" s="804" t="s">
        <v>376</v>
      </c>
      <c r="AL5" s="804"/>
      <c r="AM5" s="804"/>
      <c r="AN5" s="804"/>
      <c r="AO5" s="805"/>
      <c r="AP5" s="803" t="s">
        <v>377</v>
      </c>
      <c r="AQ5" s="804"/>
      <c r="AR5" s="804"/>
      <c r="AS5" s="804"/>
      <c r="AT5" s="805"/>
      <c r="AU5" s="803" t="s">
        <v>378</v>
      </c>
      <c r="AV5" s="804"/>
      <c r="AW5" s="804"/>
      <c r="AX5" s="804"/>
      <c r="AY5" s="815"/>
      <c r="AZ5" s="258"/>
      <c r="BA5" s="258"/>
      <c r="BB5" s="258"/>
      <c r="BC5" s="258"/>
      <c r="BD5" s="258"/>
      <c r="BE5" s="259"/>
      <c r="BF5" s="259"/>
      <c r="BG5" s="259"/>
      <c r="BH5" s="259"/>
      <c r="BI5" s="259"/>
      <c r="BJ5" s="259"/>
      <c r="BK5" s="259"/>
      <c r="BL5" s="259"/>
      <c r="BM5" s="259"/>
      <c r="BN5" s="259"/>
      <c r="BO5" s="259"/>
      <c r="BP5" s="259"/>
      <c r="BQ5" s="826" t="s">
        <v>379</v>
      </c>
      <c r="BR5" s="827"/>
      <c r="BS5" s="827"/>
      <c r="BT5" s="827"/>
      <c r="BU5" s="827"/>
      <c r="BV5" s="827"/>
      <c r="BW5" s="827"/>
      <c r="BX5" s="827"/>
      <c r="BY5" s="827"/>
      <c r="BZ5" s="827"/>
      <c r="CA5" s="827"/>
      <c r="CB5" s="827"/>
      <c r="CC5" s="827"/>
      <c r="CD5" s="827"/>
      <c r="CE5" s="827"/>
      <c r="CF5" s="827"/>
      <c r="CG5" s="828"/>
      <c r="CH5" s="803" t="s">
        <v>380</v>
      </c>
      <c r="CI5" s="804"/>
      <c r="CJ5" s="804"/>
      <c r="CK5" s="804"/>
      <c r="CL5" s="805"/>
      <c r="CM5" s="803" t="s">
        <v>381</v>
      </c>
      <c r="CN5" s="804"/>
      <c r="CO5" s="804"/>
      <c r="CP5" s="804"/>
      <c r="CQ5" s="805"/>
      <c r="CR5" s="803" t="s">
        <v>382</v>
      </c>
      <c r="CS5" s="804"/>
      <c r="CT5" s="804"/>
      <c r="CU5" s="804"/>
      <c r="CV5" s="805"/>
      <c r="CW5" s="803" t="s">
        <v>383</v>
      </c>
      <c r="CX5" s="804"/>
      <c r="CY5" s="804"/>
      <c r="CZ5" s="804"/>
      <c r="DA5" s="805"/>
      <c r="DB5" s="803" t="s">
        <v>384</v>
      </c>
      <c r="DC5" s="804"/>
      <c r="DD5" s="804"/>
      <c r="DE5" s="804"/>
      <c r="DF5" s="805"/>
      <c r="DG5" s="809" t="s">
        <v>385</v>
      </c>
      <c r="DH5" s="810"/>
      <c r="DI5" s="810"/>
      <c r="DJ5" s="810"/>
      <c r="DK5" s="811"/>
      <c r="DL5" s="809" t="s">
        <v>386</v>
      </c>
      <c r="DM5" s="810"/>
      <c r="DN5" s="810"/>
      <c r="DO5" s="810"/>
      <c r="DP5" s="811"/>
      <c r="DQ5" s="803" t="s">
        <v>387</v>
      </c>
      <c r="DR5" s="804"/>
      <c r="DS5" s="804"/>
      <c r="DT5" s="804"/>
      <c r="DU5" s="805"/>
      <c r="DV5" s="803" t="s">
        <v>378</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388</v>
      </c>
      <c r="C7" s="818"/>
      <c r="D7" s="818"/>
      <c r="E7" s="818"/>
      <c r="F7" s="818"/>
      <c r="G7" s="818"/>
      <c r="H7" s="818"/>
      <c r="I7" s="818"/>
      <c r="J7" s="818"/>
      <c r="K7" s="818"/>
      <c r="L7" s="818"/>
      <c r="M7" s="818"/>
      <c r="N7" s="818"/>
      <c r="O7" s="818"/>
      <c r="P7" s="819"/>
      <c r="Q7" s="820">
        <v>18511</v>
      </c>
      <c r="R7" s="821"/>
      <c r="S7" s="821"/>
      <c r="T7" s="821"/>
      <c r="U7" s="821"/>
      <c r="V7" s="821">
        <v>17274</v>
      </c>
      <c r="W7" s="821"/>
      <c r="X7" s="821"/>
      <c r="Y7" s="821"/>
      <c r="Z7" s="821"/>
      <c r="AA7" s="821">
        <v>1236</v>
      </c>
      <c r="AB7" s="821"/>
      <c r="AC7" s="821"/>
      <c r="AD7" s="821"/>
      <c r="AE7" s="822"/>
      <c r="AF7" s="823">
        <v>226</v>
      </c>
      <c r="AG7" s="824"/>
      <c r="AH7" s="824"/>
      <c r="AI7" s="824"/>
      <c r="AJ7" s="825"/>
      <c r="AK7" s="863">
        <v>647</v>
      </c>
      <c r="AL7" s="864"/>
      <c r="AM7" s="864"/>
      <c r="AN7" s="864"/>
      <c r="AO7" s="864"/>
      <c r="AP7" s="864">
        <v>18747</v>
      </c>
      <c r="AQ7" s="864"/>
      <c r="AR7" s="864"/>
      <c r="AS7" s="864"/>
      <c r="AT7" s="864"/>
      <c r="AU7" s="865"/>
      <c r="AV7" s="865"/>
      <c r="AW7" s="865"/>
      <c r="AX7" s="865"/>
      <c r="AY7" s="866"/>
      <c r="AZ7" s="254"/>
      <c r="BA7" s="254"/>
      <c r="BB7" s="254"/>
      <c r="BC7" s="254"/>
      <c r="BD7" s="254"/>
      <c r="BE7" s="255"/>
      <c r="BF7" s="255"/>
      <c r="BG7" s="255"/>
      <c r="BH7" s="255"/>
      <c r="BI7" s="255"/>
      <c r="BJ7" s="255"/>
      <c r="BK7" s="255"/>
      <c r="BL7" s="255"/>
      <c r="BM7" s="255"/>
      <c r="BN7" s="255"/>
      <c r="BO7" s="255"/>
      <c r="BP7" s="255"/>
      <c r="BQ7" s="261">
        <v>1</v>
      </c>
      <c r="BR7" s="262"/>
      <c r="BS7" s="867" t="s">
        <v>603</v>
      </c>
      <c r="BT7" s="868"/>
      <c r="BU7" s="868"/>
      <c r="BV7" s="868"/>
      <c r="BW7" s="868"/>
      <c r="BX7" s="868"/>
      <c r="BY7" s="868"/>
      <c r="BZ7" s="868"/>
      <c r="CA7" s="868"/>
      <c r="CB7" s="868"/>
      <c r="CC7" s="868"/>
      <c r="CD7" s="868"/>
      <c r="CE7" s="868"/>
      <c r="CF7" s="868"/>
      <c r="CG7" s="869"/>
      <c r="CH7" s="857">
        <v>0</v>
      </c>
      <c r="CI7" s="858"/>
      <c r="CJ7" s="858"/>
      <c r="CK7" s="858"/>
      <c r="CL7" s="859"/>
      <c r="CM7" s="857">
        <v>19</v>
      </c>
      <c r="CN7" s="858"/>
      <c r="CO7" s="858"/>
      <c r="CP7" s="858"/>
      <c r="CQ7" s="859"/>
      <c r="CR7" s="857">
        <v>5</v>
      </c>
      <c r="CS7" s="858"/>
      <c r="CT7" s="858"/>
      <c r="CU7" s="858"/>
      <c r="CV7" s="859"/>
      <c r="CW7" s="857" t="s">
        <v>606</v>
      </c>
      <c r="CX7" s="858"/>
      <c r="CY7" s="858"/>
      <c r="CZ7" s="858"/>
      <c r="DA7" s="859"/>
      <c r="DB7" s="857">
        <v>110</v>
      </c>
      <c r="DC7" s="858"/>
      <c r="DD7" s="858"/>
      <c r="DE7" s="858"/>
      <c r="DF7" s="859"/>
      <c r="DG7" s="860" t="s">
        <v>606</v>
      </c>
      <c r="DH7" s="861"/>
      <c r="DI7" s="861"/>
      <c r="DJ7" s="861"/>
      <c r="DK7" s="862"/>
      <c r="DL7" s="860" t="s">
        <v>606</v>
      </c>
      <c r="DM7" s="861"/>
      <c r="DN7" s="861"/>
      <c r="DO7" s="861"/>
      <c r="DP7" s="862"/>
      <c r="DQ7" s="860" t="s">
        <v>606</v>
      </c>
      <c r="DR7" s="861"/>
      <c r="DS7" s="861"/>
      <c r="DT7" s="861"/>
      <c r="DU7" s="862"/>
      <c r="DV7" s="838"/>
      <c r="DW7" s="839"/>
      <c r="DX7" s="839"/>
      <c r="DY7" s="839"/>
      <c r="DZ7" s="840"/>
      <c r="EA7" s="256"/>
    </row>
    <row r="8" spans="1:131" s="257" customFormat="1" ht="26.25" customHeight="1" x14ac:dyDescent="0.15">
      <c r="A8" s="263">
        <v>2</v>
      </c>
      <c r="B8" s="841" t="s">
        <v>389</v>
      </c>
      <c r="C8" s="842"/>
      <c r="D8" s="842"/>
      <c r="E8" s="842"/>
      <c r="F8" s="842"/>
      <c r="G8" s="842"/>
      <c r="H8" s="842"/>
      <c r="I8" s="842"/>
      <c r="J8" s="842"/>
      <c r="K8" s="842"/>
      <c r="L8" s="842"/>
      <c r="M8" s="842"/>
      <c r="N8" s="842"/>
      <c r="O8" s="842"/>
      <c r="P8" s="843"/>
      <c r="Q8" s="844">
        <v>13</v>
      </c>
      <c r="R8" s="845"/>
      <c r="S8" s="845"/>
      <c r="T8" s="845"/>
      <c r="U8" s="845"/>
      <c r="V8" s="845">
        <v>13</v>
      </c>
      <c r="W8" s="845"/>
      <c r="X8" s="845"/>
      <c r="Y8" s="845"/>
      <c r="Z8" s="845"/>
      <c r="AA8" s="845">
        <v>0</v>
      </c>
      <c r="AB8" s="845"/>
      <c r="AC8" s="845"/>
      <c r="AD8" s="845"/>
      <c r="AE8" s="846"/>
      <c r="AF8" s="847">
        <v>0</v>
      </c>
      <c r="AG8" s="848"/>
      <c r="AH8" s="848"/>
      <c r="AI8" s="848"/>
      <c r="AJ8" s="849"/>
      <c r="AK8" s="850" t="s">
        <v>599</v>
      </c>
      <c r="AL8" s="851"/>
      <c r="AM8" s="851"/>
      <c r="AN8" s="851"/>
      <c r="AO8" s="851"/>
      <c r="AP8" s="851">
        <v>5</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604</v>
      </c>
      <c r="BT8" s="855"/>
      <c r="BU8" s="855"/>
      <c r="BV8" s="855"/>
      <c r="BW8" s="855"/>
      <c r="BX8" s="855"/>
      <c r="BY8" s="855"/>
      <c r="BZ8" s="855"/>
      <c r="CA8" s="855"/>
      <c r="CB8" s="855"/>
      <c r="CC8" s="855"/>
      <c r="CD8" s="855"/>
      <c r="CE8" s="855"/>
      <c r="CF8" s="855"/>
      <c r="CG8" s="856"/>
      <c r="CH8" s="860">
        <v>0</v>
      </c>
      <c r="CI8" s="861"/>
      <c r="CJ8" s="861"/>
      <c r="CK8" s="861"/>
      <c r="CL8" s="862"/>
      <c r="CM8" s="860">
        <v>56</v>
      </c>
      <c r="CN8" s="861"/>
      <c r="CO8" s="861"/>
      <c r="CP8" s="861"/>
      <c r="CQ8" s="862"/>
      <c r="CR8" s="860">
        <v>18</v>
      </c>
      <c r="CS8" s="861"/>
      <c r="CT8" s="861"/>
      <c r="CU8" s="861"/>
      <c r="CV8" s="862"/>
      <c r="CW8" s="860" t="s">
        <v>606</v>
      </c>
      <c r="CX8" s="861"/>
      <c r="CY8" s="861"/>
      <c r="CZ8" s="861"/>
      <c r="DA8" s="862"/>
      <c r="DB8" s="860" t="s">
        <v>606</v>
      </c>
      <c r="DC8" s="861"/>
      <c r="DD8" s="861"/>
      <c r="DE8" s="861"/>
      <c r="DF8" s="862"/>
      <c r="DG8" s="860" t="s">
        <v>606</v>
      </c>
      <c r="DH8" s="861"/>
      <c r="DI8" s="861"/>
      <c r="DJ8" s="861"/>
      <c r="DK8" s="862"/>
      <c r="DL8" s="860" t="s">
        <v>606</v>
      </c>
      <c r="DM8" s="861"/>
      <c r="DN8" s="861"/>
      <c r="DO8" s="861"/>
      <c r="DP8" s="862"/>
      <c r="DQ8" s="860" t="s">
        <v>606</v>
      </c>
      <c r="DR8" s="861"/>
      <c r="DS8" s="861"/>
      <c r="DT8" s="861"/>
      <c r="DU8" s="862"/>
      <c r="DV8" s="870"/>
      <c r="DW8" s="871"/>
      <c r="DX8" s="871"/>
      <c r="DY8" s="871"/>
      <c r="DZ8" s="872"/>
      <c r="EA8" s="256"/>
    </row>
    <row r="9" spans="1:131" s="257" customFormat="1" ht="26.25" customHeight="1" x14ac:dyDescent="0.15">
      <c r="A9" s="263">
        <v>3</v>
      </c>
      <c r="B9" s="841" t="s">
        <v>390</v>
      </c>
      <c r="C9" s="842"/>
      <c r="D9" s="842"/>
      <c r="E9" s="842"/>
      <c r="F9" s="842"/>
      <c r="G9" s="842"/>
      <c r="H9" s="842"/>
      <c r="I9" s="842"/>
      <c r="J9" s="842"/>
      <c r="K9" s="842"/>
      <c r="L9" s="842"/>
      <c r="M9" s="842"/>
      <c r="N9" s="842"/>
      <c r="O9" s="842"/>
      <c r="P9" s="843"/>
      <c r="Q9" s="844">
        <v>45</v>
      </c>
      <c r="R9" s="845"/>
      <c r="S9" s="845"/>
      <c r="T9" s="845"/>
      <c r="U9" s="845"/>
      <c r="V9" s="845">
        <v>43</v>
      </c>
      <c r="W9" s="845"/>
      <c r="X9" s="845"/>
      <c r="Y9" s="845"/>
      <c r="Z9" s="845"/>
      <c r="AA9" s="845">
        <v>1</v>
      </c>
      <c r="AB9" s="845"/>
      <c r="AC9" s="845"/>
      <c r="AD9" s="845"/>
      <c r="AE9" s="846"/>
      <c r="AF9" s="847">
        <v>1</v>
      </c>
      <c r="AG9" s="848"/>
      <c r="AH9" s="848"/>
      <c r="AI9" s="848"/>
      <c r="AJ9" s="849"/>
      <c r="AK9" s="850">
        <v>11</v>
      </c>
      <c r="AL9" s="851"/>
      <c r="AM9" s="851"/>
      <c r="AN9" s="851"/>
      <c r="AO9" s="851"/>
      <c r="AP9" s="851" t="s">
        <v>599</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605</v>
      </c>
      <c r="BT9" s="855"/>
      <c r="BU9" s="855"/>
      <c r="BV9" s="855"/>
      <c r="BW9" s="855"/>
      <c r="BX9" s="855"/>
      <c r="BY9" s="855"/>
      <c r="BZ9" s="855"/>
      <c r="CA9" s="855"/>
      <c r="CB9" s="855"/>
      <c r="CC9" s="855"/>
      <c r="CD9" s="855"/>
      <c r="CE9" s="855"/>
      <c r="CF9" s="855"/>
      <c r="CG9" s="856"/>
      <c r="CH9" s="860">
        <v>-15</v>
      </c>
      <c r="CI9" s="861"/>
      <c r="CJ9" s="861"/>
      <c r="CK9" s="861"/>
      <c r="CL9" s="862"/>
      <c r="CM9" s="860">
        <v>268</v>
      </c>
      <c r="CN9" s="861"/>
      <c r="CO9" s="861"/>
      <c r="CP9" s="861"/>
      <c r="CQ9" s="862"/>
      <c r="CR9" s="860">
        <v>264</v>
      </c>
      <c r="CS9" s="861"/>
      <c r="CT9" s="861"/>
      <c r="CU9" s="861"/>
      <c r="CV9" s="862"/>
      <c r="CW9" s="860">
        <v>75</v>
      </c>
      <c r="CX9" s="861"/>
      <c r="CY9" s="861"/>
      <c r="CZ9" s="861"/>
      <c r="DA9" s="862"/>
      <c r="DB9" s="860" t="s">
        <v>606</v>
      </c>
      <c r="DC9" s="861"/>
      <c r="DD9" s="861"/>
      <c r="DE9" s="861"/>
      <c r="DF9" s="862"/>
      <c r="DG9" s="860" t="s">
        <v>606</v>
      </c>
      <c r="DH9" s="861"/>
      <c r="DI9" s="861"/>
      <c r="DJ9" s="861"/>
      <c r="DK9" s="862"/>
      <c r="DL9" s="860" t="s">
        <v>606</v>
      </c>
      <c r="DM9" s="861"/>
      <c r="DN9" s="861"/>
      <c r="DO9" s="861"/>
      <c r="DP9" s="862"/>
      <c r="DQ9" s="860" t="s">
        <v>606</v>
      </c>
      <c r="DR9" s="861"/>
      <c r="DS9" s="861"/>
      <c r="DT9" s="861"/>
      <c r="DU9" s="862"/>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0"/>
      <c r="CI10" s="861"/>
      <c r="CJ10" s="861"/>
      <c r="CK10" s="861"/>
      <c r="CL10" s="862"/>
      <c r="CM10" s="860"/>
      <c r="CN10" s="861"/>
      <c r="CO10" s="861"/>
      <c r="CP10" s="861"/>
      <c r="CQ10" s="862"/>
      <c r="CR10" s="860"/>
      <c r="CS10" s="861"/>
      <c r="CT10" s="861"/>
      <c r="CU10" s="861"/>
      <c r="CV10" s="862"/>
      <c r="CW10" s="860"/>
      <c r="CX10" s="861"/>
      <c r="CY10" s="861"/>
      <c r="CZ10" s="861"/>
      <c r="DA10" s="862"/>
      <c r="DB10" s="860"/>
      <c r="DC10" s="861"/>
      <c r="DD10" s="861"/>
      <c r="DE10" s="861"/>
      <c r="DF10" s="862"/>
      <c r="DG10" s="860"/>
      <c r="DH10" s="861"/>
      <c r="DI10" s="861"/>
      <c r="DJ10" s="861"/>
      <c r="DK10" s="862"/>
      <c r="DL10" s="860"/>
      <c r="DM10" s="861"/>
      <c r="DN10" s="861"/>
      <c r="DO10" s="861"/>
      <c r="DP10" s="862"/>
      <c r="DQ10" s="860"/>
      <c r="DR10" s="861"/>
      <c r="DS10" s="861"/>
      <c r="DT10" s="861"/>
      <c r="DU10" s="862"/>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0"/>
      <c r="CI11" s="861"/>
      <c r="CJ11" s="861"/>
      <c r="CK11" s="861"/>
      <c r="CL11" s="862"/>
      <c r="CM11" s="860"/>
      <c r="CN11" s="861"/>
      <c r="CO11" s="861"/>
      <c r="CP11" s="861"/>
      <c r="CQ11" s="862"/>
      <c r="CR11" s="860"/>
      <c r="CS11" s="861"/>
      <c r="CT11" s="861"/>
      <c r="CU11" s="861"/>
      <c r="CV11" s="862"/>
      <c r="CW11" s="860"/>
      <c r="CX11" s="861"/>
      <c r="CY11" s="861"/>
      <c r="CZ11" s="861"/>
      <c r="DA11" s="862"/>
      <c r="DB11" s="860"/>
      <c r="DC11" s="861"/>
      <c r="DD11" s="861"/>
      <c r="DE11" s="861"/>
      <c r="DF11" s="862"/>
      <c r="DG11" s="860"/>
      <c r="DH11" s="861"/>
      <c r="DI11" s="861"/>
      <c r="DJ11" s="861"/>
      <c r="DK11" s="862"/>
      <c r="DL11" s="860"/>
      <c r="DM11" s="861"/>
      <c r="DN11" s="861"/>
      <c r="DO11" s="861"/>
      <c r="DP11" s="862"/>
      <c r="DQ11" s="860"/>
      <c r="DR11" s="861"/>
      <c r="DS11" s="861"/>
      <c r="DT11" s="861"/>
      <c r="DU11" s="862"/>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0"/>
      <c r="CI12" s="861"/>
      <c r="CJ12" s="861"/>
      <c r="CK12" s="861"/>
      <c r="CL12" s="862"/>
      <c r="CM12" s="860"/>
      <c r="CN12" s="861"/>
      <c r="CO12" s="861"/>
      <c r="CP12" s="861"/>
      <c r="CQ12" s="862"/>
      <c r="CR12" s="860"/>
      <c r="CS12" s="861"/>
      <c r="CT12" s="861"/>
      <c r="CU12" s="861"/>
      <c r="CV12" s="862"/>
      <c r="CW12" s="860"/>
      <c r="CX12" s="861"/>
      <c r="CY12" s="861"/>
      <c r="CZ12" s="861"/>
      <c r="DA12" s="862"/>
      <c r="DB12" s="860"/>
      <c r="DC12" s="861"/>
      <c r="DD12" s="861"/>
      <c r="DE12" s="861"/>
      <c r="DF12" s="862"/>
      <c r="DG12" s="860"/>
      <c r="DH12" s="861"/>
      <c r="DI12" s="861"/>
      <c r="DJ12" s="861"/>
      <c r="DK12" s="862"/>
      <c r="DL12" s="860"/>
      <c r="DM12" s="861"/>
      <c r="DN12" s="861"/>
      <c r="DO12" s="861"/>
      <c r="DP12" s="862"/>
      <c r="DQ12" s="860"/>
      <c r="DR12" s="861"/>
      <c r="DS12" s="861"/>
      <c r="DT12" s="861"/>
      <c r="DU12" s="862"/>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0"/>
      <c r="CI13" s="861"/>
      <c r="CJ13" s="861"/>
      <c r="CK13" s="861"/>
      <c r="CL13" s="862"/>
      <c r="CM13" s="860"/>
      <c r="CN13" s="861"/>
      <c r="CO13" s="861"/>
      <c r="CP13" s="861"/>
      <c r="CQ13" s="862"/>
      <c r="CR13" s="860"/>
      <c r="CS13" s="861"/>
      <c r="CT13" s="861"/>
      <c r="CU13" s="861"/>
      <c r="CV13" s="862"/>
      <c r="CW13" s="860"/>
      <c r="CX13" s="861"/>
      <c r="CY13" s="861"/>
      <c r="CZ13" s="861"/>
      <c r="DA13" s="862"/>
      <c r="DB13" s="860"/>
      <c r="DC13" s="861"/>
      <c r="DD13" s="861"/>
      <c r="DE13" s="861"/>
      <c r="DF13" s="862"/>
      <c r="DG13" s="860"/>
      <c r="DH13" s="861"/>
      <c r="DI13" s="861"/>
      <c r="DJ13" s="861"/>
      <c r="DK13" s="862"/>
      <c r="DL13" s="860"/>
      <c r="DM13" s="861"/>
      <c r="DN13" s="861"/>
      <c r="DO13" s="861"/>
      <c r="DP13" s="862"/>
      <c r="DQ13" s="860"/>
      <c r="DR13" s="861"/>
      <c r="DS13" s="861"/>
      <c r="DT13" s="861"/>
      <c r="DU13" s="862"/>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0"/>
      <c r="CI14" s="861"/>
      <c r="CJ14" s="861"/>
      <c r="CK14" s="861"/>
      <c r="CL14" s="862"/>
      <c r="CM14" s="860"/>
      <c r="CN14" s="861"/>
      <c r="CO14" s="861"/>
      <c r="CP14" s="861"/>
      <c r="CQ14" s="862"/>
      <c r="CR14" s="860"/>
      <c r="CS14" s="861"/>
      <c r="CT14" s="861"/>
      <c r="CU14" s="861"/>
      <c r="CV14" s="862"/>
      <c r="CW14" s="860"/>
      <c r="CX14" s="861"/>
      <c r="CY14" s="861"/>
      <c r="CZ14" s="861"/>
      <c r="DA14" s="862"/>
      <c r="DB14" s="860"/>
      <c r="DC14" s="861"/>
      <c r="DD14" s="861"/>
      <c r="DE14" s="861"/>
      <c r="DF14" s="862"/>
      <c r="DG14" s="860"/>
      <c r="DH14" s="861"/>
      <c r="DI14" s="861"/>
      <c r="DJ14" s="861"/>
      <c r="DK14" s="862"/>
      <c r="DL14" s="860"/>
      <c r="DM14" s="861"/>
      <c r="DN14" s="861"/>
      <c r="DO14" s="861"/>
      <c r="DP14" s="862"/>
      <c r="DQ14" s="860"/>
      <c r="DR14" s="861"/>
      <c r="DS14" s="861"/>
      <c r="DT14" s="861"/>
      <c r="DU14" s="862"/>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0"/>
      <c r="CI15" s="861"/>
      <c r="CJ15" s="861"/>
      <c r="CK15" s="861"/>
      <c r="CL15" s="862"/>
      <c r="CM15" s="860"/>
      <c r="CN15" s="861"/>
      <c r="CO15" s="861"/>
      <c r="CP15" s="861"/>
      <c r="CQ15" s="862"/>
      <c r="CR15" s="860"/>
      <c r="CS15" s="861"/>
      <c r="CT15" s="861"/>
      <c r="CU15" s="861"/>
      <c r="CV15" s="862"/>
      <c r="CW15" s="860"/>
      <c r="CX15" s="861"/>
      <c r="CY15" s="861"/>
      <c r="CZ15" s="861"/>
      <c r="DA15" s="862"/>
      <c r="DB15" s="860"/>
      <c r="DC15" s="861"/>
      <c r="DD15" s="861"/>
      <c r="DE15" s="861"/>
      <c r="DF15" s="862"/>
      <c r="DG15" s="860"/>
      <c r="DH15" s="861"/>
      <c r="DI15" s="861"/>
      <c r="DJ15" s="861"/>
      <c r="DK15" s="862"/>
      <c r="DL15" s="860"/>
      <c r="DM15" s="861"/>
      <c r="DN15" s="861"/>
      <c r="DO15" s="861"/>
      <c r="DP15" s="862"/>
      <c r="DQ15" s="860"/>
      <c r="DR15" s="861"/>
      <c r="DS15" s="861"/>
      <c r="DT15" s="861"/>
      <c r="DU15" s="862"/>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0"/>
      <c r="CI16" s="861"/>
      <c r="CJ16" s="861"/>
      <c r="CK16" s="861"/>
      <c r="CL16" s="862"/>
      <c r="CM16" s="860"/>
      <c r="CN16" s="861"/>
      <c r="CO16" s="861"/>
      <c r="CP16" s="861"/>
      <c r="CQ16" s="862"/>
      <c r="CR16" s="860"/>
      <c r="CS16" s="861"/>
      <c r="CT16" s="861"/>
      <c r="CU16" s="861"/>
      <c r="CV16" s="862"/>
      <c r="CW16" s="860"/>
      <c r="CX16" s="861"/>
      <c r="CY16" s="861"/>
      <c r="CZ16" s="861"/>
      <c r="DA16" s="862"/>
      <c r="DB16" s="860"/>
      <c r="DC16" s="861"/>
      <c r="DD16" s="861"/>
      <c r="DE16" s="861"/>
      <c r="DF16" s="862"/>
      <c r="DG16" s="860"/>
      <c r="DH16" s="861"/>
      <c r="DI16" s="861"/>
      <c r="DJ16" s="861"/>
      <c r="DK16" s="862"/>
      <c r="DL16" s="860"/>
      <c r="DM16" s="861"/>
      <c r="DN16" s="861"/>
      <c r="DO16" s="861"/>
      <c r="DP16" s="862"/>
      <c r="DQ16" s="860"/>
      <c r="DR16" s="861"/>
      <c r="DS16" s="861"/>
      <c r="DT16" s="861"/>
      <c r="DU16" s="862"/>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0"/>
      <c r="CI17" s="861"/>
      <c r="CJ17" s="861"/>
      <c r="CK17" s="861"/>
      <c r="CL17" s="862"/>
      <c r="CM17" s="860"/>
      <c r="CN17" s="861"/>
      <c r="CO17" s="861"/>
      <c r="CP17" s="861"/>
      <c r="CQ17" s="862"/>
      <c r="CR17" s="860"/>
      <c r="CS17" s="861"/>
      <c r="CT17" s="861"/>
      <c r="CU17" s="861"/>
      <c r="CV17" s="862"/>
      <c r="CW17" s="860"/>
      <c r="CX17" s="861"/>
      <c r="CY17" s="861"/>
      <c r="CZ17" s="861"/>
      <c r="DA17" s="862"/>
      <c r="DB17" s="860"/>
      <c r="DC17" s="861"/>
      <c r="DD17" s="861"/>
      <c r="DE17" s="861"/>
      <c r="DF17" s="862"/>
      <c r="DG17" s="860"/>
      <c r="DH17" s="861"/>
      <c r="DI17" s="861"/>
      <c r="DJ17" s="861"/>
      <c r="DK17" s="862"/>
      <c r="DL17" s="860"/>
      <c r="DM17" s="861"/>
      <c r="DN17" s="861"/>
      <c r="DO17" s="861"/>
      <c r="DP17" s="862"/>
      <c r="DQ17" s="860"/>
      <c r="DR17" s="861"/>
      <c r="DS17" s="861"/>
      <c r="DT17" s="861"/>
      <c r="DU17" s="862"/>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0"/>
      <c r="CI18" s="861"/>
      <c r="CJ18" s="861"/>
      <c r="CK18" s="861"/>
      <c r="CL18" s="862"/>
      <c r="CM18" s="860"/>
      <c r="CN18" s="861"/>
      <c r="CO18" s="861"/>
      <c r="CP18" s="861"/>
      <c r="CQ18" s="862"/>
      <c r="CR18" s="860"/>
      <c r="CS18" s="861"/>
      <c r="CT18" s="861"/>
      <c r="CU18" s="861"/>
      <c r="CV18" s="862"/>
      <c r="CW18" s="860"/>
      <c r="CX18" s="861"/>
      <c r="CY18" s="861"/>
      <c r="CZ18" s="861"/>
      <c r="DA18" s="862"/>
      <c r="DB18" s="860"/>
      <c r="DC18" s="861"/>
      <c r="DD18" s="861"/>
      <c r="DE18" s="861"/>
      <c r="DF18" s="862"/>
      <c r="DG18" s="860"/>
      <c r="DH18" s="861"/>
      <c r="DI18" s="861"/>
      <c r="DJ18" s="861"/>
      <c r="DK18" s="862"/>
      <c r="DL18" s="860"/>
      <c r="DM18" s="861"/>
      <c r="DN18" s="861"/>
      <c r="DO18" s="861"/>
      <c r="DP18" s="862"/>
      <c r="DQ18" s="860"/>
      <c r="DR18" s="861"/>
      <c r="DS18" s="861"/>
      <c r="DT18" s="861"/>
      <c r="DU18" s="862"/>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0"/>
      <c r="CI19" s="861"/>
      <c r="CJ19" s="861"/>
      <c r="CK19" s="861"/>
      <c r="CL19" s="862"/>
      <c r="CM19" s="860"/>
      <c r="CN19" s="861"/>
      <c r="CO19" s="861"/>
      <c r="CP19" s="861"/>
      <c r="CQ19" s="862"/>
      <c r="CR19" s="860"/>
      <c r="CS19" s="861"/>
      <c r="CT19" s="861"/>
      <c r="CU19" s="861"/>
      <c r="CV19" s="862"/>
      <c r="CW19" s="860"/>
      <c r="CX19" s="861"/>
      <c r="CY19" s="861"/>
      <c r="CZ19" s="861"/>
      <c r="DA19" s="862"/>
      <c r="DB19" s="860"/>
      <c r="DC19" s="861"/>
      <c r="DD19" s="861"/>
      <c r="DE19" s="861"/>
      <c r="DF19" s="862"/>
      <c r="DG19" s="860"/>
      <c r="DH19" s="861"/>
      <c r="DI19" s="861"/>
      <c r="DJ19" s="861"/>
      <c r="DK19" s="862"/>
      <c r="DL19" s="860"/>
      <c r="DM19" s="861"/>
      <c r="DN19" s="861"/>
      <c r="DO19" s="861"/>
      <c r="DP19" s="862"/>
      <c r="DQ19" s="860"/>
      <c r="DR19" s="861"/>
      <c r="DS19" s="861"/>
      <c r="DT19" s="861"/>
      <c r="DU19" s="862"/>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0"/>
      <c r="CI20" s="861"/>
      <c r="CJ20" s="861"/>
      <c r="CK20" s="861"/>
      <c r="CL20" s="862"/>
      <c r="CM20" s="860"/>
      <c r="CN20" s="861"/>
      <c r="CO20" s="861"/>
      <c r="CP20" s="861"/>
      <c r="CQ20" s="862"/>
      <c r="CR20" s="860"/>
      <c r="CS20" s="861"/>
      <c r="CT20" s="861"/>
      <c r="CU20" s="861"/>
      <c r="CV20" s="862"/>
      <c r="CW20" s="860"/>
      <c r="CX20" s="861"/>
      <c r="CY20" s="861"/>
      <c r="CZ20" s="861"/>
      <c r="DA20" s="862"/>
      <c r="DB20" s="860"/>
      <c r="DC20" s="861"/>
      <c r="DD20" s="861"/>
      <c r="DE20" s="861"/>
      <c r="DF20" s="862"/>
      <c r="DG20" s="860"/>
      <c r="DH20" s="861"/>
      <c r="DI20" s="861"/>
      <c r="DJ20" s="861"/>
      <c r="DK20" s="862"/>
      <c r="DL20" s="860"/>
      <c r="DM20" s="861"/>
      <c r="DN20" s="861"/>
      <c r="DO20" s="861"/>
      <c r="DP20" s="862"/>
      <c r="DQ20" s="860"/>
      <c r="DR20" s="861"/>
      <c r="DS20" s="861"/>
      <c r="DT20" s="861"/>
      <c r="DU20" s="862"/>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0"/>
      <c r="CI21" s="861"/>
      <c r="CJ21" s="861"/>
      <c r="CK21" s="861"/>
      <c r="CL21" s="862"/>
      <c r="CM21" s="860"/>
      <c r="CN21" s="861"/>
      <c r="CO21" s="861"/>
      <c r="CP21" s="861"/>
      <c r="CQ21" s="862"/>
      <c r="CR21" s="860"/>
      <c r="CS21" s="861"/>
      <c r="CT21" s="861"/>
      <c r="CU21" s="861"/>
      <c r="CV21" s="862"/>
      <c r="CW21" s="860"/>
      <c r="CX21" s="861"/>
      <c r="CY21" s="861"/>
      <c r="CZ21" s="861"/>
      <c r="DA21" s="862"/>
      <c r="DB21" s="860"/>
      <c r="DC21" s="861"/>
      <c r="DD21" s="861"/>
      <c r="DE21" s="861"/>
      <c r="DF21" s="862"/>
      <c r="DG21" s="860"/>
      <c r="DH21" s="861"/>
      <c r="DI21" s="861"/>
      <c r="DJ21" s="861"/>
      <c r="DK21" s="862"/>
      <c r="DL21" s="860"/>
      <c r="DM21" s="861"/>
      <c r="DN21" s="861"/>
      <c r="DO21" s="861"/>
      <c r="DP21" s="862"/>
      <c r="DQ21" s="860"/>
      <c r="DR21" s="861"/>
      <c r="DS21" s="861"/>
      <c r="DT21" s="861"/>
      <c r="DU21" s="862"/>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0"/>
      <c r="CI22" s="861"/>
      <c r="CJ22" s="861"/>
      <c r="CK22" s="861"/>
      <c r="CL22" s="862"/>
      <c r="CM22" s="860"/>
      <c r="CN22" s="861"/>
      <c r="CO22" s="861"/>
      <c r="CP22" s="861"/>
      <c r="CQ22" s="862"/>
      <c r="CR22" s="860"/>
      <c r="CS22" s="861"/>
      <c r="CT22" s="861"/>
      <c r="CU22" s="861"/>
      <c r="CV22" s="862"/>
      <c r="CW22" s="860"/>
      <c r="CX22" s="861"/>
      <c r="CY22" s="861"/>
      <c r="CZ22" s="861"/>
      <c r="DA22" s="862"/>
      <c r="DB22" s="860"/>
      <c r="DC22" s="861"/>
      <c r="DD22" s="861"/>
      <c r="DE22" s="861"/>
      <c r="DF22" s="862"/>
      <c r="DG22" s="860"/>
      <c r="DH22" s="861"/>
      <c r="DI22" s="861"/>
      <c r="DJ22" s="861"/>
      <c r="DK22" s="862"/>
      <c r="DL22" s="860"/>
      <c r="DM22" s="861"/>
      <c r="DN22" s="861"/>
      <c r="DO22" s="861"/>
      <c r="DP22" s="862"/>
      <c r="DQ22" s="860"/>
      <c r="DR22" s="861"/>
      <c r="DS22" s="861"/>
      <c r="DT22" s="861"/>
      <c r="DU22" s="862"/>
      <c r="DV22" s="870"/>
      <c r="DW22" s="871"/>
      <c r="DX22" s="871"/>
      <c r="DY22" s="871"/>
      <c r="DZ22" s="872"/>
      <c r="EA22" s="256"/>
    </row>
    <row r="23" spans="1:131" s="257" customFormat="1" ht="26.25" customHeight="1" thickBot="1" x14ac:dyDescent="0.2">
      <c r="A23" s="266" t="s">
        <v>392</v>
      </c>
      <c r="B23" s="876" t="s">
        <v>393</v>
      </c>
      <c r="C23" s="877"/>
      <c r="D23" s="877"/>
      <c r="E23" s="877"/>
      <c r="F23" s="877"/>
      <c r="G23" s="877"/>
      <c r="H23" s="877"/>
      <c r="I23" s="877"/>
      <c r="J23" s="877"/>
      <c r="K23" s="877"/>
      <c r="L23" s="877"/>
      <c r="M23" s="877"/>
      <c r="N23" s="877"/>
      <c r="O23" s="877"/>
      <c r="P23" s="878"/>
      <c r="Q23" s="879">
        <v>18511</v>
      </c>
      <c r="R23" s="880"/>
      <c r="S23" s="880"/>
      <c r="T23" s="880"/>
      <c r="U23" s="880"/>
      <c r="V23" s="880">
        <v>17273</v>
      </c>
      <c r="W23" s="880"/>
      <c r="X23" s="880"/>
      <c r="Y23" s="880"/>
      <c r="Z23" s="880"/>
      <c r="AA23" s="880">
        <v>1238</v>
      </c>
      <c r="AB23" s="880"/>
      <c r="AC23" s="880"/>
      <c r="AD23" s="880"/>
      <c r="AE23" s="881"/>
      <c r="AF23" s="882">
        <v>228</v>
      </c>
      <c r="AG23" s="880"/>
      <c r="AH23" s="880"/>
      <c r="AI23" s="880"/>
      <c r="AJ23" s="883"/>
      <c r="AK23" s="884"/>
      <c r="AL23" s="885"/>
      <c r="AM23" s="885"/>
      <c r="AN23" s="885"/>
      <c r="AO23" s="885"/>
      <c r="AP23" s="880">
        <v>18752</v>
      </c>
      <c r="AQ23" s="880"/>
      <c r="AR23" s="880"/>
      <c r="AS23" s="880"/>
      <c r="AT23" s="880"/>
      <c r="AU23" s="886"/>
      <c r="AV23" s="886"/>
      <c r="AW23" s="886"/>
      <c r="AX23" s="886"/>
      <c r="AY23" s="887"/>
      <c r="AZ23" s="895" t="s">
        <v>394</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0"/>
      <c r="CI23" s="861"/>
      <c r="CJ23" s="861"/>
      <c r="CK23" s="861"/>
      <c r="CL23" s="862"/>
      <c r="CM23" s="860"/>
      <c r="CN23" s="861"/>
      <c r="CO23" s="861"/>
      <c r="CP23" s="861"/>
      <c r="CQ23" s="862"/>
      <c r="CR23" s="860"/>
      <c r="CS23" s="861"/>
      <c r="CT23" s="861"/>
      <c r="CU23" s="861"/>
      <c r="CV23" s="862"/>
      <c r="CW23" s="860"/>
      <c r="CX23" s="861"/>
      <c r="CY23" s="861"/>
      <c r="CZ23" s="861"/>
      <c r="DA23" s="862"/>
      <c r="DB23" s="860"/>
      <c r="DC23" s="861"/>
      <c r="DD23" s="861"/>
      <c r="DE23" s="861"/>
      <c r="DF23" s="862"/>
      <c r="DG23" s="860"/>
      <c r="DH23" s="861"/>
      <c r="DI23" s="861"/>
      <c r="DJ23" s="861"/>
      <c r="DK23" s="862"/>
      <c r="DL23" s="860"/>
      <c r="DM23" s="861"/>
      <c r="DN23" s="861"/>
      <c r="DO23" s="861"/>
      <c r="DP23" s="862"/>
      <c r="DQ23" s="860"/>
      <c r="DR23" s="861"/>
      <c r="DS23" s="861"/>
      <c r="DT23" s="861"/>
      <c r="DU23" s="862"/>
      <c r="DV23" s="870"/>
      <c r="DW23" s="871"/>
      <c r="DX23" s="871"/>
      <c r="DY23" s="871"/>
      <c r="DZ23" s="872"/>
      <c r="EA23" s="256"/>
    </row>
    <row r="24" spans="1:131" s="257" customFormat="1" ht="26.25" customHeight="1" x14ac:dyDescent="0.15">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0"/>
      <c r="CI24" s="861"/>
      <c r="CJ24" s="861"/>
      <c r="CK24" s="861"/>
      <c r="CL24" s="862"/>
      <c r="CM24" s="860"/>
      <c r="CN24" s="861"/>
      <c r="CO24" s="861"/>
      <c r="CP24" s="861"/>
      <c r="CQ24" s="862"/>
      <c r="CR24" s="860"/>
      <c r="CS24" s="861"/>
      <c r="CT24" s="861"/>
      <c r="CU24" s="861"/>
      <c r="CV24" s="862"/>
      <c r="CW24" s="860"/>
      <c r="CX24" s="861"/>
      <c r="CY24" s="861"/>
      <c r="CZ24" s="861"/>
      <c r="DA24" s="862"/>
      <c r="DB24" s="860"/>
      <c r="DC24" s="861"/>
      <c r="DD24" s="861"/>
      <c r="DE24" s="861"/>
      <c r="DF24" s="862"/>
      <c r="DG24" s="860"/>
      <c r="DH24" s="861"/>
      <c r="DI24" s="861"/>
      <c r="DJ24" s="861"/>
      <c r="DK24" s="862"/>
      <c r="DL24" s="860"/>
      <c r="DM24" s="861"/>
      <c r="DN24" s="861"/>
      <c r="DO24" s="861"/>
      <c r="DP24" s="862"/>
      <c r="DQ24" s="860"/>
      <c r="DR24" s="861"/>
      <c r="DS24" s="861"/>
      <c r="DT24" s="861"/>
      <c r="DU24" s="862"/>
      <c r="DV24" s="870"/>
      <c r="DW24" s="871"/>
      <c r="DX24" s="871"/>
      <c r="DY24" s="871"/>
      <c r="DZ24" s="872"/>
      <c r="EA24" s="256"/>
    </row>
    <row r="25" spans="1:131" s="249" customFormat="1" ht="26.25" customHeight="1" thickBot="1" x14ac:dyDescent="0.2">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0"/>
      <c r="CI25" s="861"/>
      <c r="CJ25" s="861"/>
      <c r="CK25" s="861"/>
      <c r="CL25" s="862"/>
      <c r="CM25" s="860"/>
      <c r="CN25" s="861"/>
      <c r="CO25" s="861"/>
      <c r="CP25" s="861"/>
      <c r="CQ25" s="862"/>
      <c r="CR25" s="860"/>
      <c r="CS25" s="861"/>
      <c r="CT25" s="861"/>
      <c r="CU25" s="861"/>
      <c r="CV25" s="862"/>
      <c r="CW25" s="860"/>
      <c r="CX25" s="861"/>
      <c r="CY25" s="861"/>
      <c r="CZ25" s="861"/>
      <c r="DA25" s="862"/>
      <c r="DB25" s="860"/>
      <c r="DC25" s="861"/>
      <c r="DD25" s="861"/>
      <c r="DE25" s="861"/>
      <c r="DF25" s="862"/>
      <c r="DG25" s="860"/>
      <c r="DH25" s="861"/>
      <c r="DI25" s="861"/>
      <c r="DJ25" s="861"/>
      <c r="DK25" s="862"/>
      <c r="DL25" s="860"/>
      <c r="DM25" s="861"/>
      <c r="DN25" s="861"/>
      <c r="DO25" s="861"/>
      <c r="DP25" s="862"/>
      <c r="DQ25" s="860"/>
      <c r="DR25" s="861"/>
      <c r="DS25" s="861"/>
      <c r="DT25" s="861"/>
      <c r="DU25" s="862"/>
      <c r="DV25" s="870"/>
      <c r="DW25" s="871"/>
      <c r="DX25" s="871"/>
      <c r="DY25" s="871"/>
      <c r="DZ25" s="872"/>
      <c r="EA25" s="248"/>
    </row>
    <row r="26" spans="1:131" s="249" customFormat="1" ht="26.25" customHeight="1" x14ac:dyDescent="0.15">
      <c r="A26" s="826" t="s">
        <v>371</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378</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0"/>
      <c r="CI26" s="861"/>
      <c r="CJ26" s="861"/>
      <c r="CK26" s="861"/>
      <c r="CL26" s="862"/>
      <c r="CM26" s="860"/>
      <c r="CN26" s="861"/>
      <c r="CO26" s="861"/>
      <c r="CP26" s="861"/>
      <c r="CQ26" s="862"/>
      <c r="CR26" s="860"/>
      <c r="CS26" s="861"/>
      <c r="CT26" s="861"/>
      <c r="CU26" s="861"/>
      <c r="CV26" s="862"/>
      <c r="CW26" s="860"/>
      <c r="CX26" s="861"/>
      <c r="CY26" s="861"/>
      <c r="CZ26" s="861"/>
      <c r="DA26" s="862"/>
      <c r="DB26" s="860"/>
      <c r="DC26" s="861"/>
      <c r="DD26" s="861"/>
      <c r="DE26" s="861"/>
      <c r="DF26" s="862"/>
      <c r="DG26" s="860"/>
      <c r="DH26" s="861"/>
      <c r="DI26" s="861"/>
      <c r="DJ26" s="861"/>
      <c r="DK26" s="862"/>
      <c r="DL26" s="860"/>
      <c r="DM26" s="861"/>
      <c r="DN26" s="861"/>
      <c r="DO26" s="861"/>
      <c r="DP26" s="862"/>
      <c r="DQ26" s="860"/>
      <c r="DR26" s="861"/>
      <c r="DS26" s="861"/>
      <c r="DT26" s="861"/>
      <c r="DU26" s="862"/>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0"/>
      <c r="CI27" s="861"/>
      <c r="CJ27" s="861"/>
      <c r="CK27" s="861"/>
      <c r="CL27" s="862"/>
      <c r="CM27" s="860"/>
      <c r="CN27" s="861"/>
      <c r="CO27" s="861"/>
      <c r="CP27" s="861"/>
      <c r="CQ27" s="862"/>
      <c r="CR27" s="860"/>
      <c r="CS27" s="861"/>
      <c r="CT27" s="861"/>
      <c r="CU27" s="861"/>
      <c r="CV27" s="862"/>
      <c r="CW27" s="860"/>
      <c r="CX27" s="861"/>
      <c r="CY27" s="861"/>
      <c r="CZ27" s="861"/>
      <c r="DA27" s="862"/>
      <c r="DB27" s="860"/>
      <c r="DC27" s="861"/>
      <c r="DD27" s="861"/>
      <c r="DE27" s="861"/>
      <c r="DF27" s="862"/>
      <c r="DG27" s="860"/>
      <c r="DH27" s="861"/>
      <c r="DI27" s="861"/>
      <c r="DJ27" s="861"/>
      <c r="DK27" s="862"/>
      <c r="DL27" s="860"/>
      <c r="DM27" s="861"/>
      <c r="DN27" s="861"/>
      <c r="DO27" s="861"/>
      <c r="DP27" s="862"/>
      <c r="DQ27" s="860"/>
      <c r="DR27" s="861"/>
      <c r="DS27" s="861"/>
      <c r="DT27" s="861"/>
      <c r="DU27" s="862"/>
      <c r="DV27" s="870"/>
      <c r="DW27" s="871"/>
      <c r="DX27" s="871"/>
      <c r="DY27" s="871"/>
      <c r="DZ27" s="872"/>
      <c r="EA27" s="248"/>
    </row>
    <row r="28" spans="1:131" s="249" customFormat="1" ht="26.25" customHeight="1" thickTop="1" x14ac:dyDescent="0.15">
      <c r="A28" s="268">
        <v>1</v>
      </c>
      <c r="B28" s="817" t="s">
        <v>405</v>
      </c>
      <c r="C28" s="818"/>
      <c r="D28" s="818"/>
      <c r="E28" s="818"/>
      <c r="F28" s="818"/>
      <c r="G28" s="818"/>
      <c r="H28" s="818"/>
      <c r="I28" s="818"/>
      <c r="J28" s="818"/>
      <c r="K28" s="818"/>
      <c r="L28" s="818"/>
      <c r="M28" s="818"/>
      <c r="N28" s="818"/>
      <c r="O28" s="818"/>
      <c r="P28" s="819"/>
      <c r="Q28" s="907">
        <v>3586</v>
      </c>
      <c r="R28" s="908"/>
      <c r="S28" s="908"/>
      <c r="T28" s="908"/>
      <c r="U28" s="908"/>
      <c r="V28" s="908">
        <v>3489</v>
      </c>
      <c r="W28" s="908"/>
      <c r="X28" s="908"/>
      <c r="Y28" s="908"/>
      <c r="Z28" s="908"/>
      <c r="AA28" s="908">
        <v>96</v>
      </c>
      <c r="AB28" s="908"/>
      <c r="AC28" s="908"/>
      <c r="AD28" s="908"/>
      <c r="AE28" s="909"/>
      <c r="AF28" s="910">
        <v>96</v>
      </c>
      <c r="AG28" s="908"/>
      <c r="AH28" s="908"/>
      <c r="AI28" s="908"/>
      <c r="AJ28" s="911"/>
      <c r="AK28" s="912">
        <v>262</v>
      </c>
      <c r="AL28" s="913"/>
      <c r="AM28" s="913"/>
      <c r="AN28" s="913"/>
      <c r="AO28" s="913"/>
      <c r="AP28" s="850" t="s">
        <v>599</v>
      </c>
      <c r="AQ28" s="851"/>
      <c r="AR28" s="851"/>
      <c r="AS28" s="851"/>
      <c r="AT28" s="851"/>
      <c r="AU28" s="850" t="s">
        <v>599</v>
      </c>
      <c r="AV28" s="851"/>
      <c r="AW28" s="851"/>
      <c r="AX28" s="851"/>
      <c r="AY28" s="851"/>
      <c r="AZ28" s="904"/>
      <c r="BA28" s="904"/>
      <c r="BB28" s="904"/>
      <c r="BC28" s="904"/>
      <c r="BD28" s="904"/>
      <c r="BE28" s="905"/>
      <c r="BF28" s="905"/>
      <c r="BG28" s="905"/>
      <c r="BH28" s="905"/>
      <c r="BI28" s="906"/>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0"/>
      <c r="CI28" s="861"/>
      <c r="CJ28" s="861"/>
      <c r="CK28" s="861"/>
      <c r="CL28" s="862"/>
      <c r="CM28" s="860"/>
      <c r="CN28" s="861"/>
      <c r="CO28" s="861"/>
      <c r="CP28" s="861"/>
      <c r="CQ28" s="862"/>
      <c r="CR28" s="860"/>
      <c r="CS28" s="861"/>
      <c r="CT28" s="861"/>
      <c r="CU28" s="861"/>
      <c r="CV28" s="862"/>
      <c r="CW28" s="860"/>
      <c r="CX28" s="861"/>
      <c r="CY28" s="861"/>
      <c r="CZ28" s="861"/>
      <c r="DA28" s="862"/>
      <c r="DB28" s="860"/>
      <c r="DC28" s="861"/>
      <c r="DD28" s="861"/>
      <c r="DE28" s="861"/>
      <c r="DF28" s="862"/>
      <c r="DG28" s="860"/>
      <c r="DH28" s="861"/>
      <c r="DI28" s="861"/>
      <c r="DJ28" s="861"/>
      <c r="DK28" s="862"/>
      <c r="DL28" s="860"/>
      <c r="DM28" s="861"/>
      <c r="DN28" s="861"/>
      <c r="DO28" s="861"/>
      <c r="DP28" s="862"/>
      <c r="DQ28" s="860"/>
      <c r="DR28" s="861"/>
      <c r="DS28" s="861"/>
      <c r="DT28" s="861"/>
      <c r="DU28" s="862"/>
      <c r="DV28" s="870"/>
      <c r="DW28" s="871"/>
      <c r="DX28" s="871"/>
      <c r="DY28" s="871"/>
      <c r="DZ28" s="872"/>
      <c r="EA28" s="248"/>
    </row>
    <row r="29" spans="1:131" s="249" customFormat="1" ht="26.25" customHeight="1" x14ac:dyDescent="0.15">
      <c r="A29" s="268">
        <v>2</v>
      </c>
      <c r="B29" s="841" t="s">
        <v>406</v>
      </c>
      <c r="C29" s="842"/>
      <c r="D29" s="842"/>
      <c r="E29" s="842"/>
      <c r="F29" s="842"/>
      <c r="G29" s="842"/>
      <c r="H29" s="842"/>
      <c r="I29" s="842"/>
      <c r="J29" s="842"/>
      <c r="K29" s="842"/>
      <c r="L29" s="842"/>
      <c r="M29" s="842"/>
      <c r="N29" s="842"/>
      <c r="O29" s="842"/>
      <c r="P29" s="843"/>
      <c r="Q29" s="844">
        <v>481</v>
      </c>
      <c r="R29" s="845"/>
      <c r="S29" s="845"/>
      <c r="T29" s="845"/>
      <c r="U29" s="845"/>
      <c r="V29" s="845">
        <v>472</v>
      </c>
      <c r="W29" s="845"/>
      <c r="X29" s="845"/>
      <c r="Y29" s="845"/>
      <c r="Z29" s="845"/>
      <c r="AA29" s="845">
        <v>10</v>
      </c>
      <c r="AB29" s="845"/>
      <c r="AC29" s="845"/>
      <c r="AD29" s="845"/>
      <c r="AE29" s="846"/>
      <c r="AF29" s="847">
        <v>10</v>
      </c>
      <c r="AG29" s="848"/>
      <c r="AH29" s="848"/>
      <c r="AI29" s="848"/>
      <c r="AJ29" s="849"/>
      <c r="AK29" s="916">
        <v>106</v>
      </c>
      <c r="AL29" s="917"/>
      <c r="AM29" s="917"/>
      <c r="AN29" s="917"/>
      <c r="AO29" s="917"/>
      <c r="AP29" s="917" t="s">
        <v>532</v>
      </c>
      <c r="AQ29" s="917"/>
      <c r="AR29" s="917"/>
      <c r="AS29" s="917"/>
      <c r="AT29" s="917"/>
      <c r="AU29" s="917" t="s">
        <v>532</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0"/>
      <c r="CI29" s="861"/>
      <c r="CJ29" s="861"/>
      <c r="CK29" s="861"/>
      <c r="CL29" s="862"/>
      <c r="CM29" s="860"/>
      <c r="CN29" s="861"/>
      <c r="CO29" s="861"/>
      <c r="CP29" s="861"/>
      <c r="CQ29" s="862"/>
      <c r="CR29" s="860"/>
      <c r="CS29" s="861"/>
      <c r="CT29" s="861"/>
      <c r="CU29" s="861"/>
      <c r="CV29" s="862"/>
      <c r="CW29" s="860"/>
      <c r="CX29" s="861"/>
      <c r="CY29" s="861"/>
      <c r="CZ29" s="861"/>
      <c r="DA29" s="862"/>
      <c r="DB29" s="860"/>
      <c r="DC29" s="861"/>
      <c r="DD29" s="861"/>
      <c r="DE29" s="861"/>
      <c r="DF29" s="862"/>
      <c r="DG29" s="860"/>
      <c r="DH29" s="861"/>
      <c r="DI29" s="861"/>
      <c r="DJ29" s="861"/>
      <c r="DK29" s="862"/>
      <c r="DL29" s="860"/>
      <c r="DM29" s="861"/>
      <c r="DN29" s="861"/>
      <c r="DO29" s="861"/>
      <c r="DP29" s="862"/>
      <c r="DQ29" s="860"/>
      <c r="DR29" s="861"/>
      <c r="DS29" s="861"/>
      <c r="DT29" s="861"/>
      <c r="DU29" s="862"/>
      <c r="DV29" s="870"/>
      <c r="DW29" s="871"/>
      <c r="DX29" s="871"/>
      <c r="DY29" s="871"/>
      <c r="DZ29" s="872"/>
      <c r="EA29" s="248"/>
    </row>
    <row r="30" spans="1:131" s="249" customFormat="1" ht="26.25" customHeight="1" x14ac:dyDescent="0.15">
      <c r="A30" s="268">
        <v>3</v>
      </c>
      <c r="B30" s="841" t="s">
        <v>407</v>
      </c>
      <c r="C30" s="842"/>
      <c r="D30" s="842"/>
      <c r="E30" s="842"/>
      <c r="F30" s="842"/>
      <c r="G30" s="842"/>
      <c r="H30" s="842"/>
      <c r="I30" s="842"/>
      <c r="J30" s="842"/>
      <c r="K30" s="842"/>
      <c r="L30" s="842"/>
      <c r="M30" s="842"/>
      <c r="N30" s="842"/>
      <c r="O30" s="842"/>
      <c r="P30" s="843"/>
      <c r="Q30" s="844">
        <v>3454</v>
      </c>
      <c r="R30" s="845"/>
      <c r="S30" s="845"/>
      <c r="T30" s="845"/>
      <c r="U30" s="845"/>
      <c r="V30" s="845">
        <v>3402</v>
      </c>
      <c r="W30" s="845"/>
      <c r="X30" s="845"/>
      <c r="Y30" s="845"/>
      <c r="Z30" s="845"/>
      <c r="AA30" s="845">
        <v>52</v>
      </c>
      <c r="AB30" s="845"/>
      <c r="AC30" s="845"/>
      <c r="AD30" s="845"/>
      <c r="AE30" s="846"/>
      <c r="AF30" s="847">
        <v>52</v>
      </c>
      <c r="AG30" s="848"/>
      <c r="AH30" s="848"/>
      <c r="AI30" s="848"/>
      <c r="AJ30" s="849"/>
      <c r="AK30" s="916">
        <v>536</v>
      </c>
      <c r="AL30" s="917"/>
      <c r="AM30" s="917"/>
      <c r="AN30" s="917"/>
      <c r="AO30" s="917"/>
      <c r="AP30" s="917" t="s">
        <v>532</v>
      </c>
      <c r="AQ30" s="917"/>
      <c r="AR30" s="917"/>
      <c r="AS30" s="917"/>
      <c r="AT30" s="917"/>
      <c r="AU30" s="917" t="s">
        <v>532</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0"/>
      <c r="CI30" s="861"/>
      <c r="CJ30" s="861"/>
      <c r="CK30" s="861"/>
      <c r="CL30" s="862"/>
      <c r="CM30" s="860"/>
      <c r="CN30" s="861"/>
      <c r="CO30" s="861"/>
      <c r="CP30" s="861"/>
      <c r="CQ30" s="862"/>
      <c r="CR30" s="860"/>
      <c r="CS30" s="861"/>
      <c r="CT30" s="861"/>
      <c r="CU30" s="861"/>
      <c r="CV30" s="862"/>
      <c r="CW30" s="860"/>
      <c r="CX30" s="861"/>
      <c r="CY30" s="861"/>
      <c r="CZ30" s="861"/>
      <c r="DA30" s="862"/>
      <c r="DB30" s="860"/>
      <c r="DC30" s="861"/>
      <c r="DD30" s="861"/>
      <c r="DE30" s="861"/>
      <c r="DF30" s="862"/>
      <c r="DG30" s="860"/>
      <c r="DH30" s="861"/>
      <c r="DI30" s="861"/>
      <c r="DJ30" s="861"/>
      <c r="DK30" s="862"/>
      <c r="DL30" s="860"/>
      <c r="DM30" s="861"/>
      <c r="DN30" s="861"/>
      <c r="DO30" s="861"/>
      <c r="DP30" s="862"/>
      <c r="DQ30" s="860"/>
      <c r="DR30" s="861"/>
      <c r="DS30" s="861"/>
      <c r="DT30" s="861"/>
      <c r="DU30" s="862"/>
      <c r="DV30" s="870"/>
      <c r="DW30" s="871"/>
      <c r="DX30" s="871"/>
      <c r="DY30" s="871"/>
      <c r="DZ30" s="872"/>
      <c r="EA30" s="248"/>
    </row>
    <row r="31" spans="1:131" s="249" customFormat="1" ht="26.25" customHeight="1" x14ac:dyDescent="0.15">
      <c r="A31" s="268">
        <v>4</v>
      </c>
      <c r="B31" s="841" t="s">
        <v>408</v>
      </c>
      <c r="C31" s="842"/>
      <c r="D31" s="842"/>
      <c r="E31" s="842"/>
      <c r="F31" s="842"/>
      <c r="G31" s="842"/>
      <c r="H31" s="842"/>
      <c r="I31" s="842"/>
      <c r="J31" s="842"/>
      <c r="K31" s="842"/>
      <c r="L31" s="842"/>
      <c r="M31" s="842"/>
      <c r="N31" s="842"/>
      <c r="O31" s="842"/>
      <c r="P31" s="843"/>
      <c r="Q31" s="844">
        <v>18</v>
      </c>
      <c r="R31" s="845"/>
      <c r="S31" s="845"/>
      <c r="T31" s="845"/>
      <c r="U31" s="845"/>
      <c r="V31" s="845">
        <v>17</v>
      </c>
      <c r="W31" s="845"/>
      <c r="X31" s="845"/>
      <c r="Y31" s="845"/>
      <c r="Z31" s="845"/>
      <c r="AA31" s="845">
        <v>1</v>
      </c>
      <c r="AB31" s="845"/>
      <c r="AC31" s="845"/>
      <c r="AD31" s="845"/>
      <c r="AE31" s="846"/>
      <c r="AF31" s="847">
        <v>1</v>
      </c>
      <c r="AG31" s="848"/>
      <c r="AH31" s="848"/>
      <c r="AI31" s="848"/>
      <c r="AJ31" s="849"/>
      <c r="AK31" s="916">
        <v>6</v>
      </c>
      <c r="AL31" s="917"/>
      <c r="AM31" s="917"/>
      <c r="AN31" s="917"/>
      <c r="AO31" s="917"/>
      <c r="AP31" s="917" t="s">
        <v>532</v>
      </c>
      <c r="AQ31" s="917"/>
      <c r="AR31" s="917"/>
      <c r="AS31" s="917"/>
      <c r="AT31" s="917"/>
      <c r="AU31" s="917" t="s">
        <v>532</v>
      </c>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0"/>
      <c r="CI31" s="861"/>
      <c r="CJ31" s="861"/>
      <c r="CK31" s="861"/>
      <c r="CL31" s="862"/>
      <c r="CM31" s="860"/>
      <c r="CN31" s="861"/>
      <c r="CO31" s="861"/>
      <c r="CP31" s="861"/>
      <c r="CQ31" s="862"/>
      <c r="CR31" s="860"/>
      <c r="CS31" s="861"/>
      <c r="CT31" s="861"/>
      <c r="CU31" s="861"/>
      <c r="CV31" s="862"/>
      <c r="CW31" s="860"/>
      <c r="CX31" s="861"/>
      <c r="CY31" s="861"/>
      <c r="CZ31" s="861"/>
      <c r="DA31" s="862"/>
      <c r="DB31" s="860"/>
      <c r="DC31" s="861"/>
      <c r="DD31" s="861"/>
      <c r="DE31" s="861"/>
      <c r="DF31" s="862"/>
      <c r="DG31" s="860"/>
      <c r="DH31" s="861"/>
      <c r="DI31" s="861"/>
      <c r="DJ31" s="861"/>
      <c r="DK31" s="862"/>
      <c r="DL31" s="860"/>
      <c r="DM31" s="861"/>
      <c r="DN31" s="861"/>
      <c r="DO31" s="861"/>
      <c r="DP31" s="862"/>
      <c r="DQ31" s="860"/>
      <c r="DR31" s="861"/>
      <c r="DS31" s="861"/>
      <c r="DT31" s="861"/>
      <c r="DU31" s="862"/>
      <c r="DV31" s="870"/>
      <c r="DW31" s="871"/>
      <c r="DX31" s="871"/>
      <c r="DY31" s="871"/>
      <c r="DZ31" s="872"/>
      <c r="EA31" s="248"/>
    </row>
    <row r="32" spans="1:131" s="249" customFormat="1" ht="26.25" customHeight="1" x14ac:dyDescent="0.15">
      <c r="A32" s="268">
        <v>5</v>
      </c>
      <c r="B32" s="841" t="s">
        <v>409</v>
      </c>
      <c r="C32" s="842"/>
      <c r="D32" s="842"/>
      <c r="E32" s="842"/>
      <c r="F32" s="842"/>
      <c r="G32" s="842"/>
      <c r="H32" s="842"/>
      <c r="I32" s="842"/>
      <c r="J32" s="842"/>
      <c r="K32" s="842"/>
      <c r="L32" s="842"/>
      <c r="M32" s="842"/>
      <c r="N32" s="842"/>
      <c r="O32" s="842"/>
      <c r="P32" s="843"/>
      <c r="Q32" s="844">
        <v>1394</v>
      </c>
      <c r="R32" s="845"/>
      <c r="S32" s="845"/>
      <c r="T32" s="845"/>
      <c r="U32" s="845"/>
      <c r="V32" s="845">
        <v>1394</v>
      </c>
      <c r="W32" s="845"/>
      <c r="X32" s="845"/>
      <c r="Y32" s="845"/>
      <c r="Z32" s="845"/>
      <c r="AA32" s="845">
        <v>0</v>
      </c>
      <c r="AB32" s="845"/>
      <c r="AC32" s="845"/>
      <c r="AD32" s="845"/>
      <c r="AE32" s="846"/>
      <c r="AF32" s="847">
        <v>250</v>
      </c>
      <c r="AG32" s="848"/>
      <c r="AH32" s="848"/>
      <c r="AI32" s="848"/>
      <c r="AJ32" s="849"/>
      <c r="AK32" s="916">
        <v>696</v>
      </c>
      <c r="AL32" s="917"/>
      <c r="AM32" s="917"/>
      <c r="AN32" s="917"/>
      <c r="AO32" s="917"/>
      <c r="AP32" s="917">
        <v>4046</v>
      </c>
      <c r="AQ32" s="917"/>
      <c r="AR32" s="917"/>
      <c r="AS32" s="917"/>
      <c r="AT32" s="917"/>
      <c r="AU32" s="917">
        <v>3338</v>
      </c>
      <c r="AV32" s="917"/>
      <c r="AW32" s="917"/>
      <c r="AX32" s="917"/>
      <c r="AY32" s="917"/>
      <c r="AZ32" s="918" t="s">
        <v>532</v>
      </c>
      <c r="BA32" s="918"/>
      <c r="BB32" s="918"/>
      <c r="BC32" s="918"/>
      <c r="BD32" s="918"/>
      <c r="BE32" s="914" t="s">
        <v>410</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0"/>
      <c r="CI32" s="861"/>
      <c r="CJ32" s="861"/>
      <c r="CK32" s="861"/>
      <c r="CL32" s="862"/>
      <c r="CM32" s="860"/>
      <c r="CN32" s="861"/>
      <c r="CO32" s="861"/>
      <c r="CP32" s="861"/>
      <c r="CQ32" s="862"/>
      <c r="CR32" s="860"/>
      <c r="CS32" s="861"/>
      <c r="CT32" s="861"/>
      <c r="CU32" s="861"/>
      <c r="CV32" s="862"/>
      <c r="CW32" s="860"/>
      <c r="CX32" s="861"/>
      <c r="CY32" s="861"/>
      <c r="CZ32" s="861"/>
      <c r="DA32" s="862"/>
      <c r="DB32" s="860"/>
      <c r="DC32" s="861"/>
      <c r="DD32" s="861"/>
      <c r="DE32" s="861"/>
      <c r="DF32" s="862"/>
      <c r="DG32" s="860"/>
      <c r="DH32" s="861"/>
      <c r="DI32" s="861"/>
      <c r="DJ32" s="861"/>
      <c r="DK32" s="862"/>
      <c r="DL32" s="860"/>
      <c r="DM32" s="861"/>
      <c r="DN32" s="861"/>
      <c r="DO32" s="861"/>
      <c r="DP32" s="862"/>
      <c r="DQ32" s="860"/>
      <c r="DR32" s="861"/>
      <c r="DS32" s="861"/>
      <c r="DT32" s="861"/>
      <c r="DU32" s="862"/>
      <c r="DV32" s="870"/>
      <c r="DW32" s="871"/>
      <c r="DX32" s="871"/>
      <c r="DY32" s="871"/>
      <c r="DZ32" s="872"/>
      <c r="EA32" s="248"/>
    </row>
    <row r="33" spans="1:131" s="249" customFormat="1" ht="26.25" customHeight="1" x14ac:dyDescent="0.15">
      <c r="A33" s="268">
        <v>6</v>
      </c>
      <c r="B33" s="841" t="s">
        <v>411</v>
      </c>
      <c r="C33" s="842"/>
      <c r="D33" s="842"/>
      <c r="E33" s="842"/>
      <c r="F33" s="842"/>
      <c r="G33" s="842"/>
      <c r="H33" s="842"/>
      <c r="I33" s="842"/>
      <c r="J33" s="842"/>
      <c r="K33" s="842"/>
      <c r="L33" s="842"/>
      <c r="M33" s="842"/>
      <c r="N33" s="842"/>
      <c r="O33" s="842"/>
      <c r="P33" s="843"/>
      <c r="Q33" s="844">
        <v>796</v>
      </c>
      <c r="R33" s="845"/>
      <c r="S33" s="845"/>
      <c r="T33" s="845"/>
      <c r="U33" s="845"/>
      <c r="V33" s="845">
        <v>625</v>
      </c>
      <c r="W33" s="845"/>
      <c r="X33" s="845"/>
      <c r="Y33" s="845"/>
      <c r="Z33" s="845"/>
      <c r="AA33" s="845">
        <v>171</v>
      </c>
      <c r="AB33" s="845"/>
      <c r="AC33" s="845"/>
      <c r="AD33" s="845"/>
      <c r="AE33" s="846"/>
      <c r="AF33" s="847">
        <v>1710</v>
      </c>
      <c r="AG33" s="848"/>
      <c r="AH33" s="848"/>
      <c r="AI33" s="848"/>
      <c r="AJ33" s="849"/>
      <c r="AK33" s="916">
        <v>28</v>
      </c>
      <c r="AL33" s="917"/>
      <c r="AM33" s="917"/>
      <c r="AN33" s="917"/>
      <c r="AO33" s="917"/>
      <c r="AP33" s="917">
        <v>1210</v>
      </c>
      <c r="AQ33" s="917"/>
      <c r="AR33" s="917"/>
      <c r="AS33" s="917"/>
      <c r="AT33" s="917"/>
      <c r="AU33" s="917">
        <v>62</v>
      </c>
      <c r="AV33" s="917"/>
      <c r="AW33" s="917"/>
      <c r="AX33" s="917"/>
      <c r="AY33" s="917"/>
      <c r="AZ33" s="918" t="s">
        <v>532</v>
      </c>
      <c r="BA33" s="918"/>
      <c r="BB33" s="918"/>
      <c r="BC33" s="918"/>
      <c r="BD33" s="918"/>
      <c r="BE33" s="914" t="s">
        <v>412</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0"/>
      <c r="CI33" s="861"/>
      <c r="CJ33" s="861"/>
      <c r="CK33" s="861"/>
      <c r="CL33" s="862"/>
      <c r="CM33" s="860"/>
      <c r="CN33" s="861"/>
      <c r="CO33" s="861"/>
      <c r="CP33" s="861"/>
      <c r="CQ33" s="862"/>
      <c r="CR33" s="860"/>
      <c r="CS33" s="861"/>
      <c r="CT33" s="861"/>
      <c r="CU33" s="861"/>
      <c r="CV33" s="862"/>
      <c r="CW33" s="860"/>
      <c r="CX33" s="861"/>
      <c r="CY33" s="861"/>
      <c r="CZ33" s="861"/>
      <c r="DA33" s="862"/>
      <c r="DB33" s="860"/>
      <c r="DC33" s="861"/>
      <c r="DD33" s="861"/>
      <c r="DE33" s="861"/>
      <c r="DF33" s="862"/>
      <c r="DG33" s="860"/>
      <c r="DH33" s="861"/>
      <c r="DI33" s="861"/>
      <c r="DJ33" s="861"/>
      <c r="DK33" s="862"/>
      <c r="DL33" s="860"/>
      <c r="DM33" s="861"/>
      <c r="DN33" s="861"/>
      <c r="DO33" s="861"/>
      <c r="DP33" s="862"/>
      <c r="DQ33" s="860"/>
      <c r="DR33" s="861"/>
      <c r="DS33" s="861"/>
      <c r="DT33" s="861"/>
      <c r="DU33" s="862"/>
      <c r="DV33" s="870"/>
      <c r="DW33" s="871"/>
      <c r="DX33" s="871"/>
      <c r="DY33" s="871"/>
      <c r="DZ33" s="872"/>
      <c r="EA33" s="248"/>
    </row>
    <row r="34" spans="1:131" s="249" customFormat="1" ht="26.25" customHeight="1" x14ac:dyDescent="0.15">
      <c r="A34" s="268">
        <v>7</v>
      </c>
      <c r="B34" s="841" t="s">
        <v>413</v>
      </c>
      <c r="C34" s="842"/>
      <c r="D34" s="842"/>
      <c r="E34" s="842"/>
      <c r="F34" s="842"/>
      <c r="G34" s="842"/>
      <c r="H34" s="842"/>
      <c r="I34" s="842"/>
      <c r="J34" s="842"/>
      <c r="K34" s="842"/>
      <c r="L34" s="842"/>
      <c r="M34" s="842"/>
      <c r="N34" s="842"/>
      <c r="O34" s="842"/>
      <c r="P34" s="843"/>
      <c r="Q34" s="844">
        <v>14</v>
      </c>
      <c r="R34" s="845"/>
      <c r="S34" s="845"/>
      <c r="T34" s="845"/>
      <c r="U34" s="845"/>
      <c r="V34" s="845">
        <v>14</v>
      </c>
      <c r="W34" s="845"/>
      <c r="X34" s="845"/>
      <c r="Y34" s="845"/>
      <c r="Z34" s="845"/>
      <c r="AA34" s="845">
        <v>0</v>
      </c>
      <c r="AB34" s="845"/>
      <c r="AC34" s="845"/>
      <c r="AD34" s="845"/>
      <c r="AE34" s="846"/>
      <c r="AF34" s="847">
        <v>0</v>
      </c>
      <c r="AG34" s="848"/>
      <c r="AH34" s="848"/>
      <c r="AI34" s="848"/>
      <c r="AJ34" s="849"/>
      <c r="AK34" s="916">
        <v>61</v>
      </c>
      <c r="AL34" s="917"/>
      <c r="AM34" s="917"/>
      <c r="AN34" s="917"/>
      <c r="AO34" s="917"/>
      <c r="AP34" s="917" t="s">
        <v>532</v>
      </c>
      <c r="AQ34" s="917"/>
      <c r="AR34" s="917"/>
      <c r="AS34" s="917"/>
      <c r="AT34" s="917"/>
      <c r="AU34" s="917" t="s">
        <v>532</v>
      </c>
      <c r="AV34" s="917"/>
      <c r="AW34" s="917"/>
      <c r="AX34" s="917"/>
      <c r="AY34" s="917"/>
      <c r="AZ34" s="918" t="s">
        <v>532</v>
      </c>
      <c r="BA34" s="918"/>
      <c r="BB34" s="918"/>
      <c r="BC34" s="918"/>
      <c r="BD34" s="918"/>
      <c r="BE34" s="914" t="s">
        <v>415</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0"/>
      <c r="CI34" s="861"/>
      <c r="CJ34" s="861"/>
      <c r="CK34" s="861"/>
      <c r="CL34" s="862"/>
      <c r="CM34" s="860"/>
      <c r="CN34" s="861"/>
      <c r="CO34" s="861"/>
      <c r="CP34" s="861"/>
      <c r="CQ34" s="862"/>
      <c r="CR34" s="860"/>
      <c r="CS34" s="861"/>
      <c r="CT34" s="861"/>
      <c r="CU34" s="861"/>
      <c r="CV34" s="862"/>
      <c r="CW34" s="860"/>
      <c r="CX34" s="861"/>
      <c r="CY34" s="861"/>
      <c r="CZ34" s="861"/>
      <c r="DA34" s="862"/>
      <c r="DB34" s="860"/>
      <c r="DC34" s="861"/>
      <c r="DD34" s="861"/>
      <c r="DE34" s="861"/>
      <c r="DF34" s="862"/>
      <c r="DG34" s="860"/>
      <c r="DH34" s="861"/>
      <c r="DI34" s="861"/>
      <c r="DJ34" s="861"/>
      <c r="DK34" s="862"/>
      <c r="DL34" s="860"/>
      <c r="DM34" s="861"/>
      <c r="DN34" s="861"/>
      <c r="DO34" s="861"/>
      <c r="DP34" s="862"/>
      <c r="DQ34" s="860"/>
      <c r="DR34" s="861"/>
      <c r="DS34" s="861"/>
      <c r="DT34" s="861"/>
      <c r="DU34" s="862"/>
      <c r="DV34" s="870"/>
      <c r="DW34" s="871"/>
      <c r="DX34" s="871"/>
      <c r="DY34" s="871"/>
      <c r="DZ34" s="872"/>
      <c r="EA34" s="248"/>
    </row>
    <row r="35" spans="1:131" s="249" customFormat="1" ht="26.25" customHeight="1" x14ac:dyDescent="0.15">
      <c r="A35" s="268">
        <v>8</v>
      </c>
      <c r="B35" s="841" t="s">
        <v>416</v>
      </c>
      <c r="C35" s="842"/>
      <c r="D35" s="842"/>
      <c r="E35" s="842"/>
      <c r="F35" s="842"/>
      <c r="G35" s="842"/>
      <c r="H35" s="842"/>
      <c r="I35" s="842"/>
      <c r="J35" s="842"/>
      <c r="K35" s="842"/>
      <c r="L35" s="842"/>
      <c r="M35" s="842"/>
      <c r="N35" s="842"/>
      <c r="O35" s="842"/>
      <c r="P35" s="843"/>
      <c r="Q35" s="844">
        <v>11</v>
      </c>
      <c r="R35" s="845"/>
      <c r="S35" s="845"/>
      <c r="T35" s="845"/>
      <c r="U35" s="845"/>
      <c r="V35" s="845">
        <v>11</v>
      </c>
      <c r="W35" s="845"/>
      <c r="X35" s="845"/>
      <c r="Y35" s="845"/>
      <c r="Z35" s="845"/>
      <c r="AA35" s="845">
        <v>1</v>
      </c>
      <c r="AB35" s="845"/>
      <c r="AC35" s="845"/>
      <c r="AD35" s="845"/>
      <c r="AE35" s="846"/>
      <c r="AF35" s="847">
        <v>0</v>
      </c>
      <c r="AG35" s="848"/>
      <c r="AH35" s="848"/>
      <c r="AI35" s="848"/>
      <c r="AJ35" s="849"/>
      <c r="AK35" s="916">
        <v>13</v>
      </c>
      <c r="AL35" s="917"/>
      <c r="AM35" s="917"/>
      <c r="AN35" s="917"/>
      <c r="AO35" s="917"/>
      <c r="AP35" s="917" t="s">
        <v>532</v>
      </c>
      <c r="AQ35" s="917"/>
      <c r="AR35" s="917"/>
      <c r="AS35" s="917"/>
      <c r="AT35" s="917"/>
      <c r="AU35" s="917" t="s">
        <v>532</v>
      </c>
      <c r="AV35" s="917"/>
      <c r="AW35" s="917"/>
      <c r="AX35" s="917"/>
      <c r="AY35" s="917"/>
      <c r="AZ35" s="918" t="s">
        <v>532</v>
      </c>
      <c r="BA35" s="918"/>
      <c r="BB35" s="918"/>
      <c r="BC35" s="918"/>
      <c r="BD35" s="918"/>
      <c r="BE35" s="914" t="s">
        <v>417</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0"/>
      <c r="CI35" s="861"/>
      <c r="CJ35" s="861"/>
      <c r="CK35" s="861"/>
      <c r="CL35" s="862"/>
      <c r="CM35" s="860"/>
      <c r="CN35" s="861"/>
      <c r="CO35" s="861"/>
      <c r="CP35" s="861"/>
      <c r="CQ35" s="862"/>
      <c r="CR35" s="860"/>
      <c r="CS35" s="861"/>
      <c r="CT35" s="861"/>
      <c r="CU35" s="861"/>
      <c r="CV35" s="862"/>
      <c r="CW35" s="860"/>
      <c r="CX35" s="861"/>
      <c r="CY35" s="861"/>
      <c r="CZ35" s="861"/>
      <c r="DA35" s="862"/>
      <c r="DB35" s="860"/>
      <c r="DC35" s="861"/>
      <c r="DD35" s="861"/>
      <c r="DE35" s="861"/>
      <c r="DF35" s="862"/>
      <c r="DG35" s="860"/>
      <c r="DH35" s="861"/>
      <c r="DI35" s="861"/>
      <c r="DJ35" s="861"/>
      <c r="DK35" s="862"/>
      <c r="DL35" s="860"/>
      <c r="DM35" s="861"/>
      <c r="DN35" s="861"/>
      <c r="DO35" s="861"/>
      <c r="DP35" s="862"/>
      <c r="DQ35" s="860"/>
      <c r="DR35" s="861"/>
      <c r="DS35" s="861"/>
      <c r="DT35" s="861"/>
      <c r="DU35" s="862"/>
      <c r="DV35" s="870"/>
      <c r="DW35" s="871"/>
      <c r="DX35" s="871"/>
      <c r="DY35" s="871"/>
      <c r="DZ35" s="872"/>
      <c r="EA35" s="248"/>
    </row>
    <row r="36" spans="1:131" s="249" customFormat="1" ht="26.25" customHeight="1" x14ac:dyDescent="0.15">
      <c r="A36" s="268">
        <v>9</v>
      </c>
      <c r="B36" s="841" t="s">
        <v>418</v>
      </c>
      <c r="C36" s="842"/>
      <c r="D36" s="842"/>
      <c r="E36" s="842"/>
      <c r="F36" s="842"/>
      <c r="G36" s="842"/>
      <c r="H36" s="842"/>
      <c r="I36" s="842"/>
      <c r="J36" s="842"/>
      <c r="K36" s="842"/>
      <c r="L36" s="842"/>
      <c r="M36" s="842"/>
      <c r="N36" s="842"/>
      <c r="O36" s="842"/>
      <c r="P36" s="843"/>
      <c r="Q36" s="844">
        <v>32</v>
      </c>
      <c r="R36" s="845"/>
      <c r="S36" s="845"/>
      <c r="T36" s="845"/>
      <c r="U36" s="845"/>
      <c r="V36" s="845">
        <v>32</v>
      </c>
      <c r="W36" s="845"/>
      <c r="X36" s="845"/>
      <c r="Y36" s="845"/>
      <c r="Z36" s="845"/>
      <c r="AA36" s="845">
        <v>1</v>
      </c>
      <c r="AB36" s="845"/>
      <c r="AC36" s="845"/>
      <c r="AD36" s="845"/>
      <c r="AE36" s="846"/>
      <c r="AF36" s="847">
        <v>0</v>
      </c>
      <c r="AG36" s="848"/>
      <c r="AH36" s="848"/>
      <c r="AI36" s="848"/>
      <c r="AJ36" s="849"/>
      <c r="AK36" s="916">
        <v>29</v>
      </c>
      <c r="AL36" s="917"/>
      <c r="AM36" s="917"/>
      <c r="AN36" s="917"/>
      <c r="AO36" s="917"/>
      <c r="AP36" s="917" t="s">
        <v>532</v>
      </c>
      <c r="AQ36" s="917"/>
      <c r="AR36" s="917"/>
      <c r="AS36" s="917"/>
      <c r="AT36" s="917"/>
      <c r="AU36" s="917" t="s">
        <v>532</v>
      </c>
      <c r="AV36" s="917"/>
      <c r="AW36" s="917"/>
      <c r="AX36" s="917"/>
      <c r="AY36" s="917"/>
      <c r="AZ36" s="918" t="s">
        <v>532</v>
      </c>
      <c r="BA36" s="918"/>
      <c r="BB36" s="918"/>
      <c r="BC36" s="918"/>
      <c r="BD36" s="918"/>
      <c r="BE36" s="914" t="s">
        <v>419</v>
      </c>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0"/>
      <c r="CI36" s="861"/>
      <c r="CJ36" s="861"/>
      <c r="CK36" s="861"/>
      <c r="CL36" s="862"/>
      <c r="CM36" s="860"/>
      <c r="CN36" s="861"/>
      <c r="CO36" s="861"/>
      <c r="CP36" s="861"/>
      <c r="CQ36" s="862"/>
      <c r="CR36" s="860"/>
      <c r="CS36" s="861"/>
      <c r="CT36" s="861"/>
      <c r="CU36" s="861"/>
      <c r="CV36" s="862"/>
      <c r="CW36" s="860"/>
      <c r="CX36" s="861"/>
      <c r="CY36" s="861"/>
      <c r="CZ36" s="861"/>
      <c r="DA36" s="862"/>
      <c r="DB36" s="860"/>
      <c r="DC36" s="861"/>
      <c r="DD36" s="861"/>
      <c r="DE36" s="861"/>
      <c r="DF36" s="862"/>
      <c r="DG36" s="860"/>
      <c r="DH36" s="861"/>
      <c r="DI36" s="861"/>
      <c r="DJ36" s="861"/>
      <c r="DK36" s="862"/>
      <c r="DL36" s="860"/>
      <c r="DM36" s="861"/>
      <c r="DN36" s="861"/>
      <c r="DO36" s="861"/>
      <c r="DP36" s="862"/>
      <c r="DQ36" s="860"/>
      <c r="DR36" s="861"/>
      <c r="DS36" s="861"/>
      <c r="DT36" s="861"/>
      <c r="DU36" s="862"/>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0"/>
      <c r="CI37" s="861"/>
      <c r="CJ37" s="861"/>
      <c r="CK37" s="861"/>
      <c r="CL37" s="862"/>
      <c r="CM37" s="860"/>
      <c r="CN37" s="861"/>
      <c r="CO37" s="861"/>
      <c r="CP37" s="861"/>
      <c r="CQ37" s="862"/>
      <c r="CR37" s="860"/>
      <c r="CS37" s="861"/>
      <c r="CT37" s="861"/>
      <c r="CU37" s="861"/>
      <c r="CV37" s="862"/>
      <c r="CW37" s="860"/>
      <c r="CX37" s="861"/>
      <c r="CY37" s="861"/>
      <c r="CZ37" s="861"/>
      <c r="DA37" s="862"/>
      <c r="DB37" s="860"/>
      <c r="DC37" s="861"/>
      <c r="DD37" s="861"/>
      <c r="DE37" s="861"/>
      <c r="DF37" s="862"/>
      <c r="DG37" s="860"/>
      <c r="DH37" s="861"/>
      <c r="DI37" s="861"/>
      <c r="DJ37" s="861"/>
      <c r="DK37" s="862"/>
      <c r="DL37" s="860"/>
      <c r="DM37" s="861"/>
      <c r="DN37" s="861"/>
      <c r="DO37" s="861"/>
      <c r="DP37" s="862"/>
      <c r="DQ37" s="860"/>
      <c r="DR37" s="861"/>
      <c r="DS37" s="861"/>
      <c r="DT37" s="861"/>
      <c r="DU37" s="862"/>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0"/>
      <c r="CI38" s="861"/>
      <c r="CJ38" s="861"/>
      <c r="CK38" s="861"/>
      <c r="CL38" s="862"/>
      <c r="CM38" s="860"/>
      <c r="CN38" s="861"/>
      <c r="CO38" s="861"/>
      <c r="CP38" s="861"/>
      <c r="CQ38" s="862"/>
      <c r="CR38" s="860"/>
      <c r="CS38" s="861"/>
      <c r="CT38" s="861"/>
      <c r="CU38" s="861"/>
      <c r="CV38" s="862"/>
      <c r="CW38" s="860"/>
      <c r="CX38" s="861"/>
      <c r="CY38" s="861"/>
      <c r="CZ38" s="861"/>
      <c r="DA38" s="862"/>
      <c r="DB38" s="860"/>
      <c r="DC38" s="861"/>
      <c r="DD38" s="861"/>
      <c r="DE38" s="861"/>
      <c r="DF38" s="862"/>
      <c r="DG38" s="860"/>
      <c r="DH38" s="861"/>
      <c r="DI38" s="861"/>
      <c r="DJ38" s="861"/>
      <c r="DK38" s="862"/>
      <c r="DL38" s="860"/>
      <c r="DM38" s="861"/>
      <c r="DN38" s="861"/>
      <c r="DO38" s="861"/>
      <c r="DP38" s="862"/>
      <c r="DQ38" s="860"/>
      <c r="DR38" s="861"/>
      <c r="DS38" s="861"/>
      <c r="DT38" s="861"/>
      <c r="DU38" s="862"/>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0"/>
      <c r="CI39" s="861"/>
      <c r="CJ39" s="861"/>
      <c r="CK39" s="861"/>
      <c r="CL39" s="862"/>
      <c r="CM39" s="860"/>
      <c r="CN39" s="861"/>
      <c r="CO39" s="861"/>
      <c r="CP39" s="861"/>
      <c r="CQ39" s="862"/>
      <c r="CR39" s="860"/>
      <c r="CS39" s="861"/>
      <c r="CT39" s="861"/>
      <c r="CU39" s="861"/>
      <c r="CV39" s="862"/>
      <c r="CW39" s="860"/>
      <c r="CX39" s="861"/>
      <c r="CY39" s="861"/>
      <c r="CZ39" s="861"/>
      <c r="DA39" s="862"/>
      <c r="DB39" s="860"/>
      <c r="DC39" s="861"/>
      <c r="DD39" s="861"/>
      <c r="DE39" s="861"/>
      <c r="DF39" s="862"/>
      <c r="DG39" s="860"/>
      <c r="DH39" s="861"/>
      <c r="DI39" s="861"/>
      <c r="DJ39" s="861"/>
      <c r="DK39" s="862"/>
      <c r="DL39" s="860"/>
      <c r="DM39" s="861"/>
      <c r="DN39" s="861"/>
      <c r="DO39" s="861"/>
      <c r="DP39" s="862"/>
      <c r="DQ39" s="860"/>
      <c r="DR39" s="861"/>
      <c r="DS39" s="861"/>
      <c r="DT39" s="861"/>
      <c r="DU39" s="862"/>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0"/>
      <c r="CI40" s="861"/>
      <c r="CJ40" s="861"/>
      <c r="CK40" s="861"/>
      <c r="CL40" s="862"/>
      <c r="CM40" s="860"/>
      <c r="CN40" s="861"/>
      <c r="CO40" s="861"/>
      <c r="CP40" s="861"/>
      <c r="CQ40" s="862"/>
      <c r="CR40" s="860"/>
      <c r="CS40" s="861"/>
      <c r="CT40" s="861"/>
      <c r="CU40" s="861"/>
      <c r="CV40" s="862"/>
      <c r="CW40" s="860"/>
      <c r="CX40" s="861"/>
      <c r="CY40" s="861"/>
      <c r="CZ40" s="861"/>
      <c r="DA40" s="862"/>
      <c r="DB40" s="860"/>
      <c r="DC40" s="861"/>
      <c r="DD40" s="861"/>
      <c r="DE40" s="861"/>
      <c r="DF40" s="862"/>
      <c r="DG40" s="860"/>
      <c r="DH40" s="861"/>
      <c r="DI40" s="861"/>
      <c r="DJ40" s="861"/>
      <c r="DK40" s="862"/>
      <c r="DL40" s="860"/>
      <c r="DM40" s="861"/>
      <c r="DN40" s="861"/>
      <c r="DO40" s="861"/>
      <c r="DP40" s="862"/>
      <c r="DQ40" s="860"/>
      <c r="DR40" s="861"/>
      <c r="DS40" s="861"/>
      <c r="DT40" s="861"/>
      <c r="DU40" s="862"/>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0"/>
      <c r="CI41" s="861"/>
      <c r="CJ41" s="861"/>
      <c r="CK41" s="861"/>
      <c r="CL41" s="862"/>
      <c r="CM41" s="860"/>
      <c r="CN41" s="861"/>
      <c r="CO41" s="861"/>
      <c r="CP41" s="861"/>
      <c r="CQ41" s="862"/>
      <c r="CR41" s="860"/>
      <c r="CS41" s="861"/>
      <c r="CT41" s="861"/>
      <c r="CU41" s="861"/>
      <c r="CV41" s="862"/>
      <c r="CW41" s="860"/>
      <c r="CX41" s="861"/>
      <c r="CY41" s="861"/>
      <c r="CZ41" s="861"/>
      <c r="DA41" s="862"/>
      <c r="DB41" s="860"/>
      <c r="DC41" s="861"/>
      <c r="DD41" s="861"/>
      <c r="DE41" s="861"/>
      <c r="DF41" s="862"/>
      <c r="DG41" s="860"/>
      <c r="DH41" s="861"/>
      <c r="DI41" s="861"/>
      <c r="DJ41" s="861"/>
      <c r="DK41" s="862"/>
      <c r="DL41" s="860"/>
      <c r="DM41" s="861"/>
      <c r="DN41" s="861"/>
      <c r="DO41" s="861"/>
      <c r="DP41" s="862"/>
      <c r="DQ41" s="860"/>
      <c r="DR41" s="861"/>
      <c r="DS41" s="861"/>
      <c r="DT41" s="861"/>
      <c r="DU41" s="862"/>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0"/>
      <c r="CI42" s="861"/>
      <c r="CJ42" s="861"/>
      <c r="CK42" s="861"/>
      <c r="CL42" s="862"/>
      <c r="CM42" s="860"/>
      <c r="CN42" s="861"/>
      <c r="CO42" s="861"/>
      <c r="CP42" s="861"/>
      <c r="CQ42" s="862"/>
      <c r="CR42" s="860"/>
      <c r="CS42" s="861"/>
      <c r="CT42" s="861"/>
      <c r="CU42" s="861"/>
      <c r="CV42" s="862"/>
      <c r="CW42" s="860"/>
      <c r="CX42" s="861"/>
      <c r="CY42" s="861"/>
      <c r="CZ42" s="861"/>
      <c r="DA42" s="862"/>
      <c r="DB42" s="860"/>
      <c r="DC42" s="861"/>
      <c r="DD42" s="861"/>
      <c r="DE42" s="861"/>
      <c r="DF42" s="862"/>
      <c r="DG42" s="860"/>
      <c r="DH42" s="861"/>
      <c r="DI42" s="861"/>
      <c r="DJ42" s="861"/>
      <c r="DK42" s="862"/>
      <c r="DL42" s="860"/>
      <c r="DM42" s="861"/>
      <c r="DN42" s="861"/>
      <c r="DO42" s="861"/>
      <c r="DP42" s="862"/>
      <c r="DQ42" s="860"/>
      <c r="DR42" s="861"/>
      <c r="DS42" s="861"/>
      <c r="DT42" s="861"/>
      <c r="DU42" s="862"/>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0"/>
      <c r="CI43" s="861"/>
      <c r="CJ43" s="861"/>
      <c r="CK43" s="861"/>
      <c r="CL43" s="862"/>
      <c r="CM43" s="860"/>
      <c r="CN43" s="861"/>
      <c r="CO43" s="861"/>
      <c r="CP43" s="861"/>
      <c r="CQ43" s="862"/>
      <c r="CR43" s="860"/>
      <c r="CS43" s="861"/>
      <c r="CT43" s="861"/>
      <c r="CU43" s="861"/>
      <c r="CV43" s="862"/>
      <c r="CW43" s="860"/>
      <c r="CX43" s="861"/>
      <c r="CY43" s="861"/>
      <c r="CZ43" s="861"/>
      <c r="DA43" s="862"/>
      <c r="DB43" s="860"/>
      <c r="DC43" s="861"/>
      <c r="DD43" s="861"/>
      <c r="DE43" s="861"/>
      <c r="DF43" s="862"/>
      <c r="DG43" s="860"/>
      <c r="DH43" s="861"/>
      <c r="DI43" s="861"/>
      <c r="DJ43" s="861"/>
      <c r="DK43" s="862"/>
      <c r="DL43" s="860"/>
      <c r="DM43" s="861"/>
      <c r="DN43" s="861"/>
      <c r="DO43" s="861"/>
      <c r="DP43" s="862"/>
      <c r="DQ43" s="860"/>
      <c r="DR43" s="861"/>
      <c r="DS43" s="861"/>
      <c r="DT43" s="861"/>
      <c r="DU43" s="862"/>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0"/>
      <c r="CI44" s="861"/>
      <c r="CJ44" s="861"/>
      <c r="CK44" s="861"/>
      <c r="CL44" s="862"/>
      <c r="CM44" s="860"/>
      <c r="CN44" s="861"/>
      <c r="CO44" s="861"/>
      <c r="CP44" s="861"/>
      <c r="CQ44" s="862"/>
      <c r="CR44" s="860"/>
      <c r="CS44" s="861"/>
      <c r="CT44" s="861"/>
      <c r="CU44" s="861"/>
      <c r="CV44" s="862"/>
      <c r="CW44" s="860"/>
      <c r="CX44" s="861"/>
      <c r="CY44" s="861"/>
      <c r="CZ44" s="861"/>
      <c r="DA44" s="862"/>
      <c r="DB44" s="860"/>
      <c r="DC44" s="861"/>
      <c r="DD44" s="861"/>
      <c r="DE44" s="861"/>
      <c r="DF44" s="862"/>
      <c r="DG44" s="860"/>
      <c r="DH44" s="861"/>
      <c r="DI44" s="861"/>
      <c r="DJ44" s="861"/>
      <c r="DK44" s="862"/>
      <c r="DL44" s="860"/>
      <c r="DM44" s="861"/>
      <c r="DN44" s="861"/>
      <c r="DO44" s="861"/>
      <c r="DP44" s="862"/>
      <c r="DQ44" s="860"/>
      <c r="DR44" s="861"/>
      <c r="DS44" s="861"/>
      <c r="DT44" s="861"/>
      <c r="DU44" s="862"/>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0"/>
      <c r="CI45" s="861"/>
      <c r="CJ45" s="861"/>
      <c r="CK45" s="861"/>
      <c r="CL45" s="862"/>
      <c r="CM45" s="860"/>
      <c r="CN45" s="861"/>
      <c r="CO45" s="861"/>
      <c r="CP45" s="861"/>
      <c r="CQ45" s="862"/>
      <c r="CR45" s="860"/>
      <c r="CS45" s="861"/>
      <c r="CT45" s="861"/>
      <c r="CU45" s="861"/>
      <c r="CV45" s="862"/>
      <c r="CW45" s="860"/>
      <c r="CX45" s="861"/>
      <c r="CY45" s="861"/>
      <c r="CZ45" s="861"/>
      <c r="DA45" s="862"/>
      <c r="DB45" s="860"/>
      <c r="DC45" s="861"/>
      <c r="DD45" s="861"/>
      <c r="DE45" s="861"/>
      <c r="DF45" s="862"/>
      <c r="DG45" s="860"/>
      <c r="DH45" s="861"/>
      <c r="DI45" s="861"/>
      <c r="DJ45" s="861"/>
      <c r="DK45" s="862"/>
      <c r="DL45" s="860"/>
      <c r="DM45" s="861"/>
      <c r="DN45" s="861"/>
      <c r="DO45" s="861"/>
      <c r="DP45" s="862"/>
      <c r="DQ45" s="860"/>
      <c r="DR45" s="861"/>
      <c r="DS45" s="861"/>
      <c r="DT45" s="861"/>
      <c r="DU45" s="862"/>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0"/>
      <c r="CI46" s="861"/>
      <c r="CJ46" s="861"/>
      <c r="CK46" s="861"/>
      <c r="CL46" s="862"/>
      <c r="CM46" s="860"/>
      <c r="CN46" s="861"/>
      <c r="CO46" s="861"/>
      <c r="CP46" s="861"/>
      <c r="CQ46" s="862"/>
      <c r="CR46" s="860"/>
      <c r="CS46" s="861"/>
      <c r="CT46" s="861"/>
      <c r="CU46" s="861"/>
      <c r="CV46" s="862"/>
      <c r="CW46" s="860"/>
      <c r="CX46" s="861"/>
      <c r="CY46" s="861"/>
      <c r="CZ46" s="861"/>
      <c r="DA46" s="862"/>
      <c r="DB46" s="860"/>
      <c r="DC46" s="861"/>
      <c r="DD46" s="861"/>
      <c r="DE46" s="861"/>
      <c r="DF46" s="862"/>
      <c r="DG46" s="860"/>
      <c r="DH46" s="861"/>
      <c r="DI46" s="861"/>
      <c r="DJ46" s="861"/>
      <c r="DK46" s="862"/>
      <c r="DL46" s="860"/>
      <c r="DM46" s="861"/>
      <c r="DN46" s="861"/>
      <c r="DO46" s="861"/>
      <c r="DP46" s="862"/>
      <c r="DQ46" s="860"/>
      <c r="DR46" s="861"/>
      <c r="DS46" s="861"/>
      <c r="DT46" s="861"/>
      <c r="DU46" s="862"/>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0"/>
      <c r="CI47" s="861"/>
      <c r="CJ47" s="861"/>
      <c r="CK47" s="861"/>
      <c r="CL47" s="862"/>
      <c r="CM47" s="860"/>
      <c r="CN47" s="861"/>
      <c r="CO47" s="861"/>
      <c r="CP47" s="861"/>
      <c r="CQ47" s="862"/>
      <c r="CR47" s="860"/>
      <c r="CS47" s="861"/>
      <c r="CT47" s="861"/>
      <c r="CU47" s="861"/>
      <c r="CV47" s="862"/>
      <c r="CW47" s="860"/>
      <c r="CX47" s="861"/>
      <c r="CY47" s="861"/>
      <c r="CZ47" s="861"/>
      <c r="DA47" s="862"/>
      <c r="DB47" s="860"/>
      <c r="DC47" s="861"/>
      <c r="DD47" s="861"/>
      <c r="DE47" s="861"/>
      <c r="DF47" s="862"/>
      <c r="DG47" s="860"/>
      <c r="DH47" s="861"/>
      <c r="DI47" s="861"/>
      <c r="DJ47" s="861"/>
      <c r="DK47" s="862"/>
      <c r="DL47" s="860"/>
      <c r="DM47" s="861"/>
      <c r="DN47" s="861"/>
      <c r="DO47" s="861"/>
      <c r="DP47" s="862"/>
      <c r="DQ47" s="860"/>
      <c r="DR47" s="861"/>
      <c r="DS47" s="861"/>
      <c r="DT47" s="861"/>
      <c r="DU47" s="862"/>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0"/>
      <c r="CI48" s="861"/>
      <c r="CJ48" s="861"/>
      <c r="CK48" s="861"/>
      <c r="CL48" s="862"/>
      <c r="CM48" s="860"/>
      <c r="CN48" s="861"/>
      <c r="CO48" s="861"/>
      <c r="CP48" s="861"/>
      <c r="CQ48" s="862"/>
      <c r="CR48" s="860"/>
      <c r="CS48" s="861"/>
      <c r="CT48" s="861"/>
      <c r="CU48" s="861"/>
      <c r="CV48" s="862"/>
      <c r="CW48" s="860"/>
      <c r="CX48" s="861"/>
      <c r="CY48" s="861"/>
      <c r="CZ48" s="861"/>
      <c r="DA48" s="862"/>
      <c r="DB48" s="860"/>
      <c r="DC48" s="861"/>
      <c r="DD48" s="861"/>
      <c r="DE48" s="861"/>
      <c r="DF48" s="862"/>
      <c r="DG48" s="860"/>
      <c r="DH48" s="861"/>
      <c r="DI48" s="861"/>
      <c r="DJ48" s="861"/>
      <c r="DK48" s="862"/>
      <c r="DL48" s="860"/>
      <c r="DM48" s="861"/>
      <c r="DN48" s="861"/>
      <c r="DO48" s="861"/>
      <c r="DP48" s="862"/>
      <c r="DQ48" s="860"/>
      <c r="DR48" s="861"/>
      <c r="DS48" s="861"/>
      <c r="DT48" s="861"/>
      <c r="DU48" s="862"/>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0"/>
      <c r="CI49" s="861"/>
      <c r="CJ49" s="861"/>
      <c r="CK49" s="861"/>
      <c r="CL49" s="862"/>
      <c r="CM49" s="860"/>
      <c r="CN49" s="861"/>
      <c r="CO49" s="861"/>
      <c r="CP49" s="861"/>
      <c r="CQ49" s="862"/>
      <c r="CR49" s="860"/>
      <c r="CS49" s="861"/>
      <c r="CT49" s="861"/>
      <c r="CU49" s="861"/>
      <c r="CV49" s="862"/>
      <c r="CW49" s="860"/>
      <c r="CX49" s="861"/>
      <c r="CY49" s="861"/>
      <c r="CZ49" s="861"/>
      <c r="DA49" s="862"/>
      <c r="DB49" s="860"/>
      <c r="DC49" s="861"/>
      <c r="DD49" s="861"/>
      <c r="DE49" s="861"/>
      <c r="DF49" s="862"/>
      <c r="DG49" s="860"/>
      <c r="DH49" s="861"/>
      <c r="DI49" s="861"/>
      <c r="DJ49" s="861"/>
      <c r="DK49" s="862"/>
      <c r="DL49" s="860"/>
      <c r="DM49" s="861"/>
      <c r="DN49" s="861"/>
      <c r="DO49" s="861"/>
      <c r="DP49" s="862"/>
      <c r="DQ49" s="860"/>
      <c r="DR49" s="861"/>
      <c r="DS49" s="861"/>
      <c r="DT49" s="861"/>
      <c r="DU49" s="862"/>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0"/>
      <c r="CI50" s="861"/>
      <c r="CJ50" s="861"/>
      <c r="CK50" s="861"/>
      <c r="CL50" s="862"/>
      <c r="CM50" s="860"/>
      <c r="CN50" s="861"/>
      <c r="CO50" s="861"/>
      <c r="CP50" s="861"/>
      <c r="CQ50" s="862"/>
      <c r="CR50" s="860"/>
      <c r="CS50" s="861"/>
      <c r="CT50" s="861"/>
      <c r="CU50" s="861"/>
      <c r="CV50" s="862"/>
      <c r="CW50" s="860"/>
      <c r="CX50" s="861"/>
      <c r="CY50" s="861"/>
      <c r="CZ50" s="861"/>
      <c r="DA50" s="862"/>
      <c r="DB50" s="860"/>
      <c r="DC50" s="861"/>
      <c r="DD50" s="861"/>
      <c r="DE50" s="861"/>
      <c r="DF50" s="862"/>
      <c r="DG50" s="860"/>
      <c r="DH50" s="861"/>
      <c r="DI50" s="861"/>
      <c r="DJ50" s="861"/>
      <c r="DK50" s="862"/>
      <c r="DL50" s="860"/>
      <c r="DM50" s="861"/>
      <c r="DN50" s="861"/>
      <c r="DO50" s="861"/>
      <c r="DP50" s="862"/>
      <c r="DQ50" s="860"/>
      <c r="DR50" s="861"/>
      <c r="DS50" s="861"/>
      <c r="DT50" s="861"/>
      <c r="DU50" s="862"/>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0"/>
      <c r="CI51" s="861"/>
      <c r="CJ51" s="861"/>
      <c r="CK51" s="861"/>
      <c r="CL51" s="862"/>
      <c r="CM51" s="860"/>
      <c r="CN51" s="861"/>
      <c r="CO51" s="861"/>
      <c r="CP51" s="861"/>
      <c r="CQ51" s="862"/>
      <c r="CR51" s="860"/>
      <c r="CS51" s="861"/>
      <c r="CT51" s="861"/>
      <c r="CU51" s="861"/>
      <c r="CV51" s="862"/>
      <c r="CW51" s="860"/>
      <c r="CX51" s="861"/>
      <c r="CY51" s="861"/>
      <c r="CZ51" s="861"/>
      <c r="DA51" s="862"/>
      <c r="DB51" s="860"/>
      <c r="DC51" s="861"/>
      <c r="DD51" s="861"/>
      <c r="DE51" s="861"/>
      <c r="DF51" s="862"/>
      <c r="DG51" s="860"/>
      <c r="DH51" s="861"/>
      <c r="DI51" s="861"/>
      <c r="DJ51" s="861"/>
      <c r="DK51" s="862"/>
      <c r="DL51" s="860"/>
      <c r="DM51" s="861"/>
      <c r="DN51" s="861"/>
      <c r="DO51" s="861"/>
      <c r="DP51" s="862"/>
      <c r="DQ51" s="860"/>
      <c r="DR51" s="861"/>
      <c r="DS51" s="861"/>
      <c r="DT51" s="861"/>
      <c r="DU51" s="862"/>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0"/>
      <c r="CI52" s="861"/>
      <c r="CJ52" s="861"/>
      <c r="CK52" s="861"/>
      <c r="CL52" s="862"/>
      <c r="CM52" s="860"/>
      <c r="CN52" s="861"/>
      <c r="CO52" s="861"/>
      <c r="CP52" s="861"/>
      <c r="CQ52" s="862"/>
      <c r="CR52" s="860"/>
      <c r="CS52" s="861"/>
      <c r="CT52" s="861"/>
      <c r="CU52" s="861"/>
      <c r="CV52" s="862"/>
      <c r="CW52" s="860"/>
      <c r="CX52" s="861"/>
      <c r="CY52" s="861"/>
      <c r="CZ52" s="861"/>
      <c r="DA52" s="862"/>
      <c r="DB52" s="860"/>
      <c r="DC52" s="861"/>
      <c r="DD52" s="861"/>
      <c r="DE52" s="861"/>
      <c r="DF52" s="862"/>
      <c r="DG52" s="860"/>
      <c r="DH52" s="861"/>
      <c r="DI52" s="861"/>
      <c r="DJ52" s="861"/>
      <c r="DK52" s="862"/>
      <c r="DL52" s="860"/>
      <c r="DM52" s="861"/>
      <c r="DN52" s="861"/>
      <c r="DO52" s="861"/>
      <c r="DP52" s="862"/>
      <c r="DQ52" s="860"/>
      <c r="DR52" s="861"/>
      <c r="DS52" s="861"/>
      <c r="DT52" s="861"/>
      <c r="DU52" s="862"/>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0"/>
      <c r="CI53" s="861"/>
      <c r="CJ53" s="861"/>
      <c r="CK53" s="861"/>
      <c r="CL53" s="862"/>
      <c r="CM53" s="860"/>
      <c r="CN53" s="861"/>
      <c r="CO53" s="861"/>
      <c r="CP53" s="861"/>
      <c r="CQ53" s="862"/>
      <c r="CR53" s="860"/>
      <c r="CS53" s="861"/>
      <c r="CT53" s="861"/>
      <c r="CU53" s="861"/>
      <c r="CV53" s="862"/>
      <c r="CW53" s="860"/>
      <c r="CX53" s="861"/>
      <c r="CY53" s="861"/>
      <c r="CZ53" s="861"/>
      <c r="DA53" s="862"/>
      <c r="DB53" s="860"/>
      <c r="DC53" s="861"/>
      <c r="DD53" s="861"/>
      <c r="DE53" s="861"/>
      <c r="DF53" s="862"/>
      <c r="DG53" s="860"/>
      <c r="DH53" s="861"/>
      <c r="DI53" s="861"/>
      <c r="DJ53" s="861"/>
      <c r="DK53" s="862"/>
      <c r="DL53" s="860"/>
      <c r="DM53" s="861"/>
      <c r="DN53" s="861"/>
      <c r="DO53" s="861"/>
      <c r="DP53" s="862"/>
      <c r="DQ53" s="860"/>
      <c r="DR53" s="861"/>
      <c r="DS53" s="861"/>
      <c r="DT53" s="861"/>
      <c r="DU53" s="862"/>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0"/>
      <c r="CI54" s="861"/>
      <c r="CJ54" s="861"/>
      <c r="CK54" s="861"/>
      <c r="CL54" s="862"/>
      <c r="CM54" s="860"/>
      <c r="CN54" s="861"/>
      <c r="CO54" s="861"/>
      <c r="CP54" s="861"/>
      <c r="CQ54" s="862"/>
      <c r="CR54" s="860"/>
      <c r="CS54" s="861"/>
      <c r="CT54" s="861"/>
      <c r="CU54" s="861"/>
      <c r="CV54" s="862"/>
      <c r="CW54" s="860"/>
      <c r="CX54" s="861"/>
      <c r="CY54" s="861"/>
      <c r="CZ54" s="861"/>
      <c r="DA54" s="862"/>
      <c r="DB54" s="860"/>
      <c r="DC54" s="861"/>
      <c r="DD54" s="861"/>
      <c r="DE54" s="861"/>
      <c r="DF54" s="862"/>
      <c r="DG54" s="860"/>
      <c r="DH54" s="861"/>
      <c r="DI54" s="861"/>
      <c r="DJ54" s="861"/>
      <c r="DK54" s="862"/>
      <c r="DL54" s="860"/>
      <c r="DM54" s="861"/>
      <c r="DN54" s="861"/>
      <c r="DO54" s="861"/>
      <c r="DP54" s="862"/>
      <c r="DQ54" s="860"/>
      <c r="DR54" s="861"/>
      <c r="DS54" s="861"/>
      <c r="DT54" s="861"/>
      <c r="DU54" s="862"/>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0"/>
      <c r="CI55" s="861"/>
      <c r="CJ55" s="861"/>
      <c r="CK55" s="861"/>
      <c r="CL55" s="862"/>
      <c r="CM55" s="860"/>
      <c r="CN55" s="861"/>
      <c r="CO55" s="861"/>
      <c r="CP55" s="861"/>
      <c r="CQ55" s="862"/>
      <c r="CR55" s="860"/>
      <c r="CS55" s="861"/>
      <c r="CT55" s="861"/>
      <c r="CU55" s="861"/>
      <c r="CV55" s="862"/>
      <c r="CW55" s="860"/>
      <c r="CX55" s="861"/>
      <c r="CY55" s="861"/>
      <c r="CZ55" s="861"/>
      <c r="DA55" s="862"/>
      <c r="DB55" s="860"/>
      <c r="DC55" s="861"/>
      <c r="DD55" s="861"/>
      <c r="DE55" s="861"/>
      <c r="DF55" s="862"/>
      <c r="DG55" s="860"/>
      <c r="DH55" s="861"/>
      <c r="DI55" s="861"/>
      <c r="DJ55" s="861"/>
      <c r="DK55" s="862"/>
      <c r="DL55" s="860"/>
      <c r="DM55" s="861"/>
      <c r="DN55" s="861"/>
      <c r="DO55" s="861"/>
      <c r="DP55" s="862"/>
      <c r="DQ55" s="860"/>
      <c r="DR55" s="861"/>
      <c r="DS55" s="861"/>
      <c r="DT55" s="861"/>
      <c r="DU55" s="862"/>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0"/>
      <c r="CI56" s="861"/>
      <c r="CJ56" s="861"/>
      <c r="CK56" s="861"/>
      <c r="CL56" s="862"/>
      <c r="CM56" s="860"/>
      <c r="CN56" s="861"/>
      <c r="CO56" s="861"/>
      <c r="CP56" s="861"/>
      <c r="CQ56" s="862"/>
      <c r="CR56" s="860"/>
      <c r="CS56" s="861"/>
      <c r="CT56" s="861"/>
      <c r="CU56" s="861"/>
      <c r="CV56" s="862"/>
      <c r="CW56" s="860"/>
      <c r="CX56" s="861"/>
      <c r="CY56" s="861"/>
      <c r="CZ56" s="861"/>
      <c r="DA56" s="862"/>
      <c r="DB56" s="860"/>
      <c r="DC56" s="861"/>
      <c r="DD56" s="861"/>
      <c r="DE56" s="861"/>
      <c r="DF56" s="862"/>
      <c r="DG56" s="860"/>
      <c r="DH56" s="861"/>
      <c r="DI56" s="861"/>
      <c r="DJ56" s="861"/>
      <c r="DK56" s="862"/>
      <c r="DL56" s="860"/>
      <c r="DM56" s="861"/>
      <c r="DN56" s="861"/>
      <c r="DO56" s="861"/>
      <c r="DP56" s="862"/>
      <c r="DQ56" s="860"/>
      <c r="DR56" s="861"/>
      <c r="DS56" s="861"/>
      <c r="DT56" s="861"/>
      <c r="DU56" s="862"/>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0"/>
      <c r="CI57" s="861"/>
      <c r="CJ57" s="861"/>
      <c r="CK57" s="861"/>
      <c r="CL57" s="862"/>
      <c r="CM57" s="860"/>
      <c r="CN57" s="861"/>
      <c r="CO57" s="861"/>
      <c r="CP57" s="861"/>
      <c r="CQ57" s="862"/>
      <c r="CR57" s="860"/>
      <c r="CS57" s="861"/>
      <c r="CT57" s="861"/>
      <c r="CU57" s="861"/>
      <c r="CV57" s="862"/>
      <c r="CW57" s="860"/>
      <c r="CX57" s="861"/>
      <c r="CY57" s="861"/>
      <c r="CZ57" s="861"/>
      <c r="DA57" s="862"/>
      <c r="DB57" s="860"/>
      <c r="DC57" s="861"/>
      <c r="DD57" s="861"/>
      <c r="DE57" s="861"/>
      <c r="DF57" s="862"/>
      <c r="DG57" s="860"/>
      <c r="DH57" s="861"/>
      <c r="DI57" s="861"/>
      <c r="DJ57" s="861"/>
      <c r="DK57" s="862"/>
      <c r="DL57" s="860"/>
      <c r="DM57" s="861"/>
      <c r="DN57" s="861"/>
      <c r="DO57" s="861"/>
      <c r="DP57" s="862"/>
      <c r="DQ57" s="860"/>
      <c r="DR57" s="861"/>
      <c r="DS57" s="861"/>
      <c r="DT57" s="861"/>
      <c r="DU57" s="862"/>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0"/>
      <c r="CI58" s="861"/>
      <c r="CJ58" s="861"/>
      <c r="CK58" s="861"/>
      <c r="CL58" s="862"/>
      <c r="CM58" s="860"/>
      <c r="CN58" s="861"/>
      <c r="CO58" s="861"/>
      <c r="CP58" s="861"/>
      <c r="CQ58" s="862"/>
      <c r="CR58" s="860"/>
      <c r="CS58" s="861"/>
      <c r="CT58" s="861"/>
      <c r="CU58" s="861"/>
      <c r="CV58" s="862"/>
      <c r="CW58" s="860"/>
      <c r="CX58" s="861"/>
      <c r="CY58" s="861"/>
      <c r="CZ58" s="861"/>
      <c r="DA58" s="862"/>
      <c r="DB58" s="860"/>
      <c r="DC58" s="861"/>
      <c r="DD58" s="861"/>
      <c r="DE58" s="861"/>
      <c r="DF58" s="862"/>
      <c r="DG58" s="860"/>
      <c r="DH58" s="861"/>
      <c r="DI58" s="861"/>
      <c r="DJ58" s="861"/>
      <c r="DK58" s="862"/>
      <c r="DL58" s="860"/>
      <c r="DM58" s="861"/>
      <c r="DN58" s="861"/>
      <c r="DO58" s="861"/>
      <c r="DP58" s="862"/>
      <c r="DQ58" s="860"/>
      <c r="DR58" s="861"/>
      <c r="DS58" s="861"/>
      <c r="DT58" s="861"/>
      <c r="DU58" s="862"/>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0"/>
      <c r="CI59" s="861"/>
      <c r="CJ59" s="861"/>
      <c r="CK59" s="861"/>
      <c r="CL59" s="862"/>
      <c r="CM59" s="860"/>
      <c r="CN59" s="861"/>
      <c r="CO59" s="861"/>
      <c r="CP59" s="861"/>
      <c r="CQ59" s="862"/>
      <c r="CR59" s="860"/>
      <c r="CS59" s="861"/>
      <c r="CT59" s="861"/>
      <c r="CU59" s="861"/>
      <c r="CV59" s="862"/>
      <c r="CW59" s="860"/>
      <c r="CX59" s="861"/>
      <c r="CY59" s="861"/>
      <c r="CZ59" s="861"/>
      <c r="DA59" s="862"/>
      <c r="DB59" s="860"/>
      <c r="DC59" s="861"/>
      <c r="DD59" s="861"/>
      <c r="DE59" s="861"/>
      <c r="DF59" s="862"/>
      <c r="DG59" s="860"/>
      <c r="DH59" s="861"/>
      <c r="DI59" s="861"/>
      <c r="DJ59" s="861"/>
      <c r="DK59" s="862"/>
      <c r="DL59" s="860"/>
      <c r="DM59" s="861"/>
      <c r="DN59" s="861"/>
      <c r="DO59" s="861"/>
      <c r="DP59" s="862"/>
      <c r="DQ59" s="860"/>
      <c r="DR59" s="861"/>
      <c r="DS59" s="861"/>
      <c r="DT59" s="861"/>
      <c r="DU59" s="862"/>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0"/>
      <c r="CI60" s="861"/>
      <c r="CJ60" s="861"/>
      <c r="CK60" s="861"/>
      <c r="CL60" s="862"/>
      <c r="CM60" s="860"/>
      <c r="CN60" s="861"/>
      <c r="CO60" s="861"/>
      <c r="CP60" s="861"/>
      <c r="CQ60" s="862"/>
      <c r="CR60" s="860"/>
      <c r="CS60" s="861"/>
      <c r="CT60" s="861"/>
      <c r="CU60" s="861"/>
      <c r="CV60" s="862"/>
      <c r="CW60" s="860"/>
      <c r="CX60" s="861"/>
      <c r="CY60" s="861"/>
      <c r="CZ60" s="861"/>
      <c r="DA60" s="862"/>
      <c r="DB60" s="860"/>
      <c r="DC60" s="861"/>
      <c r="DD60" s="861"/>
      <c r="DE60" s="861"/>
      <c r="DF60" s="862"/>
      <c r="DG60" s="860"/>
      <c r="DH60" s="861"/>
      <c r="DI60" s="861"/>
      <c r="DJ60" s="861"/>
      <c r="DK60" s="862"/>
      <c r="DL60" s="860"/>
      <c r="DM60" s="861"/>
      <c r="DN60" s="861"/>
      <c r="DO60" s="861"/>
      <c r="DP60" s="862"/>
      <c r="DQ60" s="860"/>
      <c r="DR60" s="861"/>
      <c r="DS60" s="861"/>
      <c r="DT60" s="861"/>
      <c r="DU60" s="862"/>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0"/>
      <c r="CI61" s="861"/>
      <c r="CJ61" s="861"/>
      <c r="CK61" s="861"/>
      <c r="CL61" s="862"/>
      <c r="CM61" s="860"/>
      <c r="CN61" s="861"/>
      <c r="CO61" s="861"/>
      <c r="CP61" s="861"/>
      <c r="CQ61" s="862"/>
      <c r="CR61" s="860"/>
      <c r="CS61" s="861"/>
      <c r="CT61" s="861"/>
      <c r="CU61" s="861"/>
      <c r="CV61" s="862"/>
      <c r="CW61" s="860"/>
      <c r="CX61" s="861"/>
      <c r="CY61" s="861"/>
      <c r="CZ61" s="861"/>
      <c r="DA61" s="862"/>
      <c r="DB61" s="860"/>
      <c r="DC61" s="861"/>
      <c r="DD61" s="861"/>
      <c r="DE61" s="861"/>
      <c r="DF61" s="862"/>
      <c r="DG61" s="860"/>
      <c r="DH61" s="861"/>
      <c r="DI61" s="861"/>
      <c r="DJ61" s="861"/>
      <c r="DK61" s="862"/>
      <c r="DL61" s="860"/>
      <c r="DM61" s="861"/>
      <c r="DN61" s="861"/>
      <c r="DO61" s="861"/>
      <c r="DP61" s="862"/>
      <c r="DQ61" s="860"/>
      <c r="DR61" s="861"/>
      <c r="DS61" s="861"/>
      <c r="DT61" s="861"/>
      <c r="DU61" s="862"/>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420</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0"/>
      <c r="CI62" s="861"/>
      <c r="CJ62" s="861"/>
      <c r="CK62" s="861"/>
      <c r="CL62" s="862"/>
      <c r="CM62" s="860"/>
      <c r="CN62" s="861"/>
      <c r="CO62" s="861"/>
      <c r="CP62" s="861"/>
      <c r="CQ62" s="862"/>
      <c r="CR62" s="860"/>
      <c r="CS62" s="861"/>
      <c r="CT62" s="861"/>
      <c r="CU62" s="861"/>
      <c r="CV62" s="862"/>
      <c r="CW62" s="860"/>
      <c r="CX62" s="861"/>
      <c r="CY62" s="861"/>
      <c r="CZ62" s="861"/>
      <c r="DA62" s="862"/>
      <c r="DB62" s="860"/>
      <c r="DC62" s="861"/>
      <c r="DD62" s="861"/>
      <c r="DE62" s="861"/>
      <c r="DF62" s="862"/>
      <c r="DG62" s="860"/>
      <c r="DH62" s="861"/>
      <c r="DI62" s="861"/>
      <c r="DJ62" s="861"/>
      <c r="DK62" s="862"/>
      <c r="DL62" s="860"/>
      <c r="DM62" s="861"/>
      <c r="DN62" s="861"/>
      <c r="DO62" s="861"/>
      <c r="DP62" s="862"/>
      <c r="DQ62" s="860"/>
      <c r="DR62" s="861"/>
      <c r="DS62" s="861"/>
      <c r="DT62" s="861"/>
      <c r="DU62" s="862"/>
      <c r="DV62" s="870"/>
      <c r="DW62" s="871"/>
      <c r="DX62" s="871"/>
      <c r="DY62" s="871"/>
      <c r="DZ62" s="872"/>
      <c r="EA62" s="248"/>
    </row>
    <row r="63" spans="1:131" s="249" customFormat="1" ht="26.25" customHeight="1" thickBot="1" x14ac:dyDescent="0.2">
      <c r="A63" s="266" t="s">
        <v>392</v>
      </c>
      <c r="B63" s="876" t="s">
        <v>421</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2119</v>
      </c>
      <c r="AG63" s="928"/>
      <c r="AH63" s="928"/>
      <c r="AI63" s="928"/>
      <c r="AJ63" s="929"/>
      <c r="AK63" s="930"/>
      <c r="AL63" s="925"/>
      <c r="AM63" s="925"/>
      <c r="AN63" s="925"/>
      <c r="AO63" s="925"/>
      <c r="AP63" s="928">
        <v>5256</v>
      </c>
      <c r="AQ63" s="928"/>
      <c r="AR63" s="928"/>
      <c r="AS63" s="928"/>
      <c r="AT63" s="928"/>
      <c r="AU63" s="928">
        <v>3400</v>
      </c>
      <c r="AV63" s="928"/>
      <c r="AW63" s="928"/>
      <c r="AX63" s="928"/>
      <c r="AY63" s="928"/>
      <c r="AZ63" s="932"/>
      <c r="BA63" s="932"/>
      <c r="BB63" s="932"/>
      <c r="BC63" s="932"/>
      <c r="BD63" s="932"/>
      <c r="BE63" s="933"/>
      <c r="BF63" s="933"/>
      <c r="BG63" s="933"/>
      <c r="BH63" s="933"/>
      <c r="BI63" s="934"/>
      <c r="BJ63" s="935" t="s">
        <v>394</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0"/>
      <c r="CI63" s="861"/>
      <c r="CJ63" s="861"/>
      <c r="CK63" s="861"/>
      <c r="CL63" s="862"/>
      <c r="CM63" s="860"/>
      <c r="CN63" s="861"/>
      <c r="CO63" s="861"/>
      <c r="CP63" s="861"/>
      <c r="CQ63" s="862"/>
      <c r="CR63" s="860"/>
      <c r="CS63" s="861"/>
      <c r="CT63" s="861"/>
      <c r="CU63" s="861"/>
      <c r="CV63" s="862"/>
      <c r="CW63" s="860"/>
      <c r="CX63" s="861"/>
      <c r="CY63" s="861"/>
      <c r="CZ63" s="861"/>
      <c r="DA63" s="862"/>
      <c r="DB63" s="860"/>
      <c r="DC63" s="861"/>
      <c r="DD63" s="861"/>
      <c r="DE63" s="861"/>
      <c r="DF63" s="862"/>
      <c r="DG63" s="860"/>
      <c r="DH63" s="861"/>
      <c r="DI63" s="861"/>
      <c r="DJ63" s="861"/>
      <c r="DK63" s="862"/>
      <c r="DL63" s="860"/>
      <c r="DM63" s="861"/>
      <c r="DN63" s="861"/>
      <c r="DO63" s="861"/>
      <c r="DP63" s="862"/>
      <c r="DQ63" s="860"/>
      <c r="DR63" s="861"/>
      <c r="DS63" s="861"/>
      <c r="DT63" s="861"/>
      <c r="DU63" s="862"/>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0"/>
      <c r="CI64" s="861"/>
      <c r="CJ64" s="861"/>
      <c r="CK64" s="861"/>
      <c r="CL64" s="862"/>
      <c r="CM64" s="860"/>
      <c r="CN64" s="861"/>
      <c r="CO64" s="861"/>
      <c r="CP64" s="861"/>
      <c r="CQ64" s="862"/>
      <c r="CR64" s="860"/>
      <c r="CS64" s="861"/>
      <c r="CT64" s="861"/>
      <c r="CU64" s="861"/>
      <c r="CV64" s="862"/>
      <c r="CW64" s="860"/>
      <c r="CX64" s="861"/>
      <c r="CY64" s="861"/>
      <c r="CZ64" s="861"/>
      <c r="DA64" s="862"/>
      <c r="DB64" s="860"/>
      <c r="DC64" s="861"/>
      <c r="DD64" s="861"/>
      <c r="DE64" s="861"/>
      <c r="DF64" s="862"/>
      <c r="DG64" s="860"/>
      <c r="DH64" s="861"/>
      <c r="DI64" s="861"/>
      <c r="DJ64" s="861"/>
      <c r="DK64" s="862"/>
      <c r="DL64" s="860"/>
      <c r="DM64" s="861"/>
      <c r="DN64" s="861"/>
      <c r="DO64" s="861"/>
      <c r="DP64" s="862"/>
      <c r="DQ64" s="860"/>
      <c r="DR64" s="861"/>
      <c r="DS64" s="861"/>
      <c r="DT64" s="861"/>
      <c r="DU64" s="862"/>
      <c r="DV64" s="870"/>
      <c r="DW64" s="871"/>
      <c r="DX64" s="871"/>
      <c r="DY64" s="871"/>
      <c r="DZ64" s="872"/>
      <c r="EA64" s="248"/>
    </row>
    <row r="65" spans="1:131" s="249" customFormat="1" ht="26.25" customHeight="1" thickBot="1" x14ac:dyDescent="0.2">
      <c r="A65" s="254" t="s">
        <v>422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0"/>
      <c r="CI65" s="861"/>
      <c r="CJ65" s="861"/>
      <c r="CK65" s="861"/>
      <c r="CL65" s="862"/>
      <c r="CM65" s="860"/>
      <c r="CN65" s="861"/>
      <c r="CO65" s="861"/>
      <c r="CP65" s="861"/>
      <c r="CQ65" s="862"/>
      <c r="CR65" s="860"/>
      <c r="CS65" s="861"/>
      <c r="CT65" s="861"/>
      <c r="CU65" s="861"/>
      <c r="CV65" s="862"/>
      <c r="CW65" s="860"/>
      <c r="CX65" s="861"/>
      <c r="CY65" s="861"/>
      <c r="CZ65" s="861"/>
      <c r="DA65" s="862"/>
      <c r="DB65" s="860"/>
      <c r="DC65" s="861"/>
      <c r="DD65" s="861"/>
      <c r="DE65" s="861"/>
      <c r="DF65" s="862"/>
      <c r="DG65" s="860"/>
      <c r="DH65" s="861"/>
      <c r="DI65" s="861"/>
      <c r="DJ65" s="861"/>
      <c r="DK65" s="862"/>
      <c r="DL65" s="860"/>
      <c r="DM65" s="861"/>
      <c r="DN65" s="861"/>
      <c r="DO65" s="861"/>
      <c r="DP65" s="862"/>
      <c r="DQ65" s="860"/>
      <c r="DR65" s="861"/>
      <c r="DS65" s="861"/>
      <c r="DT65" s="861"/>
      <c r="DU65" s="862"/>
      <c r="DV65" s="870"/>
      <c r="DW65" s="871"/>
      <c r="DX65" s="871"/>
      <c r="DY65" s="871"/>
      <c r="DZ65" s="872"/>
      <c r="EA65" s="248"/>
    </row>
    <row r="66" spans="1:131" s="249" customFormat="1" ht="26.25" customHeight="1" x14ac:dyDescent="0.15">
      <c r="A66" s="826" t="s">
        <v>423</v>
      </c>
      <c r="B66" s="827"/>
      <c r="C66" s="827"/>
      <c r="D66" s="827"/>
      <c r="E66" s="827"/>
      <c r="F66" s="827"/>
      <c r="G66" s="827"/>
      <c r="H66" s="827"/>
      <c r="I66" s="827"/>
      <c r="J66" s="827"/>
      <c r="K66" s="827"/>
      <c r="L66" s="827"/>
      <c r="M66" s="827"/>
      <c r="N66" s="827"/>
      <c r="O66" s="827"/>
      <c r="P66" s="828"/>
      <c r="Q66" s="803" t="s">
        <v>424</v>
      </c>
      <c r="R66" s="804"/>
      <c r="S66" s="804"/>
      <c r="T66" s="804"/>
      <c r="U66" s="805"/>
      <c r="V66" s="803" t="s">
        <v>398</v>
      </c>
      <c r="W66" s="804"/>
      <c r="X66" s="804"/>
      <c r="Y66" s="804"/>
      <c r="Z66" s="805"/>
      <c r="AA66" s="803" t="s">
        <v>425</v>
      </c>
      <c r="AB66" s="804"/>
      <c r="AC66" s="804"/>
      <c r="AD66" s="804"/>
      <c r="AE66" s="805"/>
      <c r="AF66" s="938" t="s">
        <v>426</v>
      </c>
      <c r="AG66" s="899"/>
      <c r="AH66" s="899"/>
      <c r="AI66" s="899"/>
      <c r="AJ66" s="939"/>
      <c r="AK66" s="803" t="s">
        <v>427</v>
      </c>
      <c r="AL66" s="827"/>
      <c r="AM66" s="827"/>
      <c r="AN66" s="827"/>
      <c r="AO66" s="828"/>
      <c r="AP66" s="803" t="s">
        <v>428</v>
      </c>
      <c r="AQ66" s="804"/>
      <c r="AR66" s="804"/>
      <c r="AS66" s="804"/>
      <c r="AT66" s="805"/>
      <c r="AU66" s="803" t="s">
        <v>429</v>
      </c>
      <c r="AV66" s="804"/>
      <c r="AW66" s="804"/>
      <c r="AX66" s="804"/>
      <c r="AY66" s="805"/>
      <c r="AZ66" s="803" t="s">
        <v>378</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600</v>
      </c>
      <c r="C68" s="956"/>
      <c r="D68" s="956"/>
      <c r="E68" s="956"/>
      <c r="F68" s="956"/>
      <c r="G68" s="956"/>
      <c r="H68" s="956"/>
      <c r="I68" s="956"/>
      <c r="J68" s="956"/>
      <c r="K68" s="956"/>
      <c r="L68" s="956"/>
      <c r="M68" s="956"/>
      <c r="N68" s="956"/>
      <c r="O68" s="956"/>
      <c r="P68" s="957"/>
      <c r="Q68" s="958">
        <v>1393</v>
      </c>
      <c r="R68" s="952"/>
      <c r="S68" s="952"/>
      <c r="T68" s="952"/>
      <c r="U68" s="952"/>
      <c r="V68" s="952">
        <v>1235</v>
      </c>
      <c r="W68" s="952"/>
      <c r="X68" s="952"/>
      <c r="Y68" s="952"/>
      <c r="Z68" s="952"/>
      <c r="AA68" s="952">
        <v>158</v>
      </c>
      <c r="AB68" s="952"/>
      <c r="AC68" s="952"/>
      <c r="AD68" s="952"/>
      <c r="AE68" s="952"/>
      <c r="AF68" s="952">
        <v>158</v>
      </c>
      <c r="AG68" s="952"/>
      <c r="AH68" s="952"/>
      <c r="AI68" s="952"/>
      <c r="AJ68" s="952"/>
      <c r="AK68" s="952" t="s">
        <v>532</v>
      </c>
      <c r="AL68" s="952"/>
      <c r="AM68" s="952"/>
      <c r="AN68" s="952"/>
      <c r="AO68" s="952"/>
      <c r="AP68" s="952" t="s">
        <v>532</v>
      </c>
      <c r="AQ68" s="952"/>
      <c r="AR68" s="952"/>
      <c r="AS68" s="952"/>
      <c r="AT68" s="952"/>
      <c r="AU68" s="952" t="s">
        <v>532</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601</v>
      </c>
      <c r="C69" s="960"/>
      <c r="D69" s="960"/>
      <c r="E69" s="960"/>
      <c r="F69" s="960"/>
      <c r="G69" s="960"/>
      <c r="H69" s="960"/>
      <c r="I69" s="960"/>
      <c r="J69" s="960"/>
      <c r="K69" s="960"/>
      <c r="L69" s="960"/>
      <c r="M69" s="960"/>
      <c r="N69" s="960"/>
      <c r="O69" s="960"/>
      <c r="P69" s="961"/>
      <c r="Q69" s="962">
        <v>421958</v>
      </c>
      <c r="R69" s="917"/>
      <c r="S69" s="917"/>
      <c r="T69" s="917"/>
      <c r="U69" s="917"/>
      <c r="V69" s="917">
        <v>405722</v>
      </c>
      <c r="W69" s="917"/>
      <c r="X69" s="917"/>
      <c r="Y69" s="917"/>
      <c r="Z69" s="917"/>
      <c r="AA69" s="917">
        <v>16236</v>
      </c>
      <c r="AB69" s="917"/>
      <c r="AC69" s="917"/>
      <c r="AD69" s="917"/>
      <c r="AE69" s="917"/>
      <c r="AF69" s="917">
        <v>16237</v>
      </c>
      <c r="AG69" s="917"/>
      <c r="AH69" s="917"/>
      <c r="AI69" s="917"/>
      <c r="AJ69" s="917"/>
      <c r="AK69" s="917">
        <v>816</v>
      </c>
      <c r="AL69" s="917"/>
      <c r="AM69" s="917"/>
      <c r="AN69" s="917"/>
      <c r="AO69" s="917"/>
      <c r="AP69" s="917" t="s">
        <v>532</v>
      </c>
      <c r="AQ69" s="917"/>
      <c r="AR69" s="917"/>
      <c r="AS69" s="917"/>
      <c r="AT69" s="917"/>
      <c r="AU69" s="917" t="s">
        <v>532</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602</v>
      </c>
      <c r="C70" s="960"/>
      <c r="D70" s="960"/>
      <c r="E70" s="960"/>
      <c r="F70" s="960"/>
      <c r="G70" s="960"/>
      <c r="H70" s="960"/>
      <c r="I70" s="960"/>
      <c r="J70" s="960"/>
      <c r="K70" s="960"/>
      <c r="L70" s="960"/>
      <c r="M70" s="960"/>
      <c r="N70" s="960"/>
      <c r="O70" s="960"/>
      <c r="P70" s="961"/>
      <c r="Q70" s="962">
        <v>4673</v>
      </c>
      <c r="R70" s="917"/>
      <c r="S70" s="917"/>
      <c r="T70" s="917"/>
      <c r="U70" s="917"/>
      <c r="V70" s="917">
        <v>4526</v>
      </c>
      <c r="W70" s="917"/>
      <c r="X70" s="917"/>
      <c r="Y70" s="917"/>
      <c r="Z70" s="917"/>
      <c r="AA70" s="917">
        <v>147</v>
      </c>
      <c r="AB70" s="917"/>
      <c r="AC70" s="917"/>
      <c r="AD70" s="917"/>
      <c r="AE70" s="917"/>
      <c r="AF70" s="917">
        <v>147</v>
      </c>
      <c r="AG70" s="917"/>
      <c r="AH70" s="917"/>
      <c r="AI70" s="917"/>
      <c r="AJ70" s="917"/>
      <c r="AK70" s="917" t="s">
        <v>532</v>
      </c>
      <c r="AL70" s="917"/>
      <c r="AM70" s="917"/>
      <c r="AN70" s="917"/>
      <c r="AO70" s="917"/>
      <c r="AP70" s="917" t="s">
        <v>532</v>
      </c>
      <c r="AQ70" s="917"/>
      <c r="AR70" s="917"/>
      <c r="AS70" s="917"/>
      <c r="AT70" s="917"/>
      <c r="AU70" s="917" t="s">
        <v>532</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c r="C71" s="960"/>
      <c r="D71" s="960"/>
      <c r="E71" s="960"/>
      <c r="F71" s="960"/>
      <c r="G71" s="960"/>
      <c r="H71" s="960"/>
      <c r="I71" s="960"/>
      <c r="J71" s="960"/>
      <c r="K71" s="960"/>
      <c r="L71" s="960"/>
      <c r="M71" s="960"/>
      <c r="N71" s="960"/>
      <c r="O71" s="960"/>
      <c r="P71" s="961"/>
      <c r="Q71" s="962"/>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392</v>
      </c>
      <c r="B88" s="876" t="s">
        <v>430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16542</v>
      </c>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431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287</v>
      </c>
      <c r="CS102" s="936"/>
      <c r="CT102" s="936"/>
      <c r="CU102" s="936"/>
      <c r="CV102" s="979"/>
      <c r="CW102" s="978">
        <v>75</v>
      </c>
      <c r="CX102" s="936"/>
      <c r="CY102" s="936"/>
      <c r="CZ102" s="936"/>
      <c r="DA102" s="979"/>
      <c r="DB102" s="978">
        <v>110</v>
      </c>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439</v>
      </c>
      <c r="AB109" s="981"/>
      <c r="AC109" s="981"/>
      <c r="AD109" s="981"/>
      <c r="AE109" s="982"/>
      <c r="AF109" s="980" t="s">
        <v>440</v>
      </c>
      <c r="AG109" s="981"/>
      <c r="AH109" s="981"/>
      <c r="AI109" s="981"/>
      <c r="AJ109" s="982"/>
      <c r="AK109" s="980" t="s">
        <v>305</v>
      </c>
      <c r="AL109" s="981"/>
      <c r="AM109" s="981"/>
      <c r="AN109" s="981"/>
      <c r="AO109" s="982"/>
      <c r="AP109" s="980" t="s">
        <v>441</v>
      </c>
      <c r="AQ109" s="981"/>
      <c r="AR109" s="981"/>
      <c r="AS109" s="981"/>
      <c r="AT109" s="983"/>
      <c r="AU109" s="1000" t="s">
        <v>438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439</v>
      </c>
      <c r="BR109" s="981"/>
      <c r="BS109" s="981"/>
      <c r="BT109" s="981"/>
      <c r="BU109" s="982"/>
      <c r="BV109" s="980" t="s">
        <v>440</v>
      </c>
      <c r="BW109" s="981"/>
      <c r="BX109" s="981"/>
      <c r="BY109" s="981"/>
      <c r="BZ109" s="982"/>
      <c r="CA109" s="980" t="s">
        <v>305</v>
      </c>
      <c r="CB109" s="981"/>
      <c r="CC109" s="981"/>
      <c r="CD109" s="981"/>
      <c r="CE109" s="982"/>
      <c r="CF109" s="1001" t="s">
        <v>441</v>
      </c>
      <c r="CG109" s="1001"/>
      <c r="CH109" s="1001"/>
      <c r="CI109" s="1001"/>
      <c r="CJ109" s="1001"/>
      <c r="CK109" s="980" t="s">
        <v>442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439</v>
      </c>
      <c r="DH109" s="981"/>
      <c r="DI109" s="981"/>
      <c r="DJ109" s="981"/>
      <c r="DK109" s="982"/>
      <c r="DL109" s="980" t="s">
        <v>440</v>
      </c>
      <c r="DM109" s="981"/>
      <c r="DN109" s="981"/>
      <c r="DO109" s="981"/>
      <c r="DP109" s="982"/>
      <c r="DQ109" s="980" t="s">
        <v>305</v>
      </c>
      <c r="DR109" s="981"/>
      <c r="DS109" s="981"/>
      <c r="DT109" s="981"/>
      <c r="DU109" s="982"/>
      <c r="DV109" s="980" t="s">
        <v>441</v>
      </c>
      <c r="DW109" s="981"/>
      <c r="DX109" s="981"/>
      <c r="DY109" s="981"/>
      <c r="DZ109" s="983"/>
    </row>
    <row r="110" spans="1:131" s="248" customFormat="1" ht="26.25" customHeight="1" x14ac:dyDescent="0.15">
      <c r="A110" s="984" t="s">
        <v>443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1946656</v>
      </c>
      <c r="AB110" s="988"/>
      <c r="AC110" s="988"/>
      <c r="AD110" s="988"/>
      <c r="AE110" s="989"/>
      <c r="AF110" s="990">
        <v>1927474</v>
      </c>
      <c r="AG110" s="988"/>
      <c r="AH110" s="988"/>
      <c r="AI110" s="988"/>
      <c r="AJ110" s="989"/>
      <c r="AK110" s="990">
        <v>1980053</v>
      </c>
      <c r="AL110" s="988"/>
      <c r="AM110" s="988"/>
      <c r="AN110" s="988"/>
      <c r="AO110" s="989"/>
      <c r="AP110" s="991">
        <v>27</v>
      </c>
      <c r="AQ110" s="992"/>
      <c r="AR110" s="992"/>
      <c r="AS110" s="992"/>
      <c r="AT110" s="993"/>
      <c r="AU110" s="994" t="s">
        <v>74</v>
      </c>
      <c r="AV110" s="995"/>
      <c r="AW110" s="995"/>
      <c r="AX110" s="995"/>
      <c r="AY110" s="995"/>
      <c r="AZ110" s="1036" t="s">
        <v>444</v>
      </c>
      <c r="BA110" s="985"/>
      <c r="BB110" s="985"/>
      <c r="BC110" s="985"/>
      <c r="BD110" s="985"/>
      <c r="BE110" s="985"/>
      <c r="BF110" s="985"/>
      <c r="BG110" s="985"/>
      <c r="BH110" s="985"/>
      <c r="BI110" s="985"/>
      <c r="BJ110" s="985"/>
      <c r="BK110" s="985"/>
      <c r="BL110" s="985"/>
      <c r="BM110" s="985"/>
      <c r="BN110" s="985"/>
      <c r="BO110" s="985"/>
      <c r="BP110" s="986"/>
      <c r="BQ110" s="1022">
        <v>18207740</v>
      </c>
      <c r="BR110" s="1023"/>
      <c r="BS110" s="1023"/>
      <c r="BT110" s="1023"/>
      <c r="BU110" s="1023"/>
      <c r="BV110" s="1023">
        <v>19212573</v>
      </c>
      <c r="BW110" s="1023"/>
      <c r="BX110" s="1023"/>
      <c r="BY110" s="1023"/>
      <c r="BZ110" s="1023"/>
      <c r="CA110" s="1023">
        <v>18751800</v>
      </c>
      <c r="CB110" s="1023"/>
      <c r="CC110" s="1023"/>
      <c r="CD110" s="1023"/>
      <c r="CE110" s="1023"/>
      <c r="CF110" s="1037">
        <v>255.9</v>
      </c>
      <c r="CG110" s="1038"/>
      <c r="CH110" s="1038"/>
      <c r="CI110" s="1038"/>
      <c r="CJ110" s="1038"/>
      <c r="CK110" s="1039" t="s">
        <v>445</v>
      </c>
      <c r="CL110" s="1040"/>
      <c r="CM110" s="1019" t="s">
        <v>446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414</v>
      </c>
      <c r="DH110" s="1023"/>
      <c r="DI110" s="1023"/>
      <c r="DJ110" s="1023"/>
      <c r="DK110" s="1023"/>
      <c r="DL110" s="1023" t="s">
        <v>447</v>
      </c>
      <c r="DM110" s="1023"/>
      <c r="DN110" s="1023"/>
      <c r="DO110" s="1023"/>
      <c r="DP110" s="1023"/>
      <c r="DQ110" s="1023" t="s">
        <v>414</v>
      </c>
      <c r="DR110" s="1023"/>
      <c r="DS110" s="1023"/>
      <c r="DT110" s="1023"/>
      <c r="DU110" s="1023"/>
      <c r="DV110" s="1024" t="s">
        <v>447</v>
      </c>
      <c r="DW110" s="1024"/>
      <c r="DX110" s="1024"/>
      <c r="DY110" s="1024"/>
      <c r="DZ110" s="1025"/>
    </row>
    <row r="111" spans="1:131" s="248" customFormat="1" ht="26.25" customHeight="1" x14ac:dyDescent="0.15">
      <c r="A111" s="1026" t="s">
        <v>448</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447</v>
      </c>
      <c r="AB111" s="1030"/>
      <c r="AC111" s="1030"/>
      <c r="AD111" s="1030"/>
      <c r="AE111" s="1031"/>
      <c r="AF111" s="1032" t="s">
        <v>447</v>
      </c>
      <c r="AG111" s="1030"/>
      <c r="AH111" s="1030"/>
      <c r="AI111" s="1030"/>
      <c r="AJ111" s="1031"/>
      <c r="AK111" s="1032" t="s">
        <v>449</v>
      </c>
      <c r="AL111" s="1030"/>
      <c r="AM111" s="1030"/>
      <c r="AN111" s="1030"/>
      <c r="AO111" s="1031"/>
      <c r="AP111" s="1033" t="s">
        <v>449</v>
      </c>
      <c r="AQ111" s="1034"/>
      <c r="AR111" s="1034"/>
      <c r="AS111" s="1034"/>
      <c r="AT111" s="1035"/>
      <c r="AU111" s="996"/>
      <c r="AV111" s="997"/>
      <c r="AW111" s="997"/>
      <c r="AX111" s="997"/>
      <c r="AY111" s="997"/>
      <c r="AZ111" s="1045" t="s">
        <v>450</v>
      </c>
      <c r="BA111" s="1046"/>
      <c r="BB111" s="1046"/>
      <c r="BC111" s="1046"/>
      <c r="BD111" s="1046"/>
      <c r="BE111" s="1046"/>
      <c r="BF111" s="1046"/>
      <c r="BG111" s="1046"/>
      <c r="BH111" s="1046"/>
      <c r="BI111" s="1046"/>
      <c r="BJ111" s="1046"/>
      <c r="BK111" s="1046"/>
      <c r="BL111" s="1046"/>
      <c r="BM111" s="1046"/>
      <c r="BN111" s="1046"/>
      <c r="BO111" s="1046"/>
      <c r="BP111" s="1047"/>
      <c r="BQ111" s="1015">
        <v>293211</v>
      </c>
      <c r="BR111" s="1016"/>
      <c r="BS111" s="1016"/>
      <c r="BT111" s="1016"/>
      <c r="BU111" s="1016"/>
      <c r="BV111" s="1016">
        <v>279208</v>
      </c>
      <c r="BW111" s="1016"/>
      <c r="BX111" s="1016"/>
      <c r="BY111" s="1016"/>
      <c r="BZ111" s="1016"/>
      <c r="CA111" s="1016">
        <v>250416</v>
      </c>
      <c r="CB111" s="1016"/>
      <c r="CC111" s="1016"/>
      <c r="CD111" s="1016"/>
      <c r="CE111" s="1016"/>
      <c r="CF111" s="1010">
        <v>3.4</v>
      </c>
      <c r="CG111" s="1011"/>
      <c r="CH111" s="1011"/>
      <c r="CI111" s="1011"/>
      <c r="CJ111" s="1011"/>
      <c r="CK111" s="1041"/>
      <c r="CL111" s="1042"/>
      <c r="CM111" s="1012" t="s">
        <v>451</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449</v>
      </c>
      <c r="DH111" s="1016"/>
      <c r="DI111" s="1016"/>
      <c r="DJ111" s="1016"/>
      <c r="DK111" s="1016"/>
      <c r="DL111" s="1016" t="s">
        <v>447</v>
      </c>
      <c r="DM111" s="1016"/>
      <c r="DN111" s="1016"/>
      <c r="DO111" s="1016"/>
      <c r="DP111" s="1016"/>
      <c r="DQ111" s="1016" t="s">
        <v>449</v>
      </c>
      <c r="DR111" s="1016"/>
      <c r="DS111" s="1016"/>
      <c r="DT111" s="1016"/>
      <c r="DU111" s="1016"/>
      <c r="DV111" s="1017" t="s">
        <v>447</v>
      </c>
      <c r="DW111" s="1017"/>
      <c r="DX111" s="1017"/>
      <c r="DY111" s="1017"/>
      <c r="DZ111" s="1018"/>
    </row>
    <row r="112" spans="1:131" s="248" customFormat="1" ht="26.25" customHeight="1" x14ac:dyDescent="0.15">
      <c r="A112" s="1048" t="s">
        <v>452</v>
      </c>
      <c r="B112" s="1049"/>
      <c r="C112" s="1046" t="s">
        <v>453</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449</v>
      </c>
      <c r="AB112" s="1055"/>
      <c r="AC112" s="1055"/>
      <c r="AD112" s="1055"/>
      <c r="AE112" s="1056"/>
      <c r="AF112" s="1057" t="s">
        <v>449</v>
      </c>
      <c r="AG112" s="1055"/>
      <c r="AH112" s="1055"/>
      <c r="AI112" s="1055"/>
      <c r="AJ112" s="1056"/>
      <c r="AK112" s="1057" t="s">
        <v>447</v>
      </c>
      <c r="AL112" s="1055"/>
      <c r="AM112" s="1055"/>
      <c r="AN112" s="1055"/>
      <c r="AO112" s="1056"/>
      <c r="AP112" s="1058" t="s">
        <v>447</v>
      </c>
      <c r="AQ112" s="1059"/>
      <c r="AR112" s="1059"/>
      <c r="AS112" s="1059"/>
      <c r="AT112" s="1060"/>
      <c r="AU112" s="996"/>
      <c r="AV112" s="997"/>
      <c r="AW112" s="997"/>
      <c r="AX112" s="997"/>
      <c r="AY112" s="997"/>
      <c r="AZ112" s="1045" t="s">
        <v>454</v>
      </c>
      <c r="BA112" s="1046"/>
      <c r="BB112" s="1046"/>
      <c r="BC112" s="1046"/>
      <c r="BD112" s="1046"/>
      <c r="BE112" s="1046"/>
      <c r="BF112" s="1046"/>
      <c r="BG112" s="1046"/>
      <c r="BH112" s="1046"/>
      <c r="BI112" s="1046"/>
      <c r="BJ112" s="1046"/>
      <c r="BK112" s="1046"/>
      <c r="BL112" s="1046"/>
      <c r="BM112" s="1046"/>
      <c r="BN112" s="1046"/>
      <c r="BO112" s="1046"/>
      <c r="BP112" s="1047"/>
      <c r="BQ112" s="1015">
        <v>3997233</v>
      </c>
      <c r="BR112" s="1016"/>
      <c r="BS112" s="1016"/>
      <c r="BT112" s="1016"/>
      <c r="BU112" s="1016"/>
      <c r="BV112" s="1016">
        <v>3679980</v>
      </c>
      <c r="BW112" s="1016"/>
      <c r="BX112" s="1016"/>
      <c r="BY112" s="1016"/>
      <c r="BZ112" s="1016"/>
      <c r="CA112" s="1016">
        <v>3399866</v>
      </c>
      <c r="CB112" s="1016"/>
      <c r="CC112" s="1016"/>
      <c r="CD112" s="1016"/>
      <c r="CE112" s="1016"/>
      <c r="CF112" s="1010">
        <v>46.4</v>
      </c>
      <c r="CG112" s="1011"/>
      <c r="CH112" s="1011"/>
      <c r="CI112" s="1011"/>
      <c r="CJ112" s="1011"/>
      <c r="CK112" s="1041"/>
      <c r="CL112" s="1042"/>
      <c r="CM112" s="1012" t="s">
        <v>455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449</v>
      </c>
      <c r="DH112" s="1016"/>
      <c r="DI112" s="1016"/>
      <c r="DJ112" s="1016"/>
      <c r="DK112" s="1016"/>
      <c r="DL112" s="1016" t="s">
        <v>449</v>
      </c>
      <c r="DM112" s="1016"/>
      <c r="DN112" s="1016"/>
      <c r="DO112" s="1016"/>
      <c r="DP112" s="1016"/>
      <c r="DQ112" s="1016" t="s">
        <v>449</v>
      </c>
      <c r="DR112" s="1016"/>
      <c r="DS112" s="1016"/>
      <c r="DT112" s="1016"/>
      <c r="DU112" s="1016"/>
      <c r="DV112" s="1017" t="s">
        <v>449</v>
      </c>
      <c r="DW112" s="1017"/>
      <c r="DX112" s="1017"/>
      <c r="DY112" s="1017"/>
      <c r="DZ112" s="1018"/>
    </row>
    <row r="113" spans="1:130" s="248" customFormat="1" ht="26.25" customHeight="1" x14ac:dyDescent="0.15">
      <c r="A113" s="1050"/>
      <c r="B113" s="1051"/>
      <c r="C113" s="1046" t="s">
        <v>456</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423958</v>
      </c>
      <c r="AB113" s="1030"/>
      <c r="AC113" s="1030"/>
      <c r="AD113" s="1030"/>
      <c r="AE113" s="1031"/>
      <c r="AF113" s="1032">
        <v>406817</v>
      </c>
      <c r="AG113" s="1030"/>
      <c r="AH113" s="1030"/>
      <c r="AI113" s="1030"/>
      <c r="AJ113" s="1031"/>
      <c r="AK113" s="1032">
        <v>396425</v>
      </c>
      <c r="AL113" s="1030"/>
      <c r="AM113" s="1030"/>
      <c r="AN113" s="1030"/>
      <c r="AO113" s="1031"/>
      <c r="AP113" s="1033">
        <v>5.4</v>
      </c>
      <c r="AQ113" s="1034"/>
      <c r="AR113" s="1034"/>
      <c r="AS113" s="1034"/>
      <c r="AT113" s="1035"/>
      <c r="AU113" s="996"/>
      <c r="AV113" s="997"/>
      <c r="AW113" s="997"/>
      <c r="AX113" s="997"/>
      <c r="AY113" s="997"/>
      <c r="AZ113" s="1045" t="s">
        <v>457</v>
      </c>
      <c r="BA113" s="1046"/>
      <c r="BB113" s="1046"/>
      <c r="BC113" s="1046"/>
      <c r="BD113" s="1046"/>
      <c r="BE113" s="1046"/>
      <c r="BF113" s="1046"/>
      <c r="BG113" s="1046"/>
      <c r="BH113" s="1046"/>
      <c r="BI113" s="1046"/>
      <c r="BJ113" s="1046"/>
      <c r="BK113" s="1046"/>
      <c r="BL113" s="1046"/>
      <c r="BM113" s="1046"/>
      <c r="BN113" s="1046"/>
      <c r="BO113" s="1046"/>
      <c r="BP113" s="1047"/>
      <c r="BQ113" s="1015" t="s">
        <v>447</v>
      </c>
      <c r="BR113" s="1016"/>
      <c r="BS113" s="1016"/>
      <c r="BT113" s="1016"/>
      <c r="BU113" s="1016"/>
      <c r="BV113" s="1016" t="s">
        <v>449</v>
      </c>
      <c r="BW113" s="1016"/>
      <c r="BX113" s="1016"/>
      <c r="BY113" s="1016"/>
      <c r="BZ113" s="1016"/>
      <c r="CA113" s="1016" t="s">
        <v>449</v>
      </c>
      <c r="CB113" s="1016"/>
      <c r="CC113" s="1016"/>
      <c r="CD113" s="1016"/>
      <c r="CE113" s="1016"/>
      <c r="CF113" s="1010" t="s">
        <v>449</v>
      </c>
      <c r="CG113" s="1011"/>
      <c r="CH113" s="1011"/>
      <c r="CI113" s="1011"/>
      <c r="CJ113" s="1011"/>
      <c r="CK113" s="1041"/>
      <c r="CL113" s="1042"/>
      <c r="CM113" s="1012" t="s">
        <v>458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449</v>
      </c>
      <c r="DH113" s="1055"/>
      <c r="DI113" s="1055"/>
      <c r="DJ113" s="1055"/>
      <c r="DK113" s="1056"/>
      <c r="DL113" s="1057" t="s">
        <v>449</v>
      </c>
      <c r="DM113" s="1055"/>
      <c r="DN113" s="1055"/>
      <c r="DO113" s="1055"/>
      <c r="DP113" s="1056"/>
      <c r="DQ113" s="1057" t="s">
        <v>449</v>
      </c>
      <c r="DR113" s="1055"/>
      <c r="DS113" s="1055"/>
      <c r="DT113" s="1055"/>
      <c r="DU113" s="1056"/>
      <c r="DV113" s="1058" t="s">
        <v>449</v>
      </c>
      <c r="DW113" s="1059"/>
      <c r="DX113" s="1059"/>
      <c r="DY113" s="1059"/>
      <c r="DZ113" s="1060"/>
    </row>
    <row r="114" spans="1:130" s="248" customFormat="1" ht="26.25" customHeight="1" x14ac:dyDescent="0.15">
      <c r="A114" s="1050"/>
      <c r="B114" s="1051"/>
      <c r="C114" s="1046" t="s">
        <v>459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447</v>
      </c>
      <c r="AB114" s="1055"/>
      <c r="AC114" s="1055"/>
      <c r="AD114" s="1055"/>
      <c r="AE114" s="1056"/>
      <c r="AF114" s="1057" t="s">
        <v>447</v>
      </c>
      <c r="AG114" s="1055"/>
      <c r="AH114" s="1055"/>
      <c r="AI114" s="1055"/>
      <c r="AJ114" s="1056"/>
      <c r="AK114" s="1057" t="s">
        <v>449</v>
      </c>
      <c r="AL114" s="1055"/>
      <c r="AM114" s="1055"/>
      <c r="AN114" s="1055"/>
      <c r="AO114" s="1056"/>
      <c r="AP114" s="1058" t="s">
        <v>449</v>
      </c>
      <c r="AQ114" s="1059"/>
      <c r="AR114" s="1059"/>
      <c r="AS114" s="1059"/>
      <c r="AT114" s="1060"/>
      <c r="AU114" s="996"/>
      <c r="AV114" s="997"/>
      <c r="AW114" s="997"/>
      <c r="AX114" s="997"/>
      <c r="AY114" s="997"/>
      <c r="AZ114" s="1045" t="s">
        <v>460</v>
      </c>
      <c r="BA114" s="1046"/>
      <c r="BB114" s="1046"/>
      <c r="BC114" s="1046"/>
      <c r="BD114" s="1046"/>
      <c r="BE114" s="1046"/>
      <c r="BF114" s="1046"/>
      <c r="BG114" s="1046"/>
      <c r="BH114" s="1046"/>
      <c r="BI114" s="1046"/>
      <c r="BJ114" s="1046"/>
      <c r="BK114" s="1046"/>
      <c r="BL114" s="1046"/>
      <c r="BM114" s="1046"/>
      <c r="BN114" s="1046"/>
      <c r="BO114" s="1046"/>
      <c r="BP114" s="1047"/>
      <c r="BQ114" s="1015">
        <v>3118292</v>
      </c>
      <c r="BR114" s="1016"/>
      <c r="BS114" s="1016"/>
      <c r="BT114" s="1016"/>
      <c r="BU114" s="1016"/>
      <c r="BV114" s="1016">
        <v>2969821</v>
      </c>
      <c r="BW114" s="1016"/>
      <c r="BX114" s="1016"/>
      <c r="BY114" s="1016"/>
      <c r="BZ114" s="1016"/>
      <c r="CA114" s="1016">
        <v>2991965</v>
      </c>
      <c r="CB114" s="1016"/>
      <c r="CC114" s="1016"/>
      <c r="CD114" s="1016"/>
      <c r="CE114" s="1016"/>
      <c r="CF114" s="1010">
        <v>40.799999999999997</v>
      </c>
      <c r="CG114" s="1011"/>
      <c r="CH114" s="1011"/>
      <c r="CI114" s="1011"/>
      <c r="CJ114" s="1011"/>
      <c r="CK114" s="1041"/>
      <c r="CL114" s="1042"/>
      <c r="CM114" s="1012" t="s">
        <v>461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449</v>
      </c>
      <c r="DH114" s="1055"/>
      <c r="DI114" s="1055"/>
      <c r="DJ114" s="1055"/>
      <c r="DK114" s="1056"/>
      <c r="DL114" s="1057" t="s">
        <v>447</v>
      </c>
      <c r="DM114" s="1055"/>
      <c r="DN114" s="1055"/>
      <c r="DO114" s="1055"/>
      <c r="DP114" s="1056"/>
      <c r="DQ114" s="1057" t="s">
        <v>449</v>
      </c>
      <c r="DR114" s="1055"/>
      <c r="DS114" s="1055"/>
      <c r="DT114" s="1055"/>
      <c r="DU114" s="1056"/>
      <c r="DV114" s="1058" t="s">
        <v>449</v>
      </c>
      <c r="DW114" s="1059"/>
      <c r="DX114" s="1059"/>
      <c r="DY114" s="1059"/>
      <c r="DZ114" s="1060"/>
    </row>
    <row r="115" spans="1:130" s="248" customFormat="1" ht="26.25" customHeight="1" x14ac:dyDescent="0.15">
      <c r="A115" s="1050"/>
      <c r="B115" s="1051"/>
      <c r="C115" s="1046" t="s">
        <v>462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13223</v>
      </c>
      <c r="AB115" s="1030"/>
      <c r="AC115" s="1030"/>
      <c r="AD115" s="1030"/>
      <c r="AE115" s="1031"/>
      <c r="AF115" s="1032">
        <v>17096</v>
      </c>
      <c r="AG115" s="1030"/>
      <c r="AH115" s="1030"/>
      <c r="AI115" s="1030"/>
      <c r="AJ115" s="1031"/>
      <c r="AK115" s="1032">
        <v>16051</v>
      </c>
      <c r="AL115" s="1030"/>
      <c r="AM115" s="1030"/>
      <c r="AN115" s="1030"/>
      <c r="AO115" s="1031"/>
      <c r="AP115" s="1033">
        <v>0.2</v>
      </c>
      <c r="AQ115" s="1034"/>
      <c r="AR115" s="1034"/>
      <c r="AS115" s="1034"/>
      <c r="AT115" s="1035"/>
      <c r="AU115" s="996"/>
      <c r="AV115" s="997"/>
      <c r="AW115" s="997"/>
      <c r="AX115" s="997"/>
      <c r="AY115" s="997"/>
      <c r="AZ115" s="1045" t="s">
        <v>463</v>
      </c>
      <c r="BA115" s="1046"/>
      <c r="BB115" s="1046"/>
      <c r="BC115" s="1046"/>
      <c r="BD115" s="1046"/>
      <c r="BE115" s="1046"/>
      <c r="BF115" s="1046"/>
      <c r="BG115" s="1046"/>
      <c r="BH115" s="1046"/>
      <c r="BI115" s="1046"/>
      <c r="BJ115" s="1046"/>
      <c r="BK115" s="1046"/>
      <c r="BL115" s="1046"/>
      <c r="BM115" s="1046"/>
      <c r="BN115" s="1046"/>
      <c r="BO115" s="1046"/>
      <c r="BP115" s="1047"/>
      <c r="BQ115" s="1015" t="s">
        <v>447</v>
      </c>
      <c r="BR115" s="1016"/>
      <c r="BS115" s="1016"/>
      <c r="BT115" s="1016"/>
      <c r="BU115" s="1016"/>
      <c r="BV115" s="1016" t="s">
        <v>447</v>
      </c>
      <c r="BW115" s="1016"/>
      <c r="BX115" s="1016"/>
      <c r="BY115" s="1016"/>
      <c r="BZ115" s="1016"/>
      <c r="CA115" s="1016" t="s">
        <v>449</v>
      </c>
      <c r="CB115" s="1016"/>
      <c r="CC115" s="1016"/>
      <c r="CD115" s="1016"/>
      <c r="CE115" s="1016"/>
      <c r="CF115" s="1010" t="s">
        <v>449</v>
      </c>
      <c r="CG115" s="1011"/>
      <c r="CH115" s="1011"/>
      <c r="CI115" s="1011"/>
      <c r="CJ115" s="1011"/>
      <c r="CK115" s="1041"/>
      <c r="CL115" s="1042"/>
      <c r="CM115" s="1045" t="s">
        <v>464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120404</v>
      </c>
      <c r="DH115" s="1055"/>
      <c r="DI115" s="1055"/>
      <c r="DJ115" s="1055"/>
      <c r="DK115" s="1056"/>
      <c r="DL115" s="1057">
        <v>120407</v>
      </c>
      <c r="DM115" s="1055"/>
      <c r="DN115" s="1055"/>
      <c r="DO115" s="1055"/>
      <c r="DP115" s="1056"/>
      <c r="DQ115" s="1057">
        <v>120408</v>
      </c>
      <c r="DR115" s="1055"/>
      <c r="DS115" s="1055"/>
      <c r="DT115" s="1055"/>
      <c r="DU115" s="1056"/>
      <c r="DV115" s="1058">
        <v>1.6</v>
      </c>
      <c r="DW115" s="1059"/>
      <c r="DX115" s="1059"/>
      <c r="DY115" s="1059"/>
      <c r="DZ115" s="1060"/>
    </row>
    <row r="116" spans="1:130" s="248" customFormat="1" ht="26.25" customHeight="1" x14ac:dyDescent="0.15">
      <c r="A116" s="1052"/>
      <c r="B116" s="1053"/>
      <c r="C116" s="1061" t="s">
        <v>465</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3</v>
      </c>
      <c r="AB116" s="1055"/>
      <c r="AC116" s="1055"/>
      <c r="AD116" s="1055"/>
      <c r="AE116" s="1056"/>
      <c r="AF116" s="1057">
        <v>8</v>
      </c>
      <c r="AG116" s="1055"/>
      <c r="AH116" s="1055"/>
      <c r="AI116" s="1055"/>
      <c r="AJ116" s="1056"/>
      <c r="AK116" s="1057">
        <v>4</v>
      </c>
      <c r="AL116" s="1055"/>
      <c r="AM116" s="1055"/>
      <c r="AN116" s="1055"/>
      <c r="AO116" s="1056"/>
      <c r="AP116" s="1058">
        <v>0</v>
      </c>
      <c r="AQ116" s="1059"/>
      <c r="AR116" s="1059"/>
      <c r="AS116" s="1059"/>
      <c r="AT116" s="1060"/>
      <c r="AU116" s="996"/>
      <c r="AV116" s="997"/>
      <c r="AW116" s="997"/>
      <c r="AX116" s="997"/>
      <c r="AY116" s="997"/>
      <c r="AZ116" s="1063" t="s">
        <v>466</v>
      </c>
      <c r="BA116" s="1064"/>
      <c r="BB116" s="1064"/>
      <c r="BC116" s="1064"/>
      <c r="BD116" s="1064"/>
      <c r="BE116" s="1064"/>
      <c r="BF116" s="1064"/>
      <c r="BG116" s="1064"/>
      <c r="BH116" s="1064"/>
      <c r="BI116" s="1064"/>
      <c r="BJ116" s="1064"/>
      <c r="BK116" s="1064"/>
      <c r="BL116" s="1064"/>
      <c r="BM116" s="1064"/>
      <c r="BN116" s="1064"/>
      <c r="BO116" s="1064"/>
      <c r="BP116" s="1065"/>
      <c r="BQ116" s="1015" t="s">
        <v>449</v>
      </c>
      <c r="BR116" s="1016"/>
      <c r="BS116" s="1016"/>
      <c r="BT116" s="1016"/>
      <c r="BU116" s="1016"/>
      <c r="BV116" s="1016" t="s">
        <v>449</v>
      </c>
      <c r="BW116" s="1016"/>
      <c r="BX116" s="1016"/>
      <c r="BY116" s="1016"/>
      <c r="BZ116" s="1016"/>
      <c r="CA116" s="1016" t="s">
        <v>449</v>
      </c>
      <c r="CB116" s="1016"/>
      <c r="CC116" s="1016"/>
      <c r="CD116" s="1016"/>
      <c r="CE116" s="1016"/>
      <c r="CF116" s="1010" t="s">
        <v>449</v>
      </c>
      <c r="CG116" s="1011"/>
      <c r="CH116" s="1011"/>
      <c r="CI116" s="1011"/>
      <c r="CJ116" s="1011"/>
      <c r="CK116" s="1041"/>
      <c r="CL116" s="1042"/>
      <c r="CM116" s="1012" t="s">
        <v>467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449</v>
      </c>
      <c r="DH116" s="1055"/>
      <c r="DI116" s="1055"/>
      <c r="DJ116" s="1055"/>
      <c r="DK116" s="1056"/>
      <c r="DL116" s="1057" t="s">
        <v>449</v>
      </c>
      <c r="DM116" s="1055"/>
      <c r="DN116" s="1055"/>
      <c r="DO116" s="1055"/>
      <c r="DP116" s="1056"/>
      <c r="DQ116" s="1057" t="s">
        <v>449</v>
      </c>
      <c r="DR116" s="1055"/>
      <c r="DS116" s="1055"/>
      <c r="DT116" s="1055"/>
      <c r="DU116" s="1056"/>
      <c r="DV116" s="1058" t="s">
        <v>449</v>
      </c>
      <c r="DW116" s="1059"/>
      <c r="DX116" s="1059"/>
      <c r="DY116" s="1059"/>
      <c r="DZ116" s="1060"/>
    </row>
    <row r="117" spans="1:130" s="248" customFormat="1" ht="26.25" customHeight="1" x14ac:dyDescent="0.15">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468</v>
      </c>
      <c r="Z117" s="982"/>
      <c r="AA117" s="1072">
        <v>2383840</v>
      </c>
      <c r="AB117" s="1073"/>
      <c r="AC117" s="1073"/>
      <c r="AD117" s="1073"/>
      <c r="AE117" s="1074"/>
      <c r="AF117" s="1075">
        <v>2351395</v>
      </c>
      <c r="AG117" s="1073"/>
      <c r="AH117" s="1073"/>
      <c r="AI117" s="1073"/>
      <c r="AJ117" s="1074"/>
      <c r="AK117" s="1075">
        <v>2392533</v>
      </c>
      <c r="AL117" s="1073"/>
      <c r="AM117" s="1073"/>
      <c r="AN117" s="1073"/>
      <c r="AO117" s="1074"/>
      <c r="AP117" s="1076"/>
      <c r="AQ117" s="1077"/>
      <c r="AR117" s="1077"/>
      <c r="AS117" s="1077"/>
      <c r="AT117" s="1078"/>
      <c r="AU117" s="996"/>
      <c r="AV117" s="997"/>
      <c r="AW117" s="997"/>
      <c r="AX117" s="997"/>
      <c r="AY117" s="997"/>
      <c r="AZ117" s="1063" t="s">
        <v>469</v>
      </c>
      <c r="BA117" s="1064"/>
      <c r="BB117" s="1064"/>
      <c r="BC117" s="1064"/>
      <c r="BD117" s="1064"/>
      <c r="BE117" s="1064"/>
      <c r="BF117" s="1064"/>
      <c r="BG117" s="1064"/>
      <c r="BH117" s="1064"/>
      <c r="BI117" s="1064"/>
      <c r="BJ117" s="1064"/>
      <c r="BK117" s="1064"/>
      <c r="BL117" s="1064"/>
      <c r="BM117" s="1064"/>
      <c r="BN117" s="1064"/>
      <c r="BO117" s="1064"/>
      <c r="BP117" s="1065"/>
      <c r="BQ117" s="1015" t="s">
        <v>470</v>
      </c>
      <c r="BR117" s="1016"/>
      <c r="BS117" s="1016"/>
      <c r="BT117" s="1016"/>
      <c r="BU117" s="1016"/>
      <c r="BV117" s="1016" t="s">
        <v>128</v>
      </c>
      <c r="BW117" s="1016"/>
      <c r="BX117" s="1016"/>
      <c r="BY117" s="1016"/>
      <c r="BZ117" s="1016"/>
      <c r="CA117" s="1016" t="s">
        <v>470</v>
      </c>
      <c r="CB117" s="1016"/>
      <c r="CC117" s="1016"/>
      <c r="CD117" s="1016"/>
      <c r="CE117" s="1016"/>
      <c r="CF117" s="1010" t="s">
        <v>471</v>
      </c>
      <c r="CG117" s="1011"/>
      <c r="CH117" s="1011"/>
      <c r="CI117" s="1011"/>
      <c r="CJ117" s="1011"/>
      <c r="CK117" s="1041"/>
      <c r="CL117" s="1042"/>
      <c r="CM117" s="1012" t="s">
        <v>472</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470</v>
      </c>
      <c r="DH117" s="1055"/>
      <c r="DI117" s="1055"/>
      <c r="DJ117" s="1055"/>
      <c r="DK117" s="1056"/>
      <c r="DL117" s="1057" t="s">
        <v>470</v>
      </c>
      <c r="DM117" s="1055"/>
      <c r="DN117" s="1055"/>
      <c r="DO117" s="1055"/>
      <c r="DP117" s="1056"/>
      <c r="DQ117" s="1057" t="s">
        <v>470</v>
      </c>
      <c r="DR117" s="1055"/>
      <c r="DS117" s="1055"/>
      <c r="DT117" s="1055"/>
      <c r="DU117" s="1056"/>
      <c r="DV117" s="1058" t="s">
        <v>473</v>
      </c>
      <c r="DW117" s="1059"/>
      <c r="DX117" s="1059"/>
      <c r="DY117" s="1059"/>
      <c r="DZ117" s="1060"/>
    </row>
    <row r="118" spans="1:130" s="248" customFormat="1" ht="26.25" customHeight="1" x14ac:dyDescent="0.15">
      <c r="A118" s="1000" t="s">
        <v>442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439</v>
      </c>
      <c r="AB118" s="981"/>
      <c r="AC118" s="981"/>
      <c r="AD118" s="981"/>
      <c r="AE118" s="982"/>
      <c r="AF118" s="980" t="s">
        <v>440</v>
      </c>
      <c r="AG118" s="981"/>
      <c r="AH118" s="981"/>
      <c r="AI118" s="981"/>
      <c r="AJ118" s="982"/>
      <c r="AK118" s="980" t="s">
        <v>305</v>
      </c>
      <c r="AL118" s="981"/>
      <c r="AM118" s="981"/>
      <c r="AN118" s="981"/>
      <c r="AO118" s="982"/>
      <c r="AP118" s="1067" t="s">
        <v>441</v>
      </c>
      <c r="AQ118" s="1068"/>
      <c r="AR118" s="1068"/>
      <c r="AS118" s="1068"/>
      <c r="AT118" s="1069"/>
      <c r="AU118" s="996"/>
      <c r="AV118" s="997"/>
      <c r="AW118" s="997"/>
      <c r="AX118" s="997"/>
      <c r="AY118" s="997"/>
      <c r="AZ118" s="1070" t="s">
        <v>474</v>
      </c>
      <c r="BA118" s="1061"/>
      <c r="BB118" s="1061"/>
      <c r="BC118" s="1061"/>
      <c r="BD118" s="1061"/>
      <c r="BE118" s="1061"/>
      <c r="BF118" s="1061"/>
      <c r="BG118" s="1061"/>
      <c r="BH118" s="1061"/>
      <c r="BI118" s="1061"/>
      <c r="BJ118" s="1061"/>
      <c r="BK118" s="1061"/>
      <c r="BL118" s="1061"/>
      <c r="BM118" s="1061"/>
      <c r="BN118" s="1061"/>
      <c r="BO118" s="1061"/>
      <c r="BP118" s="1062"/>
      <c r="BQ118" s="1093" t="s">
        <v>475</v>
      </c>
      <c r="BR118" s="1094"/>
      <c r="BS118" s="1094"/>
      <c r="BT118" s="1094"/>
      <c r="BU118" s="1094"/>
      <c r="BV118" s="1094" t="s">
        <v>470</v>
      </c>
      <c r="BW118" s="1094"/>
      <c r="BX118" s="1094"/>
      <c r="BY118" s="1094"/>
      <c r="BZ118" s="1094"/>
      <c r="CA118" s="1094" t="s">
        <v>128</v>
      </c>
      <c r="CB118" s="1094"/>
      <c r="CC118" s="1094"/>
      <c r="CD118" s="1094"/>
      <c r="CE118" s="1094"/>
      <c r="CF118" s="1010" t="s">
        <v>128</v>
      </c>
      <c r="CG118" s="1011"/>
      <c r="CH118" s="1011"/>
      <c r="CI118" s="1011"/>
      <c r="CJ118" s="1011"/>
      <c r="CK118" s="1041"/>
      <c r="CL118" s="1042"/>
      <c r="CM118" s="1012" t="s">
        <v>476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128</v>
      </c>
      <c r="DH118" s="1055"/>
      <c r="DI118" s="1055"/>
      <c r="DJ118" s="1055"/>
      <c r="DK118" s="1056"/>
      <c r="DL118" s="1057" t="s">
        <v>470</v>
      </c>
      <c r="DM118" s="1055"/>
      <c r="DN118" s="1055"/>
      <c r="DO118" s="1055"/>
      <c r="DP118" s="1056"/>
      <c r="DQ118" s="1057" t="s">
        <v>477</v>
      </c>
      <c r="DR118" s="1055"/>
      <c r="DS118" s="1055"/>
      <c r="DT118" s="1055"/>
      <c r="DU118" s="1056"/>
      <c r="DV118" s="1058" t="s">
        <v>475</v>
      </c>
      <c r="DW118" s="1059"/>
      <c r="DX118" s="1059"/>
      <c r="DY118" s="1059"/>
      <c r="DZ118" s="1060"/>
    </row>
    <row r="119" spans="1:130" s="248" customFormat="1" ht="26.25" customHeight="1" x14ac:dyDescent="0.15">
      <c r="A119" s="1154" t="s">
        <v>445</v>
      </c>
      <c r="B119" s="1040"/>
      <c r="C119" s="1019" t="s">
        <v>446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478</v>
      </c>
      <c r="AB119" s="988"/>
      <c r="AC119" s="988"/>
      <c r="AD119" s="988"/>
      <c r="AE119" s="989"/>
      <c r="AF119" s="990" t="s">
        <v>128</v>
      </c>
      <c r="AG119" s="988"/>
      <c r="AH119" s="988"/>
      <c r="AI119" s="988"/>
      <c r="AJ119" s="989"/>
      <c r="AK119" s="990" t="s">
        <v>128</v>
      </c>
      <c r="AL119" s="988"/>
      <c r="AM119" s="988"/>
      <c r="AN119" s="988"/>
      <c r="AO119" s="989"/>
      <c r="AP119" s="991" t="s">
        <v>471</v>
      </c>
      <c r="AQ119" s="992"/>
      <c r="AR119" s="992"/>
      <c r="AS119" s="992"/>
      <c r="AT119" s="993"/>
      <c r="AU119" s="998"/>
      <c r="AV119" s="999"/>
      <c r="AW119" s="999"/>
      <c r="AX119" s="999"/>
      <c r="AY119" s="999"/>
      <c r="AZ119" s="279" t="s">
        <v>186</v>
      </c>
      <c r="BA119" s="279"/>
      <c r="BB119" s="279"/>
      <c r="BC119" s="279"/>
      <c r="BD119" s="279"/>
      <c r="BE119" s="279"/>
      <c r="BF119" s="279"/>
      <c r="BG119" s="279"/>
      <c r="BH119" s="279"/>
      <c r="BI119" s="279"/>
      <c r="BJ119" s="279"/>
      <c r="BK119" s="279"/>
      <c r="BL119" s="279"/>
      <c r="BM119" s="279"/>
      <c r="BN119" s="279"/>
      <c r="BO119" s="1071" t="s">
        <v>479</v>
      </c>
      <c r="BP119" s="1102"/>
      <c r="BQ119" s="1093">
        <v>25616476</v>
      </c>
      <c r="BR119" s="1094"/>
      <c r="BS119" s="1094"/>
      <c r="BT119" s="1094"/>
      <c r="BU119" s="1094"/>
      <c r="BV119" s="1094">
        <v>26141582</v>
      </c>
      <c r="BW119" s="1094"/>
      <c r="BX119" s="1094"/>
      <c r="BY119" s="1094"/>
      <c r="BZ119" s="1094"/>
      <c r="CA119" s="1094">
        <v>25394047</v>
      </c>
      <c r="CB119" s="1094"/>
      <c r="CC119" s="1094"/>
      <c r="CD119" s="1094"/>
      <c r="CE119" s="1094"/>
      <c r="CF119" s="1095"/>
      <c r="CG119" s="1096"/>
      <c r="CH119" s="1096"/>
      <c r="CI119" s="1096"/>
      <c r="CJ119" s="1097"/>
      <c r="CK119" s="1043"/>
      <c r="CL119" s="1044"/>
      <c r="CM119" s="1098" t="s">
        <v>480</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172807</v>
      </c>
      <c r="DH119" s="1080"/>
      <c r="DI119" s="1080"/>
      <c r="DJ119" s="1080"/>
      <c r="DK119" s="1081"/>
      <c r="DL119" s="1079">
        <v>158801</v>
      </c>
      <c r="DM119" s="1080"/>
      <c r="DN119" s="1080"/>
      <c r="DO119" s="1080"/>
      <c r="DP119" s="1081"/>
      <c r="DQ119" s="1079">
        <v>130008</v>
      </c>
      <c r="DR119" s="1080"/>
      <c r="DS119" s="1080"/>
      <c r="DT119" s="1080"/>
      <c r="DU119" s="1081"/>
      <c r="DV119" s="1082">
        <v>1.8</v>
      </c>
      <c r="DW119" s="1083"/>
      <c r="DX119" s="1083"/>
      <c r="DY119" s="1083"/>
      <c r="DZ119" s="1084"/>
    </row>
    <row r="120" spans="1:130" s="248" customFormat="1" ht="26.25" customHeight="1" x14ac:dyDescent="0.15">
      <c r="A120" s="1155"/>
      <c r="B120" s="1042"/>
      <c r="C120" s="1012" t="s">
        <v>451</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481</v>
      </c>
      <c r="AB120" s="1055"/>
      <c r="AC120" s="1055"/>
      <c r="AD120" s="1055"/>
      <c r="AE120" s="1056"/>
      <c r="AF120" s="1057" t="s">
        <v>482</v>
      </c>
      <c r="AG120" s="1055"/>
      <c r="AH120" s="1055"/>
      <c r="AI120" s="1055"/>
      <c r="AJ120" s="1056"/>
      <c r="AK120" s="1057" t="s">
        <v>128</v>
      </c>
      <c r="AL120" s="1055"/>
      <c r="AM120" s="1055"/>
      <c r="AN120" s="1055"/>
      <c r="AO120" s="1056"/>
      <c r="AP120" s="1058" t="s">
        <v>128</v>
      </c>
      <c r="AQ120" s="1059"/>
      <c r="AR120" s="1059"/>
      <c r="AS120" s="1059"/>
      <c r="AT120" s="1060"/>
      <c r="AU120" s="1085" t="s">
        <v>483</v>
      </c>
      <c r="AV120" s="1086"/>
      <c r="AW120" s="1086"/>
      <c r="AX120" s="1086"/>
      <c r="AY120" s="1087"/>
      <c r="AZ120" s="1036" t="s">
        <v>484</v>
      </c>
      <c r="BA120" s="985"/>
      <c r="BB120" s="985"/>
      <c r="BC120" s="985"/>
      <c r="BD120" s="985"/>
      <c r="BE120" s="985"/>
      <c r="BF120" s="985"/>
      <c r="BG120" s="985"/>
      <c r="BH120" s="985"/>
      <c r="BI120" s="985"/>
      <c r="BJ120" s="985"/>
      <c r="BK120" s="985"/>
      <c r="BL120" s="985"/>
      <c r="BM120" s="985"/>
      <c r="BN120" s="985"/>
      <c r="BO120" s="985"/>
      <c r="BP120" s="986"/>
      <c r="BQ120" s="1022">
        <v>8108748</v>
      </c>
      <c r="BR120" s="1023"/>
      <c r="BS120" s="1023"/>
      <c r="BT120" s="1023"/>
      <c r="BU120" s="1023"/>
      <c r="BV120" s="1023">
        <v>7352741</v>
      </c>
      <c r="BW120" s="1023"/>
      <c r="BX120" s="1023"/>
      <c r="BY120" s="1023"/>
      <c r="BZ120" s="1023"/>
      <c r="CA120" s="1023">
        <v>6968013</v>
      </c>
      <c r="CB120" s="1023"/>
      <c r="CC120" s="1023"/>
      <c r="CD120" s="1023"/>
      <c r="CE120" s="1023"/>
      <c r="CF120" s="1037">
        <v>95.1</v>
      </c>
      <c r="CG120" s="1038"/>
      <c r="CH120" s="1038"/>
      <c r="CI120" s="1038"/>
      <c r="CJ120" s="1038"/>
      <c r="CK120" s="1103" t="s">
        <v>485</v>
      </c>
      <c r="CL120" s="1104"/>
      <c r="CM120" s="1104"/>
      <c r="CN120" s="1104"/>
      <c r="CO120" s="1105"/>
      <c r="CP120" s="1111" t="s">
        <v>486</v>
      </c>
      <c r="CQ120" s="1112"/>
      <c r="CR120" s="1112"/>
      <c r="CS120" s="1112"/>
      <c r="CT120" s="1112"/>
      <c r="CU120" s="1112"/>
      <c r="CV120" s="1112"/>
      <c r="CW120" s="1112"/>
      <c r="CX120" s="1112"/>
      <c r="CY120" s="1112"/>
      <c r="CZ120" s="1112"/>
      <c r="DA120" s="1112"/>
      <c r="DB120" s="1112"/>
      <c r="DC120" s="1112"/>
      <c r="DD120" s="1112"/>
      <c r="DE120" s="1112"/>
      <c r="DF120" s="1113"/>
      <c r="DG120" s="1022">
        <v>3926893</v>
      </c>
      <c r="DH120" s="1023"/>
      <c r="DI120" s="1023"/>
      <c r="DJ120" s="1023"/>
      <c r="DK120" s="1023"/>
      <c r="DL120" s="1023">
        <v>3610214</v>
      </c>
      <c r="DM120" s="1023"/>
      <c r="DN120" s="1023"/>
      <c r="DO120" s="1023"/>
      <c r="DP120" s="1023"/>
      <c r="DQ120" s="1023">
        <v>3338156</v>
      </c>
      <c r="DR120" s="1023"/>
      <c r="DS120" s="1023"/>
      <c r="DT120" s="1023"/>
      <c r="DU120" s="1023"/>
      <c r="DV120" s="1024">
        <v>45.6</v>
      </c>
      <c r="DW120" s="1024"/>
      <c r="DX120" s="1024"/>
      <c r="DY120" s="1024"/>
      <c r="DZ120" s="1025"/>
    </row>
    <row r="121" spans="1:130" s="248" customFormat="1" ht="26.25" customHeight="1" x14ac:dyDescent="0.15">
      <c r="A121" s="1155"/>
      <c r="B121" s="1042"/>
      <c r="C121" s="1063" t="s">
        <v>487</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477</v>
      </c>
      <c r="AB121" s="1055"/>
      <c r="AC121" s="1055"/>
      <c r="AD121" s="1055"/>
      <c r="AE121" s="1056"/>
      <c r="AF121" s="1057" t="s">
        <v>128</v>
      </c>
      <c r="AG121" s="1055"/>
      <c r="AH121" s="1055"/>
      <c r="AI121" s="1055"/>
      <c r="AJ121" s="1056"/>
      <c r="AK121" s="1057" t="s">
        <v>475</v>
      </c>
      <c r="AL121" s="1055"/>
      <c r="AM121" s="1055"/>
      <c r="AN121" s="1055"/>
      <c r="AO121" s="1056"/>
      <c r="AP121" s="1058" t="s">
        <v>128</v>
      </c>
      <c r="AQ121" s="1059"/>
      <c r="AR121" s="1059"/>
      <c r="AS121" s="1059"/>
      <c r="AT121" s="1060"/>
      <c r="AU121" s="1088"/>
      <c r="AV121" s="1089"/>
      <c r="AW121" s="1089"/>
      <c r="AX121" s="1089"/>
      <c r="AY121" s="1090"/>
      <c r="AZ121" s="1045" t="s">
        <v>488</v>
      </c>
      <c r="BA121" s="1046"/>
      <c r="BB121" s="1046"/>
      <c r="BC121" s="1046"/>
      <c r="BD121" s="1046"/>
      <c r="BE121" s="1046"/>
      <c r="BF121" s="1046"/>
      <c r="BG121" s="1046"/>
      <c r="BH121" s="1046"/>
      <c r="BI121" s="1046"/>
      <c r="BJ121" s="1046"/>
      <c r="BK121" s="1046"/>
      <c r="BL121" s="1046"/>
      <c r="BM121" s="1046"/>
      <c r="BN121" s="1046"/>
      <c r="BO121" s="1046"/>
      <c r="BP121" s="1047"/>
      <c r="BQ121" s="1015">
        <v>359299</v>
      </c>
      <c r="BR121" s="1016"/>
      <c r="BS121" s="1016"/>
      <c r="BT121" s="1016"/>
      <c r="BU121" s="1016"/>
      <c r="BV121" s="1016">
        <v>316216</v>
      </c>
      <c r="BW121" s="1016"/>
      <c r="BX121" s="1016"/>
      <c r="BY121" s="1016"/>
      <c r="BZ121" s="1016"/>
      <c r="CA121" s="1016">
        <v>272735</v>
      </c>
      <c r="CB121" s="1016"/>
      <c r="CC121" s="1016"/>
      <c r="CD121" s="1016"/>
      <c r="CE121" s="1016"/>
      <c r="CF121" s="1010">
        <v>3.7</v>
      </c>
      <c r="CG121" s="1011"/>
      <c r="CH121" s="1011"/>
      <c r="CI121" s="1011"/>
      <c r="CJ121" s="1011"/>
      <c r="CK121" s="1106"/>
      <c r="CL121" s="1107"/>
      <c r="CM121" s="1107"/>
      <c r="CN121" s="1107"/>
      <c r="CO121" s="1108"/>
      <c r="CP121" s="1116" t="s">
        <v>489</v>
      </c>
      <c r="CQ121" s="1117"/>
      <c r="CR121" s="1117"/>
      <c r="CS121" s="1117"/>
      <c r="CT121" s="1117"/>
      <c r="CU121" s="1117"/>
      <c r="CV121" s="1117"/>
      <c r="CW121" s="1117"/>
      <c r="CX121" s="1117"/>
      <c r="CY121" s="1117"/>
      <c r="CZ121" s="1117"/>
      <c r="DA121" s="1117"/>
      <c r="DB121" s="1117"/>
      <c r="DC121" s="1117"/>
      <c r="DD121" s="1117"/>
      <c r="DE121" s="1117"/>
      <c r="DF121" s="1118"/>
      <c r="DG121" s="1015">
        <v>70340</v>
      </c>
      <c r="DH121" s="1016"/>
      <c r="DI121" s="1016"/>
      <c r="DJ121" s="1016"/>
      <c r="DK121" s="1016"/>
      <c r="DL121" s="1016">
        <v>69766</v>
      </c>
      <c r="DM121" s="1016"/>
      <c r="DN121" s="1016"/>
      <c r="DO121" s="1016"/>
      <c r="DP121" s="1016"/>
      <c r="DQ121" s="1016">
        <v>61710</v>
      </c>
      <c r="DR121" s="1016"/>
      <c r="DS121" s="1016"/>
      <c r="DT121" s="1016"/>
      <c r="DU121" s="1016"/>
      <c r="DV121" s="1017">
        <v>0.8</v>
      </c>
      <c r="DW121" s="1017"/>
      <c r="DX121" s="1017"/>
      <c r="DY121" s="1017"/>
      <c r="DZ121" s="1018"/>
    </row>
    <row r="122" spans="1:130" s="248" customFormat="1" ht="26.25" customHeight="1" x14ac:dyDescent="0.15">
      <c r="A122" s="1155"/>
      <c r="B122" s="1042"/>
      <c r="C122" s="1012" t="s">
        <v>461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490</v>
      </c>
      <c r="AB122" s="1055"/>
      <c r="AC122" s="1055"/>
      <c r="AD122" s="1055"/>
      <c r="AE122" s="1056"/>
      <c r="AF122" s="1057" t="s">
        <v>470</v>
      </c>
      <c r="AG122" s="1055"/>
      <c r="AH122" s="1055"/>
      <c r="AI122" s="1055"/>
      <c r="AJ122" s="1056"/>
      <c r="AK122" s="1057" t="s">
        <v>128</v>
      </c>
      <c r="AL122" s="1055"/>
      <c r="AM122" s="1055"/>
      <c r="AN122" s="1055"/>
      <c r="AO122" s="1056"/>
      <c r="AP122" s="1058" t="s">
        <v>470</v>
      </c>
      <c r="AQ122" s="1059"/>
      <c r="AR122" s="1059"/>
      <c r="AS122" s="1059"/>
      <c r="AT122" s="1060"/>
      <c r="AU122" s="1088"/>
      <c r="AV122" s="1089"/>
      <c r="AW122" s="1089"/>
      <c r="AX122" s="1089"/>
      <c r="AY122" s="1090"/>
      <c r="AZ122" s="1070" t="s">
        <v>491</v>
      </c>
      <c r="BA122" s="1061"/>
      <c r="BB122" s="1061"/>
      <c r="BC122" s="1061"/>
      <c r="BD122" s="1061"/>
      <c r="BE122" s="1061"/>
      <c r="BF122" s="1061"/>
      <c r="BG122" s="1061"/>
      <c r="BH122" s="1061"/>
      <c r="BI122" s="1061"/>
      <c r="BJ122" s="1061"/>
      <c r="BK122" s="1061"/>
      <c r="BL122" s="1061"/>
      <c r="BM122" s="1061"/>
      <c r="BN122" s="1061"/>
      <c r="BO122" s="1061"/>
      <c r="BP122" s="1062"/>
      <c r="BQ122" s="1093">
        <v>16379417</v>
      </c>
      <c r="BR122" s="1094"/>
      <c r="BS122" s="1094"/>
      <c r="BT122" s="1094"/>
      <c r="BU122" s="1094"/>
      <c r="BV122" s="1094">
        <v>16801322</v>
      </c>
      <c r="BW122" s="1094"/>
      <c r="BX122" s="1094"/>
      <c r="BY122" s="1094"/>
      <c r="BZ122" s="1094"/>
      <c r="CA122" s="1094">
        <v>16251798</v>
      </c>
      <c r="CB122" s="1094"/>
      <c r="CC122" s="1094"/>
      <c r="CD122" s="1094"/>
      <c r="CE122" s="1094"/>
      <c r="CF122" s="1114">
        <v>221.8</v>
      </c>
      <c r="CG122" s="1115"/>
      <c r="CH122" s="1115"/>
      <c r="CI122" s="1115"/>
      <c r="CJ122" s="1115"/>
      <c r="CK122" s="1106"/>
      <c r="CL122" s="1107"/>
      <c r="CM122" s="1107"/>
      <c r="CN122" s="1107"/>
      <c r="CO122" s="1108"/>
      <c r="CP122" s="1116" t="s">
        <v>492</v>
      </c>
      <c r="CQ122" s="1117"/>
      <c r="CR122" s="1117"/>
      <c r="CS122" s="1117"/>
      <c r="CT122" s="1117"/>
      <c r="CU122" s="1117"/>
      <c r="CV122" s="1117"/>
      <c r="CW122" s="1117"/>
      <c r="CX122" s="1117"/>
      <c r="CY122" s="1117"/>
      <c r="CZ122" s="1117"/>
      <c r="DA122" s="1117"/>
      <c r="DB122" s="1117"/>
      <c r="DC122" s="1117"/>
      <c r="DD122" s="1117"/>
      <c r="DE122" s="1117"/>
      <c r="DF122" s="1118"/>
      <c r="DG122" s="1015" t="s">
        <v>128</v>
      </c>
      <c r="DH122" s="1016"/>
      <c r="DI122" s="1016"/>
      <c r="DJ122" s="1016"/>
      <c r="DK122" s="1016"/>
      <c r="DL122" s="1016" t="s">
        <v>128</v>
      </c>
      <c r="DM122" s="1016"/>
      <c r="DN122" s="1016"/>
      <c r="DO122" s="1016"/>
      <c r="DP122" s="1016"/>
      <c r="DQ122" s="1016" t="s">
        <v>471</v>
      </c>
      <c r="DR122" s="1016"/>
      <c r="DS122" s="1016"/>
      <c r="DT122" s="1016"/>
      <c r="DU122" s="1016"/>
      <c r="DV122" s="1017" t="s">
        <v>477</v>
      </c>
      <c r="DW122" s="1017"/>
      <c r="DX122" s="1017"/>
      <c r="DY122" s="1017"/>
      <c r="DZ122" s="1018"/>
    </row>
    <row r="123" spans="1:130" s="248" customFormat="1" ht="26.25" customHeight="1" x14ac:dyDescent="0.15">
      <c r="A123" s="1155"/>
      <c r="B123" s="1042"/>
      <c r="C123" s="1012" t="s">
        <v>467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128</v>
      </c>
      <c r="AB123" s="1055"/>
      <c r="AC123" s="1055"/>
      <c r="AD123" s="1055"/>
      <c r="AE123" s="1056"/>
      <c r="AF123" s="1057" t="s">
        <v>470</v>
      </c>
      <c r="AG123" s="1055"/>
      <c r="AH123" s="1055"/>
      <c r="AI123" s="1055"/>
      <c r="AJ123" s="1056"/>
      <c r="AK123" s="1057" t="s">
        <v>470</v>
      </c>
      <c r="AL123" s="1055"/>
      <c r="AM123" s="1055"/>
      <c r="AN123" s="1055"/>
      <c r="AO123" s="1056"/>
      <c r="AP123" s="1058" t="s">
        <v>481</v>
      </c>
      <c r="AQ123" s="1059"/>
      <c r="AR123" s="1059"/>
      <c r="AS123" s="1059"/>
      <c r="AT123" s="1060"/>
      <c r="AU123" s="1091"/>
      <c r="AV123" s="1092"/>
      <c r="AW123" s="1092"/>
      <c r="AX123" s="1092"/>
      <c r="AY123" s="1092"/>
      <c r="AZ123" s="279" t="s">
        <v>186</v>
      </c>
      <c r="BA123" s="279"/>
      <c r="BB123" s="279"/>
      <c r="BC123" s="279"/>
      <c r="BD123" s="279"/>
      <c r="BE123" s="279"/>
      <c r="BF123" s="279"/>
      <c r="BG123" s="279"/>
      <c r="BH123" s="279"/>
      <c r="BI123" s="279"/>
      <c r="BJ123" s="279"/>
      <c r="BK123" s="279"/>
      <c r="BL123" s="279"/>
      <c r="BM123" s="279"/>
      <c r="BN123" s="279"/>
      <c r="BO123" s="1071" t="s">
        <v>493</v>
      </c>
      <c r="BP123" s="1102"/>
      <c r="BQ123" s="1161">
        <v>24847464</v>
      </c>
      <c r="BR123" s="1162"/>
      <c r="BS123" s="1162"/>
      <c r="BT123" s="1162"/>
      <c r="BU123" s="1162"/>
      <c r="BV123" s="1162">
        <v>24470279</v>
      </c>
      <c r="BW123" s="1162"/>
      <c r="BX123" s="1162"/>
      <c r="BY123" s="1162"/>
      <c r="BZ123" s="1162"/>
      <c r="CA123" s="1162">
        <v>23492546</v>
      </c>
      <c r="CB123" s="1162"/>
      <c r="CC123" s="1162"/>
      <c r="CD123" s="1162"/>
      <c r="CE123" s="1162"/>
      <c r="CF123" s="1095"/>
      <c r="CG123" s="1096"/>
      <c r="CH123" s="1096"/>
      <c r="CI123" s="1096"/>
      <c r="CJ123" s="1097"/>
      <c r="CK123" s="1106"/>
      <c r="CL123" s="1107"/>
      <c r="CM123" s="1107"/>
      <c r="CN123" s="1107"/>
      <c r="CO123" s="1108"/>
      <c r="CP123" s="1116" t="s">
        <v>494</v>
      </c>
      <c r="CQ123" s="1117"/>
      <c r="CR123" s="1117"/>
      <c r="CS123" s="1117"/>
      <c r="CT123" s="1117"/>
      <c r="CU123" s="1117"/>
      <c r="CV123" s="1117"/>
      <c r="CW123" s="1117"/>
      <c r="CX123" s="1117"/>
      <c r="CY123" s="1117"/>
      <c r="CZ123" s="1117"/>
      <c r="DA123" s="1117"/>
      <c r="DB123" s="1117"/>
      <c r="DC123" s="1117"/>
      <c r="DD123" s="1117"/>
      <c r="DE123" s="1117"/>
      <c r="DF123" s="1118"/>
      <c r="DG123" s="1054" t="s">
        <v>470</v>
      </c>
      <c r="DH123" s="1055"/>
      <c r="DI123" s="1055"/>
      <c r="DJ123" s="1055"/>
      <c r="DK123" s="1056"/>
      <c r="DL123" s="1057" t="s">
        <v>482</v>
      </c>
      <c r="DM123" s="1055"/>
      <c r="DN123" s="1055"/>
      <c r="DO123" s="1055"/>
      <c r="DP123" s="1056"/>
      <c r="DQ123" s="1057" t="s">
        <v>470</v>
      </c>
      <c r="DR123" s="1055"/>
      <c r="DS123" s="1055"/>
      <c r="DT123" s="1055"/>
      <c r="DU123" s="1056"/>
      <c r="DV123" s="1058" t="s">
        <v>471</v>
      </c>
      <c r="DW123" s="1059"/>
      <c r="DX123" s="1059"/>
      <c r="DY123" s="1059"/>
      <c r="DZ123" s="1060"/>
    </row>
    <row r="124" spans="1:130" s="248" customFormat="1" ht="26.25" customHeight="1" thickBot="1" x14ac:dyDescent="0.2">
      <c r="A124" s="1155"/>
      <c r="B124" s="1042"/>
      <c r="C124" s="1012" t="s">
        <v>472</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128</v>
      </c>
      <c r="AB124" s="1055"/>
      <c r="AC124" s="1055"/>
      <c r="AD124" s="1055"/>
      <c r="AE124" s="1056"/>
      <c r="AF124" s="1057" t="s">
        <v>470</v>
      </c>
      <c r="AG124" s="1055"/>
      <c r="AH124" s="1055"/>
      <c r="AI124" s="1055"/>
      <c r="AJ124" s="1056"/>
      <c r="AK124" s="1057" t="s">
        <v>473</v>
      </c>
      <c r="AL124" s="1055"/>
      <c r="AM124" s="1055"/>
      <c r="AN124" s="1055"/>
      <c r="AO124" s="1056"/>
      <c r="AP124" s="1058" t="s">
        <v>477</v>
      </c>
      <c r="AQ124" s="1059"/>
      <c r="AR124" s="1059"/>
      <c r="AS124" s="1059"/>
      <c r="AT124" s="1060"/>
      <c r="AU124" s="1157" t="s">
        <v>495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10.4</v>
      </c>
      <c r="BR124" s="1124"/>
      <c r="BS124" s="1124"/>
      <c r="BT124" s="1124"/>
      <c r="BU124" s="1124"/>
      <c r="BV124" s="1124">
        <v>23.4</v>
      </c>
      <c r="BW124" s="1124"/>
      <c r="BX124" s="1124"/>
      <c r="BY124" s="1124"/>
      <c r="BZ124" s="1124"/>
      <c r="CA124" s="1124">
        <v>25.9</v>
      </c>
      <c r="CB124" s="1124"/>
      <c r="CC124" s="1124"/>
      <c r="CD124" s="1124"/>
      <c r="CE124" s="1124"/>
      <c r="CF124" s="1125"/>
      <c r="CG124" s="1126"/>
      <c r="CH124" s="1126"/>
      <c r="CI124" s="1126"/>
      <c r="CJ124" s="1127"/>
      <c r="CK124" s="1109"/>
      <c r="CL124" s="1109"/>
      <c r="CM124" s="1109"/>
      <c r="CN124" s="1109"/>
      <c r="CO124" s="1110"/>
      <c r="CP124" s="1116" t="s">
        <v>496</v>
      </c>
      <c r="CQ124" s="1117"/>
      <c r="CR124" s="1117"/>
      <c r="CS124" s="1117"/>
      <c r="CT124" s="1117"/>
      <c r="CU124" s="1117"/>
      <c r="CV124" s="1117"/>
      <c r="CW124" s="1117"/>
      <c r="CX124" s="1117"/>
      <c r="CY124" s="1117"/>
      <c r="CZ124" s="1117"/>
      <c r="DA124" s="1117"/>
      <c r="DB124" s="1117"/>
      <c r="DC124" s="1117"/>
      <c r="DD124" s="1117"/>
      <c r="DE124" s="1117"/>
      <c r="DF124" s="1118"/>
      <c r="DG124" s="1101" t="s">
        <v>128</v>
      </c>
      <c r="DH124" s="1080"/>
      <c r="DI124" s="1080"/>
      <c r="DJ124" s="1080"/>
      <c r="DK124" s="1081"/>
      <c r="DL124" s="1079" t="s">
        <v>128</v>
      </c>
      <c r="DM124" s="1080"/>
      <c r="DN124" s="1080"/>
      <c r="DO124" s="1080"/>
      <c r="DP124" s="1081"/>
      <c r="DQ124" s="1079" t="s">
        <v>128</v>
      </c>
      <c r="DR124" s="1080"/>
      <c r="DS124" s="1080"/>
      <c r="DT124" s="1080"/>
      <c r="DU124" s="1081"/>
      <c r="DV124" s="1082" t="s">
        <v>128</v>
      </c>
      <c r="DW124" s="1083"/>
      <c r="DX124" s="1083"/>
      <c r="DY124" s="1083"/>
      <c r="DZ124" s="1084"/>
    </row>
    <row r="125" spans="1:130" s="248" customFormat="1" ht="26.25" customHeight="1" x14ac:dyDescent="0.15">
      <c r="A125" s="1155"/>
      <c r="B125" s="1042"/>
      <c r="C125" s="1012" t="s">
        <v>476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470</v>
      </c>
      <c r="AB125" s="1055"/>
      <c r="AC125" s="1055"/>
      <c r="AD125" s="1055"/>
      <c r="AE125" s="1056"/>
      <c r="AF125" s="1057" t="s">
        <v>128</v>
      </c>
      <c r="AG125" s="1055"/>
      <c r="AH125" s="1055"/>
      <c r="AI125" s="1055"/>
      <c r="AJ125" s="1056"/>
      <c r="AK125" s="1057" t="s">
        <v>478</v>
      </c>
      <c r="AL125" s="1055"/>
      <c r="AM125" s="1055"/>
      <c r="AN125" s="1055"/>
      <c r="AO125" s="1056"/>
      <c r="AP125" s="1058" t="s">
        <v>478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497</v>
      </c>
      <c r="CL125" s="1104"/>
      <c r="CM125" s="1104"/>
      <c r="CN125" s="1104"/>
      <c r="CO125" s="1105"/>
      <c r="CP125" s="1036" t="s">
        <v>498</v>
      </c>
      <c r="CQ125" s="985"/>
      <c r="CR125" s="985"/>
      <c r="CS125" s="985"/>
      <c r="CT125" s="985"/>
      <c r="CU125" s="985"/>
      <c r="CV125" s="985"/>
      <c r="CW125" s="985"/>
      <c r="CX125" s="985"/>
      <c r="CY125" s="985"/>
      <c r="CZ125" s="985"/>
      <c r="DA125" s="985"/>
      <c r="DB125" s="985"/>
      <c r="DC125" s="985"/>
      <c r="DD125" s="985"/>
      <c r="DE125" s="985"/>
      <c r="DF125" s="986"/>
      <c r="DG125" s="1022" t="s">
        <v>128</v>
      </c>
      <c r="DH125" s="1023"/>
      <c r="DI125" s="1023"/>
      <c r="DJ125" s="1023"/>
      <c r="DK125" s="1023"/>
      <c r="DL125" s="1023" t="s">
        <v>128</v>
      </c>
      <c r="DM125" s="1023"/>
      <c r="DN125" s="1023"/>
      <c r="DO125" s="1023"/>
      <c r="DP125" s="1023"/>
      <c r="DQ125" s="1023" t="s">
        <v>470</v>
      </c>
      <c r="DR125" s="1023"/>
      <c r="DS125" s="1023"/>
      <c r="DT125" s="1023"/>
      <c r="DU125" s="1023"/>
      <c r="DV125" s="1024" t="s">
        <v>473</v>
      </c>
      <c r="DW125" s="1024"/>
      <c r="DX125" s="1024"/>
      <c r="DY125" s="1024"/>
      <c r="DZ125" s="1025"/>
    </row>
    <row r="126" spans="1:130" s="248" customFormat="1" ht="26.25" customHeight="1" thickBot="1" x14ac:dyDescent="0.2">
      <c r="A126" s="1155"/>
      <c r="B126" s="1042"/>
      <c r="C126" s="1012" t="s">
        <v>480</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13223</v>
      </c>
      <c r="AB126" s="1055"/>
      <c r="AC126" s="1055"/>
      <c r="AD126" s="1055"/>
      <c r="AE126" s="1056"/>
      <c r="AF126" s="1057">
        <v>17096</v>
      </c>
      <c r="AG126" s="1055"/>
      <c r="AH126" s="1055"/>
      <c r="AI126" s="1055"/>
      <c r="AJ126" s="1056"/>
      <c r="AK126" s="1057">
        <v>16051</v>
      </c>
      <c r="AL126" s="1055"/>
      <c r="AM126" s="1055"/>
      <c r="AN126" s="1055"/>
      <c r="AO126" s="1056"/>
      <c r="AP126" s="1058">
        <v>0.2</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499</v>
      </c>
      <c r="CQ126" s="1046"/>
      <c r="CR126" s="1046"/>
      <c r="CS126" s="1046"/>
      <c r="CT126" s="1046"/>
      <c r="CU126" s="1046"/>
      <c r="CV126" s="1046"/>
      <c r="CW126" s="1046"/>
      <c r="CX126" s="1046"/>
      <c r="CY126" s="1046"/>
      <c r="CZ126" s="1046"/>
      <c r="DA126" s="1046"/>
      <c r="DB126" s="1046"/>
      <c r="DC126" s="1046"/>
      <c r="DD126" s="1046"/>
      <c r="DE126" s="1046"/>
      <c r="DF126" s="1047"/>
      <c r="DG126" s="1015" t="s">
        <v>500</v>
      </c>
      <c r="DH126" s="1016"/>
      <c r="DI126" s="1016"/>
      <c r="DJ126" s="1016"/>
      <c r="DK126" s="1016"/>
      <c r="DL126" s="1016" t="s">
        <v>500</v>
      </c>
      <c r="DM126" s="1016"/>
      <c r="DN126" s="1016"/>
      <c r="DO126" s="1016"/>
      <c r="DP126" s="1016"/>
      <c r="DQ126" s="1016" t="s">
        <v>470</v>
      </c>
      <c r="DR126" s="1016"/>
      <c r="DS126" s="1016"/>
      <c r="DT126" s="1016"/>
      <c r="DU126" s="1016"/>
      <c r="DV126" s="1017" t="s">
        <v>473</v>
      </c>
      <c r="DW126" s="1017"/>
      <c r="DX126" s="1017"/>
      <c r="DY126" s="1017"/>
      <c r="DZ126" s="1018"/>
    </row>
    <row r="127" spans="1:130" s="248" customFormat="1" ht="26.25" customHeight="1" x14ac:dyDescent="0.15">
      <c r="A127" s="1156"/>
      <c r="B127" s="1044"/>
      <c r="C127" s="1098" t="s">
        <v>501</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482</v>
      </c>
      <c r="AB127" s="1055"/>
      <c r="AC127" s="1055"/>
      <c r="AD127" s="1055"/>
      <c r="AE127" s="1056"/>
      <c r="AF127" s="1057" t="s">
        <v>477</v>
      </c>
      <c r="AG127" s="1055"/>
      <c r="AH127" s="1055"/>
      <c r="AI127" s="1055"/>
      <c r="AJ127" s="1056"/>
      <c r="AK127" s="1057" t="s">
        <v>128</v>
      </c>
      <c r="AL127" s="1055"/>
      <c r="AM127" s="1055"/>
      <c r="AN127" s="1055"/>
      <c r="AO127" s="1056"/>
      <c r="AP127" s="1058" t="s">
        <v>475</v>
      </c>
      <c r="AQ127" s="1059"/>
      <c r="AR127" s="1059"/>
      <c r="AS127" s="1059"/>
      <c r="AT127" s="1060"/>
      <c r="AU127" s="284"/>
      <c r="AV127" s="284"/>
      <c r="AW127" s="284"/>
      <c r="AX127" s="1128" t="s">
        <v>502</v>
      </c>
      <c r="AY127" s="1129"/>
      <c r="AZ127" s="1129"/>
      <c r="BA127" s="1129"/>
      <c r="BB127" s="1129"/>
      <c r="BC127" s="1129"/>
      <c r="BD127" s="1129"/>
      <c r="BE127" s="1130"/>
      <c r="BF127" s="1131" t="s">
        <v>503</v>
      </c>
      <c r="BG127" s="1129"/>
      <c r="BH127" s="1129"/>
      <c r="BI127" s="1129"/>
      <c r="BJ127" s="1129"/>
      <c r="BK127" s="1129"/>
      <c r="BL127" s="1130"/>
      <c r="BM127" s="1131" t="s">
        <v>504</v>
      </c>
      <c r="BN127" s="1129"/>
      <c r="BO127" s="1129"/>
      <c r="BP127" s="1129"/>
      <c r="BQ127" s="1129"/>
      <c r="BR127" s="1129"/>
      <c r="BS127" s="1130"/>
      <c r="BT127" s="1131" t="s">
        <v>505</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506</v>
      </c>
      <c r="CQ127" s="1046"/>
      <c r="CR127" s="1046"/>
      <c r="CS127" s="1046"/>
      <c r="CT127" s="1046"/>
      <c r="CU127" s="1046"/>
      <c r="CV127" s="1046"/>
      <c r="CW127" s="1046"/>
      <c r="CX127" s="1046"/>
      <c r="CY127" s="1046"/>
      <c r="CZ127" s="1046"/>
      <c r="DA127" s="1046"/>
      <c r="DB127" s="1046"/>
      <c r="DC127" s="1046"/>
      <c r="DD127" s="1046"/>
      <c r="DE127" s="1046"/>
      <c r="DF127" s="1047"/>
      <c r="DG127" s="1015" t="s">
        <v>128</v>
      </c>
      <c r="DH127" s="1016"/>
      <c r="DI127" s="1016"/>
      <c r="DJ127" s="1016"/>
      <c r="DK127" s="1016"/>
      <c r="DL127" s="1016" t="s">
        <v>475</v>
      </c>
      <c r="DM127" s="1016"/>
      <c r="DN127" s="1016"/>
      <c r="DO127" s="1016"/>
      <c r="DP127" s="1016"/>
      <c r="DQ127" s="1016" t="s">
        <v>500</v>
      </c>
      <c r="DR127" s="1016"/>
      <c r="DS127" s="1016"/>
      <c r="DT127" s="1016"/>
      <c r="DU127" s="1016"/>
      <c r="DV127" s="1017" t="s">
        <v>470</v>
      </c>
      <c r="DW127" s="1017"/>
      <c r="DX127" s="1017"/>
      <c r="DY127" s="1017"/>
      <c r="DZ127" s="1018"/>
    </row>
    <row r="128" spans="1:130" s="248" customFormat="1" ht="26.25" customHeight="1" thickBot="1" x14ac:dyDescent="0.2">
      <c r="A128" s="1139" t="s">
        <v>507</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508</v>
      </c>
      <c r="X128" s="1141"/>
      <c r="Y128" s="1141"/>
      <c r="Z128" s="1142"/>
      <c r="AA128" s="1143">
        <v>69033</v>
      </c>
      <c r="AB128" s="1144"/>
      <c r="AC128" s="1144"/>
      <c r="AD128" s="1144"/>
      <c r="AE128" s="1145"/>
      <c r="AF128" s="1146">
        <v>82496</v>
      </c>
      <c r="AG128" s="1144"/>
      <c r="AH128" s="1144"/>
      <c r="AI128" s="1144"/>
      <c r="AJ128" s="1145"/>
      <c r="AK128" s="1146">
        <v>78453</v>
      </c>
      <c r="AL128" s="1144"/>
      <c r="AM128" s="1144"/>
      <c r="AN128" s="1144"/>
      <c r="AO128" s="1145"/>
      <c r="AP128" s="1147"/>
      <c r="AQ128" s="1148"/>
      <c r="AR128" s="1148"/>
      <c r="AS128" s="1148"/>
      <c r="AT128" s="1149"/>
      <c r="AU128" s="284"/>
      <c r="AV128" s="284"/>
      <c r="AW128" s="284"/>
      <c r="AX128" s="984" t="s">
        <v>509</v>
      </c>
      <c r="AY128" s="985"/>
      <c r="AZ128" s="985"/>
      <c r="BA128" s="985"/>
      <c r="BB128" s="985"/>
      <c r="BC128" s="985"/>
      <c r="BD128" s="985"/>
      <c r="BE128" s="986"/>
      <c r="BF128" s="1150" t="s">
        <v>470</v>
      </c>
      <c r="BG128" s="1151"/>
      <c r="BH128" s="1151"/>
      <c r="BI128" s="1151"/>
      <c r="BJ128" s="1151"/>
      <c r="BK128" s="1151"/>
      <c r="BL128" s="1152"/>
      <c r="BM128" s="1150">
        <v>13.5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510</v>
      </c>
      <c r="CQ128" s="1133"/>
      <c r="CR128" s="1133"/>
      <c r="CS128" s="1133"/>
      <c r="CT128" s="1133"/>
      <c r="CU128" s="1133"/>
      <c r="CV128" s="1133"/>
      <c r="CW128" s="1133"/>
      <c r="CX128" s="1133"/>
      <c r="CY128" s="1133"/>
      <c r="CZ128" s="1133"/>
      <c r="DA128" s="1133"/>
      <c r="DB128" s="1133"/>
      <c r="DC128" s="1133"/>
      <c r="DD128" s="1133"/>
      <c r="DE128" s="1133"/>
      <c r="DF128" s="1134"/>
      <c r="DG128" s="1135" t="s">
        <v>128</v>
      </c>
      <c r="DH128" s="1136"/>
      <c r="DI128" s="1136"/>
      <c r="DJ128" s="1136"/>
      <c r="DK128" s="1136"/>
      <c r="DL128" s="1136" t="s">
        <v>500</v>
      </c>
      <c r="DM128" s="1136"/>
      <c r="DN128" s="1136"/>
      <c r="DO128" s="1136"/>
      <c r="DP128" s="1136"/>
      <c r="DQ128" s="1136" t="s">
        <v>128</v>
      </c>
      <c r="DR128" s="1136"/>
      <c r="DS128" s="1136"/>
      <c r="DT128" s="1136"/>
      <c r="DU128" s="1136"/>
      <c r="DV128" s="1137" t="s">
        <v>481</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511</v>
      </c>
      <c r="X129" s="1170"/>
      <c r="Y129" s="1170"/>
      <c r="Z129" s="1171"/>
      <c r="AA129" s="1054">
        <v>9174444</v>
      </c>
      <c r="AB129" s="1055"/>
      <c r="AC129" s="1055"/>
      <c r="AD129" s="1055"/>
      <c r="AE129" s="1056"/>
      <c r="AF129" s="1057">
        <v>8903640</v>
      </c>
      <c r="AG129" s="1055"/>
      <c r="AH129" s="1055"/>
      <c r="AI129" s="1055"/>
      <c r="AJ129" s="1056"/>
      <c r="AK129" s="1057">
        <v>9108590</v>
      </c>
      <c r="AL129" s="1055"/>
      <c r="AM129" s="1055"/>
      <c r="AN129" s="1055"/>
      <c r="AO129" s="1056"/>
      <c r="AP129" s="1172"/>
      <c r="AQ129" s="1173"/>
      <c r="AR129" s="1173"/>
      <c r="AS129" s="1173"/>
      <c r="AT129" s="1174"/>
      <c r="AU129" s="286"/>
      <c r="AV129" s="286"/>
      <c r="AW129" s="286"/>
      <c r="AX129" s="1163" t="s">
        <v>512</v>
      </c>
      <c r="AY129" s="1046"/>
      <c r="AZ129" s="1046"/>
      <c r="BA129" s="1046"/>
      <c r="BB129" s="1046"/>
      <c r="BC129" s="1046"/>
      <c r="BD129" s="1046"/>
      <c r="BE129" s="1047"/>
      <c r="BF129" s="1164" t="s">
        <v>473</v>
      </c>
      <c r="BG129" s="1165"/>
      <c r="BH129" s="1165"/>
      <c r="BI129" s="1165"/>
      <c r="BJ129" s="1165"/>
      <c r="BK129" s="1165"/>
      <c r="BL129" s="1166"/>
      <c r="BM129" s="1164">
        <v>18.5</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513</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514</v>
      </c>
      <c r="X130" s="1170"/>
      <c r="Y130" s="1170"/>
      <c r="Z130" s="1171"/>
      <c r="AA130" s="1054">
        <v>1848365</v>
      </c>
      <c r="AB130" s="1055"/>
      <c r="AC130" s="1055"/>
      <c r="AD130" s="1055"/>
      <c r="AE130" s="1056"/>
      <c r="AF130" s="1057">
        <v>1787690</v>
      </c>
      <c r="AG130" s="1055"/>
      <c r="AH130" s="1055"/>
      <c r="AI130" s="1055"/>
      <c r="AJ130" s="1056"/>
      <c r="AK130" s="1057">
        <v>1781054</v>
      </c>
      <c r="AL130" s="1055"/>
      <c r="AM130" s="1055"/>
      <c r="AN130" s="1055"/>
      <c r="AO130" s="1056"/>
      <c r="AP130" s="1172"/>
      <c r="AQ130" s="1173"/>
      <c r="AR130" s="1173"/>
      <c r="AS130" s="1173"/>
      <c r="AT130" s="1174"/>
      <c r="AU130" s="286"/>
      <c r="AV130" s="286"/>
      <c r="AW130" s="286"/>
      <c r="AX130" s="1163" t="s">
        <v>515</v>
      </c>
      <c r="AY130" s="1046"/>
      <c r="AZ130" s="1046"/>
      <c r="BA130" s="1046"/>
      <c r="BB130" s="1046"/>
      <c r="BC130" s="1046"/>
      <c r="BD130" s="1046"/>
      <c r="BE130" s="1047"/>
      <c r="BF130" s="1200">
        <v>6.8</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516</v>
      </c>
      <c r="X131" s="1208"/>
      <c r="Y131" s="1208"/>
      <c r="Z131" s="1209"/>
      <c r="AA131" s="1101">
        <v>7326079</v>
      </c>
      <c r="AB131" s="1080"/>
      <c r="AC131" s="1080"/>
      <c r="AD131" s="1080"/>
      <c r="AE131" s="1081"/>
      <c r="AF131" s="1079">
        <v>7115950</v>
      </c>
      <c r="AG131" s="1080"/>
      <c r="AH131" s="1080"/>
      <c r="AI131" s="1080"/>
      <c r="AJ131" s="1081"/>
      <c r="AK131" s="1079">
        <v>7327536</v>
      </c>
      <c r="AL131" s="1080"/>
      <c r="AM131" s="1080"/>
      <c r="AN131" s="1080"/>
      <c r="AO131" s="1081"/>
      <c r="AP131" s="1210"/>
      <c r="AQ131" s="1211"/>
      <c r="AR131" s="1211"/>
      <c r="AS131" s="1211"/>
      <c r="AT131" s="1212"/>
      <c r="AU131" s="286"/>
      <c r="AV131" s="286"/>
      <c r="AW131" s="286"/>
      <c r="AX131" s="1182" t="s">
        <v>517</v>
      </c>
      <c r="AY131" s="1133"/>
      <c r="AZ131" s="1133"/>
      <c r="BA131" s="1133"/>
      <c r="BB131" s="1133"/>
      <c r="BC131" s="1133"/>
      <c r="BD131" s="1133"/>
      <c r="BE131" s="1134"/>
      <c r="BF131" s="1183">
        <v>25.9</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518</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519</v>
      </c>
      <c r="W132" s="1193"/>
      <c r="X132" s="1193"/>
      <c r="Y132" s="1193"/>
      <c r="Z132" s="1194"/>
      <c r="AA132" s="1195">
        <v>6.3668710099999997</v>
      </c>
      <c r="AB132" s="1196"/>
      <c r="AC132" s="1196"/>
      <c r="AD132" s="1196"/>
      <c r="AE132" s="1197"/>
      <c r="AF132" s="1198">
        <v>6.7623999609999998</v>
      </c>
      <c r="AG132" s="1196"/>
      <c r="AH132" s="1196"/>
      <c r="AI132" s="1196"/>
      <c r="AJ132" s="1197"/>
      <c r="AK132" s="1198">
        <v>7.2742870179999999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520</v>
      </c>
      <c r="W133" s="1176"/>
      <c r="X133" s="1176"/>
      <c r="Y133" s="1176"/>
      <c r="Z133" s="1177"/>
      <c r="AA133" s="1178">
        <v>6</v>
      </c>
      <c r="AB133" s="1179"/>
      <c r="AC133" s="1179"/>
      <c r="AD133" s="1179"/>
      <c r="AE133" s="1180"/>
      <c r="AF133" s="1178">
        <v>6.2</v>
      </c>
      <c r="AG133" s="1179"/>
      <c r="AH133" s="1179"/>
      <c r="AI133" s="1179"/>
      <c r="AJ133" s="1180"/>
      <c r="AK133" s="1178">
        <v>6.8</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XTqzdx132qbUdoX1nZc9N50xOdX1/b2omGlnfga2FNscCjsBhA0bR4Y16v4ZbFQ+hnglNHgk7Oxf9COnxUUbA==" saltValue="YtSY94V36O5pWXgpC0+gR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9" zoomScale="70" zoomScaleNormal="85" zoomScaleSheetLayoutView="70" workbookViewId="0">
      <selection activeCell="BA113" sqref="BA113"/>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oFYZdMQtgnxwe2AbRfNd+jkjOnURZnaL4c9jiM9NbAz5COES6iGYA/C1mHZp+hsLzpcqdgXr12XyQlGuBsFRcA==" saltValue="xqgm6CYm7gVbM3/giwbj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5" zoomScale="70" zoomScaleNormal="70" zoomScaleSheetLayoutView="55" workbookViewId="0">
      <selection activeCell="BA113" sqref="BA113"/>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9hUvlxAzzui4EWwk9XNGOx3dPY/HkijkEEL1Ljhejpa+Gnjhkz/Tk0ypOFO7gxhFcT0pl5+TR/nsBNmCKkUMg==" saltValue="cyIMsT+ixpBRNrOTjIJf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0" zoomScale="70" zoomScaleSheetLayoutView="70" workbookViewId="0">
      <selection activeCell="BA113" sqref="BA113"/>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524</v>
      </c>
      <c r="AP7" s="305"/>
      <c r="AQ7" s="306" t="s">
        <v>525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526</v>
      </c>
      <c r="AQ8" s="312" t="s">
        <v>527</v>
      </c>
      <c r="AR8" s="313" t="s">
        <v>528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529</v>
      </c>
      <c r="AL9" s="1216"/>
      <c r="AM9" s="1216"/>
      <c r="AN9" s="1217"/>
      <c r="AO9" s="314">
        <v>3171505</v>
      </c>
      <c r="AP9" s="314">
        <v>141864</v>
      </c>
      <c r="AQ9" s="315">
        <v>100177</v>
      </c>
      <c r="AR9" s="316">
        <v>41.6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530</v>
      </c>
      <c r="AL10" s="1216"/>
      <c r="AM10" s="1216"/>
      <c r="AN10" s="1217"/>
      <c r="AO10" s="317">
        <v>1519</v>
      </c>
      <c r="AP10" s="317">
        <v>68</v>
      </c>
      <c r="AQ10" s="318">
        <v>9943</v>
      </c>
      <c r="AR10" s="319">
        <v>-99.3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531</v>
      </c>
      <c r="AL11" s="1216"/>
      <c r="AM11" s="1216"/>
      <c r="AN11" s="1217"/>
      <c r="AO11" s="317" t="s">
        <v>532</v>
      </c>
      <c r="AP11" s="317" t="s">
        <v>532</v>
      </c>
      <c r="AQ11" s="318">
        <v>1487</v>
      </c>
      <c r="AR11" s="319" t="s">
        <v>532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533</v>
      </c>
      <c r="AL12" s="1216"/>
      <c r="AM12" s="1216"/>
      <c r="AN12" s="1217"/>
      <c r="AO12" s="317" t="s">
        <v>532</v>
      </c>
      <c r="AP12" s="317" t="s">
        <v>532</v>
      </c>
      <c r="AQ12" s="318">
        <v>23</v>
      </c>
      <c r="AR12" s="319" t="s">
        <v>532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534</v>
      </c>
      <c r="AL13" s="1216"/>
      <c r="AM13" s="1216"/>
      <c r="AN13" s="1217"/>
      <c r="AO13" s="317">
        <v>81908</v>
      </c>
      <c r="AP13" s="317">
        <v>3664</v>
      </c>
      <c r="AQ13" s="318">
        <v>4025</v>
      </c>
      <c r="AR13" s="319">
        <v>-9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535</v>
      </c>
      <c r="AL14" s="1216"/>
      <c r="AM14" s="1216"/>
      <c r="AN14" s="1217"/>
      <c r="AO14" s="317">
        <v>47691</v>
      </c>
      <c r="AP14" s="317">
        <v>2133</v>
      </c>
      <c r="AQ14" s="318">
        <v>2366</v>
      </c>
      <c r="AR14" s="319">
        <v>-9.8000000000000007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536</v>
      </c>
      <c r="AL15" s="1222"/>
      <c r="AM15" s="1222"/>
      <c r="AN15" s="1223"/>
      <c r="AO15" s="317">
        <v>-188457</v>
      </c>
      <c r="AP15" s="317">
        <v>-8430</v>
      </c>
      <c r="AQ15" s="318">
        <v>-7732</v>
      </c>
      <c r="AR15" s="319">
        <v>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3114166</v>
      </c>
      <c r="AP16" s="317">
        <v>139299</v>
      </c>
      <c r="AQ16" s="318">
        <v>110288</v>
      </c>
      <c r="AR16" s="319">
        <v>26.3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538</v>
      </c>
      <c r="AP20" s="326" t="s">
        <v>539</v>
      </c>
      <c r="AQ20" s="327" t="s">
        <v>540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541</v>
      </c>
      <c r="AL21" s="1225"/>
      <c r="AM21" s="1225"/>
      <c r="AN21" s="1226"/>
      <c r="AO21" s="330">
        <v>13.96</v>
      </c>
      <c r="AP21" s="331">
        <v>10.26</v>
      </c>
      <c r="AQ21" s="332">
        <v>3.7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542</v>
      </c>
      <c r="AL22" s="1225"/>
      <c r="AM22" s="1225"/>
      <c r="AN22" s="1226"/>
      <c r="AO22" s="335">
        <v>99.3</v>
      </c>
      <c r="AP22" s="336">
        <v>97.6</v>
      </c>
      <c r="AQ22" s="337">
        <v>1.7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524</v>
      </c>
      <c r="AP30" s="305"/>
      <c r="AQ30" s="306" t="s">
        <v>525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526</v>
      </c>
      <c r="AQ31" s="312" t="s">
        <v>527</v>
      </c>
      <c r="AR31" s="313" t="s">
        <v>528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546</v>
      </c>
      <c r="AL32" s="1219"/>
      <c r="AM32" s="1219"/>
      <c r="AN32" s="1220"/>
      <c r="AO32" s="345">
        <v>1980053</v>
      </c>
      <c r="AP32" s="345">
        <v>88569</v>
      </c>
      <c r="AQ32" s="346">
        <v>68741</v>
      </c>
      <c r="AR32" s="347">
        <v>28.8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547</v>
      </c>
      <c r="AL33" s="1219"/>
      <c r="AM33" s="1219"/>
      <c r="AN33" s="1220"/>
      <c r="AO33" s="345" t="s">
        <v>532</v>
      </c>
      <c r="AP33" s="345" t="s">
        <v>532</v>
      </c>
      <c r="AQ33" s="346" t="s">
        <v>532</v>
      </c>
      <c r="AR33" s="347" t="s">
        <v>532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548</v>
      </c>
      <c r="AL34" s="1219"/>
      <c r="AM34" s="1219"/>
      <c r="AN34" s="1220"/>
      <c r="AO34" s="345" t="s">
        <v>532</v>
      </c>
      <c r="AP34" s="345" t="s">
        <v>532</v>
      </c>
      <c r="AQ34" s="346">
        <v>1</v>
      </c>
      <c r="AR34" s="347" t="s">
        <v>532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549</v>
      </c>
      <c r="AL35" s="1219"/>
      <c r="AM35" s="1219"/>
      <c r="AN35" s="1220"/>
      <c r="AO35" s="345">
        <v>396425</v>
      </c>
      <c r="AP35" s="345">
        <v>17732</v>
      </c>
      <c r="AQ35" s="346">
        <v>17075</v>
      </c>
      <c r="AR35" s="347">
        <v>3.8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550</v>
      </c>
      <c r="AL36" s="1219"/>
      <c r="AM36" s="1219"/>
      <c r="AN36" s="1220"/>
      <c r="AO36" s="345" t="s">
        <v>532</v>
      </c>
      <c r="AP36" s="345" t="s">
        <v>532</v>
      </c>
      <c r="AQ36" s="346">
        <v>2445</v>
      </c>
      <c r="AR36" s="347" t="s">
        <v>532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551</v>
      </c>
      <c r="AL37" s="1219"/>
      <c r="AM37" s="1219"/>
      <c r="AN37" s="1220"/>
      <c r="AO37" s="345">
        <v>16051</v>
      </c>
      <c r="AP37" s="345">
        <v>718</v>
      </c>
      <c r="AQ37" s="346">
        <v>621</v>
      </c>
      <c r="AR37" s="347">
        <v>15.6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552</v>
      </c>
      <c r="AL38" s="1228"/>
      <c r="AM38" s="1228"/>
      <c r="AN38" s="1229"/>
      <c r="AO38" s="348">
        <v>4</v>
      </c>
      <c r="AP38" s="348">
        <v>0</v>
      </c>
      <c r="AQ38" s="349">
        <v>4</v>
      </c>
      <c r="AR38" s="337">
        <v>-100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553</v>
      </c>
      <c r="AL39" s="1228"/>
      <c r="AM39" s="1228"/>
      <c r="AN39" s="1229"/>
      <c r="AO39" s="345">
        <v>-78453</v>
      </c>
      <c r="AP39" s="345">
        <v>-3509</v>
      </c>
      <c r="AQ39" s="346">
        <v>-4161</v>
      </c>
      <c r="AR39" s="347">
        <v>-15.7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554</v>
      </c>
      <c r="AL40" s="1219"/>
      <c r="AM40" s="1219"/>
      <c r="AN40" s="1220"/>
      <c r="AO40" s="345">
        <v>-1781054</v>
      </c>
      <c r="AP40" s="345">
        <v>-79668</v>
      </c>
      <c r="AQ40" s="346">
        <v>-59663</v>
      </c>
      <c r="AR40" s="347">
        <v>33.5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298</v>
      </c>
      <c r="AL41" s="1231"/>
      <c r="AM41" s="1231"/>
      <c r="AN41" s="1232"/>
      <c r="AO41" s="345">
        <v>533026</v>
      </c>
      <c r="AP41" s="345">
        <v>23843</v>
      </c>
      <c r="AQ41" s="346">
        <v>25063</v>
      </c>
      <c r="AR41" s="347">
        <v>-4.9000000000000004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524</v>
      </c>
      <c r="AN49" s="1235" t="s">
        <v>558</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559</v>
      </c>
      <c r="AO50" s="362" t="s">
        <v>560</v>
      </c>
      <c r="AP50" s="363" t="s">
        <v>561</v>
      </c>
      <c r="AQ50" s="364" t="s">
        <v>562</v>
      </c>
      <c r="AR50" s="365" t="s">
        <v>563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564</v>
      </c>
      <c r="AL51" s="358"/>
      <c r="AM51" s="366">
        <v>2352722</v>
      </c>
      <c r="AN51" s="367">
        <v>95655</v>
      </c>
      <c r="AO51" s="368">
        <v>45.3</v>
      </c>
      <c r="AP51" s="369">
        <v>83280</v>
      </c>
      <c r="AQ51" s="370">
        <v>-2.5</v>
      </c>
      <c r="AR51" s="371">
        <v>47.8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565</v>
      </c>
      <c r="AM52" s="374">
        <v>1787071</v>
      </c>
      <c r="AN52" s="375">
        <v>72657</v>
      </c>
      <c r="AO52" s="376">
        <v>86.9</v>
      </c>
      <c r="AP52" s="377">
        <v>43123</v>
      </c>
      <c r="AQ52" s="378">
        <v>-2.8</v>
      </c>
      <c r="AR52" s="379">
        <v>89.7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566</v>
      </c>
      <c r="AL53" s="358"/>
      <c r="AM53" s="366">
        <v>2681329</v>
      </c>
      <c r="AN53" s="367">
        <v>111342</v>
      </c>
      <c r="AO53" s="368">
        <v>16.399999999999999</v>
      </c>
      <c r="AP53" s="369">
        <v>88968</v>
      </c>
      <c r="AQ53" s="370">
        <v>6.8</v>
      </c>
      <c r="AR53" s="371">
        <v>9.6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565</v>
      </c>
      <c r="AM54" s="374">
        <v>2229417</v>
      </c>
      <c r="AN54" s="375">
        <v>92576</v>
      </c>
      <c r="AO54" s="376">
        <v>27.4</v>
      </c>
      <c r="AP54" s="377">
        <v>45482</v>
      </c>
      <c r="AQ54" s="378">
        <v>5.5</v>
      </c>
      <c r="AR54" s="379">
        <v>21.9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567</v>
      </c>
      <c r="AL55" s="358"/>
      <c r="AM55" s="366">
        <v>1886878</v>
      </c>
      <c r="AN55" s="367">
        <v>80289</v>
      </c>
      <c r="AO55" s="368">
        <v>-27.9</v>
      </c>
      <c r="AP55" s="369">
        <v>85173</v>
      </c>
      <c r="AQ55" s="370">
        <v>-4.3</v>
      </c>
      <c r="AR55" s="371">
        <v>-23.6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565</v>
      </c>
      <c r="AM56" s="374">
        <v>1301118</v>
      </c>
      <c r="AN56" s="375">
        <v>55364</v>
      </c>
      <c r="AO56" s="376">
        <v>-40.200000000000003</v>
      </c>
      <c r="AP56" s="377">
        <v>43913</v>
      </c>
      <c r="AQ56" s="378">
        <v>-3.4</v>
      </c>
      <c r="AR56" s="379">
        <v>-36.799999999999997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568</v>
      </c>
      <c r="AL57" s="358"/>
      <c r="AM57" s="366">
        <v>3201321</v>
      </c>
      <c r="AN57" s="367">
        <v>139601</v>
      </c>
      <c r="AO57" s="368">
        <v>73.900000000000006</v>
      </c>
      <c r="AP57" s="369">
        <v>94081</v>
      </c>
      <c r="AQ57" s="370">
        <v>10.5</v>
      </c>
      <c r="AR57" s="371">
        <v>63.4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565</v>
      </c>
      <c r="AM58" s="374">
        <v>2666464</v>
      </c>
      <c r="AN58" s="375">
        <v>116277</v>
      </c>
      <c r="AO58" s="376">
        <v>110</v>
      </c>
      <c r="AP58" s="377">
        <v>48949</v>
      </c>
      <c r="AQ58" s="378">
        <v>11.5</v>
      </c>
      <c r="AR58" s="379">
        <v>98.5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569</v>
      </c>
      <c r="AL59" s="358"/>
      <c r="AM59" s="366">
        <v>1817448</v>
      </c>
      <c r="AN59" s="367">
        <v>81296</v>
      </c>
      <c r="AO59" s="368">
        <v>-41.8</v>
      </c>
      <c r="AP59" s="369">
        <v>92632</v>
      </c>
      <c r="AQ59" s="370">
        <v>-1.5</v>
      </c>
      <c r="AR59" s="371">
        <v>-40.299999999999997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565</v>
      </c>
      <c r="AM60" s="374">
        <v>1287233</v>
      </c>
      <c r="AN60" s="375">
        <v>57579</v>
      </c>
      <c r="AO60" s="376">
        <v>-50.5</v>
      </c>
      <c r="AP60" s="377">
        <v>47978</v>
      </c>
      <c r="AQ60" s="378">
        <v>-2</v>
      </c>
      <c r="AR60" s="379">
        <v>-48.5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570</v>
      </c>
      <c r="AL61" s="380"/>
      <c r="AM61" s="381">
        <v>2387940</v>
      </c>
      <c r="AN61" s="382">
        <v>101637</v>
      </c>
      <c r="AO61" s="383">
        <v>13.2</v>
      </c>
      <c r="AP61" s="384">
        <v>88827</v>
      </c>
      <c r="AQ61" s="385">
        <v>1.8</v>
      </c>
      <c r="AR61" s="371">
        <v>11.4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565</v>
      </c>
      <c r="AM62" s="374">
        <v>1854261</v>
      </c>
      <c r="AN62" s="375">
        <v>78891</v>
      </c>
      <c r="AO62" s="376">
        <v>26.7</v>
      </c>
      <c r="AP62" s="377">
        <v>45889</v>
      </c>
      <c r="AQ62" s="378">
        <v>1.8</v>
      </c>
      <c r="AR62" s="379">
        <v>24.9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GiG3dNMCr7gFTR0GuLctNoOcpAhvAJMWfzzoS8h7UE5E8xS7KRUfOh3fr1sBatNLs/TL+yp/41o+QgNP9pwvWg==" saltValue="9Rvjt4ho2P8sNnx8sBuFu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election activeCell="BA113" sqref="BA113"/>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572</v>
      </c>
    </row>
    <row r="120" spans="125:125" ht="13.5" hidden="1" customHeight="1" x14ac:dyDescent="0.15"/>
    <row r="121" spans="125:125" ht="13.5" hidden="1" customHeight="1" x14ac:dyDescent="0.15">
      <c r="DU121" s="292"/>
    </row>
  </sheetData>
  <sheetProtection algorithmName="SHA-512" hashValue="YZXzmQ7eX6sjWIAOcgqURDeN4kXp5FdDGOqbLw8YSkoiRvDvedqdsHrrFVFnQgQ5FFtyaWoh2bQFeCgcTob1YA==" saltValue="uiwVYLPUWtByO+uFA40+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9" zoomScale="70" zoomScaleNormal="70" zoomScaleSheetLayoutView="55" workbookViewId="0">
      <selection activeCell="BA113" sqref="BA113"/>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573</v>
      </c>
    </row>
  </sheetData>
  <sheetProtection algorithmName="SHA-512" hashValue="VmfxLtGe/foOdExuXe+S9pAq8ZeGkonkqZvnWAeqc5Nmib9IdlWP8VaSiJ3HnRUfjg34Vyrjm2AcJAh+M9E7Zg==" saltValue="BAgrgetxlUjs64P0WBiD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7" zoomScale="70" zoomScaleNormal="70" zoomScaleSheetLayoutView="100" workbookViewId="0">
      <selection activeCell="BA113" sqref="BA11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238" t="s">
        <v>3</v>
      </c>
      <c r="D47" s="1238"/>
      <c r="E47" s="1239"/>
      <c r="F47" s="11">
        <v>60.08</v>
      </c>
      <c r="G47" s="12">
        <v>63.31</v>
      </c>
      <c r="H47" s="12">
        <v>60.37</v>
      </c>
      <c r="I47" s="12">
        <v>51.83</v>
      </c>
      <c r="J47" s="13">
        <v>44.5</v>
      </c>
    </row>
    <row r="48" spans="2:10" ht="57.75" customHeight="1" x14ac:dyDescent="0.15">
      <c r="B48" s="14"/>
      <c r="C48" s="1240" t="s">
        <v>4</v>
      </c>
      <c r="D48" s="1240"/>
      <c r="E48" s="1241"/>
      <c r="F48" s="15">
        <v>3.81</v>
      </c>
      <c r="G48" s="16">
        <v>1.25</v>
      </c>
      <c r="H48" s="16">
        <v>1.04</v>
      </c>
      <c r="I48" s="16">
        <v>0.62</v>
      </c>
      <c r="J48" s="17">
        <v>2.5</v>
      </c>
    </row>
    <row r="49" spans="2:10" ht="57.75" customHeight="1" thickBot="1" x14ac:dyDescent="0.2">
      <c r="B49" s="18"/>
      <c r="C49" s="1242" t="s">
        <v>5</v>
      </c>
      <c r="D49" s="1242"/>
      <c r="E49" s="1243"/>
      <c r="F49" s="19">
        <v>0.74</v>
      </c>
      <c r="G49" s="20" t="s">
        <v>579</v>
      </c>
      <c r="H49" s="20" t="s">
        <v>580</v>
      </c>
      <c r="I49" s="20" t="s">
        <v>581</v>
      </c>
      <c r="J49" s="21" t="s">
        <v>582</v>
      </c>
    </row>
    <row r="50" spans="2:10" ht="13.5" customHeight="1" x14ac:dyDescent="0.15"/>
  </sheetData>
  <sheetProtection algorithmName="SHA-512" hashValue="W+uOiSCjPYfBJfrOZzrez2QBwTBeqBrWO7vSNFSy+s/ruRsF7naVx+49s6bHbwdEgU1AIuLYt+d2FuWO5CtEKQ==" saltValue="PfgjIFNM69BO1wLo6a/9+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'経常経費分析表（人件費・公債費・普通建設事業費の分析）'!Print_Area</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2022-09-22T00:22:56Z</cp:lastPrinted>
  <dcterms:created xsi:type="dcterms:W3CDTF">2022-02-02T06:32:15Z</dcterms:created>
  <dcterms:modified xsi:type="dcterms:W3CDTF">2022-09-27T09:49:12Z</dcterms:modified>
  <cp:category/>
</cp:coreProperties>
</file>