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Y:\！業務\10 財政管財\10 財政\20 決算\70_財政状況資料集\R040907 R02追加分\"/>
    </mc:Choice>
  </mc:AlternateContent>
  <bookViews>
    <workbookView xWindow="0" yWindow="0" windowWidth="26850" windowHeight="1210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<sst xmlns="http://schemas.openxmlformats.org/spreadsheetml/2006/main" count="1165" uniqueCount="631">
  <si>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</si>
  <si>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</si>
  <si>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</si>
  <si>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</si>
  <si>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</si>
  <si>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</si>
  <si>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</si>
  <si>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</si>
  <si>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</si>
  <si>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</si>
  <si>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</si>
  <si>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</si>
  <si>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</si>
  <si>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</si>
  <si>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</si>
  <si>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</si>
  <si>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</si>
  <si>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</si>
  <si>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</si>
  <si>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</si>
  <si>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</si>
  <si>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</si>
  <si>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</si>
  <si>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</si>
  <si>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</si>
  <si>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</si>
  <si>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</si>
  <si>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</si>
  <si>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</si>
  <si>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</si>
  <si>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</si>
  <si>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</si>
  <si>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</si>
  <si>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</si>
  <si>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</si>
  <si>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</si>
  <si>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</si>
  <si>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</si>
  <si>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</si>
  <si>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</si>
  <si>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</si>
  <si>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</si>
  <si>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</si>
  <si>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</si>
  <si>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</si>
  <si>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</si>
  <si>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</si>
  <si>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</si>
  <si>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</si>
  <si>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</si>
  <si>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</si>
  <si>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</si>
  <si>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</si>
  <si>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</si>
  <si>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</si>
  <si>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</si>
  <si>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</si>
  <si>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</si>
  <si>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</si>
  <si>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</si>
  <si>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</si>
  <si>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</si>
  <si>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</si>
  <si>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</si>
  <si>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</si>
  <si>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</si>
  <si>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</si>
  <si>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</si>
  <si>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</si>
  <si>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</si>
  <si>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</si>
  <si>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</si>
  <si>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</si>
  <si>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</si>
  <si>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</si>
  <si>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</si>
  <si>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</si>
  <si>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</si>
  <si>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</si>
  <si>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</si>
  <si>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</si>
  <si>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</si>
  <si>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</si>
  <si>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</si>
  <si>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</si>
  <si>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Ⅱ－２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</si>
  <si>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</si>
  <si>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</si>
  <si>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</si>
  <si>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</si>
  <si>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</si>
  <si>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</si>
  <si>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</si>
  <si>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</si>
  <si>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</si>
  <si>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</si>
  <si>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</si>
  <si>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</si>
  <si>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安芸太田町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</si>
  <si>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</si>
  <si>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</si>
  <si>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</si>
  <si>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</si>
  <si>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</si>
  <si>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</si>
  <si>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</si>
  <si>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</si>
  <si>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</si>
  <si>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</si>
  <si>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</si>
  <si>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</si>
  <si>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</si>
  <si>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</si>
  <si>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</si>
  <si>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</si>
  <si>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</si>
  <si>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</si>
  <si>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</si>
  <si>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</si>
  <si>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</si>
  <si>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</si>
  <si>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</si>
  <si>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</si>
  <si>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</si>
  <si>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</si>
  <si>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</si>
  <si>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</si>
  <si>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</si>
  <si>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</si>
  <si>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</si>
  <si>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</si>
  <si>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</si>
  <si>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</si>
  <si>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</si>
  <si>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</si>
  <si>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</si>
  <si>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</si>
  <si>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</si>
  <si>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</si>
  <si>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</si>
  <si>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</si>
  <si>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</si>
  <si>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</si>
  <si>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</si>
  <si>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</si>
  <si>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</si>
  <si>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</si>
  <si>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</si>
  <si>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</si>
  <si>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</si>
  <si>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</si>
  <si>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</si>
  <si>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</si>
  <si>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</si>
  <si>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</si>
  <si>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</si>
  <si>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</si>
  <si>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</si>
  <si>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</si>
  <si>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</si>
  <si>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</si>
  <si>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</si>
  <si>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</si>
  <si>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</si>
  <si>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</si>
  <si>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</si>
  <si>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</si>
  <si>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</si>
  <si>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</si>
  <si>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</si>
  <si>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</si>
  <si>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</si>
  <si>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</si>
  <si>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</si>
  <si>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</si>
  <si>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</si>
  <si>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</si>
  <si>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</si>
  <si>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</si>
  <si>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</si>
  <si>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</si>
  <si>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</si>
  <si>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</si>
  <si>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</si>
  <si>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</si>
  <si>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</si>
  <si>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</si>
  <si>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</si>
  <si>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</si>
  <si>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</si>
  <si>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</si>
  <si>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</si>
  <si>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</si>
  <si>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</si>
  <si>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</si>
  <si>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</si>
  <si>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</si>
  <si>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</si>
  <si>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</si>
  <si>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</si>
  <si>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</si>
  <si>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</si>
  <si>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</si>
  <si>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</si>
  <si>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</si>
  <si>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</si>
  <si>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</si>
  <si>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</si>
  <si>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</si>
  <si>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</si>
  <si>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</si>
  <si>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</si>
  <si>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</si>
  <si>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</si>
  <si>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</si>
  <si>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</si>
  <si>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広島県安芸太田町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</si>
  <si>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</si>
  <si>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</si>
  <si>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</si>
  <si>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</si>
  <si>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</si>
  <si>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</si>
  <si>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</si>
  <si>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</si>
  <si>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</si>
  <si>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</si>
  <si>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</si>
  <si>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</si>
  <si>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</si>
  <si>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</si>
  <si>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</si>
  <si>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</si>
  <si>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</si>
  <si>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</si>
  <si>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</si>
  <si>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</si>
  <si>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</si>
  <si>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</si>
  <si>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</si>
  <si>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</si>
  <si>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</si>
  <si>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</si>
  <si>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</si>
  <si>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</si>
  <si>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</si>
  <si>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</si>
  <si>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</si>
  <si>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</si>
  <si>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</si>
  <si>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</si>
  <si>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</si>
  <si>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</si>
  <si>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</si>
  <si>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</si>
  <si>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</si>
  <si>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</si>
  <si>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</si>
  <si>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</si>
  <si>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</si>
  <si>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</si>
  <si>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</si>
  <si>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</si>
  <si>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</si>
  <si>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</si>
  <si>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</si>
  <si>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</si>
  <si>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</si>
  <si>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</si>
  <si>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</si>
  <si>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</si>
  <si>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</si>
  <si>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</si>
  <si>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</si>
  <si>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</si>
  <si>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</si>
  <si>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</si>
  <si>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</si>
  <si>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</si>
  <si>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</si>
  <si>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</si>
  <si>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</si>
  <si>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</si>
  <si>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</si>
  <si>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</si>
  <si>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</si>
  <si>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</si>
  <si>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</si>
  <si>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</si>
  <si>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</si>
  <si>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</si>
  <si>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</si>
  <si>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</si>
  <si>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</si>
  <si>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</si>
  <si>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</si>
  <si>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</si>
  <si>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</si>
  <si>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</si>
  <si>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</si>
  <si>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</si>
  <si>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</si>
  <si>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</si>
  <si>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</si>
  <si>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</si>
  <si>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</si>
  <si>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</si>
  <si>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</si>
  <si>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</si>
  <si>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</si>
  <si>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</si>
  <si>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</si>
  <si>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</si>
  <si>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</si>
  <si>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</si>
  <si>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</si>
  <si>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</si>
  <si>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</si>
  <si>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</si>
  <si>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</si>
  <si>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</si>
  <si>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</si>
  <si>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</si>
  <si>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</si>
  <si>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</si>
  <si>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</si>
  <si>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</si>
  <si>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</si>
  <si>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</si>
  <si>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</si>
  <si>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</si>
  <si>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</si>
  <si>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</si>
  <si>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</si>
  <si>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</si>
  <si>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</si>
  <si>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</si>
  <si>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</si>
  <si>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</si>
  <si>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</si>
  <si>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</si>
  <si>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</si>
  <si>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簡易水道</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</si>
  <si>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</si>
  <si>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</si>
  <si>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</si>
  <si>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</si>
  <si>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</si>
  <si>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</si>
  <si>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</si>
  <si>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</si>
  <si>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</si>
  <si>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</si>
  <si>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</si>
  <si>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</si>
  <si>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</si>
  <si>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</si>
  <si>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</si>
  <si>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</si>
  <si>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</si>
  <si>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</si>
  <si>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</si>
  <si>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</si>
  <si>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</si>
  <si>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</si>
  <si>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</si>
  <si>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</si>
  <si>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</si>
  <si>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</si>
  <si>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</si>
  <si>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</si>
  <si>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広島県安芸太田町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</si>
  <si>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</si>
  <si>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</si>
  <si>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</si>
  <si>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</si>
  <si>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</si>
  <si>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</si>
  <si>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</si>
  <si>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</si>
  <si>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</si>
  <si>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</si>
  <si>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</si>
  <si>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</si>
  <si>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</si>
  <si>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</si>
  <si>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</si>
  <si>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</si>
  <si>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</si>
  <si>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</si>
  <si>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</si>
  <si>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</si>
  <si>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</si>
  <si>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</si>
  <si>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</si>
  <si>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</si>
  <si>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</si>
  <si>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</si>
  <si>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</si>
  <si>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</si>
  <si>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</si>
  <si>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</si>
  <si>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</si>
  <si>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</si>
  <si>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</si>
  <si>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</si>
  <si>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</si>
  <si>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</si>
  <si>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</si>
  <si>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介護サービス事業特別会計</t>
    <phoneticPr fontId="5"/>
  </si>
  <si>
    <t>安芸太田町病院事業会計</t>
    <phoneticPr fontId="5"/>
  </si>
  <si>
    <t>法適用企業</t>
    <phoneticPr fontId="5"/>
  </si>
  <si>
    <t>簡易水道事業特別会計</t>
    <phoneticPr fontId="5"/>
  </si>
  <si>
    <t>法非適用企業</t>
    <phoneticPr fontId="5"/>
  </si>
  <si>
    <t>農業集落排水事業特別会計</t>
    <phoneticPr fontId="5"/>
  </si>
  <si>
    <t>法非適用企業</t>
    <phoneticPr fontId="5"/>
  </si>
  <si>
    <t>特定環境保全公共下水道事業特別会計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</si>
  <si>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</si>
  <si>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</si>
  <si>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</si>
  <si>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</si>
  <si>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</si>
  <si>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</si>
  <si>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</si>
  <si>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</si>
  <si>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</si>
  <si>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</si>
  <si>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</si>
  <si>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</si>
  <si>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</si>
  <si>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</si>
  <si>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</si>
  <si>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</si>
  <si>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</si>
  <si>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</si>
  <si>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</si>
  <si>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</si>
  <si>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</si>
  <si>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</si>
  <si>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</si>
  <si>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</si>
  <si>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</si>
  <si>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</si>
  <si>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</si>
  <si>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</si>
  <si>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</si>
  <si>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</si>
  <si>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</si>
  <si>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</si>
  <si>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</si>
  <si>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</si>
  <si>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</si>
  <si>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</si>
  <si>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</si>
  <si>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</si>
  <si>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</si>
  <si>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</si>
  <si>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</si>
  <si>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</si>
  <si>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t>
    <phoneticPr fontId="5"/>
  </si>
  <si>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</si>
  <si>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</si>
  <si>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</si>
  <si>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</si>
  <si>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</si>
  <si>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</si>
  <si>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</si>
  <si>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</si>
  <si>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</si>
  <si>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</si>
  <si>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</si>
  <si>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</si>
  <si>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</si>
  <si>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</si>
  <si>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</si>
  <si>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</si>
  <si>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</si>
  <si>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</si>
  <si>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</si>
  <si>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</si>
  <si>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</si>
  <si>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</si>
  <si>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</si>
  <si>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</si>
  <si>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</si>
  <si>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</si>
  <si>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</si>
  <si>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</si>
  <si>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簡易水道事業特別会計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</si>
  <si>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</si>
  <si>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</si>
  <si>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</si>
  <si>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</si>
  <si>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</si>
  <si>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</si>
  <si>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</si>
  <si>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</si>
  <si>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</si>
  <si>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</si>
  <si>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</si>
  <si>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</si>
  <si>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</si>
  <si>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</si>
  <si>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</si>
  <si>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</si>
  <si>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</si>
  <si>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</si>
  <si>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</si>
  <si>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</si>
  <si>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</si>
  <si>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</si>
  <si>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</si>
  <si>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</si>
  <si>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</si>
  <si>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</si>
  <si>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</si>
  <si>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</si>
  <si>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</si>
  <si>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</si>
  <si>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</si>
  <si>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</si>
  <si>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</si>
  <si>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</si>
  <si>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</si>
  <si>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</si>
  <si>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</si>
  <si>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</si>
  <si>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</si>
  <si>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</si>
  <si>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</si>
  <si>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</si>
  <si>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</si>
  <si>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</si>
  <si>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</si>
  <si>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</si>
  <si>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</si>
  <si>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</si>
  <si>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</si>
  <si>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</si>
  <si>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</si>
  <si>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</si>
  <si>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</si>
  <si>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</si>
  <si>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</si>
  <si>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</si>
  <si>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</si>
  <si>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</si>
  <si>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</si>
  <si>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</si>
  <si>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</si>
  <si>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</si>
  <si>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</si>
  <si>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</si>
  <si>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</si>
  <si>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</si>
  <si>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</si>
  <si>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</si>
  <si>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</si>
  <si>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</si>
  <si>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</si>
  <si>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</si>
  <si>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</si>
  <si>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</si>
  <si>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</si>
  <si>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</si>
  <si>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</si>
  <si>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</si>
  <si>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</si>
  <si>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</si>
  <si>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</si>
  <si>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</si>
  <si>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</si>
  <si>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</si>
  <si>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12.48</t>
  </si>
  <si>
    <t>▲ 7.54</t>
  </si>
  <si>
    <t>安芸太田町病院事業会計</t>
  </si>
  <si>
    <t>一般会計</t>
  </si>
  <si>
    <t>介護保険事業特別会計</t>
  </si>
  <si>
    <t>国民健康保険事業特別会計</t>
  </si>
  <si>
    <t>後期高齢者医療事業特別会計</t>
  </si>
  <si>
    <t>農業集落排水事業特別会計</t>
  </si>
  <si>
    <t>簡易水道事業特別会計</t>
  </si>
  <si>
    <t>特定環境保全公共下水道事業特別会計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</si>
  <si>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</si>
  <si>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</si>
  <si>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</si>
  <si>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</si>
  <si>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</si>
  <si>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</si>
  <si>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</si>
  <si>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</si>
  <si>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</si>
  <si>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t>
    <phoneticPr fontId="2"/>
  </si>
  <si>
    <t>-</t>
    <phoneticPr fontId="2"/>
  </si>
  <si>
    <t>-</t>
    <phoneticPr fontId="2"/>
  </si>
  <si>
    <t>-</t>
    <phoneticPr fontId="2"/>
  </si>
  <si>
    <t>-</t>
    <phoneticPr fontId="2"/>
  </si>
  <si>
    <t>広島県後期高齢者医療広域連合会（一般会計）</t>
    <rPh sb="0" eb="3">
      <t>ヒロシマケン</t>
    </rPh>
    <rPh sb="3" eb="5">
      <t>コウキ</t>
    </rPh>
    <rPh sb="5" eb="8">
      <t>コウレイシャ</t>
    </rPh>
    <rPh sb="8" eb="10">
      <t>イリョウ</t>
    </rPh>
    <rPh sb="10" eb="12">
      <t>コウイキ</t>
    </rPh>
    <rPh sb="12" eb="15">
      <t>レンゴウカイ</t>
    </rPh>
    <rPh sb="16" eb="20">
      <t>イッパンカイケイ</t>
    </rPh>
    <phoneticPr fontId="2"/>
  </si>
  <si>
    <t>広島県後期高齢者医療広域連合会（特別会計）</t>
    <rPh sb="0" eb="3">
      <t>ヒロシマケン</t>
    </rPh>
    <rPh sb="3" eb="5">
      <t>コウキ</t>
    </rPh>
    <rPh sb="5" eb="8">
      <t>コウレイシャ</t>
    </rPh>
    <rPh sb="8" eb="10">
      <t>イリョウ</t>
    </rPh>
    <rPh sb="10" eb="12">
      <t>コウイキ</t>
    </rPh>
    <rPh sb="12" eb="15">
      <t>レンゴウカイ</t>
    </rPh>
    <rPh sb="16" eb="18">
      <t>トクベツ</t>
    </rPh>
    <rPh sb="18" eb="20">
      <t>カイケイ</t>
    </rPh>
    <phoneticPr fontId="2"/>
  </si>
  <si>
    <t>広島県市町総合事務組合</t>
    <rPh sb="0" eb="3">
      <t>ヒロシマケン</t>
    </rPh>
    <rPh sb="3" eb="5">
      <t>シマチ</t>
    </rPh>
    <rPh sb="5" eb="7">
      <t>ソウゴウ</t>
    </rPh>
    <rPh sb="7" eb="9">
      <t>ジム</t>
    </rPh>
    <rPh sb="9" eb="11">
      <t>クミアイ</t>
    </rPh>
    <phoneticPr fontId="2"/>
  </si>
  <si>
    <t>-</t>
    <phoneticPr fontId="2"/>
  </si>
  <si>
    <t>-</t>
    <phoneticPr fontId="2"/>
  </si>
  <si>
    <t>株式会社　筒賀総合サービス</t>
    <rPh sb="0" eb="4">
      <t>カブシキカイシャ</t>
    </rPh>
    <rPh sb="5" eb="7">
      <t>ツツガ</t>
    </rPh>
    <rPh sb="7" eb="9">
      <t>ソウゴウ</t>
    </rPh>
    <phoneticPr fontId="2"/>
  </si>
  <si>
    <t>-</t>
    <phoneticPr fontId="2"/>
  </si>
  <si>
    <t>-</t>
    <phoneticPr fontId="2"/>
  </si>
  <si>
    <t>-</t>
    <phoneticPr fontId="2"/>
  </si>
  <si>
    <t>-</t>
    <phoneticPr fontId="2"/>
  </si>
  <si>
    <t>-</t>
    <phoneticPr fontId="2"/>
  </si>
  <si>
    <t>(まちづくり基金（R02年度末現在))</t>
    <rPh sb="6" eb="8">
      <t>キキン</t>
    </rPh>
    <phoneticPr fontId="5"/>
  </si>
  <si>
    <t>(地域振興基金(R02年度末現在))</t>
    <rPh sb="1" eb="7">
      <t>チイキシンコウキキン</t>
    </rPh>
    <phoneticPr fontId="5"/>
  </si>
  <si>
    <t>(ふるさと未来・夢基金(R02年度末現在))</t>
    <phoneticPr fontId="5"/>
  </si>
  <si>
    <t>(過疎地域持続的発展事業基金(R02年度末現在))</t>
    <rPh sb="1" eb="3">
      <t>カソ</t>
    </rPh>
    <rPh sb="3" eb="5">
      <t>チイキ</t>
    </rPh>
    <rPh sb="5" eb="8">
      <t>ジゾクテキ</t>
    </rPh>
    <rPh sb="8" eb="12">
      <t>ハッテンジギョウ</t>
    </rPh>
    <rPh sb="12" eb="14">
      <t>キキン</t>
    </rPh>
    <phoneticPr fontId="5"/>
  </si>
  <si>
    <t>(森林環境譲与税基金(R02年度末現在))</t>
    <rPh sb="1" eb="5">
      <t>シンリンカンキョウ</t>
    </rPh>
    <rPh sb="5" eb="8">
      <t>ジョウヨゼイ</t>
    </rPh>
    <rPh sb="8" eb="10">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</si>
  <si>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</si>
  <si>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</si>
  <si>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</si>
  <si>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</si>
  <si>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</si>
  <si>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</si>
  <si>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</si>
  <si>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</si>
  <si>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</si>
  <si>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</si>
  <si>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</si>
  <si>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</si>
  <si>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t>
    <phoneticPr fontId="5"/>
  </si>
  <si>
    <t>類似団体内平均値</t>
    <phoneticPr fontId="5"/>
  </si>
  <si>
    <t xml:space="preserve"> </t>
    <phoneticPr fontId="5"/>
  </si>
  <si>
    <t xml:space="preserve"> </t>
    <phoneticPr fontId="5"/>
  </si>
  <si>
    <r>
      <rPr>
        <sz val="11"/>
        <color theme="1"/>
        <rFont val="ＭＳ Ｐゴシック"/>
        <family val="3"/>
        <charset val="128"/>
      </rPr>
      <t>　計画的な起債償還や基金の残高の増加等も相まり、将来負担比率は対前年度で２５．８ポイントと大幅な減小をしているが、依然として類似団体平均よりも３３．２ポイント高い水準となっている。一方で、有形固定資産減価償却率は対前年度では１．４ポイント増加しているが類似団体平均とは、ほぼ平均的な水準である。</t>
    </r>
    <r>
      <rPr>
        <sz val="11"/>
        <color rgb="FFFF0000"/>
        <rFont val="ＭＳ Ｐゴシック"/>
        <family val="3"/>
        <charset val="128"/>
      </rPr>
      <t xml:space="preserve">
　</t>
    </r>
    <r>
      <rPr>
        <sz val="11"/>
        <color theme="1"/>
        <rFont val="ＭＳ Ｐゴシック"/>
        <family val="3"/>
        <charset val="128"/>
      </rPr>
      <t>今後、少子高齢化と人口減少や資産老朽化という課題を総合的にとらえ、、公共施設等総合管理計画に基づき建物資産の総量を将来の人口・財政力に見合った量へと適正化し、将来世代への負担の先送りが過度にならないように取り組んでいく。</t>
    </r>
    <rPh sb="45" eb="47">
      <t>オオハバ</t>
    </rPh>
    <phoneticPr fontId="5"/>
  </si>
  <si>
    <t>　将来負担比率は計画的な起債償還や基金の残高の増加等も相まり、徐々に改善しているが、実質公債費比率は近年の大型事業の起債償還開始により対前年度より０．２ポイント減少しているが、高い水準で推移しており、今後数年間は右肩上がりの見込みであり、依然として類似団体平均と比較してしても高い指数になっている。
　近年の学校統廃合や高速ブロードバンド整備などの大型公共事業に伴う大規模な起債償還に対応する公債費の増加を受けて、今後も令和６年をピークに実質公債費比率は悪化することが予測されるが、真に必要な事業には投資し、既存事業のスクラップによる事業費の捻出等に併せ、計画的な起債借入と、償還額に見合った施策展開をしていく必要がある。</t>
    <rPh sb="80" eb="82">
      <t>ゲンショウ</t>
    </rPh>
    <rPh sb="88" eb="89">
      <t>タカ</t>
    </rPh>
    <rPh sb="90" eb="92">
      <t>スイジュン</t>
    </rPh>
    <rPh sb="93" eb="95">
      <t>スイイ</t>
    </rPh>
    <rPh sb="106" eb="108">
      <t>ミギカタ</t>
    </rPh>
    <rPh sb="108" eb="109">
      <t>ア</t>
    </rPh>
    <rPh sb="210" eb="212">
      <t>レイワ</t>
    </rPh>
    <rPh sb="213" eb="214">
      <t>ネン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</si>
</sst>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rgb="FFFF000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40"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0" fontId="38" fillId="0" borderId="41" xfId="16" applyFont="1" applyBorder="1" applyAlignment="1" applyProtection="1">
      <alignment horizontal="left" vertical="top" wrapText="1"/>
      <protection locked="0"/>
    </xf>
    <xf numFmtId="0" fontId="38" fillId="0" borderId="12" xfId="16" applyFont="1" applyBorder="1" applyAlignment="1" applyProtection="1">
      <alignment horizontal="left" vertical="top" wrapText="1"/>
      <protection locked="0"/>
    </xf>
    <xf numFmtId="0" fontId="38" fillId="0" borderId="48" xfId="16" applyFont="1" applyBorder="1" applyAlignment="1" applyProtection="1">
      <alignment horizontal="left" vertical="top" wrapText="1"/>
      <protection locked="0"/>
    </xf>
    <xf numFmtId="0" fontId="38" fillId="0" borderId="64" xfId="16" applyFont="1" applyBorder="1" applyAlignment="1" applyProtection="1">
      <alignment horizontal="left" vertical="top" wrapText="1"/>
      <protection locked="0"/>
    </xf>
    <xf numFmtId="0" fontId="38" fillId="0" borderId="0" xfId="16" applyFont="1" applyAlignment="1" applyProtection="1">
      <alignment horizontal="left" vertical="top" wrapText="1"/>
      <protection locked="0"/>
    </xf>
    <xf numFmtId="0" fontId="38" fillId="0" borderId="38" xfId="16" applyFont="1" applyBorder="1" applyAlignment="1" applyProtection="1">
      <alignment horizontal="left" vertical="top" wrapText="1"/>
      <protection locked="0"/>
    </xf>
    <xf numFmtId="0" fontId="38" fillId="0" borderId="37" xfId="16" applyFont="1" applyBorder="1" applyAlignment="1" applyProtection="1">
      <alignment horizontal="left" vertical="top" wrapText="1"/>
      <protection locked="0"/>
    </xf>
    <xf numFmtId="0" fontId="38" fillId="0" borderId="54" xfId="16" applyFont="1" applyBorder="1" applyAlignment="1" applyProtection="1">
      <alignment horizontal="left" vertical="top" wrapText="1"/>
      <protection locked="0"/>
    </xf>
    <xf numFmtId="0" fontId="38"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119882</c:v>
                </c:pt>
                <c:pt idx="1">
                  <c:v>116162</c:v>
                </c:pt>
                <c:pt idx="2">
                  <c:v>121449</c:v>
                </c:pt>
                <c:pt idx="3">
                  <c:v>145139</c:v>
                </c:pt>
                <c:pt idx="4">
                  <c:v>125391</c:v>
                </c:pt>
              </c:numCache>
            </c:numRef>
          </c:val>
          <c:smooth val="0"/>
          <c:extLst xmlns:c16r2="http://schemas.microsoft.com/office/drawing/2015/06/chart">
            <c:ext xmlns:c16="http://schemas.microsoft.com/office/drawing/2014/chart" uri="{C3380CC4-5D6E-409C-BE32-E72D297353CC}">
              <c16:uniqueId val="{00000000-DC0D-47FC-AA75-B3F2D63B9F9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253570</c:v>
                </c:pt>
                <c:pt idx="1">
                  <c:v>162103</c:v>
                </c:pt>
                <c:pt idx="2">
                  <c:v>59355</c:v>
                </c:pt>
                <c:pt idx="3">
                  <c:v>111793</c:v>
                </c:pt>
                <c:pt idx="4">
                  <c:v>195316</c:v>
                </c:pt>
              </c:numCache>
            </c:numRef>
          </c:val>
          <c:smooth val="0"/>
          <c:extLst xmlns:c16r2="http://schemas.microsoft.com/office/drawing/2015/06/chart">
            <c:ext xmlns:c16="http://schemas.microsoft.com/office/drawing/2014/chart" uri="{C3380CC4-5D6E-409C-BE32-E72D297353CC}">
              <c16:uniqueId val="{00000001-DC0D-47FC-AA75-B3F2D63B9F9A}"/>
            </c:ext>
          </c:extLst>
        </c:ser>
        <c:dLbls>
          <c:showLegendKey val="0"/>
          <c:showVal val="0"/>
          <c:showCatName val="0"/>
          <c:showSerName val="0"/>
          <c:showPercent val="0"/>
          <c:showBubbleSize val="0"/>
        </c:dLbls>
        <c:marker val="1"/>
        <c:smooth val="0"/>
        <c:axId val="480779792"/>
        <c:axId val="480782536"/>
      </c:lineChart>
      <c:catAx>
        <c:axId val="4807797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0782536"/>
        <c:crosses val="autoZero"/>
        <c:auto val="1"/>
        <c:lblAlgn val="ctr"/>
        <c:lblOffset val="100"/>
        <c:tickLblSkip val="1"/>
        <c:tickMarkSkip val="1"/>
        <c:noMultiLvlLbl val="0"/>
      </c:catAx>
      <c:valAx>
        <c:axId val="480782536"/>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07797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5.7</c:v>
                </c:pt>
                <c:pt idx="1">
                  <c:v>4.16</c:v>
                </c:pt>
                <c:pt idx="2">
                  <c:v>1.53</c:v>
                </c:pt>
                <c:pt idx="3">
                  <c:v>5</c:v>
                </c:pt>
                <c:pt idx="4">
                  <c:v>7.37</c:v>
                </c:pt>
              </c:numCache>
            </c:numRef>
          </c:val>
          <c:extLst xmlns:c16r2="http://schemas.microsoft.com/office/drawing/2015/06/chart">
            <c:ext xmlns:c16="http://schemas.microsoft.com/office/drawing/2014/chart" uri="{C3380CC4-5D6E-409C-BE32-E72D297353CC}">
              <c16:uniqueId val="{00000000-EEE9-49F1-99D7-B6796B1A4FE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60</c:v>
                </c:pt>
                <c:pt idx="1">
                  <c:v>66.290000000000006</c:v>
                </c:pt>
                <c:pt idx="2">
                  <c:v>61.49</c:v>
                </c:pt>
                <c:pt idx="3">
                  <c:v>46.89</c:v>
                </c:pt>
                <c:pt idx="4">
                  <c:v>46.24</c:v>
                </c:pt>
              </c:numCache>
            </c:numRef>
          </c:val>
          <c:extLst xmlns:c16r2="http://schemas.microsoft.com/office/drawing/2015/06/chart">
            <c:ext xmlns:c16="http://schemas.microsoft.com/office/drawing/2014/chart" uri="{C3380CC4-5D6E-409C-BE32-E72D297353CC}">
              <c16:uniqueId val="{00000001-EEE9-49F1-99D7-B6796B1A4FE9}"/>
            </c:ext>
          </c:extLst>
        </c:ser>
        <c:dLbls>
          <c:showLegendKey val="0"/>
          <c:showVal val="0"/>
          <c:showCatName val="0"/>
          <c:showSerName val="0"/>
          <c:showPercent val="0"/>
          <c:showBubbleSize val="0"/>
        </c:dLbls>
        <c:gapWidth val="250"/>
        <c:overlap val="100"/>
        <c:axId val="490824440"/>
        <c:axId val="4908193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1.29</c:v>
                </c:pt>
                <c:pt idx="1">
                  <c:v>1.27</c:v>
                </c:pt>
                <c:pt idx="2">
                  <c:v>-12.48</c:v>
                </c:pt>
                <c:pt idx="3">
                  <c:v>-7.54</c:v>
                </c:pt>
                <c:pt idx="4">
                  <c:v>7.42</c:v>
                </c:pt>
              </c:numCache>
            </c:numRef>
          </c:val>
          <c:smooth val="0"/>
          <c:extLst xmlns:c16r2="http://schemas.microsoft.com/office/drawing/2015/06/chart">
            <c:ext xmlns:c16="http://schemas.microsoft.com/office/drawing/2014/chart" uri="{C3380CC4-5D6E-409C-BE32-E72D297353CC}">
              <c16:uniqueId val="{00000002-EEE9-49F1-99D7-B6796B1A4FE9}"/>
            </c:ext>
          </c:extLst>
        </c:ser>
        <c:dLbls>
          <c:showLegendKey val="0"/>
          <c:showVal val="0"/>
          <c:showCatName val="0"/>
          <c:showSerName val="0"/>
          <c:showPercent val="0"/>
          <c:showBubbleSize val="0"/>
        </c:dLbls>
        <c:marker val="1"/>
        <c:smooth val="0"/>
        <c:axId val="490824440"/>
        <c:axId val="490819344"/>
      </c:lineChart>
      <c:catAx>
        <c:axId val="4908244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0819344"/>
        <c:crosses val="autoZero"/>
        <c:auto val="1"/>
        <c:lblAlgn val="ctr"/>
        <c:lblOffset val="100"/>
        <c:tickLblSkip val="1"/>
        <c:tickMarkSkip val="1"/>
        <c:noMultiLvlLbl val="0"/>
      </c:catAx>
      <c:valAx>
        <c:axId val="4908193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08244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6899-439D-8537-9C76535A589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6899-439D-8537-9C76535A5896}"/>
            </c:ext>
          </c:extLst>
        </c:ser>
        <c:ser>
          <c:idx val="2"/>
          <c:order val="2"/>
          <c:tx>
            <c:strRef>
              <c:f>データシート!$A$29</c:f>
              <c:strCache>
                <c:ptCount val="1"/>
                <c:pt idx="0">
                  <c:v>特定環境保全公共下水道事業特別会計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0.11</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6899-439D-8537-9C76535A5896}"/>
            </c:ext>
          </c:extLst>
        </c:ser>
        <c:ser>
          <c:idx val="3"/>
          <c:order val="3"/>
          <c:tx>
            <c:strRef>
              <c:f>データシート!$A$30</c:f>
              <c:strCache>
                <c:ptCount val="1"/>
                <c:pt idx="0">
                  <c:v>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0.2</c:v>
                </c:pt>
                <c:pt idx="2">
                  <c:v>#N/A</c:v>
                </c:pt>
                <c:pt idx="3">
                  <c:v>0.01</c:v>
                </c:pt>
                <c:pt idx="4">
                  <c:v>#N/A</c:v>
                </c:pt>
                <c:pt idx="5">
                  <c:v>0</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3-6899-439D-8537-9C76535A5896}"/>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0.09</c:v>
                </c:pt>
                <c:pt idx="2">
                  <c:v>#N/A</c:v>
                </c:pt>
                <c:pt idx="3">
                  <c:v>0.01</c:v>
                </c:pt>
                <c:pt idx="4">
                  <c:v>#N/A</c:v>
                </c:pt>
                <c:pt idx="5">
                  <c:v>0.06</c:v>
                </c:pt>
                <c:pt idx="6">
                  <c:v>#N/A</c:v>
                </c:pt>
                <c:pt idx="7">
                  <c:v>0.02</c:v>
                </c:pt>
                <c:pt idx="8">
                  <c:v>#N/A</c:v>
                </c:pt>
                <c:pt idx="9">
                  <c:v>0.03</c:v>
                </c:pt>
              </c:numCache>
            </c:numRef>
          </c:val>
          <c:extLst xmlns:c16r2="http://schemas.microsoft.com/office/drawing/2015/06/chart">
            <c:ext xmlns:c16="http://schemas.microsoft.com/office/drawing/2014/chart" uri="{C3380CC4-5D6E-409C-BE32-E72D297353CC}">
              <c16:uniqueId val="{00000004-6899-439D-8537-9C76535A5896}"/>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0.08</c:v>
                </c:pt>
                <c:pt idx="2">
                  <c:v>#N/A</c:v>
                </c:pt>
                <c:pt idx="3">
                  <c:v>0.1</c:v>
                </c:pt>
                <c:pt idx="4">
                  <c:v>#N/A</c:v>
                </c:pt>
                <c:pt idx="5">
                  <c:v>0.11</c:v>
                </c:pt>
                <c:pt idx="6">
                  <c:v>#N/A</c:v>
                </c:pt>
                <c:pt idx="7">
                  <c:v>0.11</c:v>
                </c:pt>
                <c:pt idx="8">
                  <c:v>#N/A</c:v>
                </c:pt>
                <c:pt idx="9">
                  <c:v>0.11</c:v>
                </c:pt>
              </c:numCache>
            </c:numRef>
          </c:val>
          <c:extLst xmlns:c16r2="http://schemas.microsoft.com/office/drawing/2015/06/chart">
            <c:ext xmlns:c16="http://schemas.microsoft.com/office/drawing/2014/chart" uri="{C3380CC4-5D6E-409C-BE32-E72D297353CC}">
              <c16:uniqueId val="{00000005-6899-439D-8537-9C76535A5896}"/>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1.55</c:v>
                </c:pt>
                <c:pt idx="2">
                  <c:v>#N/A</c:v>
                </c:pt>
                <c:pt idx="3">
                  <c:v>0.7</c:v>
                </c:pt>
                <c:pt idx="4">
                  <c:v>#N/A</c:v>
                </c:pt>
                <c:pt idx="5">
                  <c:v>0.01</c:v>
                </c:pt>
                <c:pt idx="6">
                  <c:v>#N/A</c:v>
                </c:pt>
                <c:pt idx="7">
                  <c:v>0.05</c:v>
                </c:pt>
                <c:pt idx="8">
                  <c:v>#N/A</c:v>
                </c:pt>
                <c:pt idx="9">
                  <c:v>0.31</c:v>
                </c:pt>
              </c:numCache>
            </c:numRef>
          </c:val>
          <c:extLst xmlns:c16r2="http://schemas.microsoft.com/office/drawing/2015/06/chart">
            <c:ext xmlns:c16="http://schemas.microsoft.com/office/drawing/2014/chart" uri="{C3380CC4-5D6E-409C-BE32-E72D297353CC}">
              <c16:uniqueId val="{00000006-6899-439D-8537-9C76535A5896}"/>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0.79</c:v>
                </c:pt>
                <c:pt idx="2">
                  <c:v>#N/A</c:v>
                </c:pt>
                <c:pt idx="3">
                  <c:v>0.57999999999999996</c:v>
                </c:pt>
                <c:pt idx="4">
                  <c:v>#N/A</c:v>
                </c:pt>
                <c:pt idx="5">
                  <c:v>0.9</c:v>
                </c:pt>
                <c:pt idx="6">
                  <c:v>#N/A</c:v>
                </c:pt>
                <c:pt idx="7">
                  <c:v>0.65</c:v>
                </c:pt>
                <c:pt idx="8">
                  <c:v>#N/A</c:v>
                </c:pt>
                <c:pt idx="9">
                  <c:v>0.52</c:v>
                </c:pt>
              </c:numCache>
            </c:numRef>
          </c:val>
          <c:extLst xmlns:c16r2="http://schemas.microsoft.com/office/drawing/2015/06/chart">
            <c:ext xmlns:c16="http://schemas.microsoft.com/office/drawing/2014/chart" uri="{C3380CC4-5D6E-409C-BE32-E72D297353CC}">
              <c16:uniqueId val="{00000007-6899-439D-8537-9C76535A589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5.7</c:v>
                </c:pt>
                <c:pt idx="2">
                  <c:v>#N/A</c:v>
                </c:pt>
                <c:pt idx="3">
                  <c:v>4.16</c:v>
                </c:pt>
                <c:pt idx="4">
                  <c:v>#N/A</c:v>
                </c:pt>
                <c:pt idx="5">
                  <c:v>1.53</c:v>
                </c:pt>
                <c:pt idx="6">
                  <c:v>#N/A</c:v>
                </c:pt>
                <c:pt idx="7">
                  <c:v>4.99</c:v>
                </c:pt>
                <c:pt idx="8">
                  <c:v>#N/A</c:v>
                </c:pt>
                <c:pt idx="9">
                  <c:v>7.36</c:v>
                </c:pt>
              </c:numCache>
            </c:numRef>
          </c:val>
          <c:extLst xmlns:c16r2="http://schemas.microsoft.com/office/drawing/2015/06/chart">
            <c:ext xmlns:c16="http://schemas.microsoft.com/office/drawing/2014/chart" uri="{C3380CC4-5D6E-409C-BE32-E72D297353CC}">
              <c16:uniqueId val="{00000008-6899-439D-8537-9C76535A5896}"/>
            </c:ext>
          </c:extLst>
        </c:ser>
        <c:ser>
          <c:idx val="9"/>
          <c:order val="9"/>
          <c:tx>
            <c:strRef>
              <c:f>データシート!$A$36</c:f>
              <c:strCache>
                <c:ptCount val="1"/>
                <c:pt idx="0">
                  <c:v>安芸太田町病院事業会計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17.47</c:v>
                </c:pt>
                <c:pt idx="2">
                  <c:v>#N/A</c:v>
                </c:pt>
                <c:pt idx="3">
                  <c:v>16.420000000000002</c:v>
                </c:pt>
                <c:pt idx="4">
                  <c:v>#N/A</c:v>
                </c:pt>
                <c:pt idx="5">
                  <c:v>17.64</c:v>
                </c:pt>
                <c:pt idx="6">
                  <c:v>#N/A</c:v>
                </c:pt>
                <c:pt idx="7">
                  <c:v>18.89</c:v>
                </c:pt>
                <c:pt idx="8">
                  <c:v>#N/A</c:v>
                </c:pt>
                <c:pt idx="9">
                  <c:v>18.52</c:v>
                </c:pt>
              </c:numCache>
            </c:numRef>
          </c:val>
          <c:extLst xmlns:c16r2="http://schemas.microsoft.com/office/drawing/2015/06/chart">
            <c:ext xmlns:c16="http://schemas.microsoft.com/office/drawing/2014/chart" uri="{C3380CC4-5D6E-409C-BE32-E72D297353CC}">
              <c16:uniqueId val="{00000009-6899-439D-8537-9C76535A5896}"/>
            </c:ext>
          </c:extLst>
        </c:ser>
        <c:dLbls>
          <c:showLegendKey val="0"/>
          <c:showVal val="0"/>
          <c:showCatName val="0"/>
          <c:showSerName val="0"/>
          <c:showPercent val="0"/>
          <c:showBubbleSize val="0"/>
        </c:dLbls>
        <c:gapWidth val="150"/>
        <c:overlap val="100"/>
        <c:axId val="490820912"/>
        <c:axId val="490823264"/>
      </c:barChart>
      <c:catAx>
        <c:axId val="490820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0823264"/>
        <c:crosses val="autoZero"/>
        <c:auto val="1"/>
        <c:lblAlgn val="ctr"/>
        <c:lblOffset val="100"/>
        <c:tickLblSkip val="1"/>
        <c:tickMarkSkip val="1"/>
        <c:noMultiLvlLbl val="0"/>
      </c:catAx>
      <c:valAx>
        <c:axId val="4908232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08209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1109</c:v>
                </c:pt>
                <c:pt idx="5">
                  <c:v>930</c:v>
                </c:pt>
                <c:pt idx="8">
                  <c:v>922</c:v>
                </c:pt>
                <c:pt idx="11">
                  <c:v>985</c:v>
                </c:pt>
                <c:pt idx="14">
                  <c:v>1037</c:v>
                </c:pt>
              </c:numCache>
            </c:numRef>
          </c:val>
          <c:extLst xmlns:c16r2="http://schemas.microsoft.com/office/drawing/2015/06/chart">
            <c:ext xmlns:c16="http://schemas.microsoft.com/office/drawing/2014/chart" uri="{C3380CC4-5D6E-409C-BE32-E72D297353CC}">
              <c16:uniqueId val="{00000000-CFB4-490D-8F50-59D0B198E6F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CFB4-490D-8F50-59D0B198E6F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CFB4-490D-8F50-59D0B198E6F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FB4-490D-8F50-59D0B198E6F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432</c:v>
                </c:pt>
                <c:pt idx="3">
                  <c:v>425</c:v>
                </c:pt>
                <c:pt idx="6">
                  <c:v>387</c:v>
                </c:pt>
                <c:pt idx="9">
                  <c:v>330</c:v>
                </c:pt>
                <c:pt idx="12">
                  <c:v>298</c:v>
                </c:pt>
              </c:numCache>
            </c:numRef>
          </c:val>
          <c:extLst xmlns:c16r2="http://schemas.microsoft.com/office/drawing/2015/06/chart">
            <c:ext xmlns:c16="http://schemas.microsoft.com/office/drawing/2014/chart" uri="{C3380CC4-5D6E-409C-BE32-E72D297353CC}">
              <c16:uniqueId val="{00000004-CFB4-490D-8F50-59D0B198E6F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FB4-490D-8F50-59D0B198E6F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CFB4-490D-8F50-59D0B198E6F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933</c:v>
                </c:pt>
                <c:pt idx="3">
                  <c:v>947</c:v>
                </c:pt>
                <c:pt idx="6">
                  <c:v>962</c:v>
                </c:pt>
                <c:pt idx="9">
                  <c:v>1151</c:v>
                </c:pt>
                <c:pt idx="12">
                  <c:v>1208</c:v>
                </c:pt>
              </c:numCache>
            </c:numRef>
          </c:val>
          <c:extLst xmlns:c16r2="http://schemas.microsoft.com/office/drawing/2015/06/chart">
            <c:ext xmlns:c16="http://schemas.microsoft.com/office/drawing/2014/chart" uri="{C3380CC4-5D6E-409C-BE32-E72D297353CC}">
              <c16:uniqueId val="{00000007-CFB4-490D-8F50-59D0B198E6F8}"/>
            </c:ext>
          </c:extLst>
        </c:ser>
        <c:dLbls>
          <c:showLegendKey val="0"/>
          <c:showVal val="0"/>
          <c:showCatName val="0"/>
          <c:showSerName val="0"/>
          <c:showPercent val="0"/>
          <c:showBubbleSize val="0"/>
        </c:dLbls>
        <c:gapWidth val="100"/>
        <c:overlap val="100"/>
        <c:axId val="490822480"/>
        <c:axId val="4908197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256</c:v>
                </c:pt>
                <c:pt idx="2">
                  <c:v>#N/A</c:v>
                </c:pt>
                <c:pt idx="3">
                  <c:v>#N/A</c:v>
                </c:pt>
                <c:pt idx="4">
                  <c:v>442</c:v>
                </c:pt>
                <c:pt idx="5">
                  <c:v>#N/A</c:v>
                </c:pt>
                <c:pt idx="6">
                  <c:v>#N/A</c:v>
                </c:pt>
                <c:pt idx="7">
                  <c:v>427</c:v>
                </c:pt>
                <c:pt idx="8">
                  <c:v>#N/A</c:v>
                </c:pt>
                <c:pt idx="9">
                  <c:v>#N/A</c:v>
                </c:pt>
                <c:pt idx="10">
                  <c:v>496</c:v>
                </c:pt>
                <c:pt idx="11">
                  <c:v>#N/A</c:v>
                </c:pt>
                <c:pt idx="12">
                  <c:v>#N/A</c:v>
                </c:pt>
                <c:pt idx="13">
                  <c:v>469</c:v>
                </c:pt>
                <c:pt idx="14">
                  <c:v>#N/A</c:v>
                </c:pt>
              </c:numCache>
            </c:numRef>
          </c:val>
          <c:smooth val="0"/>
          <c:extLst xmlns:c16r2="http://schemas.microsoft.com/office/drawing/2015/06/chart">
            <c:ext xmlns:c16="http://schemas.microsoft.com/office/drawing/2014/chart" uri="{C3380CC4-5D6E-409C-BE32-E72D297353CC}">
              <c16:uniqueId val="{00000008-CFB4-490D-8F50-59D0B198E6F8}"/>
            </c:ext>
          </c:extLst>
        </c:ser>
        <c:dLbls>
          <c:showLegendKey val="0"/>
          <c:showVal val="0"/>
          <c:showCatName val="0"/>
          <c:showSerName val="0"/>
          <c:showPercent val="0"/>
          <c:showBubbleSize val="0"/>
        </c:dLbls>
        <c:marker val="1"/>
        <c:smooth val="0"/>
        <c:axId val="490822480"/>
        <c:axId val="490819736"/>
      </c:lineChart>
      <c:catAx>
        <c:axId val="490822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0819736"/>
        <c:crosses val="autoZero"/>
        <c:auto val="1"/>
        <c:lblAlgn val="ctr"/>
        <c:lblOffset val="100"/>
        <c:tickLblSkip val="1"/>
        <c:tickMarkSkip val="1"/>
        <c:noMultiLvlLbl val="0"/>
      </c:catAx>
      <c:valAx>
        <c:axId val="4908197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08224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9460</c:v>
                </c:pt>
                <c:pt idx="5">
                  <c:v>9444</c:v>
                </c:pt>
                <c:pt idx="8">
                  <c:v>9407</c:v>
                </c:pt>
                <c:pt idx="11">
                  <c:v>9165</c:v>
                </c:pt>
                <c:pt idx="14">
                  <c:v>9426</c:v>
                </c:pt>
              </c:numCache>
            </c:numRef>
          </c:val>
          <c:extLst xmlns:c16r2="http://schemas.microsoft.com/office/drawing/2015/06/chart">
            <c:ext xmlns:c16="http://schemas.microsoft.com/office/drawing/2014/chart" uri="{C3380CC4-5D6E-409C-BE32-E72D297353CC}">
              <c16:uniqueId val="{00000000-794C-4288-8FA4-1DB763CE519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36</c:v>
                </c:pt>
                <c:pt idx="5">
                  <c:v>27</c:v>
                </c:pt>
                <c:pt idx="8">
                  <c:v>20</c:v>
                </c:pt>
                <c:pt idx="11">
                  <c:v>13</c:v>
                </c:pt>
                <c:pt idx="14">
                  <c:v>9</c:v>
                </c:pt>
              </c:numCache>
            </c:numRef>
          </c:val>
          <c:extLst xmlns:c16r2="http://schemas.microsoft.com/office/drawing/2015/06/chart">
            <c:ext xmlns:c16="http://schemas.microsoft.com/office/drawing/2014/chart" uri="{C3380CC4-5D6E-409C-BE32-E72D297353CC}">
              <c16:uniqueId val="{00000001-794C-4288-8FA4-1DB763CE519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4063</c:v>
                </c:pt>
                <c:pt idx="5">
                  <c:v>4233</c:v>
                </c:pt>
                <c:pt idx="8">
                  <c:v>3852</c:v>
                </c:pt>
                <c:pt idx="11">
                  <c:v>3298</c:v>
                </c:pt>
                <c:pt idx="14">
                  <c:v>3557</c:v>
                </c:pt>
              </c:numCache>
            </c:numRef>
          </c:val>
          <c:extLst xmlns:c16r2="http://schemas.microsoft.com/office/drawing/2015/06/chart">
            <c:ext xmlns:c16="http://schemas.microsoft.com/office/drawing/2014/chart" uri="{C3380CC4-5D6E-409C-BE32-E72D297353CC}">
              <c16:uniqueId val="{00000002-794C-4288-8FA4-1DB763CE519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794C-4288-8FA4-1DB763CE519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794C-4288-8FA4-1DB763CE519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94C-4288-8FA4-1DB763CE519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779</c:v>
                </c:pt>
                <c:pt idx="3">
                  <c:v>847</c:v>
                </c:pt>
                <c:pt idx="6">
                  <c:v>781</c:v>
                </c:pt>
                <c:pt idx="9">
                  <c:v>688</c:v>
                </c:pt>
                <c:pt idx="12">
                  <c:v>766</c:v>
                </c:pt>
              </c:numCache>
            </c:numRef>
          </c:val>
          <c:extLst xmlns:c16r2="http://schemas.microsoft.com/office/drawing/2015/06/chart">
            <c:ext xmlns:c16="http://schemas.microsoft.com/office/drawing/2014/chart" uri="{C3380CC4-5D6E-409C-BE32-E72D297353CC}">
              <c16:uniqueId val="{00000006-794C-4288-8FA4-1DB763CE519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794C-4288-8FA4-1DB763CE519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3551</c:v>
                </c:pt>
                <c:pt idx="3">
                  <c:v>3209</c:v>
                </c:pt>
                <c:pt idx="6">
                  <c:v>2871</c:v>
                </c:pt>
                <c:pt idx="9">
                  <c:v>2630</c:v>
                </c:pt>
                <c:pt idx="12">
                  <c:v>2373</c:v>
                </c:pt>
              </c:numCache>
            </c:numRef>
          </c:val>
          <c:extLst xmlns:c16r2="http://schemas.microsoft.com/office/drawing/2015/06/chart">
            <c:ext xmlns:c16="http://schemas.microsoft.com/office/drawing/2014/chart" uri="{C3380CC4-5D6E-409C-BE32-E72D297353CC}">
              <c16:uniqueId val="{00000008-794C-4288-8FA4-1DB763CE519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97</c:v>
                </c:pt>
                <c:pt idx="3">
                  <c:v>82</c:v>
                </c:pt>
                <c:pt idx="6">
                  <c:v>71</c:v>
                </c:pt>
                <c:pt idx="9">
                  <c:v>62</c:v>
                </c:pt>
                <c:pt idx="12">
                  <c:v>54</c:v>
                </c:pt>
              </c:numCache>
            </c:numRef>
          </c:val>
          <c:extLst xmlns:c16r2="http://schemas.microsoft.com/office/drawing/2015/06/chart">
            <c:ext xmlns:c16="http://schemas.microsoft.com/office/drawing/2014/chart" uri="{C3380CC4-5D6E-409C-BE32-E72D297353CC}">
              <c16:uniqueId val="{00000009-794C-4288-8FA4-1DB763CE519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11997</c:v>
                </c:pt>
                <c:pt idx="3">
                  <c:v>12158</c:v>
                </c:pt>
                <c:pt idx="6">
                  <c:v>11809</c:v>
                </c:pt>
                <c:pt idx="9">
                  <c:v>11370</c:v>
                </c:pt>
                <c:pt idx="12">
                  <c:v>11322</c:v>
                </c:pt>
              </c:numCache>
            </c:numRef>
          </c:val>
          <c:extLst xmlns:c16r2="http://schemas.microsoft.com/office/drawing/2015/06/chart">
            <c:ext xmlns:c16="http://schemas.microsoft.com/office/drawing/2014/chart" uri="{C3380CC4-5D6E-409C-BE32-E72D297353CC}">
              <c16:uniqueId val="{0000000A-794C-4288-8FA4-1DB763CE5199}"/>
            </c:ext>
          </c:extLst>
        </c:ser>
        <c:dLbls>
          <c:showLegendKey val="0"/>
          <c:showVal val="0"/>
          <c:showCatName val="0"/>
          <c:showSerName val="0"/>
          <c:showPercent val="0"/>
          <c:showBubbleSize val="0"/>
        </c:dLbls>
        <c:gapWidth val="100"/>
        <c:overlap val="100"/>
        <c:axId val="490824832"/>
        <c:axId val="4908201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2864</c:v>
                </c:pt>
                <c:pt idx="2">
                  <c:v>#N/A</c:v>
                </c:pt>
                <c:pt idx="3">
                  <c:v>#N/A</c:v>
                </c:pt>
                <c:pt idx="4">
                  <c:v>2591</c:v>
                </c:pt>
                <c:pt idx="5">
                  <c:v>#N/A</c:v>
                </c:pt>
                <c:pt idx="6">
                  <c:v>#N/A</c:v>
                </c:pt>
                <c:pt idx="7">
                  <c:v>2254</c:v>
                </c:pt>
                <c:pt idx="8">
                  <c:v>#N/A</c:v>
                </c:pt>
                <c:pt idx="9">
                  <c:v>#N/A</c:v>
                </c:pt>
                <c:pt idx="10">
                  <c:v>2274</c:v>
                </c:pt>
                <c:pt idx="11">
                  <c:v>#N/A</c:v>
                </c:pt>
                <c:pt idx="12">
                  <c:v>#N/A</c:v>
                </c:pt>
                <c:pt idx="13">
                  <c:v>1523</c:v>
                </c:pt>
                <c:pt idx="14">
                  <c:v>#N/A</c:v>
                </c:pt>
              </c:numCache>
            </c:numRef>
          </c:val>
          <c:smooth val="0"/>
          <c:extLst xmlns:c16r2="http://schemas.microsoft.com/office/drawing/2015/06/chart">
            <c:ext xmlns:c16="http://schemas.microsoft.com/office/drawing/2014/chart" uri="{C3380CC4-5D6E-409C-BE32-E72D297353CC}">
              <c16:uniqueId val="{0000000B-794C-4288-8FA4-1DB763CE5199}"/>
            </c:ext>
          </c:extLst>
        </c:ser>
        <c:dLbls>
          <c:showLegendKey val="0"/>
          <c:showVal val="0"/>
          <c:showCatName val="0"/>
          <c:showSerName val="0"/>
          <c:showPercent val="0"/>
          <c:showBubbleSize val="0"/>
        </c:dLbls>
        <c:marker val="1"/>
        <c:smooth val="0"/>
        <c:axId val="490824832"/>
        <c:axId val="490820128"/>
      </c:lineChart>
      <c:catAx>
        <c:axId val="490824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0820128"/>
        <c:crosses val="autoZero"/>
        <c:auto val="1"/>
        <c:lblAlgn val="ctr"/>
        <c:lblOffset val="100"/>
        <c:tickLblSkip val="1"/>
        <c:tickMarkSkip val="1"/>
        <c:noMultiLvlLbl val="0"/>
      </c:catAx>
      <c:valAx>
        <c:axId val="4908201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08248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2678</c:v>
                </c:pt>
                <c:pt idx="1">
                  <c:v>2165</c:v>
                </c:pt>
                <c:pt idx="2">
                  <c:v>2399</c:v>
                </c:pt>
              </c:numCache>
            </c:numRef>
          </c:val>
          <c:extLst xmlns:c16r2="http://schemas.microsoft.com/office/drawing/2015/06/chart">
            <c:ext xmlns:c16="http://schemas.microsoft.com/office/drawing/2014/chart" uri="{C3380CC4-5D6E-409C-BE32-E72D297353CC}">
              <c16:uniqueId val="{00000000-2E42-4EC5-ADF6-947B3C05135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315</c:v>
                </c:pt>
                <c:pt idx="1">
                  <c:v>315</c:v>
                </c:pt>
                <c:pt idx="2">
                  <c:v>315</c:v>
                </c:pt>
              </c:numCache>
            </c:numRef>
          </c:val>
          <c:extLst xmlns:c16r2="http://schemas.microsoft.com/office/drawing/2015/06/chart">
            <c:ext xmlns:c16="http://schemas.microsoft.com/office/drawing/2014/chart" uri="{C3380CC4-5D6E-409C-BE32-E72D297353CC}">
              <c16:uniqueId val="{00000001-2E42-4EC5-ADF6-947B3C05135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1656</c:v>
                </c:pt>
                <c:pt idx="1">
                  <c:v>1581</c:v>
                </c:pt>
                <c:pt idx="2">
                  <c:v>1578</c:v>
                </c:pt>
              </c:numCache>
            </c:numRef>
          </c:val>
          <c:extLst xmlns:c16r2="http://schemas.microsoft.com/office/drawing/2015/06/chart">
            <c:ext xmlns:c16="http://schemas.microsoft.com/office/drawing/2014/chart" uri="{C3380CC4-5D6E-409C-BE32-E72D297353CC}">
              <c16:uniqueId val="{00000002-2E42-4EC5-ADF6-947B3C05135C}"/>
            </c:ext>
          </c:extLst>
        </c:ser>
        <c:dLbls>
          <c:showLegendKey val="0"/>
          <c:showVal val="0"/>
          <c:showCatName val="0"/>
          <c:showSerName val="0"/>
          <c:showPercent val="0"/>
          <c:showBubbleSize val="0"/>
        </c:dLbls>
        <c:gapWidth val="120"/>
        <c:overlap val="100"/>
        <c:axId val="490825616"/>
        <c:axId val="490820520"/>
      </c:barChart>
      <c:catAx>
        <c:axId val="490825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0820520"/>
        <c:crosses val="autoZero"/>
        <c:auto val="1"/>
        <c:lblAlgn val="ctr"/>
        <c:lblOffset val="100"/>
        <c:tickLblSkip val="1"/>
        <c:tickMarkSkip val="1"/>
        <c:noMultiLvlLbl val="0"/>
      </c:catAx>
      <c:valAx>
        <c:axId val="49082052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08256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ECD-483A-A537-A720E1FFAFE4}"/>
                </c:ext>
                <c:ext xmlns:c15="http://schemas.microsoft.com/office/drawing/2012/chart" uri="{CE6537A1-D6FC-4f65-9D91-7224C49458BB}">
                  <c15:dlblFieldTable>
                    <c15:dlblFTEntry>
                      <c15:txfldGUID>{AF9AF45B-C35B-4DFF-AF96-9920A34BACC0}</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ECD-483A-A537-A720E1FFAFE4}"/>
                </c:ext>
                <c:ext xmlns:c15="http://schemas.microsoft.com/office/drawing/2012/chart" uri="{CE6537A1-D6FC-4f65-9D91-7224C49458BB}">
                  <c15:dlblFieldTable>
                    <c15:dlblFTEntry>
                      <c15:txfldGUID>{4DF45543-DFAF-459B-8FDE-1F0FB76F4484}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AECD-483A-A537-A720E1FFAFE4}"/>
                </c:ext>
                <c:ext xmlns:c15="http://schemas.microsoft.com/office/drawing/2012/chart" uri="{CE6537A1-D6FC-4f65-9D91-7224C49458BB}">
                  <c15:dlblFieldTable>
                    <c15:dlblFTEntry>
                      <c15:txfldGUID>{AC25FA07-0BA7-482B-AA50-55168A78CC63}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ECD-483A-A537-A720E1FFAFE4}"/>
                </c:ext>
                <c:ext xmlns:c15="http://schemas.microsoft.com/office/drawing/2012/chart" uri="{CE6537A1-D6FC-4f65-9D91-7224C49458BB}">
                  <c15:dlblFieldTable>
                    <c15:dlblFTEntry>
                      <c15:txfldGUID>{56DB18A2-DA18-40D2-9544-019E0849D156}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ECD-483A-A537-A720E1FFAFE4}"/>
                </c:ext>
                <c:ext xmlns:c15="http://schemas.microsoft.com/office/drawing/2012/chart" uri="{CE6537A1-D6FC-4f65-9D91-7224C49458BB}">
                  <c15:dlblFieldTable>
                    <c15:dlblFTEntry>
                      <c15:txfldGUID>{7DE12A18-A457-49CD-A12B-AF8E3C072FD6}</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ECD-483A-A537-A720E1FFAFE4}"/>
                </c:ext>
                <c:ext xmlns:c15="http://schemas.microsoft.com/office/drawing/2012/chart" uri="{CE6537A1-D6FC-4f65-9D91-7224C49458BB}">
                  <c15:dlblFieldTable>
                    <c15:dlblFTEntry>
                      <c15:txfldGUID>{E7BB7BF1-8DA9-4CCE-9538-52CC7EBA433C}</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AECD-483A-A537-A720E1FFAFE4}"/>
                </c:ext>
                <c:ext xmlns:c15="http://schemas.microsoft.com/office/drawing/2012/chart" uri="{CE6537A1-D6FC-4f65-9D91-7224C49458BB}">
                  <c15:dlblFieldTable>
                    <c15:dlblFTEntry>
                      <c15:txfldGUID>{A8BBEB4E-8DF3-4F17-BBF8-D38827D83C19}</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AECD-483A-A537-A720E1FFAFE4}"/>
                </c:ext>
                <c:ext xmlns:c15="http://schemas.microsoft.com/office/drawing/2012/chart" uri="{CE6537A1-D6FC-4f65-9D91-7224C49458BB}">
                  <c15:dlblFieldTable>
                    <c15:dlblFTEntry>
                      <c15:txfldGUID>{0B6E90B0-916F-4802-A9EC-65214D742668}</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AECD-483A-A537-A720E1FFAFE4}"/>
                </c:ext>
                <c:ext xmlns:c15="http://schemas.microsoft.com/office/drawing/2012/chart" uri="{CE6537A1-D6FC-4f65-9D91-7224C49458BB}">
                  <c15:dlblFieldTable>
                    <c15:dlblFTEntry>
                      <c15:txfldGUID>{C896B771-7148-43CF-9ADC-E36A00847EA9}</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c:v>
                </c:pt>
                <c:pt idx="8">
                  <c:v>59.2</c:v>
                </c:pt>
                <c:pt idx="16">
                  <c:v>61.1</c:v>
                </c:pt>
                <c:pt idx="24">
                  <c:v>62.7</c:v>
                </c:pt>
                <c:pt idx="32">
                  <c:v>64.099999999999994</c:v>
                </c:pt>
              </c:numCache>
            </c:numRef>
          </c:xVal>
          <c:yVal>
            <c:numRef>
              <c:f>公会計指標分析・財政指標組合せ分析表!$BP$51:$DC$51</c:f>
              <c:numCache>
                <c:formatCode>#,##0.0;"▲ "#,##0.0</c:formatCode>
                <c:ptCount val="40"/>
                <c:pt idx="0">
                  <c:v>75</c:v>
                </c:pt>
                <c:pt idx="8">
                  <c:v>69.099999999999994</c:v>
                </c:pt>
                <c:pt idx="16">
                  <c:v>65.5</c:v>
                </c:pt>
                <c:pt idx="24">
                  <c:v>62.4</c:v>
                </c:pt>
                <c:pt idx="32">
                  <c:v>36.6</c:v>
                </c:pt>
              </c:numCache>
            </c:numRef>
          </c:yVal>
          <c:smooth val="0"/>
          <c:extLst xmlns:c16r2="http://schemas.microsoft.com/office/drawing/2015/06/chart">
            <c:ext xmlns:c16="http://schemas.microsoft.com/office/drawing/2014/chart" uri="{C3380CC4-5D6E-409C-BE32-E72D297353CC}">
              <c16:uniqueId val="{00000009-AECD-483A-A537-A720E1FFAFE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AECD-483A-A537-A720E1FFAFE4}"/>
                </c:ext>
                <c:ext xmlns:c15="http://schemas.microsoft.com/office/drawing/2012/chart" uri="{CE6537A1-D6FC-4f65-9D91-7224C49458BB}">
                  <c15:dlblFieldTable>
                    <c15:dlblFTEntry>
                      <c15:txfldGUID>{0533F561-9D20-45D7-8999-02D8ABC09629}</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AECD-483A-A537-A720E1FFAFE4}"/>
                </c:ext>
                <c:ext xmlns:c15="http://schemas.microsoft.com/office/drawing/2012/chart" uri="{CE6537A1-D6FC-4f65-9D91-7224C49458BB}">
                  <c15:dlblFieldTable>
                    <c15:dlblFTEntry>
                      <c15:txfldGUID>{6C909605-1F81-4D80-8C6A-3E39520A0A62}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AECD-483A-A537-A720E1FFAFE4}"/>
                </c:ext>
                <c:ext xmlns:c15="http://schemas.microsoft.com/office/drawing/2012/chart" uri="{CE6537A1-D6FC-4f65-9D91-7224C49458BB}">
                  <c15:dlblFieldTable>
                    <c15:dlblFTEntry>
                      <c15:txfldGUID>{EE0D1F2C-00A8-4B81-82CE-38DCB69A57C9}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AECD-483A-A537-A720E1FFAFE4}"/>
                </c:ext>
                <c:ext xmlns:c15="http://schemas.microsoft.com/office/drawing/2012/chart" uri="{CE6537A1-D6FC-4f65-9D91-7224C49458BB}">
                  <c15:dlblFieldTable>
                    <c15:dlblFTEntry>
                      <c15:txfldGUID>{CA7CDFE0-92ED-424D-9A6B-41C6BACB0BCB}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AECD-483A-A537-A720E1FFAFE4}"/>
                </c:ext>
                <c:ext xmlns:c15="http://schemas.microsoft.com/office/drawing/2012/chart" uri="{CE6537A1-D6FC-4f65-9D91-7224C49458BB}">
                  <c15:dlblFieldTable>
                    <c15:dlblFTEntry>
                      <c15:txfldGUID>{D0E6FD1B-D215-4C34-8EBB-E30C396EF4E4}</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ECD-483A-A537-A720E1FFAFE4}"/>
                </c:ext>
                <c:ext xmlns:c15="http://schemas.microsoft.com/office/drawing/2012/chart" uri="{CE6537A1-D6FC-4f65-9D91-7224C49458BB}">
                  <c15:dlblFieldTable>
                    <c15:dlblFTEntry>
                      <c15:txfldGUID>{C3D48E0B-D2DC-4D83-9477-14CE2D7B1789}</c15:txfldGUID>
                      <c15:f>公会計指標分析・財政指標組合せ分析表!$BX$50</c15:f>
                      <c15:dlblFieldTableCache>
                        <c:ptCount val="1"/>
                        <c:pt idx="0">
                          <c:v>H29</c:v>
                        </c:pt>
                      </c15:dlblFieldTableCache>
                    </c15:dlblFTEntry>
                  </c15:dlblFieldTable>
                  <c15:showDataLabelsRange val="0"/>
                </c:ext>
              </c:extLst>
            </c:dLbl>
            <c:dLbl>
              <c:idx val="16"/>
              <c:layout>
                <c:manualLayout>
                  <c:x val="-4.0371816575576196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ECD-483A-A537-A720E1FFAFE4}"/>
                </c:ext>
                <c:ext xmlns:c15="http://schemas.microsoft.com/office/drawing/2012/chart" uri="{CE6537A1-D6FC-4f65-9D91-7224C49458BB}">
                  <c15:dlblFieldTable>
                    <c15:dlblFTEntry>
                      <c15:txfldGUID>{E526B044-4DAC-44CE-8D5D-33B965699258}</c15:txfldGUID>
                      <c15:f>公会計指標分析・財政指標組合せ分析表!$CF$50</c15:f>
                      <c15:dlblFieldTableCache>
                        <c:ptCount val="1"/>
                        <c:pt idx="0">
                          <c:v>H30</c:v>
                        </c:pt>
                      </c15:dlblFieldTableCache>
                    </c15:dlblFTEntry>
                  </c15:dlblFieldTable>
                  <c15:showDataLabelsRange val="0"/>
                </c:ext>
              </c:extLst>
            </c:dLbl>
            <c:dLbl>
              <c:idx val="24"/>
              <c:layout>
                <c:manualLayout>
                  <c:x val="-2.3789134544230373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AECD-483A-A537-A720E1FFAFE4}"/>
                </c:ext>
                <c:ext xmlns:c15="http://schemas.microsoft.com/office/drawing/2012/chart" uri="{CE6537A1-D6FC-4f65-9D91-7224C49458BB}">
                  <c15:dlblFieldTable>
                    <c15:dlblFTEntry>
                      <c15:txfldGUID>{B7522602-F5AB-472C-ACFA-A4DECE5DE239}</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AECD-483A-A537-A720E1FFAFE4}"/>
                </c:ext>
                <c:ext xmlns:c15="http://schemas.microsoft.com/office/drawing/2012/chart" uri="{CE6537A1-D6FC-4f65-9D91-7224C49458BB}">
                  <c15:dlblFieldTable>
                    <c15:dlblFTEntry>
                      <c15:txfldGUID>{EE0E9722-7EF6-4519-A0F2-520B9816079C}</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58.8</c:v>
                </c:pt>
                <c:pt idx="8">
                  <c:v>59.2</c:v>
                </c:pt>
                <c:pt idx="16">
                  <c:v>63.4</c:v>
                </c:pt>
                <c:pt idx="24">
                  <c:v>63.3</c:v>
                </c:pt>
                <c:pt idx="32">
                  <c:v>62.8</c:v>
                </c:pt>
              </c:numCache>
            </c:numRef>
          </c:xVal>
          <c:yVal>
            <c:numRef>
              <c:f>公会計指標分析・財政指標組合せ分析表!$BP$55:$DC$55</c:f>
              <c:numCache>
                <c:formatCode>#,##0.0;"▲ "#,##0.0</c:formatCode>
                <c:ptCount val="40"/>
                <c:pt idx="0">
                  <c:v>25.4</c:v>
                </c:pt>
                <c:pt idx="8">
                  <c:v>23.4</c:v>
                </c:pt>
                <c:pt idx="16">
                  <c:v>7.7</c:v>
                </c:pt>
                <c:pt idx="24">
                  <c:v>3.2</c:v>
                </c:pt>
                <c:pt idx="32">
                  <c:v>3.4</c:v>
                </c:pt>
              </c:numCache>
            </c:numRef>
          </c:yVal>
          <c:smooth val="0"/>
          <c:extLst xmlns:c16r2="http://schemas.microsoft.com/office/drawing/2015/06/chart">
            <c:ext xmlns:c16="http://schemas.microsoft.com/office/drawing/2014/chart" uri="{C3380CC4-5D6E-409C-BE32-E72D297353CC}">
              <c16:uniqueId val="{00000013-AECD-483A-A537-A720E1FFAFE4}"/>
            </c:ext>
          </c:extLst>
        </c:ser>
        <c:dLbls>
          <c:showLegendKey val="0"/>
          <c:showVal val="1"/>
          <c:showCatName val="0"/>
          <c:showSerName val="0"/>
          <c:showPercent val="0"/>
          <c:showBubbleSize val="0"/>
        </c:dLbls>
        <c:axId val="490822088"/>
        <c:axId val="490822872"/>
      </c:scatterChart>
      <c:valAx>
        <c:axId val="490822088"/>
        <c:scaling>
          <c:orientation val="maxMin"/>
          <c:max val="65"/>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0822872"/>
        <c:crosses val="autoZero"/>
        <c:crossBetween val="midCat"/>
      </c:valAx>
      <c:valAx>
        <c:axId val="490822872"/>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0822088"/>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D3C-4AEA-B4F1-7D0F12EC1044}"/>
                </c:ext>
                <c:ext xmlns:c15="http://schemas.microsoft.com/office/drawing/2012/chart" uri="{CE6537A1-D6FC-4f65-9D91-7224C49458BB}">
                  <c15:dlblFieldTable>
                    <c15:dlblFTEntry>
                      <c15:txfldGUID>{C79BB6A4-DB24-43BB-9423-6E82076272FF}</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D3C-4AEA-B4F1-7D0F12EC1044}"/>
                </c:ext>
                <c:ext xmlns:c15="http://schemas.microsoft.com/office/drawing/2012/chart" uri="{CE6537A1-D6FC-4f65-9D91-7224C49458BB}">
                  <c15:dlblFieldTable>
                    <c15:dlblFTEntry>
                      <c15:txfldGUID>{E54D27E4-F1D4-4598-8BBA-EDB5F7BBF41D}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D3C-4AEA-B4F1-7D0F12EC1044}"/>
                </c:ext>
                <c:ext xmlns:c15="http://schemas.microsoft.com/office/drawing/2012/chart" uri="{CE6537A1-D6FC-4f65-9D91-7224C49458BB}">
                  <c15:dlblFieldTable>
                    <c15:dlblFTEntry>
                      <c15:txfldGUID>{0F74E3BE-800A-4464-BBA7-D2E577D73FA8}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D3C-4AEA-B4F1-7D0F12EC1044}"/>
                </c:ext>
                <c:ext xmlns:c15="http://schemas.microsoft.com/office/drawing/2012/chart" uri="{CE6537A1-D6FC-4f65-9D91-7224C49458BB}">
                  <c15:dlblFieldTable>
                    <c15:dlblFTEntry>
                      <c15:txfldGUID>{81D9B4DB-90F8-4F94-AA5C-AEDE16967024}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D3C-4AEA-B4F1-7D0F12EC1044}"/>
                </c:ext>
                <c:ext xmlns:c15="http://schemas.microsoft.com/office/drawing/2012/chart" uri="{CE6537A1-D6FC-4f65-9D91-7224C49458BB}">
                  <c15:dlblFieldTable>
                    <c15:dlblFTEntry>
                      <c15:txfldGUID>{E8545B56-EBEA-49D3-BA57-919477079F2A}</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D3C-4AEA-B4F1-7D0F12EC1044}"/>
                </c:ext>
                <c:ext xmlns:c15="http://schemas.microsoft.com/office/drawing/2012/chart" uri="{CE6537A1-D6FC-4f65-9D91-7224C49458BB}">
                  <c15:dlblFieldTable>
                    <c15:dlblFTEntry>
                      <c15:txfldGUID>{3605F9B1-C354-4711-B63D-D718F06B18FF}</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D3C-4AEA-B4F1-7D0F12EC1044}"/>
                </c:ext>
                <c:ext xmlns:c15="http://schemas.microsoft.com/office/drawing/2012/chart" uri="{CE6537A1-D6FC-4f65-9D91-7224C49458BB}">
                  <c15:dlblFieldTable>
                    <c15:dlblFTEntry>
                      <c15:txfldGUID>{FE059DDF-5D5F-4ABA-B0E9-8B72BCFDDA6C}</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D3C-4AEA-B4F1-7D0F12EC1044}"/>
                </c:ext>
                <c:ext xmlns:c15="http://schemas.microsoft.com/office/drawing/2012/chart" uri="{CE6537A1-D6FC-4f65-9D91-7224C49458BB}">
                  <c15:dlblFieldTable>
                    <c15:dlblFTEntry>
                      <c15:txfldGUID>{C44EE7BA-8525-46B1-90D2-02A269355A81}</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D3C-4AEA-B4F1-7D0F12EC1044}"/>
                </c:ext>
                <c:ext xmlns:c15="http://schemas.microsoft.com/office/drawing/2012/chart" uri="{CE6537A1-D6FC-4f65-9D91-7224C49458BB}">
                  <c15:dlblFieldTable>
                    <c15:dlblFTEntry>
                      <c15:txfldGUID>{3B768F00-0A2B-495B-A2A1-177C6B038EB2}</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9.3000000000000007</c:v>
                </c:pt>
                <c:pt idx="8">
                  <c:v>9.5</c:v>
                </c:pt>
                <c:pt idx="16">
                  <c:v>10.3</c:v>
                </c:pt>
                <c:pt idx="24">
                  <c:v>12.6</c:v>
                </c:pt>
                <c:pt idx="32">
                  <c:v>12.4</c:v>
                </c:pt>
              </c:numCache>
            </c:numRef>
          </c:xVal>
          <c:yVal>
            <c:numRef>
              <c:f>公会計指標分析・財政指標組合せ分析表!$BP$73:$DC$73</c:f>
              <c:numCache>
                <c:formatCode>#,##0.0;"▲ "#,##0.0</c:formatCode>
                <c:ptCount val="40"/>
                <c:pt idx="0">
                  <c:v>75</c:v>
                </c:pt>
                <c:pt idx="8">
                  <c:v>69.099999999999994</c:v>
                </c:pt>
                <c:pt idx="16">
                  <c:v>65.5</c:v>
                </c:pt>
                <c:pt idx="24">
                  <c:v>62.4</c:v>
                </c:pt>
                <c:pt idx="32">
                  <c:v>36.6</c:v>
                </c:pt>
              </c:numCache>
            </c:numRef>
          </c:yVal>
          <c:smooth val="0"/>
          <c:extLst xmlns:c16r2="http://schemas.microsoft.com/office/drawing/2015/06/chart">
            <c:ext xmlns:c16="http://schemas.microsoft.com/office/drawing/2014/chart" uri="{C3380CC4-5D6E-409C-BE32-E72D297353CC}">
              <c16:uniqueId val="{00000009-0D3C-4AEA-B4F1-7D0F12EC104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1837569105429319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D3C-4AEA-B4F1-7D0F12EC1044}"/>
                </c:ext>
                <c:ext xmlns:c15="http://schemas.microsoft.com/office/drawing/2012/chart" uri="{CE6537A1-D6FC-4f65-9D91-7224C49458BB}">
                  <c15:dlblFieldTable>
                    <c15:dlblFTEntry>
                      <c15:txfldGUID>{7E526099-D025-43C6-9835-9852AD087EA0}</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D3C-4AEA-B4F1-7D0F12EC1044}"/>
                </c:ext>
                <c:ext xmlns:c15="http://schemas.microsoft.com/office/drawing/2012/chart" uri="{CE6537A1-D6FC-4f65-9D91-7224C49458BB}">
                  <c15:dlblFieldTable>
                    <c15:dlblFTEntry>
                      <c15:txfldGUID>{963C1ED8-8A9E-4F74-A749-A2A12792261F}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D3C-4AEA-B4F1-7D0F12EC1044}"/>
                </c:ext>
                <c:ext xmlns:c15="http://schemas.microsoft.com/office/drawing/2012/chart" uri="{CE6537A1-D6FC-4f65-9D91-7224C49458BB}">
                  <c15:dlblFieldTable>
                    <c15:dlblFTEntry>
                      <c15:txfldGUID>{42A4C7E7-8926-4266-B2CC-50876DC37E9E}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D3C-4AEA-B4F1-7D0F12EC1044}"/>
                </c:ext>
                <c:ext xmlns:c15="http://schemas.microsoft.com/office/drawing/2012/chart" uri="{CE6537A1-D6FC-4f65-9D91-7224C49458BB}">
                  <c15:dlblFieldTable>
                    <c15:dlblFTEntry>
                      <c15:txfldGUID>{AD3C97E7-9F6E-45F6-822C-6FF66B75A84A}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D3C-4AEA-B4F1-7D0F12EC1044}"/>
                </c:ext>
                <c:ext xmlns:c15="http://schemas.microsoft.com/office/drawing/2012/chart" uri="{CE6537A1-D6FC-4f65-9D91-7224C49458BB}">
                  <c15:dlblFieldTable>
                    <c15:dlblFTEntry>
                      <c15:txfldGUID>{EBDDADFD-7E16-4183-ABDD-C3D6C86927C0}</c15:txfldGUID>
                      <c15:f>#REF!</c15:f>
                      <c15:dlblFieldTableCache>
                        <c:ptCount val="1"/>
                        <c:pt idx="0">
                          <c:v>#REF!</c:v>
                        </c:pt>
                      </c15:dlblFieldTableCache>
                    </c15:dlblFTEntry>
                  </c15:dlblFieldTable>
                  <c15:showDataLabelsRange val="0"/>
                </c:ext>
              </c:extLst>
            </c:dLbl>
            <c:dLbl>
              <c:idx val="8"/>
              <c:layout>
                <c:manualLayout>
                  <c:x val="0"/>
                  <c:y val="-1.1837569105429359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D3C-4AEA-B4F1-7D0F12EC1044}"/>
                </c:ext>
                <c:ext xmlns:c15="http://schemas.microsoft.com/office/drawing/2012/chart" uri="{CE6537A1-D6FC-4f65-9D91-7224C49458BB}">
                  <c15:dlblFieldTable>
                    <c15:dlblFTEntry>
                      <c15:txfldGUID>{586CA725-A093-420B-92EE-5A5AA18052E5}</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D3C-4AEA-B4F1-7D0F12EC1044}"/>
                </c:ext>
                <c:ext xmlns:c15="http://schemas.microsoft.com/office/drawing/2012/chart" uri="{CE6537A1-D6FC-4f65-9D91-7224C49458BB}">
                  <c15:dlblFieldTable>
                    <c15:dlblFTEntry>
                      <c15:txfldGUID>{BAF44F68-22B1-4F49-B808-1AB5BB4CBB38}</c15:txfldGUID>
                      <c15:f>公会計指標分析・財政指標組合せ分析表!$CF$72</c15:f>
                      <c15:dlblFieldTableCache>
                        <c:ptCount val="1"/>
                        <c:pt idx="0">
                          <c:v>H30</c:v>
                        </c:pt>
                      </c15:dlblFieldTableCache>
                    </c15:dlblFTEntry>
                  </c15:dlblFieldTable>
                  <c15:showDataLabelsRange val="0"/>
                </c:ext>
              </c:extLst>
            </c:dLbl>
            <c:dLbl>
              <c:idx val="24"/>
              <c:layout>
                <c:manualLayout>
                  <c:x val="0"/>
                  <c:y val="-1.821246147871065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D3C-4AEA-B4F1-7D0F12EC1044}"/>
                </c:ext>
                <c:ext xmlns:c15="http://schemas.microsoft.com/office/drawing/2012/chart" uri="{CE6537A1-D6FC-4f65-9D91-7224C49458BB}">
                  <c15:dlblFieldTable>
                    <c15:dlblFTEntry>
                      <c15:txfldGUID>{9641A75C-2FBB-47B9-93D7-2E6AA37B66BE}</c15:txfldGUID>
                      <c15:f>公会計指標分析・財政指標組合せ分析表!$CN$72</c15:f>
                      <c15:dlblFieldTableCache>
                        <c:ptCount val="1"/>
                        <c:pt idx="0">
                          <c:v>R01</c:v>
                        </c:pt>
                      </c15:dlblFieldTableCache>
                    </c15:dlblFTEntry>
                  </c15:dlblFieldTable>
                  <c15:showDataLabelsRange val="0"/>
                </c:ext>
              </c:extLst>
            </c:dLbl>
            <c:dLbl>
              <c:idx val="32"/>
              <c:layout>
                <c:manualLayout>
                  <c:x val="0"/>
                  <c:y val="1.8212461478710629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D3C-4AEA-B4F1-7D0F12EC1044}"/>
                </c:ext>
                <c:ext xmlns:c15="http://schemas.microsoft.com/office/drawing/2012/chart" uri="{CE6537A1-D6FC-4f65-9D91-7224C49458BB}">
                  <c15:dlblFieldTable>
                    <c15:dlblFTEntry>
                      <c15:txfldGUID>{114E3554-E748-4B7C-8123-F45E6669E476}</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8.5</c:v>
                </c:pt>
                <c:pt idx="16">
                  <c:v>8.6</c:v>
                </c:pt>
                <c:pt idx="24">
                  <c:v>8.8000000000000007</c:v>
                </c:pt>
                <c:pt idx="32">
                  <c:v>8.8000000000000007</c:v>
                </c:pt>
              </c:numCache>
            </c:numRef>
          </c:xVal>
          <c:yVal>
            <c:numRef>
              <c:f>公会計指標分析・財政指標組合せ分析表!$BP$77:$DC$77</c:f>
              <c:numCache>
                <c:formatCode>#,##0.0;"▲ "#,##0.0</c:formatCode>
                <c:ptCount val="40"/>
                <c:pt idx="0">
                  <c:v>25.4</c:v>
                </c:pt>
                <c:pt idx="8">
                  <c:v>23.4</c:v>
                </c:pt>
                <c:pt idx="16">
                  <c:v>7.7</c:v>
                </c:pt>
                <c:pt idx="24">
                  <c:v>3.2</c:v>
                </c:pt>
                <c:pt idx="32">
                  <c:v>3.4</c:v>
                </c:pt>
              </c:numCache>
            </c:numRef>
          </c:yVal>
          <c:smooth val="0"/>
          <c:extLst xmlns:c16r2="http://schemas.microsoft.com/office/drawing/2015/06/chart">
            <c:ext xmlns:c16="http://schemas.microsoft.com/office/drawing/2014/chart" uri="{C3380CC4-5D6E-409C-BE32-E72D297353CC}">
              <c16:uniqueId val="{00000013-0D3C-4AEA-B4F1-7D0F12EC1044}"/>
            </c:ext>
          </c:extLst>
        </c:ser>
        <c:dLbls>
          <c:showLegendKey val="0"/>
          <c:showVal val="1"/>
          <c:showCatName val="0"/>
          <c:showSerName val="0"/>
          <c:showPercent val="0"/>
          <c:showBubbleSize val="0"/>
        </c:dLbls>
        <c:axId val="492675080"/>
        <c:axId val="492672728"/>
      </c:scatterChart>
      <c:valAx>
        <c:axId val="492675080"/>
        <c:scaling>
          <c:orientation val="maxMin"/>
          <c:max val="13"/>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2672728"/>
        <c:crosses val="autoZero"/>
        <c:crossBetween val="midCat"/>
      </c:valAx>
      <c:valAx>
        <c:axId val="492672728"/>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2675080"/>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広島県安芸太田町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平成２５年度からの大型事業（病院改修、光ファイバー、学校改修等）の償還が始まる平成２９年度より、元利償還金が増となっている。今後数年増加する見込みであるため償還額の平準化及び実質公債費比率の急激な上昇の防止を図る必要が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公営企業債においては、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起債償還が進み、減少傾向の</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見込みである。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年度の実質公債費率は１２．</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現ペースでは令和６年度に１５．０％超と見込みであるため、</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計画的に起債発行をする中で、</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公債費の縮減を図っていく。</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利用していない。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広島県安芸太田町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一般会計地方債の現在高は約１１</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億円となっており、平成２５年度からの大型事業の集中により、借入額が償還額を上回ったため、現在高が増加してきたが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、近年は借入額の縮減等により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平成３０年度以降は減少している。　</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公営企業債見込分は、簡易水道会計以外は借入が少なく、病院会計分は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大規模な</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病院改修は終わっているため、今後は減少する見込みである。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退職手当負担見込額は職員減員と若年化により後年は年々減少していく見込みである。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充当財源としては、充当可能基金残高が増加傾向にあったが、目的に沿った事業への繰出しにより平成３０年度以降は減少</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傾向にあり平成２９年度時点より約７億円減少している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中期財政運営方針に沿り、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事業実施の適正化を図り、財政の健全化に努める。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広島県安芸太田町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・一般会計</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において</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、ここ数年、財政調整基金の繰入によって黒字を保ってきたが、令和２年度は普通交付税の錯誤措置、さらには事業コスト縮減化の進展等により、</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２年ぶりに財政調整基金の補填を伴わない決算収支と</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なったこともあり２３３，４１２</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、減債基金が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１３６</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千円の増となった。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・特定目的基金が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２，９２５</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千円減少し基金残高合計では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２３０，６２３</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４，２９１，９１８</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・財政調整基金、特定目的基金ともに減少</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傾向にあるが</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中期財政運営方針の目標に掲げているとおり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財政調整基金については災害への備え等考え</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経常的</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経費</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の削減により、１０億円以上は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維持していく</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・まちづくり基金：まちづくり推進のための事業</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・地域振興基金：旧可部線の沿線地域振興のための事業</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ふるさと未来・夢基金：心のふるさとを応援する寄附者の思いを具体化する事業、子どもたちが未来に夢と希望を持つことができる教育・子育てのための事業、本町唯一の高等学校である県立加計高等学校の未来創造のための事業、感動を共有できる観光振興事業など、心が繋がる交流人口や地域を共に支える定住人口の増加を目的とした事業</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・過疎地域</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持続的発展</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事業基金：地域医療の確保、住民の日常的な移動のための交通手段の確保、集落の維持及び活性化その他の住民が将来にわたり安全に安心して暮らすことができる地域社会の実現を図るための事業</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森林環境譲与税</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基金：</a:t>
          </a:r>
          <a:r>
            <a:rPr lang="ja-JP" altLang="en-US" sz="1300">
              <a:effectLst/>
              <a:latin typeface="ＭＳ Ｐゴシック" panose="020B0600070205080204" pitchFamily="50" charset="-128"/>
              <a:ea typeface="ＭＳ Ｐゴシック" panose="020B0600070205080204" pitchFamily="50" charset="-128"/>
            </a:rPr>
            <a:t>森林環境税及び森林環境譲与税に関する法律に基づき森林の整備等のための事業</a:t>
          </a:r>
          <a:endParaRPr lang="en-US"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・まちづくり基金：乳幼児医療費給付事業に</a:t>
          </a:r>
          <a:r>
            <a:rPr kumimoji="1" lang="en-US"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5,906</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千</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教育系ネッワークシステム</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事業へ</a:t>
          </a:r>
          <a:r>
            <a:rPr kumimoji="1" lang="en-US"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1,234</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千円、経済対策事業へ</a:t>
          </a:r>
          <a:r>
            <a:rPr kumimoji="1" lang="en-US"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4,425</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千円、地域振興</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交付金</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事業へ</a:t>
          </a:r>
          <a:r>
            <a:rPr kumimoji="1" lang="en-US"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14,462</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千円、をそれぞれ充当した一方で、利子等を</a:t>
          </a:r>
          <a:r>
            <a:rPr kumimoji="1" lang="en-US"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660</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千円積立てた。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・地域振興基金：旧ＪＲ可部線の法面や橋梁等の維持管理の財源として</a:t>
          </a:r>
          <a:r>
            <a:rPr kumimoji="1" lang="en-US"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6,168</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千円をそれぞれ充当した一方で、利子等を</a:t>
          </a:r>
          <a:r>
            <a:rPr kumimoji="1" lang="en-US"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2,776</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千円積立てた。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・ふるさと未来・夢基金：子育て支援に</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25,000</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円、教育振興に</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5,700</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円、観光振興に</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4,586</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千円、伝統・文化に</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4,079</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円、農林水産業に</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358</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千円、ふるさと納税事業経費の財源として</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43,236</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円をそれぞれ充当した一方で、ふるさと納税等を</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100,114</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円積立てた。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・過疎地域</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持続的発展</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事業基金：産業の振興に</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6,219</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千円、生活環境の整備に</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14,977</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千円、医療の確保に</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2,022</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千円、教育の振興に</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2,527</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千円、集落の整備の財源として</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7,405</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千円をそれぞれ充当した一方で、過疎地域対策事業債等を</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20,555</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千円積立てた。</a:t>
          </a:r>
          <a:endPar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森林環境譲与税</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基金：</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森林環境税及び森林環境譲与税に関する法律に</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よる</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森林整備等</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への</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次年度以降の事業の</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財源として</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15,721</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千円を積立てた。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減少する見込みであ</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るが</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、今後は目的基金を有効に活用した事業展開になるため緩やかに減少していく見込みである。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・前年度繰越金の整理</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に伴い</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２３０，７４５千</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過年度補助金分７７１千円、</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利子</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１，８９５</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千円を積立。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取崩しは０円であった</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・財政調整基金の残高は、標準財政規模の２０％だと約９億円となる。中期財政運営方針</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に基づき</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災害への備え等考え、１０億円以上</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を維持していくこととする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年度は利子の積み立てのみで</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１３６</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千円の増となった。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・財政調整基金とセットで考えているが、地方債の償還計画を踏まえ、利率の高い起債の繰り上げ償還のため取崩しを検討していく。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広島県安芸太田町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6,034
5,990
341.89
9,190,316
8,738,594
382,339
5,187,867
11,321,504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36.6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05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類似団体平均</a:t>
          </a:r>
          <a:r>
            <a:rPr kumimoji="1" lang="ja-JP" altLang="en-US" sz="105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と比べ１．３ポイント高くなっているが、ほぼ同水準である。</a:t>
          </a:r>
          <a:r>
            <a:rPr kumimoji="1" lang="ja-JP" altLang="ja-JP" sz="105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対前年度では１．</a:t>
          </a:r>
          <a:r>
            <a:rPr kumimoji="1" lang="ja-JP" altLang="en-US" sz="105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４</a:t>
          </a:r>
          <a:r>
            <a:rPr kumimoji="1" lang="ja-JP" altLang="ja-JP" sz="105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ポイント増加して</a:t>
          </a:r>
          <a:r>
            <a:rPr kumimoji="1" lang="ja-JP" altLang="en-US" sz="105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おり、要因としては</a:t>
          </a:r>
          <a:r>
            <a:rPr kumimoji="1" lang="ja-JP" altLang="ja-JP" sz="105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これまでに取得した資産から生じる減価償却費の増加が影響しており、町が保有する有形固定資産の老朽化が</a:t>
          </a:r>
          <a:r>
            <a:rPr kumimoji="1" lang="ja-JP" altLang="en-US" sz="105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更に</a:t>
          </a:r>
          <a:r>
            <a:rPr kumimoji="1" lang="ja-JP" altLang="ja-JP" sz="105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進んでいることを表している。</a:t>
          </a:r>
          <a:endParaRPr kumimoji="0" lang="ja-JP" altLang="ja-JP" sz="105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05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当町では、平成２８年度に策定した公共施設等総合管理計画において、公共施設等の延べ床面積を３０％以上削減するという目標を掲げており、老朽化した施設の集約化・複合化</a:t>
          </a:r>
          <a:r>
            <a:rPr kumimoji="1" lang="ja-JP" altLang="en-US" sz="105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や必要な施設においては優先順位をつけ資産の更新及び</a:t>
          </a:r>
          <a:r>
            <a:rPr kumimoji="1" lang="ja-JP" altLang="ja-JP" sz="105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除却を進めていくことが</a:t>
          </a:r>
          <a:r>
            <a:rPr kumimoji="1" lang="ja-JP" altLang="en-US" sz="105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継続的な</a:t>
          </a:r>
          <a:r>
            <a:rPr kumimoji="1" lang="ja-JP" altLang="ja-JP" sz="105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課題</a:t>
          </a:r>
          <a:r>
            <a:rPr kumimoji="1" lang="ja-JP" altLang="en-US" sz="105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となっている。</a:t>
          </a:r>
          <a:endParaRPr kumimoji="1" lang="en-US" altLang="ja-JP" sz="105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162772</xdr:rowOff>
    </xdr:from>
    <xdr:to>
      <xdr:col>23</xdr:col>
      <xdr:colOff>85090</xdr:colOff>
      <xdr:row>35</xdr:row>
      <xdr:rowOff>12277</xdr:rowOff>
    </xdr:to>
    <xdr:cxnSp macro="">
      <xdr:nvCxnSpPr>
        <xdr:cNvPr id="65" name="直線コネクタ 64"/>
        <xdr:cNvCxnSpPr/>
      </xdr:nvCxnSpPr>
      <xdr:spPr>
        <a:xfrm flipV="1">
          <a:off x="4760595" y="5391997"/>
          <a:ext cx="127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16104</xdr:rowOff>
    </xdr:from>
    <xdr:ext cx="405111" cy="259045"/>
    <xdr:sp macro="" textlink="">
      <xdr:nvSpPr>
        <xdr:cNvPr id="66" name="有形固定資産減価償却率最小値テキスト"/>
        <xdr:cNvSpPr txBox="1"/>
      </xdr:nvSpPr>
      <xdr:spPr>
        <a:xfrm>
          <a:off x="4813300" y="6788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12277</xdr:rowOff>
    </xdr:from>
    <xdr:to>
      <xdr:col>23</xdr:col>
      <xdr:colOff>174625</xdr:colOff>
      <xdr:row>35</xdr:row>
      <xdr:rowOff>12277</xdr:rowOff>
    </xdr:to>
    <xdr:cxnSp macro="">
      <xdr:nvCxnSpPr>
        <xdr:cNvPr id="67" name="直線コネクタ 66"/>
        <xdr:cNvCxnSpPr/>
      </xdr:nvCxnSpPr>
      <xdr:spPr>
        <a:xfrm>
          <a:off x="4673600" y="678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109449</xdr:rowOff>
    </xdr:from>
    <xdr:ext cx="405111" cy="259045"/>
    <xdr:sp macro="" textlink="">
      <xdr:nvSpPr>
        <xdr:cNvPr id="68" name="有形固定資産減価償却率最大値テキスト"/>
        <xdr:cNvSpPr txBox="1"/>
      </xdr:nvSpPr>
      <xdr:spPr>
        <a:xfrm>
          <a:off x="4813300" y="5167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162772</xdr:rowOff>
    </xdr:from>
    <xdr:to>
      <xdr:col>23</xdr:col>
      <xdr:colOff>174625</xdr:colOff>
      <xdr:row>26</xdr:row>
      <xdr:rowOff>162772</xdr:rowOff>
    </xdr:to>
    <xdr:cxnSp macro="">
      <xdr:nvCxnSpPr>
        <xdr:cNvPr id="69" name="直線コネクタ 68"/>
        <xdr:cNvCxnSpPr/>
      </xdr:nvCxnSpPr>
      <xdr:spPr>
        <a:xfrm>
          <a:off x="4673600" y="5391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18855</xdr:rowOff>
    </xdr:from>
    <xdr:ext cx="405111" cy="259045"/>
    <xdr:sp macro="" textlink="">
      <xdr:nvSpPr>
        <xdr:cNvPr id="70" name="有形固定資産減価償却率平均値テキスト"/>
        <xdr:cNvSpPr txBox="1"/>
      </xdr:nvSpPr>
      <xdr:spPr>
        <a:xfrm>
          <a:off x="4813300" y="59338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167428</xdr:rowOff>
    </xdr:from>
    <xdr:to>
      <xdr:col>23</xdr:col>
      <xdr:colOff>136525</xdr:colOff>
      <xdr:row>31</xdr:row>
      <xdr:rowOff>97578</xdr:rowOff>
    </xdr:to>
    <xdr:sp macro="" textlink="">
      <xdr:nvSpPr>
        <xdr:cNvPr id="71" name="フローチャート: 判断 70"/>
        <xdr:cNvSpPr/>
      </xdr:nvSpPr>
      <xdr:spPr>
        <a:xfrm>
          <a:off x="47117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13970</xdr:rowOff>
    </xdr:from>
    <xdr:to>
      <xdr:col>19</xdr:col>
      <xdr:colOff>187325</xdr:colOff>
      <xdr:row>31</xdr:row>
      <xdr:rowOff>115570</xdr:rowOff>
    </xdr:to>
    <xdr:sp macro="" textlink="">
      <xdr:nvSpPr>
        <xdr:cNvPr id="72" name="フローチャート: 判断 71"/>
        <xdr:cNvSpPr/>
      </xdr:nvSpPr>
      <xdr:spPr>
        <a:xfrm>
          <a:off x="40005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17568</xdr:rowOff>
    </xdr:from>
    <xdr:to>
      <xdr:col>15</xdr:col>
      <xdr:colOff>187325</xdr:colOff>
      <xdr:row>31</xdr:row>
      <xdr:rowOff>119168</xdr:rowOff>
    </xdr:to>
    <xdr:sp macro="" textlink="">
      <xdr:nvSpPr>
        <xdr:cNvPr id="73" name="フローチャート: 判断 72"/>
        <xdr:cNvSpPr/>
      </xdr:nvSpPr>
      <xdr:spPr>
        <a:xfrm>
          <a:off x="3238500" y="610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37888</xdr:rowOff>
    </xdr:from>
    <xdr:to>
      <xdr:col>11</xdr:col>
      <xdr:colOff>187325</xdr:colOff>
      <xdr:row>30</xdr:row>
      <xdr:rowOff>139488</xdr:rowOff>
    </xdr:to>
    <xdr:sp macro="" textlink="">
      <xdr:nvSpPr>
        <xdr:cNvPr id="74" name="フローチャート: 判断 73"/>
        <xdr:cNvSpPr/>
      </xdr:nvSpPr>
      <xdr:spPr>
        <a:xfrm>
          <a:off x="2476500" y="595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23495</xdr:rowOff>
    </xdr:from>
    <xdr:to>
      <xdr:col>7</xdr:col>
      <xdr:colOff>187325</xdr:colOff>
      <xdr:row>30</xdr:row>
      <xdr:rowOff>125095</xdr:rowOff>
    </xdr:to>
    <xdr:sp macro="" textlink="">
      <xdr:nvSpPr>
        <xdr:cNvPr id="75" name="フローチャート: 判断 74"/>
        <xdr:cNvSpPr/>
      </xdr:nvSpPr>
      <xdr:spPr>
        <a:xfrm>
          <a:off x="1714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42757</xdr:rowOff>
    </xdr:from>
    <xdr:to>
      <xdr:col>23</xdr:col>
      <xdr:colOff>136525</xdr:colOff>
      <xdr:row>31</xdr:row>
      <xdr:rowOff>144357</xdr:rowOff>
    </xdr:to>
    <xdr:sp macro="" textlink="">
      <xdr:nvSpPr>
        <xdr:cNvPr id="81" name="楕円 80"/>
        <xdr:cNvSpPr/>
      </xdr:nvSpPr>
      <xdr:spPr>
        <a:xfrm>
          <a:off x="4711700" y="612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21184</xdr:rowOff>
    </xdr:from>
    <xdr:ext cx="405111" cy="259045"/>
    <xdr:sp macro="" textlink="">
      <xdr:nvSpPr>
        <xdr:cNvPr id="82" name="有形固定資産減価償却率該当値テキスト"/>
        <xdr:cNvSpPr txBox="1"/>
      </xdr:nvSpPr>
      <xdr:spPr>
        <a:xfrm>
          <a:off x="4813300" y="6107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163830</xdr:rowOff>
    </xdr:from>
    <xdr:to>
      <xdr:col>19</xdr:col>
      <xdr:colOff>187325</xdr:colOff>
      <xdr:row>31</xdr:row>
      <xdr:rowOff>93980</xdr:rowOff>
    </xdr:to>
    <xdr:sp macro="" textlink="">
      <xdr:nvSpPr>
        <xdr:cNvPr id="83" name="楕円 82"/>
        <xdr:cNvSpPr/>
      </xdr:nvSpPr>
      <xdr:spPr>
        <a:xfrm>
          <a:off x="4000500" y="607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43180</xdr:rowOff>
    </xdr:from>
    <xdr:to>
      <xdr:col>23</xdr:col>
      <xdr:colOff>85725</xdr:colOff>
      <xdr:row>31</xdr:row>
      <xdr:rowOff>93557</xdr:rowOff>
    </xdr:to>
    <xdr:cxnSp macro="">
      <xdr:nvCxnSpPr>
        <xdr:cNvPr id="84" name="直線コネクタ 83"/>
        <xdr:cNvCxnSpPr/>
      </xdr:nvCxnSpPr>
      <xdr:spPr>
        <a:xfrm>
          <a:off x="4051300" y="6129655"/>
          <a:ext cx="7112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106257</xdr:rowOff>
    </xdr:from>
    <xdr:to>
      <xdr:col>15</xdr:col>
      <xdr:colOff>187325</xdr:colOff>
      <xdr:row>31</xdr:row>
      <xdr:rowOff>36407</xdr:rowOff>
    </xdr:to>
    <xdr:sp macro="" textlink="">
      <xdr:nvSpPr>
        <xdr:cNvPr id="85" name="楕円 84"/>
        <xdr:cNvSpPr/>
      </xdr:nvSpPr>
      <xdr:spPr>
        <a:xfrm>
          <a:off x="3238500" y="602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157057</xdr:rowOff>
    </xdr:from>
    <xdr:to>
      <xdr:col>19</xdr:col>
      <xdr:colOff>136525</xdr:colOff>
      <xdr:row>31</xdr:row>
      <xdr:rowOff>43180</xdr:rowOff>
    </xdr:to>
    <xdr:cxnSp macro="">
      <xdr:nvCxnSpPr>
        <xdr:cNvPr id="86" name="直線コネクタ 85"/>
        <xdr:cNvCxnSpPr/>
      </xdr:nvCxnSpPr>
      <xdr:spPr>
        <a:xfrm>
          <a:off x="3289300" y="6072082"/>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37888</xdr:rowOff>
    </xdr:from>
    <xdr:to>
      <xdr:col>11</xdr:col>
      <xdr:colOff>187325</xdr:colOff>
      <xdr:row>30</xdr:row>
      <xdr:rowOff>139488</xdr:rowOff>
    </xdr:to>
    <xdr:sp macro="" textlink="">
      <xdr:nvSpPr>
        <xdr:cNvPr id="87" name="楕円 86"/>
        <xdr:cNvSpPr/>
      </xdr:nvSpPr>
      <xdr:spPr>
        <a:xfrm>
          <a:off x="2476500" y="595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88688</xdr:rowOff>
    </xdr:from>
    <xdr:to>
      <xdr:col>15</xdr:col>
      <xdr:colOff>136525</xdr:colOff>
      <xdr:row>30</xdr:row>
      <xdr:rowOff>157057</xdr:rowOff>
    </xdr:to>
    <xdr:cxnSp macro="">
      <xdr:nvCxnSpPr>
        <xdr:cNvPr id="88" name="直線コネクタ 87"/>
        <xdr:cNvCxnSpPr/>
      </xdr:nvCxnSpPr>
      <xdr:spPr>
        <a:xfrm>
          <a:off x="2527300" y="6003713"/>
          <a:ext cx="762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166158</xdr:rowOff>
    </xdr:from>
    <xdr:to>
      <xdr:col>7</xdr:col>
      <xdr:colOff>187325</xdr:colOff>
      <xdr:row>30</xdr:row>
      <xdr:rowOff>96308</xdr:rowOff>
    </xdr:to>
    <xdr:sp macro="" textlink="">
      <xdr:nvSpPr>
        <xdr:cNvPr id="89" name="楕円 88"/>
        <xdr:cNvSpPr/>
      </xdr:nvSpPr>
      <xdr:spPr>
        <a:xfrm>
          <a:off x="1714500" y="590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45508</xdr:rowOff>
    </xdr:from>
    <xdr:to>
      <xdr:col>11</xdr:col>
      <xdr:colOff>136525</xdr:colOff>
      <xdr:row>30</xdr:row>
      <xdr:rowOff>88688</xdr:rowOff>
    </xdr:to>
    <xdr:cxnSp macro="">
      <xdr:nvCxnSpPr>
        <xdr:cNvPr id="90" name="直線コネクタ 89"/>
        <xdr:cNvCxnSpPr/>
      </xdr:nvCxnSpPr>
      <xdr:spPr>
        <a:xfrm>
          <a:off x="1765300" y="5960533"/>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106697</xdr:rowOff>
    </xdr:from>
    <xdr:ext cx="405111" cy="259045"/>
    <xdr:sp macro="" textlink="">
      <xdr:nvSpPr>
        <xdr:cNvPr id="91" name="n_1aveValue有形固定資産減価償却率"/>
        <xdr:cNvSpPr txBox="1"/>
      </xdr:nvSpPr>
      <xdr:spPr>
        <a:xfrm>
          <a:off x="3836044" y="619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110295</xdr:rowOff>
    </xdr:from>
    <xdr:ext cx="405111" cy="259045"/>
    <xdr:sp macro="" textlink="">
      <xdr:nvSpPr>
        <xdr:cNvPr id="92" name="n_2aveValue有形固定資産減価償却率"/>
        <xdr:cNvSpPr txBox="1"/>
      </xdr:nvSpPr>
      <xdr:spPr>
        <a:xfrm>
          <a:off x="3086744" y="6196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130615</xdr:rowOff>
    </xdr:from>
    <xdr:ext cx="405111" cy="259045"/>
    <xdr:sp macro="" textlink="">
      <xdr:nvSpPr>
        <xdr:cNvPr id="93" name="n_3aveValue有形固定資産減価償却率"/>
        <xdr:cNvSpPr txBox="1"/>
      </xdr:nvSpPr>
      <xdr:spPr>
        <a:xfrm>
          <a:off x="2324744" y="6045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116222</xdr:rowOff>
    </xdr:from>
    <xdr:ext cx="405111" cy="259045"/>
    <xdr:sp macro="" textlink="">
      <xdr:nvSpPr>
        <xdr:cNvPr id="94" name="n_4aveValue有形固定資産減価償却率"/>
        <xdr:cNvSpPr txBox="1"/>
      </xdr:nvSpPr>
      <xdr:spPr>
        <a:xfrm>
          <a:off x="1562744" y="603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110507</xdr:rowOff>
    </xdr:from>
    <xdr:ext cx="405111" cy="259045"/>
    <xdr:sp macro="" textlink="">
      <xdr:nvSpPr>
        <xdr:cNvPr id="95" name="n_1mainValue有形固定資産減価償却率"/>
        <xdr:cNvSpPr txBox="1"/>
      </xdr:nvSpPr>
      <xdr:spPr>
        <a:xfrm>
          <a:off x="3836044" y="5854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52934</xdr:rowOff>
    </xdr:from>
    <xdr:ext cx="405111" cy="259045"/>
    <xdr:sp macro="" textlink="">
      <xdr:nvSpPr>
        <xdr:cNvPr id="96" name="n_2mainValue有形固定資産減価償却率"/>
        <xdr:cNvSpPr txBox="1"/>
      </xdr:nvSpPr>
      <xdr:spPr>
        <a:xfrm>
          <a:off x="3086744" y="579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156015</xdr:rowOff>
    </xdr:from>
    <xdr:ext cx="405111" cy="259045"/>
    <xdr:sp macro="" textlink="">
      <xdr:nvSpPr>
        <xdr:cNvPr id="97" name="n_3mainValue有形固定資産減価償却率"/>
        <xdr:cNvSpPr txBox="1"/>
      </xdr:nvSpPr>
      <xdr:spPr>
        <a:xfrm>
          <a:off x="2324744" y="5728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112835</xdr:rowOff>
    </xdr:from>
    <xdr:ext cx="405111" cy="259045"/>
    <xdr:sp macro="" textlink="">
      <xdr:nvSpPr>
        <xdr:cNvPr id="98" name="n_4mainValue有形固定資産減価償却率"/>
        <xdr:cNvSpPr txBox="1"/>
      </xdr:nvSpPr>
      <xdr:spPr>
        <a:xfrm>
          <a:off x="1562744" y="5684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類似団体平均よりも</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１３３．９ポイント高くなっており</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、債務償還能力が低いことを表している。</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これは、</a:t>
          </a:r>
          <a:r>
            <a:rPr kumimoji="0"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近年の大型事業の起債償還開始に</a:t>
          </a:r>
          <a:r>
            <a:rPr kumimoji="0"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伴うものであり、</a:t>
          </a:r>
          <a:r>
            <a:rPr kumimoji="0"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今後数年間、</a:t>
          </a:r>
          <a:r>
            <a:rPr kumimoji="0"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高い水準で推移ししていく</a:t>
          </a:r>
          <a:r>
            <a:rPr kumimoji="0"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見込みである。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一方で、計画的な起債償還や基金の残高の増加等も相まり、対前年度比３０２．８ポイント改善している。</a:t>
          </a:r>
          <a:endPar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引き続き、地方</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債残高の抑制が課題となっている</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ため、起債の償還が一段落するまで大型事業投資を抑制する等、財政リスクの回避に努める。</a:t>
          </a:r>
          <a:endParaRPr kumimoji="1" lang="ja-JP" altLang="en-US" sz="11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8" name="テキスト ボックス 117"/>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27970</xdr:rowOff>
    </xdr:to>
    <xdr:cxnSp macro="">
      <xdr:nvCxnSpPr>
        <xdr:cNvPr id="129" name="直線コネクタ 128"/>
        <xdr:cNvCxnSpPr/>
      </xdr:nvCxnSpPr>
      <xdr:spPr>
        <a:xfrm flipV="1">
          <a:off x="14793595" y="5261428"/>
          <a:ext cx="1269" cy="136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31797</xdr:rowOff>
    </xdr:from>
    <xdr:ext cx="560923" cy="259045"/>
    <xdr:sp macro="" textlink="">
      <xdr:nvSpPr>
        <xdr:cNvPr id="130" name="債務償還比率最小値テキスト"/>
        <xdr:cNvSpPr txBox="1"/>
      </xdr:nvSpPr>
      <xdr:spPr>
        <a:xfrm>
          <a:off x="14846300" y="66326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27970</xdr:rowOff>
    </xdr:from>
    <xdr:to>
      <xdr:col>76</xdr:col>
      <xdr:colOff>111125</xdr:colOff>
      <xdr:row>34</xdr:row>
      <xdr:rowOff>27970</xdr:rowOff>
    </xdr:to>
    <xdr:cxnSp macro="">
      <xdr:nvCxnSpPr>
        <xdr:cNvPr id="131" name="直線コネクタ 130"/>
        <xdr:cNvCxnSpPr/>
      </xdr:nvCxnSpPr>
      <xdr:spPr>
        <a:xfrm>
          <a:off x="14706600" y="6628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158156</xdr:rowOff>
    </xdr:from>
    <xdr:ext cx="469744" cy="259045"/>
    <xdr:sp macro="" textlink="">
      <xdr:nvSpPr>
        <xdr:cNvPr id="134" name="債務償還比率平均値テキスト"/>
        <xdr:cNvSpPr txBox="1"/>
      </xdr:nvSpPr>
      <xdr:spPr>
        <a:xfrm>
          <a:off x="14846300" y="5558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135279</xdr:rowOff>
    </xdr:from>
    <xdr:to>
      <xdr:col>76</xdr:col>
      <xdr:colOff>73025</xdr:colOff>
      <xdr:row>29</xdr:row>
      <xdr:rowOff>65429</xdr:rowOff>
    </xdr:to>
    <xdr:sp macro="" textlink="">
      <xdr:nvSpPr>
        <xdr:cNvPr id="135" name="フローチャート: 判断 134"/>
        <xdr:cNvSpPr/>
      </xdr:nvSpPr>
      <xdr:spPr>
        <a:xfrm>
          <a:off x="14744700" y="57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156149</xdr:rowOff>
    </xdr:from>
    <xdr:to>
      <xdr:col>72</xdr:col>
      <xdr:colOff>123825</xdr:colOff>
      <xdr:row>29</xdr:row>
      <xdr:rowOff>86299</xdr:rowOff>
    </xdr:to>
    <xdr:sp macro="" textlink="">
      <xdr:nvSpPr>
        <xdr:cNvPr id="136" name="フローチャート: 判断 135"/>
        <xdr:cNvSpPr/>
      </xdr:nvSpPr>
      <xdr:spPr>
        <a:xfrm>
          <a:off x="14033500" y="572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8551</xdr:rowOff>
    </xdr:from>
    <xdr:to>
      <xdr:col>68</xdr:col>
      <xdr:colOff>123825</xdr:colOff>
      <xdr:row>29</xdr:row>
      <xdr:rowOff>110151</xdr:rowOff>
    </xdr:to>
    <xdr:sp macro="" textlink="">
      <xdr:nvSpPr>
        <xdr:cNvPr id="137" name="フローチャート: 判断 136"/>
        <xdr:cNvSpPr/>
      </xdr:nvSpPr>
      <xdr:spPr>
        <a:xfrm>
          <a:off x="13271500" y="5752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50806</xdr:rowOff>
    </xdr:from>
    <xdr:to>
      <xdr:col>64</xdr:col>
      <xdr:colOff>123825</xdr:colOff>
      <xdr:row>29</xdr:row>
      <xdr:rowOff>152406</xdr:rowOff>
    </xdr:to>
    <xdr:sp macro="" textlink="">
      <xdr:nvSpPr>
        <xdr:cNvPr id="138" name="フローチャート: 判断 137"/>
        <xdr:cNvSpPr/>
      </xdr:nvSpPr>
      <xdr:spPr>
        <a:xfrm>
          <a:off x="12509500" y="57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35796</xdr:rowOff>
    </xdr:from>
    <xdr:to>
      <xdr:col>60</xdr:col>
      <xdr:colOff>123825</xdr:colOff>
      <xdr:row>29</xdr:row>
      <xdr:rowOff>137396</xdr:rowOff>
    </xdr:to>
    <xdr:sp macro="" textlink="">
      <xdr:nvSpPr>
        <xdr:cNvPr id="139" name="フローチャート: 判断 138"/>
        <xdr:cNvSpPr/>
      </xdr:nvSpPr>
      <xdr:spPr>
        <a:xfrm>
          <a:off x="11747500" y="5779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101491</xdr:rowOff>
    </xdr:from>
    <xdr:to>
      <xdr:col>76</xdr:col>
      <xdr:colOff>73025</xdr:colOff>
      <xdr:row>30</xdr:row>
      <xdr:rowOff>31641</xdr:rowOff>
    </xdr:to>
    <xdr:sp macro="" textlink="">
      <xdr:nvSpPr>
        <xdr:cNvPr id="145" name="楕円 144"/>
        <xdr:cNvSpPr/>
      </xdr:nvSpPr>
      <xdr:spPr>
        <a:xfrm>
          <a:off x="14744700" y="584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79918</xdr:rowOff>
    </xdr:from>
    <xdr:ext cx="469744" cy="259045"/>
    <xdr:sp macro="" textlink="">
      <xdr:nvSpPr>
        <xdr:cNvPr id="146" name="債務償還比率該当値テキスト"/>
        <xdr:cNvSpPr txBox="1"/>
      </xdr:nvSpPr>
      <xdr:spPr>
        <a:xfrm>
          <a:off x="14846300" y="5823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69898</xdr:rowOff>
    </xdr:from>
    <xdr:to>
      <xdr:col>72</xdr:col>
      <xdr:colOff>123825</xdr:colOff>
      <xdr:row>32</xdr:row>
      <xdr:rowOff>48</xdr:rowOff>
    </xdr:to>
    <xdr:sp macro="" textlink="">
      <xdr:nvSpPr>
        <xdr:cNvPr id="147" name="楕円 146"/>
        <xdr:cNvSpPr/>
      </xdr:nvSpPr>
      <xdr:spPr>
        <a:xfrm>
          <a:off x="14033500" y="615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152291</xdr:rowOff>
    </xdr:from>
    <xdr:to>
      <xdr:col>76</xdr:col>
      <xdr:colOff>22225</xdr:colOff>
      <xdr:row>31</xdr:row>
      <xdr:rowOff>120698</xdr:rowOff>
    </xdr:to>
    <xdr:cxnSp macro="">
      <xdr:nvCxnSpPr>
        <xdr:cNvPr id="148" name="直線コネクタ 147"/>
        <xdr:cNvCxnSpPr/>
      </xdr:nvCxnSpPr>
      <xdr:spPr>
        <a:xfrm flipV="1">
          <a:off x="14084300" y="5895866"/>
          <a:ext cx="711200" cy="31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29325</xdr:rowOff>
    </xdr:from>
    <xdr:to>
      <xdr:col>68</xdr:col>
      <xdr:colOff>123825</xdr:colOff>
      <xdr:row>32</xdr:row>
      <xdr:rowOff>130925</xdr:rowOff>
    </xdr:to>
    <xdr:sp macro="" textlink="">
      <xdr:nvSpPr>
        <xdr:cNvPr id="149" name="楕円 148"/>
        <xdr:cNvSpPr/>
      </xdr:nvSpPr>
      <xdr:spPr>
        <a:xfrm>
          <a:off x="13271500" y="628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120698</xdr:rowOff>
    </xdr:from>
    <xdr:to>
      <xdr:col>72</xdr:col>
      <xdr:colOff>73025</xdr:colOff>
      <xdr:row>32</xdr:row>
      <xdr:rowOff>80125</xdr:rowOff>
    </xdr:to>
    <xdr:cxnSp macro="">
      <xdr:nvCxnSpPr>
        <xdr:cNvPr id="150" name="直線コネクタ 149"/>
        <xdr:cNvCxnSpPr/>
      </xdr:nvCxnSpPr>
      <xdr:spPr>
        <a:xfrm flipV="1">
          <a:off x="13322300" y="6207173"/>
          <a:ext cx="762000" cy="13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158587</xdr:rowOff>
    </xdr:from>
    <xdr:to>
      <xdr:col>64</xdr:col>
      <xdr:colOff>123825</xdr:colOff>
      <xdr:row>31</xdr:row>
      <xdr:rowOff>88737</xdr:rowOff>
    </xdr:to>
    <xdr:sp macro="" textlink="">
      <xdr:nvSpPr>
        <xdr:cNvPr id="151" name="楕円 150"/>
        <xdr:cNvSpPr/>
      </xdr:nvSpPr>
      <xdr:spPr>
        <a:xfrm>
          <a:off x="12509500" y="607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37937</xdr:rowOff>
    </xdr:from>
    <xdr:to>
      <xdr:col>68</xdr:col>
      <xdr:colOff>73025</xdr:colOff>
      <xdr:row>32</xdr:row>
      <xdr:rowOff>80125</xdr:rowOff>
    </xdr:to>
    <xdr:cxnSp macro="">
      <xdr:nvCxnSpPr>
        <xdr:cNvPr id="152" name="直線コネクタ 151"/>
        <xdr:cNvCxnSpPr/>
      </xdr:nvCxnSpPr>
      <xdr:spPr>
        <a:xfrm>
          <a:off x="12560300" y="6124412"/>
          <a:ext cx="762000" cy="21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36655</xdr:rowOff>
    </xdr:from>
    <xdr:to>
      <xdr:col>60</xdr:col>
      <xdr:colOff>123825</xdr:colOff>
      <xdr:row>30</xdr:row>
      <xdr:rowOff>138255</xdr:rowOff>
    </xdr:to>
    <xdr:sp macro="" textlink="">
      <xdr:nvSpPr>
        <xdr:cNvPr id="153" name="楕円 152"/>
        <xdr:cNvSpPr/>
      </xdr:nvSpPr>
      <xdr:spPr>
        <a:xfrm>
          <a:off x="11747500" y="595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87455</xdr:rowOff>
    </xdr:from>
    <xdr:to>
      <xdr:col>64</xdr:col>
      <xdr:colOff>73025</xdr:colOff>
      <xdr:row>31</xdr:row>
      <xdr:rowOff>37937</xdr:rowOff>
    </xdr:to>
    <xdr:cxnSp macro="">
      <xdr:nvCxnSpPr>
        <xdr:cNvPr id="154" name="直線コネクタ 153"/>
        <xdr:cNvCxnSpPr/>
      </xdr:nvCxnSpPr>
      <xdr:spPr>
        <a:xfrm>
          <a:off x="11798300" y="6002480"/>
          <a:ext cx="762000" cy="12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102826</xdr:rowOff>
    </xdr:from>
    <xdr:ext cx="469744" cy="259045"/>
    <xdr:sp macro="" textlink="">
      <xdr:nvSpPr>
        <xdr:cNvPr id="155" name="n_1aveValue債務償還比率"/>
        <xdr:cNvSpPr txBox="1"/>
      </xdr:nvSpPr>
      <xdr:spPr>
        <a:xfrm>
          <a:off x="13836727" y="550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126678</xdr:rowOff>
    </xdr:from>
    <xdr:ext cx="469744" cy="259045"/>
    <xdr:sp macro="" textlink="">
      <xdr:nvSpPr>
        <xdr:cNvPr id="156" name="n_2aveValue債務償還比率"/>
        <xdr:cNvSpPr txBox="1"/>
      </xdr:nvSpPr>
      <xdr:spPr>
        <a:xfrm>
          <a:off x="13087427" y="5527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168933</xdr:rowOff>
    </xdr:from>
    <xdr:ext cx="469744" cy="259045"/>
    <xdr:sp macro="" textlink="">
      <xdr:nvSpPr>
        <xdr:cNvPr id="157" name="n_3aveValue債務償還比率"/>
        <xdr:cNvSpPr txBox="1"/>
      </xdr:nvSpPr>
      <xdr:spPr>
        <a:xfrm>
          <a:off x="12325427" y="5569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153923</xdr:rowOff>
    </xdr:from>
    <xdr:ext cx="469744" cy="259045"/>
    <xdr:sp macro="" textlink="">
      <xdr:nvSpPr>
        <xdr:cNvPr id="158" name="n_4aveValue債務償還比率"/>
        <xdr:cNvSpPr txBox="1"/>
      </xdr:nvSpPr>
      <xdr:spPr>
        <a:xfrm>
          <a:off x="11563427" y="555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162625</xdr:rowOff>
    </xdr:from>
    <xdr:ext cx="469744" cy="259045"/>
    <xdr:sp macro="" textlink="">
      <xdr:nvSpPr>
        <xdr:cNvPr id="159" name="n_1mainValue債務償還比率"/>
        <xdr:cNvSpPr txBox="1"/>
      </xdr:nvSpPr>
      <xdr:spPr>
        <a:xfrm>
          <a:off x="13836727" y="6249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32</xdr:row>
      <xdr:rowOff>122052</xdr:rowOff>
    </xdr:from>
    <xdr:ext cx="560923" cy="259045"/>
    <xdr:sp macro="" textlink="">
      <xdr:nvSpPr>
        <xdr:cNvPr id="160" name="n_2mainValue債務償還比率"/>
        <xdr:cNvSpPr txBox="1"/>
      </xdr:nvSpPr>
      <xdr:spPr>
        <a:xfrm>
          <a:off x="13041838" y="637997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79864</xdr:rowOff>
    </xdr:from>
    <xdr:ext cx="469744" cy="259045"/>
    <xdr:sp macro="" textlink="">
      <xdr:nvSpPr>
        <xdr:cNvPr id="161" name="n_3mainValue債務償還比率"/>
        <xdr:cNvSpPr txBox="1"/>
      </xdr:nvSpPr>
      <xdr:spPr>
        <a:xfrm>
          <a:off x="12325427" y="6166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129382</xdr:rowOff>
    </xdr:from>
    <xdr:ext cx="469744" cy="259045"/>
    <xdr:sp macro="" textlink="">
      <xdr:nvSpPr>
        <xdr:cNvPr id="162" name="n_4mainValue債務償還比率"/>
        <xdr:cNvSpPr txBox="1"/>
      </xdr:nvSpPr>
      <xdr:spPr>
        <a:xfrm>
          <a:off x="11563427" y="604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広島県安芸太田町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6,034
5,990
341.89
9,190,316
8,738,594
382,339
5,187,867
11,321,504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36.6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133350</xdr:rowOff>
    </xdr:from>
    <xdr:to>
      <xdr:col>24</xdr:col>
      <xdr:colOff>62865</xdr:colOff>
      <xdr:row>41</xdr:row>
      <xdr:rowOff>169545</xdr:rowOff>
    </xdr:to>
    <xdr:cxnSp macro="">
      <xdr:nvCxnSpPr>
        <xdr:cNvPr id="57" name="直線コネクタ 56"/>
        <xdr:cNvCxnSpPr/>
      </xdr:nvCxnSpPr>
      <xdr:spPr>
        <a:xfrm flipV="1">
          <a:off x="4634865" y="5619750"/>
          <a:ext cx="0" cy="1579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1922</xdr:rowOff>
    </xdr:from>
    <xdr:ext cx="405111" cy="259045"/>
    <xdr:sp macro="" textlink="">
      <xdr:nvSpPr>
        <xdr:cNvPr id="58" name="【道路】&#10;有形固定資産減価償却率最小値テキスト"/>
        <xdr:cNvSpPr txBox="1"/>
      </xdr:nvSpPr>
      <xdr:spPr>
        <a:xfrm>
          <a:off x="4673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169545</xdr:rowOff>
    </xdr:from>
    <xdr:to>
      <xdr:col>24</xdr:col>
      <xdr:colOff>152400</xdr:colOff>
      <xdr:row>41</xdr:row>
      <xdr:rowOff>169545</xdr:rowOff>
    </xdr:to>
    <xdr:cxnSp macro="">
      <xdr:nvCxnSpPr>
        <xdr:cNvPr id="59" name="直線コネクタ 58"/>
        <xdr:cNvCxnSpPr/>
      </xdr:nvCxnSpPr>
      <xdr:spPr>
        <a:xfrm>
          <a:off x="4546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80027</xdr:rowOff>
    </xdr:from>
    <xdr:ext cx="405111" cy="259045"/>
    <xdr:sp macro="" textlink="">
      <xdr:nvSpPr>
        <xdr:cNvPr id="60" name="【道路】&#10;有形固定資産減価償却率最大値テキスト"/>
        <xdr:cNvSpPr txBox="1"/>
      </xdr:nvSpPr>
      <xdr:spPr>
        <a:xfrm>
          <a:off x="4673600" y="539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133350</xdr:rowOff>
    </xdr:from>
    <xdr:to>
      <xdr:col>24</xdr:col>
      <xdr:colOff>152400</xdr:colOff>
      <xdr:row>32</xdr:row>
      <xdr:rowOff>133350</xdr:rowOff>
    </xdr:to>
    <xdr:cxnSp macro="">
      <xdr:nvCxnSpPr>
        <xdr:cNvPr id="61" name="直線コネクタ 60"/>
        <xdr:cNvCxnSpPr/>
      </xdr:nvCxnSpPr>
      <xdr:spPr>
        <a:xfrm>
          <a:off x="4546600" y="561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xdr:cNvSpPr txBox="1"/>
      </xdr:nvSpPr>
      <xdr:spPr>
        <a:xfrm>
          <a:off x="4673600" y="650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2540</xdr:rowOff>
    </xdr:from>
    <xdr:to>
      <xdr:col>20</xdr:col>
      <xdr:colOff>38100</xdr:colOff>
      <xdr:row>38</xdr:row>
      <xdr:rowOff>104140</xdr:rowOff>
    </xdr:to>
    <xdr:sp macro="" textlink="">
      <xdr:nvSpPr>
        <xdr:cNvPr id="64" name="フローチャート: 判断 63"/>
        <xdr:cNvSpPr/>
      </xdr:nvSpPr>
      <xdr:spPr>
        <a:xfrm>
          <a:off x="3746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90170</xdr:rowOff>
    </xdr:from>
    <xdr:to>
      <xdr:col>6</xdr:col>
      <xdr:colOff>38100</xdr:colOff>
      <xdr:row>38</xdr:row>
      <xdr:rowOff>20320</xdr:rowOff>
    </xdr:to>
    <xdr:sp macro="" textlink="">
      <xdr:nvSpPr>
        <xdr:cNvPr id="67" name="フローチャート: 判断 66"/>
        <xdr:cNvSpPr/>
      </xdr:nvSpPr>
      <xdr:spPr>
        <a:xfrm>
          <a:off x="1079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128270</xdr:rowOff>
    </xdr:from>
    <xdr:to>
      <xdr:col>24</xdr:col>
      <xdr:colOff>114300</xdr:colOff>
      <xdr:row>38</xdr:row>
      <xdr:rowOff>58420</xdr:rowOff>
    </xdr:to>
    <xdr:sp macro="" textlink="">
      <xdr:nvSpPr>
        <xdr:cNvPr id="73" name="楕円 72"/>
        <xdr:cNvSpPr/>
      </xdr:nvSpPr>
      <xdr:spPr>
        <a:xfrm>
          <a:off x="45847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151147</xdr:rowOff>
    </xdr:from>
    <xdr:ext cx="405111" cy="259045"/>
    <xdr:sp macro="" textlink="">
      <xdr:nvSpPr>
        <xdr:cNvPr id="74" name="【道路】&#10;有形固定資産減価償却率該当値テキスト"/>
        <xdr:cNvSpPr txBox="1"/>
      </xdr:nvSpPr>
      <xdr:spPr>
        <a:xfrm>
          <a:off x="4673600" y="632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90170</xdr:rowOff>
    </xdr:from>
    <xdr:to>
      <xdr:col>20</xdr:col>
      <xdr:colOff>38100</xdr:colOff>
      <xdr:row>38</xdr:row>
      <xdr:rowOff>20320</xdr:rowOff>
    </xdr:to>
    <xdr:sp macro="" textlink="">
      <xdr:nvSpPr>
        <xdr:cNvPr id="75" name="楕円 74"/>
        <xdr:cNvSpPr/>
      </xdr:nvSpPr>
      <xdr:spPr>
        <a:xfrm>
          <a:off x="3746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140970</xdr:rowOff>
    </xdr:from>
    <xdr:to>
      <xdr:col>24</xdr:col>
      <xdr:colOff>63500</xdr:colOff>
      <xdr:row>38</xdr:row>
      <xdr:rowOff>7620</xdr:rowOff>
    </xdr:to>
    <xdr:cxnSp macro="">
      <xdr:nvCxnSpPr>
        <xdr:cNvPr id="76" name="直線コネクタ 75"/>
        <xdr:cNvCxnSpPr/>
      </xdr:nvCxnSpPr>
      <xdr:spPr>
        <a:xfrm>
          <a:off x="3797300" y="64846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53975</xdr:rowOff>
    </xdr:from>
    <xdr:to>
      <xdr:col>15</xdr:col>
      <xdr:colOff>101600</xdr:colOff>
      <xdr:row>37</xdr:row>
      <xdr:rowOff>155575</xdr:rowOff>
    </xdr:to>
    <xdr:sp macro="" textlink="">
      <xdr:nvSpPr>
        <xdr:cNvPr id="77" name="楕円 76"/>
        <xdr:cNvSpPr/>
      </xdr:nvSpPr>
      <xdr:spPr>
        <a:xfrm>
          <a:off x="2857500" y="639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104775</xdr:rowOff>
    </xdr:from>
    <xdr:to>
      <xdr:col>19</xdr:col>
      <xdr:colOff>177800</xdr:colOff>
      <xdr:row>37</xdr:row>
      <xdr:rowOff>140970</xdr:rowOff>
    </xdr:to>
    <xdr:cxnSp macro="">
      <xdr:nvCxnSpPr>
        <xdr:cNvPr id="78" name="直線コネクタ 77"/>
        <xdr:cNvCxnSpPr/>
      </xdr:nvCxnSpPr>
      <xdr:spPr>
        <a:xfrm>
          <a:off x="2908300" y="64484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15875</xdr:rowOff>
    </xdr:from>
    <xdr:to>
      <xdr:col>10</xdr:col>
      <xdr:colOff>165100</xdr:colOff>
      <xdr:row>37</xdr:row>
      <xdr:rowOff>117475</xdr:rowOff>
    </xdr:to>
    <xdr:sp macro="" textlink="">
      <xdr:nvSpPr>
        <xdr:cNvPr id="79" name="楕円 78"/>
        <xdr:cNvSpPr/>
      </xdr:nvSpPr>
      <xdr:spPr>
        <a:xfrm>
          <a:off x="19685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66675</xdr:rowOff>
    </xdr:from>
    <xdr:to>
      <xdr:col>15</xdr:col>
      <xdr:colOff>50800</xdr:colOff>
      <xdr:row>37</xdr:row>
      <xdr:rowOff>104775</xdr:rowOff>
    </xdr:to>
    <xdr:cxnSp macro="">
      <xdr:nvCxnSpPr>
        <xdr:cNvPr id="80" name="直線コネクタ 79"/>
        <xdr:cNvCxnSpPr/>
      </xdr:nvCxnSpPr>
      <xdr:spPr>
        <a:xfrm>
          <a:off x="2019300" y="64103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149225</xdr:rowOff>
    </xdr:from>
    <xdr:to>
      <xdr:col>6</xdr:col>
      <xdr:colOff>38100</xdr:colOff>
      <xdr:row>37</xdr:row>
      <xdr:rowOff>79375</xdr:rowOff>
    </xdr:to>
    <xdr:sp macro="" textlink="">
      <xdr:nvSpPr>
        <xdr:cNvPr id="81" name="楕円 80"/>
        <xdr:cNvSpPr/>
      </xdr:nvSpPr>
      <xdr:spPr>
        <a:xfrm>
          <a:off x="10795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28575</xdr:rowOff>
    </xdr:from>
    <xdr:to>
      <xdr:col>10</xdr:col>
      <xdr:colOff>114300</xdr:colOff>
      <xdr:row>37</xdr:row>
      <xdr:rowOff>66675</xdr:rowOff>
    </xdr:to>
    <xdr:cxnSp macro="">
      <xdr:nvCxnSpPr>
        <xdr:cNvPr id="82" name="直線コネクタ 81"/>
        <xdr:cNvCxnSpPr/>
      </xdr:nvCxnSpPr>
      <xdr:spPr>
        <a:xfrm>
          <a:off x="1130300" y="63722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95267</xdr:rowOff>
    </xdr:from>
    <xdr:ext cx="405111" cy="259045"/>
    <xdr:sp macro="" textlink="">
      <xdr:nvSpPr>
        <xdr:cNvPr id="83" name="n_1aveValue【道路】&#10;有形固定資産減価償却率"/>
        <xdr:cNvSpPr txBox="1"/>
      </xdr:nvSpPr>
      <xdr:spPr>
        <a:xfrm>
          <a:off x="35820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106697</xdr:rowOff>
    </xdr:from>
    <xdr:ext cx="405111" cy="259045"/>
    <xdr:sp macro="" textlink="">
      <xdr:nvSpPr>
        <xdr:cNvPr id="84" name="n_2aveValue【道路】&#10;有形固定資産減価償却率"/>
        <xdr:cNvSpPr txBox="1"/>
      </xdr:nvSpPr>
      <xdr:spPr>
        <a:xfrm>
          <a:off x="2705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xdr:cNvSpPr txBox="1"/>
      </xdr:nvSpPr>
      <xdr:spPr>
        <a:xfrm>
          <a:off x="1816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11447</xdr:rowOff>
    </xdr:from>
    <xdr:ext cx="405111" cy="259045"/>
    <xdr:sp macro="" textlink="">
      <xdr:nvSpPr>
        <xdr:cNvPr id="86" name="n_4aveValue【道路】&#10;有形固定資産減価償却率"/>
        <xdr:cNvSpPr txBox="1"/>
      </xdr:nvSpPr>
      <xdr:spPr>
        <a:xfrm>
          <a:off x="927744"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36847</xdr:rowOff>
    </xdr:from>
    <xdr:ext cx="405111" cy="259045"/>
    <xdr:sp macro="" textlink="">
      <xdr:nvSpPr>
        <xdr:cNvPr id="87" name="n_1mainValue【道路】&#10;有形固定資産減価償却率"/>
        <xdr:cNvSpPr txBox="1"/>
      </xdr:nvSpPr>
      <xdr:spPr>
        <a:xfrm>
          <a:off x="358204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652</xdr:rowOff>
    </xdr:from>
    <xdr:ext cx="405111" cy="259045"/>
    <xdr:sp macro="" textlink="">
      <xdr:nvSpPr>
        <xdr:cNvPr id="88" name="n_2mainValue【道路】&#10;有形固定資産減価償却率"/>
        <xdr:cNvSpPr txBox="1"/>
      </xdr:nvSpPr>
      <xdr:spPr>
        <a:xfrm>
          <a:off x="27057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134002</xdr:rowOff>
    </xdr:from>
    <xdr:ext cx="405111" cy="259045"/>
    <xdr:sp macro="" textlink="">
      <xdr:nvSpPr>
        <xdr:cNvPr id="89" name="n_3mainValue【道路】&#10;有形固定資産減価償却率"/>
        <xdr:cNvSpPr txBox="1"/>
      </xdr:nvSpPr>
      <xdr:spPr>
        <a:xfrm>
          <a:off x="18167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95902</xdr:rowOff>
    </xdr:from>
    <xdr:ext cx="405111" cy="259045"/>
    <xdr:sp macro="" textlink="">
      <xdr:nvSpPr>
        <xdr:cNvPr id="90" name="n_4mainValue【道路】&#10;有形固定資産減価償却率"/>
        <xdr:cNvSpPr txBox="1"/>
      </xdr:nvSpPr>
      <xdr:spPr>
        <a:xfrm>
          <a:off x="92774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47012</xdr:rowOff>
    </xdr:from>
    <xdr:to>
      <xdr:col>54</xdr:col>
      <xdr:colOff>189865</xdr:colOff>
      <xdr:row>41</xdr:row>
      <xdr:rowOff>98612</xdr:rowOff>
    </xdr:to>
    <xdr:cxnSp macro="">
      <xdr:nvCxnSpPr>
        <xdr:cNvPr id="112" name="直線コネクタ 111"/>
        <xdr:cNvCxnSpPr/>
      </xdr:nvCxnSpPr>
      <xdr:spPr>
        <a:xfrm flipV="1">
          <a:off x="10476865" y="5704862"/>
          <a:ext cx="0" cy="142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102439</xdr:rowOff>
    </xdr:from>
    <xdr:ext cx="469744" cy="259045"/>
    <xdr:sp macro="" textlink="">
      <xdr:nvSpPr>
        <xdr:cNvPr id="113" name="【道路】&#10;一人当たり延長最小値テキスト"/>
        <xdr:cNvSpPr txBox="1"/>
      </xdr:nvSpPr>
      <xdr:spPr>
        <a:xfrm>
          <a:off x="10515600" y="7131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98612</xdr:rowOff>
    </xdr:from>
    <xdr:to>
      <xdr:col>55</xdr:col>
      <xdr:colOff>88900</xdr:colOff>
      <xdr:row>41</xdr:row>
      <xdr:rowOff>98612</xdr:rowOff>
    </xdr:to>
    <xdr:cxnSp macro="">
      <xdr:nvCxnSpPr>
        <xdr:cNvPr id="114" name="直線コネクタ 113"/>
        <xdr:cNvCxnSpPr/>
      </xdr:nvCxnSpPr>
      <xdr:spPr>
        <a:xfrm>
          <a:off x="10388600" y="7128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165139</xdr:rowOff>
    </xdr:from>
    <xdr:ext cx="599010" cy="259045"/>
    <xdr:sp macro="" textlink="">
      <xdr:nvSpPr>
        <xdr:cNvPr id="115" name="【道路】&#10;一人当たり延長最大値テキスト"/>
        <xdr:cNvSpPr txBox="1"/>
      </xdr:nvSpPr>
      <xdr:spPr>
        <a:xfrm>
          <a:off x="10515600" y="5480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47012</xdr:rowOff>
    </xdr:from>
    <xdr:to>
      <xdr:col>55</xdr:col>
      <xdr:colOff>88900</xdr:colOff>
      <xdr:row>33</xdr:row>
      <xdr:rowOff>47012</xdr:rowOff>
    </xdr:to>
    <xdr:cxnSp macro="">
      <xdr:nvCxnSpPr>
        <xdr:cNvPr id="116" name="直線コネクタ 115"/>
        <xdr:cNvCxnSpPr/>
      </xdr:nvCxnSpPr>
      <xdr:spPr>
        <a:xfrm>
          <a:off x="10388600" y="57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99620</xdr:rowOff>
    </xdr:from>
    <xdr:ext cx="534377" cy="259045"/>
    <xdr:sp macro="" textlink="">
      <xdr:nvSpPr>
        <xdr:cNvPr id="117" name="【道路】&#10;一人当たり延長平均値テキスト"/>
        <xdr:cNvSpPr txBox="1"/>
      </xdr:nvSpPr>
      <xdr:spPr>
        <a:xfrm>
          <a:off x="10515600" y="6786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121193</xdr:rowOff>
    </xdr:from>
    <xdr:to>
      <xdr:col>55</xdr:col>
      <xdr:colOff>50800</xdr:colOff>
      <xdr:row>40</xdr:row>
      <xdr:rowOff>51343</xdr:rowOff>
    </xdr:to>
    <xdr:sp macro="" textlink="">
      <xdr:nvSpPr>
        <xdr:cNvPr id="118" name="フローチャート: 判断 117"/>
        <xdr:cNvSpPr/>
      </xdr:nvSpPr>
      <xdr:spPr>
        <a:xfrm>
          <a:off x="10426700" y="6807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111500</xdr:rowOff>
    </xdr:from>
    <xdr:to>
      <xdr:col>50</xdr:col>
      <xdr:colOff>165100</xdr:colOff>
      <xdr:row>40</xdr:row>
      <xdr:rowOff>41650</xdr:rowOff>
    </xdr:to>
    <xdr:sp macro="" textlink="">
      <xdr:nvSpPr>
        <xdr:cNvPr id="119" name="フローチャート: 判断 118"/>
        <xdr:cNvSpPr/>
      </xdr:nvSpPr>
      <xdr:spPr>
        <a:xfrm>
          <a:off x="9588500" y="679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109516</xdr:rowOff>
    </xdr:from>
    <xdr:to>
      <xdr:col>46</xdr:col>
      <xdr:colOff>38100</xdr:colOff>
      <xdr:row>40</xdr:row>
      <xdr:rowOff>39666</xdr:rowOff>
    </xdr:to>
    <xdr:sp macro="" textlink="">
      <xdr:nvSpPr>
        <xdr:cNvPr id="120" name="フローチャート: 判断 119"/>
        <xdr:cNvSpPr/>
      </xdr:nvSpPr>
      <xdr:spPr>
        <a:xfrm>
          <a:off x="8699500" y="67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125618</xdr:rowOff>
    </xdr:from>
    <xdr:to>
      <xdr:col>41</xdr:col>
      <xdr:colOff>101600</xdr:colOff>
      <xdr:row>40</xdr:row>
      <xdr:rowOff>55768</xdr:rowOff>
    </xdr:to>
    <xdr:sp macro="" textlink="">
      <xdr:nvSpPr>
        <xdr:cNvPr id="121" name="フローチャート: 判断 120"/>
        <xdr:cNvSpPr/>
      </xdr:nvSpPr>
      <xdr:spPr>
        <a:xfrm>
          <a:off x="7810500" y="68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92636</xdr:rowOff>
    </xdr:from>
    <xdr:to>
      <xdr:col>36</xdr:col>
      <xdr:colOff>165100</xdr:colOff>
      <xdr:row>40</xdr:row>
      <xdr:rowOff>22786</xdr:rowOff>
    </xdr:to>
    <xdr:sp macro="" textlink="">
      <xdr:nvSpPr>
        <xdr:cNvPr id="122" name="フローチャート: 判断 121"/>
        <xdr:cNvSpPr/>
      </xdr:nvSpPr>
      <xdr:spPr>
        <a:xfrm>
          <a:off x="6921500" y="67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86299</xdr:rowOff>
    </xdr:from>
    <xdr:to>
      <xdr:col>55</xdr:col>
      <xdr:colOff>50800</xdr:colOff>
      <xdr:row>39</xdr:row>
      <xdr:rowOff>16449</xdr:rowOff>
    </xdr:to>
    <xdr:sp macro="" textlink="">
      <xdr:nvSpPr>
        <xdr:cNvPr id="128" name="楕円 127"/>
        <xdr:cNvSpPr/>
      </xdr:nvSpPr>
      <xdr:spPr>
        <a:xfrm>
          <a:off x="10426700" y="660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109176</xdr:rowOff>
    </xdr:from>
    <xdr:ext cx="534377" cy="259045"/>
    <xdr:sp macro="" textlink="">
      <xdr:nvSpPr>
        <xdr:cNvPr id="129" name="【道路】&#10;一人当たり延長該当値テキスト"/>
        <xdr:cNvSpPr txBox="1"/>
      </xdr:nvSpPr>
      <xdr:spPr>
        <a:xfrm>
          <a:off x="10515600" y="645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95681</xdr:rowOff>
    </xdr:from>
    <xdr:to>
      <xdr:col>50</xdr:col>
      <xdr:colOff>165100</xdr:colOff>
      <xdr:row>39</xdr:row>
      <xdr:rowOff>25831</xdr:rowOff>
    </xdr:to>
    <xdr:sp macro="" textlink="">
      <xdr:nvSpPr>
        <xdr:cNvPr id="130" name="楕円 129"/>
        <xdr:cNvSpPr/>
      </xdr:nvSpPr>
      <xdr:spPr>
        <a:xfrm>
          <a:off x="9588500" y="661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137099</xdr:rowOff>
    </xdr:from>
    <xdr:to>
      <xdr:col>55</xdr:col>
      <xdr:colOff>0</xdr:colOff>
      <xdr:row>38</xdr:row>
      <xdr:rowOff>146481</xdr:rowOff>
    </xdr:to>
    <xdr:cxnSp macro="">
      <xdr:nvCxnSpPr>
        <xdr:cNvPr id="131" name="直線コネクタ 130"/>
        <xdr:cNvCxnSpPr/>
      </xdr:nvCxnSpPr>
      <xdr:spPr>
        <a:xfrm flipV="1">
          <a:off x="9639300" y="6652199"/>
          <a:ext cx="838200" cy="9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105904</xdr:rowOff>
    </xdr:from>
    <xdr:to>
      <xdr:col>46</xdr:col>
      <xdr:colOff>38100</xdr:colOff>
      <xdr:row>39</xdr:row>
      <xdr:rowOff>36054</xdr:rowOff>
    </xdr:to>
    <xdr:sp macro="" textlink="">
      <xdr:nvSpPr>
        <xdr:cNvPr id="132" name="楕円 131"/>
        <xdr:cNvSpPr/>
      </xdr:nvSpPr>
      <xdr:spPr>
        <a:xfrm>
          <a:off x="8699500" y="662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146481</xdr:rowOff>
    </xdr:from>
    <xdr:to>
      <xdr:col>50</xdr:col>
      <xdr:colOff>114300</xdr:colOff>
      <xdr:row>38</xdr:row>
      <xdr:rowOff>156704</xdr:rowOff>
    </xdr:to>
    <xdr:cxnSp macro="">
      <xdr:nvCxnSpPr>
        <xdr:cNvPr id="133" name="直線コネクタ 132"/>
        <xdr:cNvCxnSpPr/>
      </xdr:nvCxnSpPr>
      <xdr:spPr>
        <a:xfrm flipV="1">
          <a:off x="8750300" y="6661581"/>
          <a:ext cx="889000" cy="1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120781</xdr:rowOff>
    </xdr:from>
    <xdr:to>
      <xdr:col>41</xdr:col>
      <xdr:colOff>101600</xdr:colOff>
      <xdr:row>39</xdr:row>
      <xdr:rowOff>50931</xdr:rowOff>
    </xdr:to>
    <xdr:sp macro="" textlink="">
      <xdr:nvSpPr>
        <xdr:cNvPr id="134" name="楕円 133"/>
        <xdr:cNvSpPr/>
      </xdr:nvSpPr>
      <xdr:spPr>
        <a:xfrm>
          <a:off x="7810500" y="663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156704</xdr:rowOff>
    </xdr:from>
    <xdr:to>
      <xdr:col>45</xdr:col>
      <xdr:colOff>177800</xdr:colOff>
      <xdr:row>39</xdr:row>
      <xdr:rowOff>131</xdr:rowOff>
    </xdr:to>
    <xdr:cxnSp macro="">
      <xdr:nvCxnSpPr>
        <xdr:cNvPr id="135" name="直線コネクタ 134"/>
        <xdr:cNvCxnSpPr/>
      </xdr:nvCxnSpPr>
      <xdr:spPr>
        <a:xfrm flipV="1">
          <a:off x="7861300" y="6671804"/>
          <a:ext cx="889000" cy="1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133592</xdr:rowOff>
    </xdr:from>
    <xdr:to>
      <xdr:col>36</xdr:col>
      <xdr:colOff>165100</xdr:colOff>
      <xdr:row>39</xdr:row>
      <xdr:rowOff>63742</xdr:rowOff>
    </xdr:to>
    <xdr:sp macro="" textlink="">
      <xdr:nvSpPr>
        <xdr:cNvPr id="136" name="楕円 135"/>
        <xdr:cNvSpPr/>
      </xdr:nvSpPr>
      <xdr:spPr>
        <a:xfrm>
          <a:off x="6921500" y="664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131</xdr:rowOff>
    </xdr:from>
    <xdr:to>
      <xdr:col>41</xdr:col>
      <xdr:colOff>50800</xdr:colOff>
      <xdr:row>39</xdr:row>
      <xdr:rowOff>12942</xdr:rowOff>
    </xdr:to>
    <xdr:cxnSp macro="">
      <xdr:nvCxnSpPr>
        <xdr:cNvPr id="137" name="直線コネクタ 136"/>
        <xdr:cNvCxnSpPr/>
      </xdr:nvCxnSpPr>
      <xdr:spPr>
        <a:xfrm flipV="1">
          <a:off x="6972300" y="6686681"/>
          <a:ext cx="889000" cy="1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32777</xdr:rowOff>
    </xdr:from>
    <xdr:ext cx="534377" cy="259045"/>
    <xdr:sp macro="" textlink="">
      <xdr:nvSpPr>
        <xdr:cNvPr id="138" name="n_1aveValue【道路】&#10;一人当たり延長"/>
        <xdr:cNvSpPr txBox="1"/>
      </xdr:nvSpPr>
      <xdr:spPr>
        <a:xfrm>
          <a:off x="9359411" y="689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30793</xdr:rowOff>
    </xdr:from>
    <xdr:ext cx="534377" cy="259045"/>
    <xdr:sp macro="" textlink="">
      <xdr:nvSpPr>
        <xdr:cNvPr id="139" name="n_2aveValue【道路】&#10;一人当たり延長"/>
        <xdr:cNvSpPr txBox="1"/>
      </xdr:nvSpPr>
      <xdr:spPr>
        <a:xfrm>
          <a:off x="8483111" y="688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46895</xdr:rowOff>
    </xdr:from>
    <xdr:ext cx="534377" cy="259045"/>
    <xdr:sp macro="" textlink="">
      <xdr:nvSpPr>
        <xdr:cNvPr id="140" name="n_3aveValue【道路】&#10;一人当たり延長"/>
        <xdr:cNvSpPr txBox="1"/>
      </xdr:nvSpPr>
      <xdr:spPr>
        <a:xfrm>
          <a:off x="7594111" y="690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13913</xdr:rowOff>
    </xdr:from>
    <xdr:ext cx="534377" cy="259045"/>
    <xdr:sp macro="" textlink="">
      <xdr:nvSpPr>
        <xdr:cNvPr id="141" name="n_4aveValue【道路】&#10;一人当たり延長"/>
        <xdr:cNvSpPr txBox="1"/>
      </xdr:nvSpPr>
      <xdr:spPr>
        <a:xfrm>
          <a:off x="6705111" y="687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42358</xdr:rowOff>
    </xdr:from>
    <xdr:ext cx="534377" cy="259045"/>
    <xdr:sp macro="" textlink="">
      <xdr:nvSpPr>
        <xdr:cNvPr id="142" name="n_1mainValue【道路】&#10;一人当たり延長"/>
        <xdr:cNvSpPr txBox="1"/>
      </xdr:nvSpPr>
      <xdr:spPr>
        <a:xfrm>
          <a:off x="9359411" y="638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52581</xdr:rowOff>
    </xdr:from>
    <xdr:ext cx="534377" cy="259045"/>
    <xdr:sp macro="" textlink="">
      <xdr:nvSpPr>
        <xdr:cNvPr id="143" name="n_2mainValue【道路】&#10;一人当たり延長"/>
        <xdr:cNvSpPr txBox="1"/>
      </xdr:nvSpPr>
      <xdr:spPr>
        <a:xfrm>
          <a:off x="8483111" y="639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67458</xdr:rowOff>
    </xdr:from>
    <xdr:ext cx="534377" cy="259045"/>
    <xdr:sp macro="" textlink="">
      <xdr:nvSpPr>
        <xdr:cNvPr id="144" name="n_3mainValue【道路】&#10;一人当たり延長"/>
        <xdr:cNvSpPr txBox="1"/>
      </xdr:nvSpPr>
      <xdr:spPr>
        <a:xfrm>
          <a:off x="7594111" y="641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80269</xdr:rowOff>
    </xdr:from>
    <xdr:ext cx="534377" cy="259045"/>
    <xdr:sp macro="" textlink="">
      <xdr:nvSpPr>
        <xdr:cNvPr id="145" name="n_4mainValue【道路】&#10;一人当たり延長"/>
        <xdr:cNvSpPr txBox="1"/>
      </xdr:nvSpPr>
      <xdr:spPr>
        <a:xfrm>
          <a:off x="6705111" y="642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75112</xdr:rowOff>
    </xdr:from>
    <xdr:to>
      <xdr:col>24</xdr:col>
      <xdr:colOff>62865</xdr:colOff>
      <xdr:row>63</xdr:row>
      <xdr:rowOff>135527</xdr:rowOff>
    </xdr:to>
    <xdr:cxnSp macro="">
      <xdr:nvCxnSpPr>
        <xdr:cNvPr id="171" name="直線コネクタ 170"/>
        <xdr:cNvCxnSpPr/>
      </xdr:nvCxnSpPr>
      <xdr:spPr>
        <a:xfrm flipV="1">
          <a:off x="4634865" y="9504862"/>
          <a:ext cx="0" cy="1432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139354</xdr:rowOff>
    </xdr:from>
    <xdr:ext cx="405111" cy="259045"/>
    <xdr:sp macro="" textlink="">
      <xdr:nvSpPr>
        <xdr:cNvPr id="172" name="【橋りょう・トンネル】&#10;有形固定資産減価償却率最小値テキスト"/>
        <xdr:cNvSpPr txBox="1"/>
      </xdr:nvSpPr>
      <xdr:spPr>
        <a:xfrm>
          <a:off x="4673600" y="1094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135527</xdr:rowOff>
    </xdr:from>
    <xdr:to>
      <xdr:col>24</xdr:col>
      <xdr:colOff>152400</xdr:colOff>
      <xdr:row>63</xdr:row>
      <xdr:rowOff>135527</xdr:rowOff>
    </xdr:to>
    <xdr:cxnSp macro="">
      <xdr:nvCxnSpPr>
        <xdr:cNvPr id="173" name="直線コネクタ 172"/>
        <xdr:cNvCxnSpPr/>
      </xdr:nvCxnSpPr>
      <xdr:spPr>
        <a:xfrm>
          <a:off x="4546600" y="1093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21789</xdr:rowOff>
    </xdr:from>
    <xdr:ext cx="340478" cy="259045"/>
    <xdr:sp macro="" textlink="">
      <xdr:nvSpPr>
        <xdr:cNvPr id="174" name="【橋りょう・トンネル】&#10;有形固定資産減価償却率最大値テキスト"/>
        <xdr:cNvSpPr txBox="1"/>
      </xdr:nvSpPr>
      <xdr:spPr>
        <a:xfrm>
          <a:off x="4673600" y="928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75112</xdr:rowOff>
    </xdr:from>
    <xdr:to>
      <xdr:col>24</xdr:col>
      <xdr:colOff>152400</xdr:colOff>
      <xdr:row>55</xdr:row>
      <xdr:rowOff>75112</xdr:rowOff>
    </xdr:to>
    <xdr:cxnSp macro="">
      <xdr:nvCxnSpPr>
        <xdr:cNvPr id="175" name="直線コネクタ 174"/>
        <xdr:cNvCxnSpPr/>
      </xdr:nvCxnSpPr>
      <xdr:spPr>
        <a:xfrm>
          <a:off x="4546600" y="95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74947</xdr:rowOff>
    </xdr:from>
    <xdr:ext cx="405111" cy="259045"/>
    <xdr:sp macro="" textlink="">
      <xdr:nvSpPr>
        <xdr:cNvPr id="176" name="【橋りょう・トンネル】&#10;有形固定資産減価償却率平均値テキスト"/>
        <xdr:cNvSpPr txBox="1"/>
      </xdr:nvSpPr>
      <xdr:spPr>
        <a:xfrm>
          <a:off x="4673600" y="10361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52070</xdr:rowOff>
    </xdr:from>
    <xdr:to>
      <xdr:col>24</xdr:col>
      <xdr:colOff>114300</xdr:colOff>
      <xdr:row>61</xdr:row>
      <xdr:rowOff>153670</xdr:rowOff>
    </xdr:to>
    <xdr:sp macro="" textlink="">
      <xdr:nvSpPr>
        <xdr:cNvPr id="177" name="フローチャート: 判断 176"/>
        <xdr:cNvSpPr/>
      </xdr:nvSpPr>
      <xdr:spPr>
        <a:xfrm>
          <a:off x="45847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39007</xdr:rowOff>
    </xdr:from>
    <xdr:to>
      <xdr:col>20</xdr:col>
      <xdr:colOff>38100</xdr:colOff>
      <xdr:row>61</xdr:row>
      <xdr:rowOff>140607</xdr:rowOff>
    </xdr:to>
    <xdr:sp macro="" textlink="">
      <xdr:nvSpPr>
        <xdr:cNvPr id="178" name="フローチャート: 判断 177"/>
        <xdr:cNvSpPr/>
      </xdr:nvSpPr>
      <xdr:spPr>
        <a:xfrm>
          <a:off x="3746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35741</xdr:rowOff>
    </xdr:from>
    <xdr:to>
      <xdr:col>15</xdr:col>
      <xdr:colOff>101600</xdr:colOff>
      <xdr:row>61</xdr:row>
      <xdr:rowOff>137341</xdr:rowOff>
    </xdr:to>
    <xdr:sp macro="" textlink="">
      <xdr:nvSpPr>
        <xdr:cNvPr id="179" name="フローチャート: 判断 178"/>
        <xdr:cNvSpPr/>
      </xdr:nvSpPr>
      <xdr:spPr>
        <a:xfrm>
          <a:off x="2857500" y="1049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171269</xdr:rowOff>
    </xdr:from>
    <xdr:to>
      <xdr:col>10</xdr:col>
      <xdr:colOff>165100</xdr:colOff>
      <xdr:row>61</xdr:row>
      <xdr:rowOff>101419</xdr:rowOff>
    </xdr:to>
    <xdr:sp macro="" textlink="">
      <xdr:nvSpPr>
        <xdr:cNvPr id="180" name="フローチャート: 判断 179"/>
        <xdr:cNvSpPr/>
      </xdr:nvSpPr>
      <xdr:spPr>
        <a:xfrm>
          <a:off x="1968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81" name="フローチャート: 判断 180"/>
        <xdr:cNvSpPr/>
      </xdr:nvSpPr>
      <xdr:spPr>
        <a:xfrm>
          <a:off x="1079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24312</xdr:rowOff>
    </xdr:from>
    <xdr:to>
      <xdr:col>24</xdr:col>
      <xdr:colOff>114300</xdr:colOff>
      <xdr:row>62</xdr:row>
      <xdr:rowOff>125912</xdr:rowOff>
    </xdr:to>
    <xdr:sp macro="" textlink="">
      <xdr:nvSpPr>
        <xdr:cNvPr id="187" name="楕円 186"/>
        <xdr:cNvSpPr/>
      </xdr:nvSpPr>
      <xdr:spPr>
        <a:xfrm>
          <a:off x="4584700" y="1065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2739</xdr:rowOff>
    </xdr:from>
    <xdr:ext cx="405111" cy="259045"/>
    <xdr:sp macro="" textlink="">
      <xdr:nvSpPr>
        <xdr:cNvPr id="188" name="【橋りょう・トンネル】&#10;有形固定資産減価償却率該当値テキスト"/>
        <xdr:cNvSpPr txBox="1"/>
      </xdr:nvSpPr>
      <xdr:spPr>
        <a:xfrm>
          <a:off x="4673600" y="1063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6350</xdr:rowOff>
    </xdr:from>
    <xdr:to>
      <xdr:col>20</xdr:col>
      <xdr:colOff>38100</xdr:colOff>
      <xdr:row>62</xdr:row>
      <xdr:rowOff>107950</xdr:rowOff>
    </xdr:to>
    <xdr:sp macro="" textlink="">
      <xdr:nvSpPr>
        <xdr:cNvPr id="189" name="楕円 188"/>
        <xdr:cNvSpPr/>
      </xdr:nvSpPr>
      <xdr:spPr>
        <a:xfrm>
          <a:off x="3746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57150</xdr:rowOff>
    </xdr:from>
    <xdr:to>
      <xdr:col>24</xdr:col>
      <xdr:colOff>63500</xdr:colOff>
      <xdr:row>62</xdr:row>
      <xdr:rowOff>75112</xdr:rowOff>
    </xdr:to>
    <xdr:cxnSp macro="">
      <xdr:nvCxnSpPr>
        <xdr:cNvPr id="190" name="直線コネクタ 189"/>
        <xdr:cNvCxnSpPr/>
      </xdr:nvCxnSpPr>
      <xdr:spPr>
        <a:xfrm>
          <a:off x="3797300" y="10687050"/>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158206</xdr:rowOff>
    </xdr:from>
    <xdr:to>
      <xdr:col>15</xdr:col>
      <xdr:colOff>101600</xdr:colOff>
      <xdr:row>62</xdr:row>
      <xdr:rowOff>88356</xdr:rowOff>
    </xdr:to>
    <xdr:sp macro="" textlink="">
      <xdr:nvSpPr>
        <xdr:cNvPr id="191" name="楕円 190"/>
        <xdr:cNvSpPr/>
      </xdr:nvSpPr>
      <xdr:spPr>
        <a:xfrm>
          <a:off x="2857500" y="1061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37556</xdr:rowOff>
    </xdr:from>
    <xdr:to>
      <xdr:col>19</xdr:col>
      <xdr:colOff>177800</xdr:colOff>
      <xdr:row>62</xdr:row>
      <xdr:rowOff>57150</xdr:rowOff>
    </xdr:to>
    <xdr:cxnSp macro="">
      <xdr:nvCxnSpPr>
        <xdr:cNvPr id="192" name="直線コネクタ 191"/>
        <xdr:cNvCxnSpPr/>
      </xdr:nvCxnSpPr>
      <xdr:spPr>
        <a:xfrm>
          <a:off x="2908300" y="1066745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138612</xdr:rowOff>
    </xdr:from>
    <xdr:to>
      <xdr:col>10</xdr:col>
      <xdr:colOff>165100</xdr:colOff>
      <xdr:row>62</xdr:row>
      <xdr:rowOff>68762</xdr:rowOff>
    </xdr:to>
    <xdr:sp macro="" textlink="">
      <xdr:nvSpPr>
        <xdr:cNvPr id="193" name="楕円 192"/>
        <xdr:cNvSpPr/>
      </xdr:nvSpPr>
      <xdr:spPr>
        <a:xfrm>
          <a:off x="1968500" y="1059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17962</xdr:rowOff>
    </xdr:from>
    <xdr:to>
      <xdr:col>15</xdr:col>
      <xdr:colOff>50800</xdr:colOff>
      <xdr:row>62</xdr:row>
      <xdr:rowOff>37556</xdr:rowOff>
    </xdr:to>
    <xdr:cxnSp macro="">
      <xdr:nvCxnSpPr>
        <xdr:cNvPr id="194" name="直線コネクタ 193"/>
        <xdr:cNvCxnSpPr/>
      </xdr:nvCxnSpPr>
      <xdr:spPr>
        <a:xfrm>
          <a:off x="2019300" y="1064786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117384</xdr:rowOff>
    </xdr:from>
    <xdr:to>
      <xdr:col>6</xdr:col>
      <xdr:colOff>38100</xdr:colOff>
      <xdr:row>62</xdr:row>
      <xdr:rowOff>47534</xdr:rowOff>
    </xdr:to>
    <xdr:sp macro="" textlink="">
      <xdr:nvSpPr>
        <xdr:cNvPr id="195" name="楕円 194"/>
        <xdr:cNvSpPr/>
      </xdr:nvSpPr>
      <xdr:spPr>
        <a:xfrm>
          <a:off x="1079500" y="1057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168184</xdr:rowOff>
    </xdr:from>
    <xdr:to>
      <xdr:col>10</xdr:col>
      <xdr:colOff>114300</xdr:colOff>
      <xdr:row>62</xdr:row>
      <xdr:rowOff>17962</xdr:rowOff>
    </xdr:to>
    <xdr:cxnSp macro="">
      <xdr:nvCxnSpPr>
        <xdr:cNvPr id="196" name="直線コネクタ 195"/>
        <xdr:cNvCxnSpPr/>
      </xdr:nvCxnSpPr>
      <xdr:spPr>
        <a:xfrm>
          <a:off x="1130300" y="10626634"/>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157134</xdr:rowOff>
    </xdr:from>
    <xdr:ext cx="405111" cy="259045"/>
    <xdr:sp macro="" textlink="">
      <xdr:nvSpPr>
        <xdr:cNvPr id="197" name="n_1aveValue【橋りょう・トンネル】&#10;有形固定資産減価償却率"/>
        <xdr:cNvSpPr txBox="1"/>
      </xdr:nvSpPr>
      <xdr:spPr>
        <a:xfrm>
          <a:off x="3582044" y="1027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153868</xdr:rowOff>
    </xdr:from>
    <xdr:ext cx="405111" cy="259045"/>
    <xdr:sp macro="" textlink="">
      <xdr:nvSpPr>
        <xdr:cNvPr id="198" name="n_2aveValue【橋りょう・トンネル】&#10;有形固定資産減価償却率"/>
        <xdr:cNvSpPr txBox="1"/>
      </xdr:nvSpPr>
      <xdr:spPr>
        <a:xfrm>
          <a:off x="2705744" y="10269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117946</xdr:rowOff>
    </xdr:from>
    <xdr:ext cx="405111" cy="259045"/>
    <xdr:sp macro="" textlink="">
      <xdr:nvSpPr>
        <xdr:cNvPr id="199" name="n_3aveValue【橋りょう・トンネル】&#10;有形固定資産減価償却率"/>
        <xdr:cNvSpPr txBox="1"/>
      </xdr:nvSpPr>
      <xdr:spPr>
        <a:xfrm>
          <a:off x="1816744" y="1023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77124</xdr:rowOff>
    </xdr:from>
    <xdr:ext cx="405111" cy="259045"/>
    <xdr:sp macro="" textlink="">
      <xdr:nvSpPr>
        <xdr:cNvPr id="200" name="n_4aveValue【橋りょう・トンネル】&#10;有形固定資産減価償却率"/>
        <xdr:cNvSpPr txBox="1"/>
      </xdr:nvSpPr>
      <xdr:spPr>
        <a:xfrm>
          <a:off x="927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99077</xdr:rowOff>
    </xdr:from>
    <xdr:ext cx="405111" cy="259045"/>
    <xdr:sp macro="" textlink="">
      <xdr:nvSpPr>
        <xdr:cNvPr id="201" name="n_1mainValue【橋りょう・トンネル】&#10;有形固定資産減価償却率"/>
        <xdr:cNvSpPr txBox="1"/>
      </xdr:nvSpPr>
      <xdr:spPr>
        <a:xfrm>
          <a:off x="3582044"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79483</xdr:rowOff>
    </xdr:from>
    <xdr:ext cx="405111" cy="259045"/>
    <xdr:sp macro="" textlink="">
      <xdr:nvSpPr>
        <xdr:cNvPr id="202" name="n_2mainValue【橋りょう・トンネル】&#10;有形固定資産減価償却率"/>
        <xdr:cNvSpPr txBox="1"/>
      </xdr:nvSpPr>
      <xdr:spPr>
        <a:xfrm>
          <a:off x="2705744" y="1070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59889</xdr:rowOff>
    </xdr:from>
    <xdr:ext cx="405111" cy="259045"/>
    <xdr:sp macro="" textlink="">
      <xdr:nvSpPr>
        <xdr:cNvPr id="203" name="n_3mainValue【橋りょう・トンネル】&#10;有形固定資産減価償却率"/>
        <xdr:cNvSpPr txBox="1"/>
      </xdr:nvSpPr>
      <xdr:spPr>
        <a:xfrm>
          <a:off x="1816744" y="1068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38661</xdr:rowOff>
    </xdr:from>
    <xdr:ext cx="405111" cy="259045"/>
    <xdr:sp macro="" textlink="">
      <xdr:nvSpPr>
        <xdr:cNvPr id="204" name="n_4mainValue【橋りょう・トンネル】&#10;有形固定資産減価償却率"/>
        <xdr:cNvSpPr txBox="1"/>
      </xdr:nvSpPr>
      <xdr:spPr>
        <a:xfrm>
          <a:off x="927744" y="1066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8" name="テキスト ボックス 217"/>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9741</xdr:rowOff>
    </xdr:from>
    <xdr:to>
      <xdr:col>54</xdr:col>
      <xdr:colOff>189865</xdr:colOff>
      <xdr:row>64</xdr:row>
      <xdr:rowOff>75347</xdr:rowOff>
    </xdr:to>
    <xdr:cxnSp macro="">
      <xdr:nvCxnSpPr>
        <xdr:cNvPr id="228" name="直線コネクタ 227"/>
        <xdr:cNvCxnSpPr/>
      </xdr:nvCxnSpPr>
      <xdr:spPr>
        <a:xfrm flipV="1">
          <a:off x="10476865" y="9610941"/>
          <a:ext cx="0" cy="143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79174</xdr:rowOff>
    </xdr:from>
    <xdr:ext cx="469744" cy="259045"/>
    <xdr:sp macro="" textlink="">
      <xdr:nvSpPr>
        <xdr:cNvPr id="229" name="【橋りょう・トンネル】&#10;一人当たり有形固定資産（償却資産）額最小値テキスト"/>
        <xdr:cNvSpPr txBox="1"/>
      </xdr:nvSpPr>
      <xdr:spPr>
        <a:xfrm>
          <a:off x="10515600" y="1105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75347</xdr:rowOff>
    </xdr:from>
    <xdr:to>
      <xdr:col>55</xdr:col>
      <xdr:colOff>88900</xdr:colOff>
      <xdr:row>64</xdr:row>
      <xdr:rowOff>75347</xdr:rowOff>
    </xdr:to>
    <xdr:cxnSp macro="">
      <xdr:nvCxnSpPr>
        <xdr:cNvPr id="230" name="直線コネクタ 229"/>
        <xdr:cNvCxnSpPr/>
      </xdr:nvCxnSpPr>
      <xdr:spPr>
        <a:xfrm>
          <a:off x="10388600" y="1104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127868</xdr:rowOff>
    </xdr:from>
    <xdr:ext cx="690189" cy="259045"/>
    <xdr:sp macro="" textlink="">
      <xdr:nvSpPr>
        <xdr:cNvPr id="231" name="【橋りょう・トンネル】&#10;一人当たり有形固定資産（償却資産）額最大値テキスト"/>
        <xdr:cNvSpPr txBox="1"/>
      </xdr:nvSpPr>
      <xdr:spPr>
        <a:xfrm>
          <a:off x="10515600" y="9386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3,774,432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9741</xdr:rowOff>
    </xdr:from>
    <xdr:to>
      <xdr:col>55</xdr:col>
      <xdr:colOff>88900</xdr:colOff>
      <xdr:row>56</xdr:row>
      <xdr:rowOff>9741</xdr:rowOff>
    </xdr:to>
    <xdr:cxnSp macro="">
      <xdr:nvCxnSpPr>
        <xdr:cNvPr id="232" name="直線コネクタ 231"/>
        <xdr:cNvCxnSpPr/>
      </xdr:nvCxnSpPr>
      <xdr:spPr>
        <a:xfrm>
          <a:off x="10388600" y="961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162033</xdr:rowOff>
    </xdr:from>
    <xdr:ext cx="599010" cy="259045"/>
    <xdr:sp macro="" textlink="">
      <xdr:nvSpPr>
        <xdr:cNvPr id="233" name="【橋りょう・トンネル】&#10;一人当たり有形固定資産（償却資産）額平均値テキスト"/>
        <xdr:cNvSpPr txBox="1"/>
      </xdr:nvSpPr>
      <xdr:spPr>
        <a:xfrm>
          <a:off x="10515600" y="107919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12156</xdr:rowOff>
    </xdr:from>
    <xdr:to>
      <xdr:col>55</xdr:col>
      <xdr:colOff>50800</xdr:colOff>
      <xdr:row>63</xdr:row>
      <xdr:rowOff>113756</xdr:rowOff>
    </xdr:to>
    <xdr:sp macro="" textlink="">
      <xdr:nvSpPr>
        <xdr:cNvPr id="234" name="フローチャート: 判断 233"/>
        <xdr:cNvSpPr/>
      </xdr:nvSpPr>
      <xdr:spPr>
        <a:xfrm>
          <a:off x="10426700" y="1081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31252</xdr:rowOff>
    </xdr:from>
    <xdr:to>
      <xdr:col>50</xdr:col>
      <xdr:colOff>165100</xdr:colOff>
      <xdr:row>63</xdr:row>
      <xdr:rowOff>132852</xdr:rowOff>
    </xdr:to>
    <xdr:sp macro="" textlink="">
      <xdr:nvSpPr>
        <xdr:cNvPr id="235" name="フローチャート: 判断 234"/>
        <xdr:cNvSpPr/>
      </xdr:nvSpPr>
      <xdr:spPr>
        <a:xfrm>
          <a:off x="9588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20751</xdr:rowOff>
    </xdr:from>
    <xdr:to>
      <xdr:col>46</xdr:col>
      <xdr:colOff>38100</xdr:colOff>
      <xdr:row>63</xdr:row>
      <xdr:rowOff>122351</xdr:rowOff>
    </xdr:to>
    <xdr:sp macro="" textlink="">
      <xdr:nvSpPr>
        <xdr:cNvPr id="236" name="フローチャート: 判断 235"/>
        <xdr:cNvSpPr/>
      </xdr:nvSpPr>
      <xdr:spPr>
        <a:xfrm>
          <a:off x="8699500" y="1082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3337</xdr:rowOff>
    </xdr:from>
    <xdr:to>
      <xdr:col>41</xdr:col>
      <xdr:colOff>101600</xdr:colOff>
      <xdr:row>63</xdr:row>
      <xdr:rowOff>104937</xdr:rowOff>
    </xdr:to>
    <xdr:sp macro="" textlink="">
      <xdr:nvSpPr>
        <xdr:cNvPr id="237" name="フローチャート: 判断 236"/>
        <xdr:cNvSpPr/>
      </xdr:nvSpPr>
      <xdr:spPr>
        <a:xfrm>
          <a:off x="7810500" y="1080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167370</xdr:rowOff>
    </xdr:from>
    <xdr:to>
      <xdr:col>36</xdr:col>
      <xdr:colOff>165100</xdr:colOff>
      <xdr:row>63</xdr:row>
      <xdr:rowOff>97520</xdr:rowOff>
    </xdr:to>
    <xdr:sp macro="" textlink="">
      <xdr:nvSpPr>
        <xdr:cNvPr id="238" name="フローチャート: 判断 237"/>
        <xdr:cNvSpPr/>
      </xdr:nvSpPr>
      <xdr:spPr>
        <a:xfrm>
          <a:off x="6921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130391</xdr:rowOff>
    </xdr:from>
    <xdr:to>
      <xdr:col>55</xdr:col>
      <xdr:colOff>50800</xdr:colOff>
      <xdr:row>56</xdr:row>
      <xdr:rowOff>60541</xdr:rowOff>
    </xdr:to>
    <xdr:sp macro="" textlink="">
      <xdr:nvSpPr>
        <xdr:cNvPr id="244" name="楕円 243"/>
        <xdr:cNvSpPr/>
      </xdr:nvSpPr>
      <xdr:spPr>
        <a:xfrm>
          <a:off x="10426700" y="956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83418</xdr:rowOff>
    </xdr:from>
    <xdr:ext cx="690189" cy="259045"/>
    <xdr:sp macro="" textlink="">
      <xdr:nvSpPr>
        <xdr:cNvPr id="245" name="【橋りょう・トンネル】&#10;一人当たり有形固定資産（償却資産）額該当値テキスト"/>
        <xdr:cNvSpPr txBox="1"/>
      </xdr:nvSpPr>
      <xdr:spPr>
        <a:xfrm>
          <a:off x="10515600" y="9513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156827</xdr:rowOff>
    </xdr:from>
    <xdr:to>
      <xdr:col>50</xdr:col>
      <xdr:colOff>165100</xdr:colOff>
      <xdr:row>56</xdr:row>
      <xdr:rowOff>86977</xdr:rowOff>
    </xdr:to>
    <xdr:sp macro="" textlink="">
      <xdr:nvSpPr>
        <xdr:cNvPr id="246" name="楕円 245"/>
        <xdr:cNvSpPr/>
      </xdr:nvSpPr>
      <xdr:spPr>
        <a:xfrm>
          <a:off x="9588500" y="958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9741</xdr:rowOff>
    </xdr:from>
    <xdr:to>
      <xdr:col>55</xdr:col>
      <xdr:colOff>0</xdr:colOff>
      <xdr:row>56</xdr:row>
      <xdr:rowOff>36177</xdr:rowOff>
    </xdr:to>
    <xdr:cxnSp macro="">
      <xdr:nvCxnSpPr>
        <xdr:cNvPr id="247" name="直線コネクタ 246"/>
        <xdr:cNvCxnSpPr/>
      </xdr:nvCxnSpPr>
      <xdr:spPr>
        <a:xfrm flipV="1">
          <a:off x="9639300" y="9610941"/>
          <a:ext cx="838200" cy="2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14172</xdr:rowOff>
    </xdr:from>
    <xdr:to>
      <xdr:col>46</xdr:col>
      <xdr:colOff>38100</xdr:colOff>
      <xdr:row>56</xdr:row>
      <xdr:rowOff>115772</xdr:rowOff>
    </xdr:to>
    <xdr:sp macro="" textlink="">
      <xdr:nvSpPr>
        <xdr:cNvPr id="248" name="楕円 247"/>
        <xdr:cNvSpPr/>
      </xdr:nvSpPr>
      <xdr:spPr>
        <a:xfrm>
          <a:off x="8699500" y="961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36177</xdr:rowOff>
    </xdr:from>
    <xdr:to>
      <xdr:col>50</xdr:col>
      <xdr:colOff>114300</xdr:colOff>
      <xdr:row>56</xdr:row>
      <xdr:rowOff>64972</xdr:rowOff>
    </xdr:to>
    <xdr:cxnSp macro="">
      <xdr:nvCxnSpPr>
        <xdr:cNvPr id="249" name="直線コネクタ 248"/>
        <xdr:cNvCxnSpPr/>
      </xdr:nvCxnSpPr>
      <xdr:spPr>
        <a:xfrm flipV="1">
          <a:off x="8750300" y="9637377"/>
          <a:ext cx="889000" cy="28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58676</xdr:rowOff>
    </xdr:from>
    <xdr:to>
      <xdr:col>41</xdr:col>
      <xdr:colOff>101600</xdr:colOff>
      <xdr:row>56</xdr:row>
      <xdr:rowOff>160276</xdr:rowOff>
    </xdr:to>
    <xdr:sp macro="" textlink="">
      <xdr:nvSpPr>
        <xdr:cNvPr id="250" name="楕円 249"/>
        <xdr:cNvSpPr/>
      </xdr:nvSpPr>
      <xdr:spPr>
        <a:xfrm>
          <a:off x="7810500" y="965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64972</xdr:rowOff>
    </xdr:from>
    <xdr:to>
      <xdr:col>45</xdr:col>
      <xdr:colOff>177800</xdr:colOff>
      <xdr:row>56</xdr:row>
      <xdr:rowOff>109476</xdr:rowOff>
    </xdr:to>
    <xdr:cxnSp macro="">
      <xdr:nvCxnSpPr>
        <xdr:cNvPr id="251" name="直線コネクタ 250"/>
        <xdr:cNvCxnSpPr/>
      </xdr:nvCxnSpPr>
      <xdr:spPr>
        <a:xfrm flipV="1">
          <a:off x="7861300" y="9666172"/>
          <a:ext cx="889000" cy="4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95035</xdr:rowOff>
    </xdr:from>
    <xdr:to>
      <xdr:col>36</xdr:col>
      <xdr:colOff>165100</xdr:colOff>
      <xdr:row>57</xdr:row>
      <xdr:rowOff>25185</xdr:rowOff>
    </xdr:to>
    <xdr:sp macro="" textlink="">
      <xdr:nvSpPr>
        <xdr:cNvPr id="252" name="楕円 251"/>
        <xdr:cNvSpPr/>
      </xdr:nvSpPr>
      <xdr:spPr>
        <a:xfrm>
          <a:off x="6921500" y="969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56</xdr:row>
      <xdr:rowOff>109476</xdr:rowOff>
    </xdr:from>
    <xdr:to>
      <xdr:col>41</xdr:col>
      <xdr:colOff>50800</xdr:colOff>
      <xdr:row>56</xdr:row>
      <xdr:rowOff>145835</xdr:rowOff>
    </xdr:to>
    <xdr:cxnSp macro="">
      <xdr:nvCxnSpPr>
        <xdr:cNvPr id="253" name="直線コネクタ 252"/>
        <xdr:cNvCxnSpPr/>
      </xdr:nvCxnSpPr>
      <xdr:spPr>
        <a:xfrm flipV="1">
          <a:off x="6972300" y="9710676"/>
          <a:ext cx="889000" cy="3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123979</xdr:rowOff>
    </xdr:from>
    <xdr:ext cx="599010" cy="259045"/>
    <xdr:sp macro="" textlink="">
      <xdr:nvSpPr>
        <xdr:cNvPr id="254" name="n_1aveValue【橋りょう・トンネル】&#10;一人当たり有形固定資産（償却資産）額"/>
        <xdr:cNvSpPr txBox="1"/>
      </xdr:nvSpPr>
      <xdr:spPr>
        <a:xfrm>
          <a:off x="9327095" y="1092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113478</xdr:rowOff>
    </xdr:from>
    <xdr:ext cx="599010" cy="259045"/>
    <xdr:sp macro="" textlink="">
      <xdr:nvSpPr>
        <xdr:cNvPr id="255" name="n_2aveValue【橋りょう・トンネル】&#10;一人当たり有形固定資産（償却資産）額"/>
        <xdr:cNvSpPr txBox="1"/>
      </xdr:nvSpPr>
      <xdr:spPr>
        <a:xfrm>
          <a:off x="8450795" y="10914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96064</xdr:rowOff>
    </xdr:from>
    <xdr:ext cx="599010" cy="259045"/>
    <xdr:sp macro="" textlink="">
      <xdr:nvSpPr>
        <xdr:cNvPr id="256" name="n_3aveValue【橋りょう・トンネル】&#10;一人当たり有形固定資産（償却資産）額"/>
        <xdr:cNvSpPr txBox="1"/>
      </xdr:nvSpPr>
      <xdr:spPr>
        <a:xfrm>
          <a:off x="7561795" y="10897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88647</xdr:rowOff>
    </xdr:from>
    <xdr:ext cx="599010" cy="259045"/>
    <xdr:sp macro="" textlink="">
      <xdr:nvSpPr>
        <xdr:cNvPr id="257" name="n_4aveValue【橋りょう・トンネル】&#10;一人当たり有形固定資産（償却資産）額"/>
        <xdr:cNvSpPr txBox="1"/>
      </xdr:nvSpPr>
      <xdr:spPr>
        <a:xfrm>
          <a:off x="6672795" y="1088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54</xdr:row>
      <xdr:rowOff>103504</xdr:rowOff>
    </xdr:from>
    <xdr:ext cx="690189" cy="259045"/>
    <xdr:sp macro="" textlink="">
      <xdr:nvSpPr>
        <xdr:cNvPr id="258" name="n_1mainValue【橋りょう・トンネル】&#10;一人当たり有形固定資産（償却資産）額"/>
        <xdr:cNvSpPr txBox="1"/>
      </xdr:nvSpPr>
      <xdr:spPr>
        <a:xfrm>
          <a:off x="9281505" y="9361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54</xdr:row>
      <xdr:rowOff>132299</xdr:rowOff>
    </xdr:from>
    <xdr:ext cx="690189" cy="259045"/>
    <xdr:sp macro="" textlink="">
      <xdr:nvSpPr>
        <xdr:cNvPr id="259" name="n_2mainValue【橋りょう・トンネル】&#10;一人当たり有形固定資産（償却資産）額"/>
        <xdr:cNvSpPr txBox="1"/>
      </xdr:nvSpPr>
      <xdr:spPr>
        <a:xfrm>
          <a:off x="8405205" y="93905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55</xdr:row>
      <xdr:rowOff>5353</xdr:rowOff>
    </xdr:from>
    <xdr:ext cx="690189" cy="259045"/>
    <xdr:sp macro="" textlink="">
      <xdr:nvSpPr>
        <xdr:cNvPr id="260" name="n_3mainValue【橋りょう・トンネル】&#10;一人当たり有形固定資産（償却資産）額"/>
        <xdr:cNvSpPr txBox="1"/>
      </xdr:nvSpPr>
      <xdr:spPr>
        <a:xfrm>
          <a:off x="7516205" y="94351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55</xdr:row>
      <xdr:rowOff>41712</xdr:rowOff>
    </xdr:from>
    <xdr:ext cx="690189" cy="259045"/>
    <xdr:sp macro="" textlink="">
      <xdr:nvSpPr>
        <xdr:cNvPr id="261" name="n_4mainValue【橋りょう・トンネル】&#10;一人当たり有形固定資産（償却資産）額"/>
        <xdr:cNvSpPr txBox="1"/>
      </xdr:nvSpPr>
      <xdr:spPr>
        <a:xfrm>
          <a:off x="6627205" y="94714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39732</xdr:rowOff>
    </xdr:from>
    <xdr:to>
      <xdr:col>24</xdr:col>
      <xdr:colOff>62865</xdr:colOff>
      <xdr:row>86</xdr:row>
      <xdr:rowOff>168729</xdr:rowOff>
    </xdr:to>
    <xdr:cxnSp macro="">
      <xdr:nvCxnSpPr>
        <xdr:cNvPr id="287" name="直線コネクタ 286"/>
        <xdr:cNvCxnSpPr/>
      </xdr:nvCxnSpPr>
      <xdr:spPr>
        <a:xfrm flipV="1">
          <a:off x="4634865" y="13412832"/>
          <a:ext cx="0" cy="1500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157859</xdr:rowOff>
    </xdr:from>
    <xdr:ext cx="340478" cy="259045"/>
    <xdr:sp macro="" textlink="">
      <xdr:nvSpPr>
        <xdr:cNvPr id="290" name="【公営住宅】&#10;有形固定資産減価償却率最大値テキスト"/>
        <xdr:cNvSpPr txBox="1"/>
      </xdr:nvSpPr>
      <xdr:spPr>
        <a:xfrm>
          <a:off x="4673600" y="131880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39732</xdr:rowOff>
    </xdr:from>
    <xdr:to>
      <xdr:col>24</xdr:col>
      <xdr:colOff>152400</xdr:colOff>
      <xdr:row>78</xdr:row>
      <xdr:rowOff>39732</xdr:rowOff>
    </xdr:to>
    <xdr:cxnSp macro="">
      <xdr:nvCxnSpPr>
        <xdr:cNvPr id="291" name="直線コネクタ 290"/>
        <xdr:cNvCxnSpPr/>
      </xdr:nvCxnSpPr>
      <xdr:spPr>
        <a:xfrm>
          <a:off x="4546600" y="1341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70593</xdr:rowOff>
    </xdr:from>
    <xdr:ext cx="405111" cy="259045"/>
    <xdr:sp macro="" textlink="">
      <xdr:nvSpPr>
        <xdr:cNvPr id="292" name="【公営住宅】&#10;有形固定資産減価償却率平均値テキスト"/>
        <xdr:cNvSpPr txBox="1"/>
      </xdr:nvSpPr>
      <xdr:spPr>
        <a:xfrm>
          <a:off x="4673600" y="14129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47716</xdr:rowOff>
    </xdr:from>
    <xdr:to>
      <xdr:col>24</xdr:col>
      <xdr:colOff>114300</xdr:colOff>
      <xdr:row>83</xdr:row>
      <xdr:rowOff>149316</xdr:rowOff>
    </xdr:to>
    <xdr:sp macro="" textlink="">
      <xdr:nvSpPr>
        <xdr:cNvPr id="293" name="フローチャート: 判断 292"/>
        <xdr:cNvSpPr/>
      </xdr:nvSpPr>
      <xdr:spPr>
        <a:xfrm>
          <a:off x="45847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46082</xdr:rowOff>
    </xdr:from>
    <xdr:to>
      <xdr:col>20</xdr:col>
      <xdr:colOff>38100</xdr:colOff>
      <xdr:row>83</xdr:row>
      <xdr:rowOff>147682</xdr:rowOff>
    </xdr:to>
    <xdr:sp macro="" textlink="">
      <xdr:nvSpPr>
        <xdr:cNvPr id="294" name="フローチャート: 判断 293"/>
        <xdr:cNvSpPr/>
      </xdr:nvSpPr>
      <xdr:spPr>
        <a:xfrm>
          <a:off x="37465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34652</xdr:rowOff>
    </xdr:from>
    <xdr:to>
      <xdr:col>15</xdr:col>
      <xdr:colOff>101600</xdr:colOff>
      <xdr:row>83</xdr:row>
      <xdr:rowOff>136252</xdr:rowOff>
    </xdr:to>
    <xdr:sp macro="" textlink="">
      <xdr:nvSpPr>
        <xdr:cNvPr id="295" name="フローチャート: 判断 294"/>
        <xdr:cNvSpPr/>
      </xdr:nvSpPr>
      <xdr:spPr>
        <a:xfrm>
          <a:off x="2857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6894</xdr:rowOff>
    </xdr:from>
    <xdr:to>
      <xdr:col>10</xdr:col>
      <xdr:colOff>165100</xdr:colOff>
      <xdr:row>83</xdr:row>
      <xdr:rowOff>108494</xdr:rowOff>
    </xdr:to>
    <xdr:sp macro="" textlink="">
      <xdr:nvSpPr>
        <xdr:cNvPr id="296" name="フローチャート: 判断 295"/>
        <xdr:cNvSpPr/>
      </xdr:nvSpPr>
      <xdr:spPr>
        <a:xfrm>
          <a:off x="1968500" y="1423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170180</xdr:rowOff>
    </xdr:from>
    <xdr:to>
      <xdr:col>6</xdr:col>
      <xdr:colOff>38100</xdr:colOff>
      <xdr:row>83</xdr:row>
      <xdr:rowOff>100330</xdr:rowOff>
    </xdr:to>
    <xdr:sp macro="" textlink="">
      <xdr:nvSpPr>
        <xdr:cNvPr id="297" name="フローチャート: 判断 296"/>
        <xdr:cNvSpPr/>
      </xdr:nvSpPr>
      <xdr:spPr>
        <a:xfrm>
          <a:off x="1079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119562</xdr:rowOff>
    </xdr:from>
    <xdr:to>
      <xdr:col>24</xdr:col>
      <xdr:colOff>114300</xdr:colOff>
      <xdr:row>86</xdr:row>
      <xdr:rowOff>49712</xdr:rowOff>
    </xdr:to>
    <xdr:sp macro="" textlink="">
      <xdr:nvSpPr>
        <xdr:cNvPr id="303" name="楕円 302"/>
        <xdr:cNvSpPr/>
      </xdr:nvSpPr>
      <xdr:spPr>
        <a:xfrm>
          <a:off x="4584700" y="1469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97989</xdr:rowOff>
    </xdr:from>
    <xdr:ext cx="405111" cy="259045"/>
    <xdr:sp macro="" textlink="">
      <xdr:nvSpPr>
        <xdr:cNvPr id="304" name="【公営住宅】&#10;有形固定資産減価償却率該当値テキスト"/>
        <xdr:cNvSpPr txBox="1"/>
      </xdr:nvSpPr>
      <xdr:spPr>
        <a:xfrm>
          <a:off x="4673600" y="1467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99968</xdr:rowOff>
    </xdr:from>
    <xdr:to>
      <xdr:col>20</xdr:col>
      <xdr:colOff>38100</xdr:colOff>
      <xdr:row>86</xdr:row>
      <xdr:rowOff>30118</xdr:rowOff>
    </xdr:to>
    <xdr:sp macro="" textlink="">
      <xdr:nvSpPr>
        <xdr:cNvPr id="305" name="楕円 304"/>
        <xdr:cNvSpPr/>
      </xdr:nvSpPr>
      <xdr:spPr>
        <a:xfrm>
          <a:off x="3746500" y="1467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150768</xdr:rowOff>
    </xdr:from>
    <xdr:to>
      <xdr:col>24</xdr:col>
      <xdr:colOff>63500</xdr:colOff>
      <xdr:row>85</xdr:row>
      <xdr:rowOff>170362</xdr:rowOff>
    </xdr:to>
    <xdr:cxnSp macro="">
      <xdr:nvCxnSpPr>
        <xdr:cNvPr id="306" name="直線コネクタ 305"/>
        <xdr:cNvCxnSpPr/>
      </xdr:nvCxnSpPr>
      <xdr:spPr>
        <a:xfrm>
          <a:off x="3797300" y="14724018"/>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80373</xdr:rowOff>
    </xdr:from>
    <xdr:to>
      <xdr:col>15</xdr:col>
      <xdr:colOff>101600</xdr:colOff>
      <xdr:row>86</xdr:row>
      <xdr:rowOff>10523</xdr:rowOff>
    </xdr:to>
    <xdr:sp macro="" textlink="">
      <xdr:nvSpPr>
        <xdr:cNvPr id="307" name="楕円 306"/>
        <xdr:cNvSpPr/>
      </xdr:nvSpPr>
      <xdr:spPr>
        <a:xfrm>
          <a:off x="2857500" y="1465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131173</xdr:rowOff>
    </xdr:from>
    <xdr:to>
      <xdr:col>19</xdr:col>
      <xdr:colOff>177800</xdr:colOff>
      <xdr:row>85</xdr:row>
      <xdr:rowOff>150768</xdr:rowOff>
    </xdr:to>
    <xdr:cxnSp macro="">
      <xdr:nvCxnSpPr>
        <xdr:cNvPr id="308" name="直線コネクタ 307"/>
        <xdr:cNvCxnSpPr/>
      </xdr:nvCxnSpPr>
      <xdr:spPr>
        <a:xfrm>
          <a:off x="2908300" y="14704423"/>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50981</xdr:rowOff>
    </xdr:from>
    <xdr:to>
      <xdr:col>10</xdr:col>
      <xdr:colOff>165100</xdr:colOff>
      <xdr:row>85</xdr:row>
      <xdr:rowOff>152581</xdr:rowOff>
    </xdr:to>
    <xdr:sp macro="" textlink="">
      <xdr:nvSpPr>
        <xdr:cNvPr id="309" name="楕円 308"/>
        <xdr:cNvSpPr/>
      </xdr:nvSpPr>
      <xdr:spPr>
        <a:xfrm>
          <a:off x="1968500" y="1462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101781</xdr:rowOff>
    </xdr:from>
    <xdr:to>
      <xdr:col>15</xdr:col>
      <xdr:colOff>50800</xdr:colOff>
      <xdr:row>85</xdr:row>
      <xdr:rowOff>131173</xdr:rowOff>
    </xdr:to>
    <xdr:cxnSp macro="">
      <xdr:nvCxnSpPr>
        <xdr:cNvPr id="310" name="直線コネクタ 309"/>
        <xdr:cNvCxnSpPr/>
      </xdr:nvCxnSpPr>
      <xdr:spPr>
        <a:xfrm>
          <a:off x="2019300" y="1467503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19957</xdr:rowOff>
    </xdr:from>
    <xdr:to>
      <xdr:col>6</xdr:col>
      <xdr:colOff>38100</xdr:colOff>
      <xdr:row>85</xdr:row>
      <xdr:rowOff>121557</xdr:rowOff>
    </xdr:to>
    <xdr:sp macro="" textlink="">
      <xdr:nvSpPr>
        <xdr:cNvPr id="311" name="楕円 310"/>
        <xdr:cNvSpPr/>
      </xdr:nvSpPr>
      <xdr:spPr>
        <a:xfrm>
          <a:off x="1079500" y="1459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70757</xdr:rowOff>
    </xdr:from>
    <xdr:to>
      <xdr:col>10</xdr:col>
      <xdr:colOff>114300</xdr:colOff>
      <xdr:row>85</xdr:row>
      <xdr:rowOff>101781</xdr:rowOff>
    </xdr:to>
    <xdr:cxnSp macro="">
      <xdr:nvCxnSpPr>
        <xdr:cNvPr id="312" name="直線コネクタ 311"/>
        <xdr:cNvCxnSpPr/>
      </xdr:nvCxnSpPr>
      <xdr:spPr>
        <a:xfrm>
          <a:off x="1130300" y="1464400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164209</xdr:rowOff>
    </xdr:from>
    <xdr:ext cx="405111" cy="259045"/>
    <xdr:sp macro="" textlink="">
      <xdr:nvSpPr>
        <xdr:cNvPr id="313" name="n_1aveValue【公営住宅】&#10;有形固定資産減価償却率"/>
        <xdr:cNvSpPr txBox="1"/>
      </xdr:nvSpPr>
      <xdr:spPr>
        <a:xfrm>
          <a:off x="3582044" y="1405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152779</xdr:rowOff>
    </xdr:from>
    <xdr:ext cx="405111" cy="259045"/>
    <xdr:sp macro="" textlink="">
      <xdr:nvSpPr>
        <xdr:cNvPr id="314" name="n_2aveValue【公営住宅】&#10;有形固定資産減価償却率"/>
        <xdr:cNvSpPr txBox="1"/>
      </xdr:nvSpPr>
      <xdr:spPr>
        <a:xfrm>
          <a:off x="2705744" y="1404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125021</xdr:rowOff>
    </xdr:from>
    <xdr:ext cx="405111" cy="259045"/>
    <xdr:sp macro="" textlink="">
      <xdr:nvSpPr>
        <xdr:cNvPr id="315" name="n_3aveValue【公営住宅】&#10;有形固定資産減価償却率"/>
        <xdr:cNvSpPr txBox="1"/>
      </xdr:nvSpPr>
      <xdr:spPr>
        <a:xfrm>
          <a:off x="1816744" y="1401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116857</xdr:rowOff>
    </xdr:from>
    <xdr:ext cx="405111" cy="259045"/>
    <xdr:sp macro="" textlink="">
      <xdr:nvSpPr>
        <xdr:cNvPr id="316" name="n_4aveValue【公営住宅】&#10;有形固定資産減価償却率"/>
        <xdr:cNvSpPr txBox="1"/>
      </xdr:nvSpPr>
      <xdr:spPr>
        <a:xfrm>
          <a:off x="927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21245</xdr:rowOff>
    </xdr:from>
    <xdr:ext cx="405111" cy="259045"/>
    <xdr:sp macro="" textlink="">
      <xdr:nvSpPr>
        <xdr:cNvPr id="317" name="n_1mainValue【公営住宅】&#10;有形固定資産減価償却率"/>
        <xdr:cNvSpPr txBox="1"/>
      </xdr:nvSpPr>
      <xdr:spPr>
        <a:xfrm>
          <a:off x="3582044" y="14765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1650</xdr:rowOff>
    </xdr:from>
    <xdr:ext cx="405111" cy="259045"/>
    <xdr:sp macro="" textlink="">
      <xdr:nvSpPr>
        <xdr:cNvPr id="318" name="n_2mainValue【公営住宅】&#10;有形固定資産減価償却率"/>
        <xdr:cNvSpPr txBox="1"/>
      </xdr:nvSpPr>
      <xdr:spPr>
        <a:xfrm>
          <a:off x="2705744" y="1474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143708</xdr:rowOff>
    </xdr:from>
    <xdr:ext cx="405111" cy="259045"/>
    <xdr:sp macro="" textlink="">
      <xdr:nvSpPr>
        <xdr:cNvPr id="319" name="n_3mainValue【公営住宅】&#10;有形固定資産減価償却率"/>
        <xdr:cNvSpPr txBox="1"/>
      </xdr:nvSpPr>
      <xdr:spPr>
        <a:xfrm>
          <a:off x="1816744" y="1471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112684</xdr:rowOff>
    </xdr:from>
    <xdr:ext cx="405111" cy="259045"/>
    <xdr:sp macro="" textlink="">
      <xdr:nvSpPr>
        <xdr:cNvPr id="320" name="n_4mainValue【公営住宅】&#10;有形固定資産減価償却率"/>
        <xdr:cNvSpPr txBox="1"/>
      </xdr:nvSpPr>
      <xdr:spPr>
        <a:xfrm>
          <a:off x="927744" y="1468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2" name="テキスト ボックス 341"/>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108014</xdr:rowOff>
    </xdr:from>
    <xdr:to>
      <xdr:col>54</xdr:col>
      <xdr:colOff>189865</xdr:colOff>
      <xdr:row>86</xdr:row>
      <xdr:rowOff>111252</xdr:rowOff>
    </xdr:to>
    <xdr:cxnSp macro="">
      <xdr:nvCxnSpPr>
        <xdr:cNvPr id="344" name="直線コネクタ 343"/>
        <xdr:cNvCxnSpPr/>
      </xdr:nvCxnSpPr>
      <xdr:spPr>
        <a:xfrm flipV="1">
          <a:off x="10476865" y="13309664"/>
          <a:ext cx="0" cy="1546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45" name="【公営住宅】&#10;一人当たり面積最小値テキスト"/>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46" name="直線コネクタ 345"/>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54691</xdr:rowOff>
    </xdr:from>
    <xdr:ext cx="469744" cy="259045"/>
    <xdr:sp macro="" textlink="">
      <xdr:nvSpPr>
        <xdr:cNvPr id="347" name="【公営住宅】&#10;一人当たり面積最大値テキスト"/>
        <xdr:cNvSpPr txBox="1"/>
      </xdr:nvSpPr>
      <xdr:spPr>
        <a:xfrm>
          <a:off x="10515600" y="130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108014</xdr:rowOff>
    </xdr:from>
    <xdr:to>
      <xdr:col>55</xdr:col>
      <xdr:colOff>88900</xdr:colOff>
      <xdr:row>77</xdr:row>
      <xdr:rowOff>108014</xdr:rowOff>
    </xdr:to>
    <xdr:cxnSp macro="">
      <xdr:nvCxnSpPr>
        <xdr:cNvPr id="348" name="直線コネクタ 347"/>
        <xdr:cNvCxnSpPr/>
      </xdr:nvCxnSpPr>
      <xdr:spPr>
        <a:xfrm>
          <a:off x="10388600" y="1330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91712</xdr:rowOff>
    </xdr:from>
    <xdr:ext cx="469744" cy="259045"/>
    <xdr:sp macro="" textlink="">
      <xdr:nvSpPr>
        <xdr:cNvPr id="349" name="【公営住宅】&#10;一人当たり面積平均値テキスト"/>
        <xdr:cNvSpPr txBox="1"/>
      </xdr:nvSpPr>
      <xdr:spPr>
        <a:xfrm>
          <a:off x="10515600" y="14322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68835</xdr:rowOff>
    </xdr:from>
    <xdr:to>
      <xdr:col>55</xdr:col>
      <xdr:colOff>50800</xdr:colOff>
      <xdr:row>84</xdr:row>
      <xdr:rowOff>170435</xdr:rowOff>
    </xdr:to>
    <xdr:sp macro="" textlink="">
      <xdr:nvSpPr>
        <xdr:cNvPr id="350" name="フローチャート: 判断 349"/>
        <xdr:cNvSpPr/>
      </xdr:nvSpPr>
      <xdr:spPr>
        <a:xfrm>
          <a:off x="10426700" y="1447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55880</xdr:rowOff>
    </xdr:from>
    <xdr:to>
      <xdr:col>50</xdr:col>
      <xdr:colOff>165100</xdr:colOff>
      <xdr:row>84</xdr:row>
      <xdr:rowOff>157480</xdr:rowOff>
    </xdr:to>
    <xdr:sp macro="" textlink="">
      <xdr:nvSpPr>
        <xdr:cNvPr id="351" name="フローチャート: 判断 350"/>
        <xdr:cNvSpPr/>
      </xdr:nvSpPr>
      <xdr:spPr>
        <a:xfrm>
          <a:off x="9588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42163</xdr:rowOff>
    </xdr:from>
    <xdr:to>
      <xdr:col>46</xdr:col>
      <xdr:colOff>38100</xdr:colOff>
      <xdr:row>84</xdr:row>
      <xdr:rowOff>143763</xdr:rowOff>
    </xdr:to>
    <xdr:sp macro="" textlink="">
      <xdr:nvSpPr>
        <xdr:cNvPr id="352" name="フローチャート: 判断 351"/>
        <xdr:cNvSpPr/>
      </xdr:nvSpPr>
      <xdr:spPr>
        <a:xfrm>
          <a:off x="8699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74358</xdr:rowOff>
    </xdr:from>
    <xdr:to>
      <xdr:col>41</xdr:col>
      <xdr:colOff>101600</xdr:colOff>
      <xdr:row>85</xdr:row>
      <xdr:rowOff>4508</xdr:rowOff>
    </xdr:to>
    <xdr:sp macro="" textlink="">
      <xdr:nvSpPr>
        <xdr:cNvPr id="353" name="フローチャート: 判断 352"/>
        <xdr:cNvSpPr/>
      </xdr:nvSpPr>
      <xdr:spPr>
        <a:xfrm>
          <a:off x="7810500" y="1447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103315</xdr:rowOff>
    </xdr:from>
    <xdr:to>
      <xdr:col>36</xdr:col>
      <xdr:colOff>165100</xdr:colOff>
      <xdr:row>85</xdr:row>
      <xdr:rowOff>33465</xdr:rowOff>
    </xdr:to>
    <xdr:sp macro="" textlink="">
      <xdr:nvSpPr>
        <xdr:cNvPr id="354" name="フローチャート: 判断 353"/>
        <xdr:cNvSpPr/>
      </xdr:nvSpPr>
      <xdr:spPr>
        <a:xfrm>
          <a:off x="6921500" y="1450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125794</xdr:rowOff>
    </xdr:from>
    <xdr:to>
      <xdr:col>55</xdr:col>
      <xdr:colOff>50800</xdr:colOff>
      <xdr:row>85</xdr:row>
      <xdr:rowOff>55944</xdr:rowOff>
    </xdr:to>
    <xdr:sp macro="" textlink="">
      <xdr:nvSpPr>
        <xdr:cNvPr id="360" name="楕円 359"/>
        <xdr:cNvSpPr/>
      </xdr:nvSpPr>
      <xdr:spPr>
        <a:xfrm>
          <a:off x="10426700" y="1452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104221</xdr:rowOff>
    </xdr:from>
    <xdr:ext cx="469744" cy="259045"/>
    <xdr:sp macro="" textlink="">
      <xdr:nvSpPr>
        <xdr:cNvPr id="361" name="【公営住宅】&#10;一人当たり面積該当値テキスト"/>
        <xdr:cNvSpPr txBox="1"/>
      </xdr:nvSpPr>
      <xdr:spPr>
        <a:xfrm>
          <a:off x="10515600" y="1450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131127</xdr:rowOff>
    </xdr:from>
    <xdr:to>
      <xdr:col>50</xdr:col>
      <xdr:colOff>165100</xdr:colOff>
      <xdr:row>85</xdr:row>
      <xdr:rowOff>61277</xdr:rowOff>
    </xdr:to>
    <xdr:sp macro="" textlink="">
      <xdr:nvSpPr>
        <xdr:cNvPr id="362" name="楕円 361"/>
        <xdr:cNvSpPr/>
      </xdr:nvSpPr>
      <xdr:spPr>
        <a:xfrm>
          <a:off x="9588500" y="1453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5144</xdr:rowOff>
    </xdr:from>
    <xdr:to>
      <xdr:col>55</xdr:col>
      <xdr:colOff>0</xdr:colOff>
      <xdr:row>85</xdr:row>
      <xdr:rowOff>10477</xdr:rowOff>
    </xdr:to>
    <xdr:cxnSp macro="">
      <xdr:nvCxnSpPr>
        <xdr:cNvPr id="363" name="直線コネクタ 362"/>
        <xdr:cNvCxnSpPr/>
      </xdr:nvCxnSpPr>
      <xdr:spPr>
        <a:xfrm flipV="1">
          <a:off x="9639300" y="14578394"/>
          <a:ext cx="8382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136652</xdr:rowOff>
    </xdr:from>
    <xdr:to>
      <xdr:col>46</xdr:col>
      <xdr:colOff>38100</xdr:colOff>
      <xdr:row>85</xdr:row>
      <xdr:rowOff>66802</xdr:rowOff>
    </xdr:to>
    <xdr:sp macro="" textlink="">
      <xdr:nvSpPr>
        <xdr:cNvPr id="364" name="楕円 363"/>
        <xdr:cNvSpPr/>
      </xdr:nvSpPr>
      <xdr:spPr>
        <a:xfrm>
          <a:off x="8699500" y="1453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10477</xdr:rowOff>
    </xdr:from>
    <xdr:to>
      <xdr:col>50</xdr:col>
      <xdr:colOff>114300</xdr:colOff>
      <xdr:row>85</xdr:row>
      <xdr:rowOff>16002</xdr:rowOff>
    </xdr:to>
    <xdr:cxnSp macro="">
      <xdr:nvCxnSpPr>
        <xdr:cNvPr id="365" name="直線コネクタ 364"/>
        <xdr:cNvCxnSpPr/>
      </xdr:nvCxnSpPr>
      <xdr:spPr>
        <a:xfrm flipV="1">
          <a:off x="8750300" y="14583727"/>
          <a:ext cx="8890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144844</xdr:rowOff>
    </xdr:from>
    <xdr:to>
      <xdr:col>41</xdr:col>
      <xdr:colOff>101600</xdr:colOff>
      <xdr:row>85</xdr:row>
      <xdr:rowOff>74994</xdr:rowOff>
    </xdr:to>
    <xdr:sp macro="" textlink="">
      <xdr:nvSpPr>
        <xdr:cNvPr id="366" name="楕円 365"/>
        <xdr:cNvSpPr/>
      </xdr:nvSpPr>
      <xdr:spPr>
        <a:xfrm>
          <a:off x="7810500" y="1454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16002</xdr:rowOff>
    </xdr:from>
    <xdr:to>
      <xdr:col>45</xdr:col>
      <xdr:colOff>177800</xdr:colOff>
      <xdr:row>85</xdr:row>
      <xdr:rowOff>24194</xdr:rowOff>
    </xdr:to>
    <xdr:cxnSp macro="">
      <xdr:nvCxnSpPr>
        <xdr:cNvPr id="367" name="直線コネクタ 366"/>
        <xdr:cNvCxnSpPr/>
      </xdr:nvCxnSpPr>
      <xdr:spPr>
        <a:xfrm flipV="1">
          <a:off x="7861300" y="14589252"/>
          <a:ext cx="8890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150940</xdr:rowOff>
    </xdr:from>
    <xdr:to>
      <xdr:col>36</xdr:col>
      <xdr:colOff>165100</xdr:colOff>
      <xdr:row>85</xdr:row>
      <xdr:rowOff>81090</xdr:rowOff>
    </xdr:to>
    <xdr:sp macro="" textlink="">
      <xdr:nvSpPr>
        <xdr:cNvPr id="368" name="楕円 367"/>
        <xdr:cNvSpPr/>
      </xdr:nvSpPr>
      <xdr:spPr>
        <a:xfrm>
          <a:off x="6921500" y="1455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24194</xdr:rowOff>
    </xdr:from>
    <xdr:to>
      <xdr:col>41</xdr:col>
      <xdr:colOff>50800</xdr:colOff>
      <xdr:row>85</xdr:row>
      <xdr:rowOff>30290</xdr:rowOff>
    </xdr:to>
    <xdr:cxnSp macro="">
      <xdr:nvCxnSpPr>
        <xdr:cNvPr id="369" name="直線コネクタ 368"/>
        <xdr:cNvCxnSpPr/>
      </xdr:nvCxnSpPr>
      <xdr:spPr>
        <a:xfrm flipV="1">
          <a:off x="6972300" y="14597444"/>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2557</xdr:rowOff>
    </xdr:from>
    <xdr:ext cx="469744" cy="259045"/>
    <xdr:sp macro="" textlink="">
      <xdr:nvSpPr>
        <xdr:cNvPr id="370" name="n_1aveValue【公営住宅】&#10;一人当たり面積"/>
        <xdr:cNvSpPr txBox="1"/>
      </xdr:nvSpPr>
      <xdr:spPr>
        <a:xfrm>
          <a:off x="93917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160290</xdr:rowOff>
    </xdr:from>
    <xdr:ext cx="469744" cy="259045"/>
    <xdr:sp macro="" textlink="">
      <xdr:nvSpPr>
        <xdr:cNvPr id="371" name="n_2aveValue【公営住宅】&#10;一人当たり面積"/>
        <xdr:cNvSpPr txBox="1"/>
      </xdr:nvSpPr>
      <xdr:spPr>
        <a:xfrm>
          <a:off x="85154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21035</xdr:rowOff>
    </xdr:from>
    <xdr:ext cx="469744" cy="259045"/>
    <xdr:sp macro="" textlink="">
      <xdr:nvSpPr>
        <xdr:cNvPr id="372" name="n_3aveValue【公営住宅】&#10;一人当たり面積"/>
        <xdr:cNvSpPr txBox="1"/>
      </xdr:nvSpPr>
      <xdr:spPr>
        <a:xfrm>
          <a:off x="7626427" y="1425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49992</xdr:rowOff>
    </xdr:from>
    <xdr:ext cx="469744" cy="259045"/>
    <xdr:sp macro="" textlink="">
      <xdr:nvSpPr>
        <xdr:cNvPr id="373" name="n_4aveValue【公営住宅】&#10;一人当たり面積"/>
        <xdr:cNvSpPr txBox="1"/>
      </xdr:nvSpPr>
      <xdr:spPr>
        <a:xfrm>
          <a:off x="6737427" y="1428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52404</xdr:rowOff>
    </xdr:from>
    <xdr:ext cx="469744" cy="259045"/>
    <xdr:sp macro="" textlink="">
      <xdr:nvSpPr>
        <xdr:cNvPr id="374" name="n_1mainValue【公営住宅】&#10;一人当たり面積"/>
        <xdr:cNvSpPr txBox="1"/>
      </xdr:nvSpPr>
      <xdr:spPr>
        <a:xfrm>
          <a:off x="9391727" y="1462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57929</xdr:rowOff>
    </xdr:from>
    <xdr:ext cx="469744" cy="259045"/>
    <xdr:sp macro="" textlink="">
      <xdr:nvSpPr>
        <xdr:cNvPr id="375" name="n_2mainValue【公営住宅】&#10;一人当たり面積"/>
        <xdr:cNvSpPr txBox="1"/>
      </xdr:nvSpPr>
      <xdr:spPr>
        <a:xfrm>
          <a:off x="8515427" y="1463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66121</xdr:rowOff>
    </xdr:from>
    <xdr:ext cx="469744" cy="259045"/>
    <xdr:sp macro="" textlink="">
      <xdr:nvSpPr>
        <xdr:cNvPr id="376" name="n_3mainValue【公営住宅】&#10;一人当たり面積"/>
        <xdr:cNvSpPr txBox="1"/>
      </xdr:nvSpPr>
      <xdr:spPr>
        <a:xfrm>
          <a:off x="7626427" y="14639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72217</xdr:rowOff>
    </xdr:from>
    <xdr:ext cx="469744" cy="259045"/>
    <xdr:sp macro="" textlink="">
      <xdr:nvSpPr>
        <xdr:cNvPr id="377" name="n_4mainValue【公営住宅】&#10;一人当たり面積"/>
        <xdr:cNvSpPr txBox="1"/>
      </xdr:nvSpPr>
      <xdr:spPr>
        <a:xfrm>
          <a:off x="6737427" y="1464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167640</xdr:rowOff>
    </xdr:from>
    <xdr:to>
      <xdr:col>85</xdr:col>
      <xdr:colOff>126364</xdr:colOff>
      <xdr:row>42</xdr:row>
      <xdr:rowOff>38100</xdr:rowOff>
    </xdr:to>
    <xdr:cxnSp macro="">
      <xdr:nvCxnSpPr>
        <xdr:cNvPr id="418" name="直線コネクタ 417"/>
        <xdr:cNvCxnSpPr/>
      </xdr:nvCxnSpPr>
      <xdr:spPr>
        <a:xfrm flipV="1">
          <a:off x="16318864" y="56540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9"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0" name="直線コネクタ 419"/>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114317</xdr:rowOff>
    </xdr:from>
    <xdr:ext cx="405111" cy="259045"/>
    <xdr:sp macro="" textlink="">
      <xdr:nvSpPr>
        <xdr:cNvPr id="421" name="【認定こども園・幼稚園・保育所】&#10;有形固定資産減価償却率最大値テキスト"/>
        <xdr:cNvSpPr txBox="1"/>
      </xdr:nvSpPr>
      <xdr:spPr>
        <a:xfrm>
          <a:off x="16357600" y="542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167640</xdr:rowOff>
    </xdr:from>
    <xdr:to>
      <xdr:col>86</xdr:col>
      <xdr:colOff>25400</xdr:colOff>
      <xdr:row>32</xdr:row>
      <xdr:rowOff>167640</xdr:rowOff>
    </xdr:to>
    <xdr:cxnSp macro="">
      <xdr:nvCxnSpPr>
        <xdr:cNvPr id="422" name="直線コネクタ 421"/>
        <xdr:cNvCxnSpPr/>
      </xdr:nvCxnSpPr>
      <xdr:spPr>
        <a:xfrm>
          <a:off x="16230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48277</xdr:rowOff>
    </xdr:from>
    <xdr:ext cx="405111" cy="259045"/>
    <xdr:sp macro="" textlink="">
      <xdr:nvSpPr>
        <xdr:cNvPr id="423" name="【認定こども園・幼稚園・保育所】&#10;有形固定資産減価償却率平均値テキスト"/>
        <xdr:cNvSpPr txBox="1"/>
      </xdr:nvSpPr>
      <xdr:spPr>
        <a:xfrm>
          <a:off x="16357600" y="6220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25400</xdr:rowOff>
    </xdr:from>
    <xdr:to>
      <xdr:col>85</xdr:col>
      <xdr:colOff>177800</xdr:colOff>
      <xdr:row>37</xdr:row>
      <xdr:rowOff>127000</xdr:rowOff>
    </xdr:to>
    <xdr:sp macro="" textlink="">
      <xdr:nvSpPr>
        <xdr:cNvPr id="424" name="フローチャート: 判断 423"/>
        <xdr:cNvSpPr/>
      </xdr:nvSpPr>
      <xdr:spPr>
        <a:xfrm>
          <a:off x="162687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113030</xdr:rowOff>
    </xdr:from>
    <xdr:to>
      <xdr:col>81</xdr:col>
      <xdr:colOff>101600</xdr:colOff>
      <xdr:row>37</xdr:row>
      <xdr:rowOff>43180</xdr:rowOff>
    </xdr:to>
    <xdr:sp macro="" textlink="">
      <xdr:nvSpPr>
        <xdr:cNvPr id="425" name="フローチャート: 判断 424"/>
        <xdr:cNvSpPr/>
      </xdr:nvSpPr>
      <xdr:spPr>
        <a:xfrm>
          <a:off x="154305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88265</xdr:rowOff>
    </xdr:from>
    <xdr:to>
      <xdr:col>76</xdr:col>
      <xdr:colOff>165100</xdr:colOff>
      <xdr:row>37</xdr:row>
      <xdr:rowOff>18415</xdr:rowOff>
    </xdr:to>
    <xdr:sp macro="" textlink="">
      <xdr:nvSpPr>
        <xdr:cNvPr id="426" name="フローチャート: 判断 425"/>
        <xdr:cNvSpPr/>
      </xdr:nvSpPr>
      <xdr:spPr>
        <a:xfrm>
          <a:off x="14541500" y="62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76835</xdr:rowOff>
    </xdr:from>
    <xdr:to>
      <xdr:col>72</xdr:col>
      <xdr:colOff>38100</xdr:colOff>
      <xdr:row>37</xdr:row>
      <xdr:rowOff>6985</xdr:rowOff>
    </xdr:to>
    <xdr:sp macro="" textlink="">
      <xdr:nvSpPr>
        <xdr:cNvPr id="427" name="フローチャート: 判断 426"/>
        <xdr:cNvSpPr/>
      </xdr:nvSpPr>
      <xdr:spPr>
        <a:xfrm>
          <a:off x="13652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95885</xdr:rowOff>
    </xdr:from>
    <xdr:to>
      <xdr:col>67</xdr:col>
      <xdr:colOff>101600</xdr:colOff>
      <xdr:row>37</xdr:row>
      <xdr:rowOff>26035</xdr:rowOff>
    </xdr:to>
    <xdr:sp macro="" textlink="">
      <xdr:nvSpPr>
        <xdr:cNvPr id="428" name="フローチャート: 判断 427"/>
        <xdr:cNvSpPr/>
      </xdr:nvSpPr>
      <xdr:spPr>
        <a:xfrm>
          <a:off x="12763500" y="62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166370</xdr:rowOff>
    </xdr:from>
    <xdr:to>
      <xdr:col>85</xdr:col>
      <xdr:colOff>177800</xdr:colOff>
      <xdr:row>38</xdr:row>
      <xdr:rowOff>96520</xdr:rowOff>
    </xdr:to>
    <xdr:sp macro="" textlink="">
      <xdr:nvSpPr>
        <xdr:cNvPr id="434" name="楕円 433"/>
        <xdr:cNvSpPr/>
      </xdr:nvSpPr>
      <xdr:spPr>
        <a:xfrm>
          <a:off x="162687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144797</xdr:rowOff>
    </xdr:from>
    <xdr:ext cx="405111" cy="259045"/>
    <xdr:sp macro="" textlink="">
      <xdr:nvSpPr>
        <xdr:cNvPr id="435" name="【認定こども園・幼稚園・保育所】&#10;有形固定資産減価償却率該当値テキスト"/>
        <xdr:cNvSpPr txBox="1"/>
      </xdr:nvSpPr>
      <xdr:spPr>
        <a:xfrm>
          <a:off x="16357600"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105410</xdr:rowOff>
    </xdr:from>
    <xdr:to>
      <xdr:col>81</xdr:col>
      <xdr:colOff>101600</xdr:colOff>
      <xdr:row>38</xdr:row>
      <xdr:rowOff>35560</xdr:rowOff>
    </xdr:to>
    <xdr:sp macro="" textlink="">
      <xdr:nvSpPr>
        <xdr:cNvPr id="436" name="楕円 435"/>
        <xdr:cNvSpPr/>
      </xdr:nvSpPr>
      <xdr:spPr>
        <a:xfrm>
          <a:off x="15430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156210</xdr:rowOff>
    </xdr:from>
    <xdr:to>
      <xdr:col>85</xdr:col>
      <xdr:colOff>127000</xdr:colOff>
      <xdr:row>38</xdr:row>
      <xdr:rowOff>45720</xdr:rowOff>
    </xdr:to>
    <xdr:cxnSp macro="">
      <xdr:nvCxnSpPr>
        <xdr:cNvPr id="437" name="直線コネクタ 436"/>
        <xdr:cNvCxnSpPr/>
      </xdr:nvCxnSpPr>
      <xdr:spPr>
        <a:xfrm>
          <a:off x="15481300" y="64998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44450</xdr:rowOff>
    </xdr:from>
    <xdr:to>
      <xdr:col>76</xdr:col>
      <xdr:colOff>165100</xdr:colOff>
      <xdr:row>37</xdr:row>
      <xdr:rowOff>146050</xdr:rowOff>
    </xdr:to>
    <xdr:sp macro="" textlink="">
      <xdr:nvSpPr>
        <xdr:cNvPr id="438" name="楕円 437"/>
        <xdr:cNvSpPr/>
      </xdr:nvSpPr>
      <xdr:spPr>
        <a:xfrm>
          <a:off x="145415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95250</xdr:rowOff>
    </xdr:from>
    <xdr:to>
      <xdr:col>81</xdr:col>
      <xdr:colOff>50800</xdr:colOff>
      <xdr:row>37</xdr:row>
      <xdr:rowOff>156210</xdr:rowOff>
    </xdr:to>
    <xdr:cxnSp macro="">
      <xdr:nvCxnSpPr>
        <xdr:cNvPr id="439" name="直線コネクタ 438"/>
        <xdr:cNvCxnSpPr/>
      </xdr:nvCxnSpPr>
      <xdr:spPr>
        <a:xfrm>
          <a:off x="14592300" y="64389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160655</xdr:rowOff>
    </xdr:from>
    <xdr:to>
      <xdr:col>72</xdr:col>
      <xdr:colOff>38100</xdr:colOff>
      <xdr:row>37</xdr:row>
      <xdr:rowOff>90805</xdr:rowOff>
    </xdr:to>
    <xdr:sp macro="" textlink="">
      <xdr:nvSpPr>
        <xdr:cNvPr id="440" name="楕円 439"/>
        <xdr:cNvSpPr/>
      </xdr:nvSpPr>
      <xdr:spPr>
        <a:xfrm>
          <a:off x="13652500" y="633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40005</xdr:rowOff>
    </xdr:from>
    <xdr:to>
      <xdr:col>76</xdr:col>
      <xdr:colOff>114300</xdr:colOff>
      <xdr:row>37</xdr:row>
      <xdr:rowOff>95250</xdr:rowOff>
    </xdr:to>
    <xdr:cxnSp macro="">
      <xdr:nvCxnSpPr>
        <xdr:cNvPr id="441" name="直線コネクタ 440"/>
        <xdr:cNvCxnSpPr/>
      </xdr:nvCxnSpPr>
      <xdr:spPr>
        <a:xfrm>
          <a:off x="13703300" y="638365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164465</xdr:rowOff>
    </xdr:from>
    <xdr:to>
      <xdr:col>67</xdr:col>
      <xdr:colOff>101600</xdr:colOff>
      <xdr:row>37</xdr:row>
      <xdr:rowOff>94615</xdr:rowOff>
    </xdr:to>
    <xdr:sp macro="" textlink="">
      <xdr:nvSpPr>
        <xdr:cNvPr id="442" name="楕円 441"/>
        <xdr:cNvSpPr/>
      </xdr:nvSpPr>
      <xdr:spPr>
        <a:xfrm>
          <a:off x="12763500" y="63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40005</xdr:rowOff>
    </xdr:from>
    <xdr:to>
      <xdr:col>71</xdr:col>
      <xdr:colOff>177800</xdr:colOff>
      <xdr:row>37</xdr:row>
      <xdr:rowOff>43815</xdr:rowOff>
    </xdr:to>
    <xdr:cxnSp macro="">
      <xdr:nvCxnSpPr>
        <xdr:cNvPr id="443" name="直線コネクタ 442"/>
        <xdr:cNvCxnSpPr/>
      </xdr:nvCxnSpPr>
      <xdr:spPr>
        <a:xfrm flipV="1">
          <a:off x="12814300" y="638365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59707</xdr:rowOff>
    </xdr:from>
    <xdr:ext cx="405111" cy="259045"/>
    <xdr:sp macro="" textlink="">
      <xdr:nvSpPr>
        <xdr:cNvPr id="444" name="n_1aveValue【認定こども園・幼稚園・保育所】&#10;有形固定資産減価償却率"/>
        <xdr:cNvSpPr txBox="1"/>
      </xdr:nvSpPr>
      <xdr:spPr>
        <a:xfrm>
          <a:off x="152660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34942</xdr:rowOff>
    </xdr:from>
    <xdr:ext cx="405111" cy="259045"/>
    <xdr:sp macro="" textlink="">
      <xdr:nvSpPr>
        <xdr:cNvPr id="445" name="n_2aveValue【認定こども園・幼稚園・保育所】&#10;有形固定資産減価償却率"/>
        <xdr:cNvSpPr txBox="1"/>
      </xdr:nvSpPr>
      <xdr:spPr>
        <a:xfrm>
          <a:off x="143897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23512</xdr:rowOff>
    </xdr:from>
    <xdr:ext cx="405111" cy="259045"/>
    <xdr:sp macro="" textlink="">
      <xdr:nvSpPr>
        <xdr:cNvPr id="446" name="n_3aveValue【認定こども園・幼稚園・保育所】&#10;有形固定資産減価償却率"/>
        <xdr:cNvSpPr txBox="1"/>
      </xdr:nvSpPr>
      <xdr:spPr>
        <a:xfrm>
          <a:off x="13500744" y="602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42562</xdr:rowOff>
    </xdr:from>
    <xdr:ext cx="405111" cy="259045"/>
    <xdr:sp macro="" textlink="">
      <xdr:nvSpPr>
        <xdr:cNvPr id="447" name="n_4aveValue【認定こども園・幼稚園・保育所】&#10;有形固定資産減価償却率"/>
        <xdr:cNvSpPr txBox="1"/>
      </xdr:nvSpPr>
      <xdr:spPr>
        <a:xfrm>
          <a:off x="12611744"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26687</xdr:rowOff>
    </xdr:from>
    <xdr:ext cx="405111" cy="259045"/>
    <xdr:sp macro="" textlink="">
      <xdr:nvSpPr>
        <xdr:cNvPr id="448" name="n_1mainValue【認定こども園・幼稚園・保育所】&#10;有形固定資産減価償却率"/>
        <xdr:cNvSpPr txBox="1"/>
      </xdr:nvSpPr>
      <xdr:spPr>
        <a:xfrm>
          <a:off x="152660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137177</xdr:rowOff>
    </xdr:from>
    <xdr:ext cx="405111" cy="259045"/>
    <xdr:sp macro="" textlink="">
      <xdr:nvSpPr>
        <xdr:cNvPr id="449" name="n_2mainValue【認定こども園・幼稚園・保育所】&#10;有形固定資産減価償却率"/>
        <xdr:cNvSpPr txBox="1"/>
      </xdr:nvSpPr>
      <xdr:spPr>
        <a:xfrm>
          <a:off x="14389744" y="648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81932</xdr:rowOff>
    </xdr:from>
    <xdr:ext cx="405111" cy="259045"/>
    <xdr:sp macro="" textlink="">
      <xdr:nvSpPr>
        <xdr:cNvPr id="450" name="n_3mainValue【認定こども園・幼稚園・保育所】&#10;有形固定資産減価償却率"/>
        <xdr:cNvSpPr txBox="1"/>
      </xdr:nvSpPr>
      <xdr:spPr>
        <a:xfrm>
          <a:off x="13500744"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85742</xdr:rowOff>
    </xdr:from>
    <xdr:ext cx="405111" cy="259045"/>
    <xdr:sp macro="" textlink="">
      <xdr:nvSpPr>
        <xdr:cNvPr id="451" name="n_4mainValue【認定こども園・幼稚園・保育所】&#10;有形固定資産減価償却率"/>
        <xdr:cNvSpPr txBox="1"/>
      </xdr:nvSpPr>
      <xdr:spPr>
        <a:xfrm>
          <a:off x="12611744" y="642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8992</xdr:rowOff>
    </xdr:from>
    <xdr:to>
      <xdr:col>116</xdr:col>
      <xdr:colOff>62864</xdr:colOff>
      <xdr:row>41</xdr:row>
      <xdr:rowOff>67513</xdr:rowOff>
    </xdr:to>
    <xdr:cxnSp macro="">
      <xdr:nvCxnSpPr>
        <xdr:cNvPr id="473" name="直線コネクタ 472"/>
        <xdr:cNvCxnSpPr/>
      </xdr:nvCxnSpPr>
      <xdr:spPr>
        <a:xfrm flipV="1">
          <a:off x="22160864" y="5666842"/>
          <a:ext cx="0" cy="1430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71340</xdr:rowOff>
    </xdr:from>
    <xdr:ext cx="469744" cy="259045"/>
    <xdr:sp macro="" textlink="">
      <xdr:nvSpPr>
        <xdr:cNvPr id="474" name="【認定こども園・幼稚園・保育所】&#10;一人当たり面積最小値テキスト"/>
        <xdr:cNvSpPr txBox="1"/>
      </xdr:nvSpPr>
      <xdr:spPr>
        <a:xfrm>
          <a:off x="22199600" y="710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67513</xdr:rowOff>
    </xdr:from>
    <xdr:to>
      <xdr:col>116</xdr:col>
      <xdr:colOff>152400</xdr:colOff>
      <xdr:row>41</xdr:row>
      <xdr:rowOff>67513</xdr:rowOff>
    </xdr:to>
    <xdr:cxnSp macro="">
      <xdr:nvCxnSpPr>
        <xdr:cNvPr id="475" name="直線コネクタ 474"/>
        <xdr:cNvCxnSpPr/>
      </xdr:nvCxnSpPr>
      <xdr:spPr>
        <a:xfrm>
          <a:off x="22072600" y="7096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127119</xdr:rowOff>
    </xdr:from>
    <xdr:ext cx="469744" cy="259045"/>
    <xdr:sp macro="" textlink="">
      <xdr:nvSpPr>
        <xdr:cNvPr id="476" name="【認定こども園・幼稚園・保育所】&#10;一人当たり面積最大値テキスト"/>
        <xdr:cNvSpPr txBox="1"/>
      </xdr:nvSpPr>
      <xdr:spPr>
        <a:xfrm>
          <a:off x="22199600" y="5442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8992</xdr:rowOff>
    </xdr:from>
    <xdr:to>
      <xdr:col>116</xdr:col>
      <xdr:colOff>152400</xdr:colOff>
      <xdr:row>33</xdr:row>
      <xdr:rowOff>8992</xdr:rowOff>
    </xdr:to>
    <xdr:cxnSp macro="">
      <xdr:nvCxnSpPr>
        <xdr:cNvPr id="477" name="直線コネクタ 476"/>
        <xdr:cNvCxnSpPr/>
      </xdr:nvCxnSpPr>
      <xdr:spPr>
        <a:xfrm>
          <a:off x="22072600" y="5666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124985</xdr:rowOff>
    </xdr:from>
    <xdr:ext cx="469744" cy="259045"/>
    <xdr:sp macro="" textlink="">
      <xdr:nvSpPr>
        <xdr:cNvPr id="478" name="【認定こども園・幼稚園・保育所】&#10;一人当たり面積平均値テキスト"/>
        <xdr:cNvSpPr txBox="1"/>
      </xdr:nvSpPr>
      <xdr:spPr>
        <a:xfrm>
          <a:off x="22199600" y="6811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146558</xdr:rowOff>
    </xdr:from>
    <xdr:to>
      <xdr:col>116</xdr:col>
      <xdr:colOff>114300</xdr:colOff>
      <xdr:row>40</xdr:row>
      <xdr:rowOff>76708</xdr:rowOff>
    </xdr:to>
    <xdr:sp macro="" textlink="">
      <xdr:nvSpPr>
        <xdr:cNvPr id="479" name="フローチャート: 判断 478"/>
        <xdr:cNvSpPr/>
      </xdr:nvSpPr>
      <xdr:spPr>
        <a:xfrm>
          <a:off x="221107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144729</xdr:rowOff>
    </xdr:from>
    <xdr:to>
      <xdr:col>112</xdr:col>
      <xdr:colOff>38100</xdr:colOff>
      <xdr:row>40</xdr:row>
      <xdr:rowOff>74879</xdr:rowOff>
    </xdr:to>
    <xdr:sp macro="" textlink="">
      <xdr:nvSpPr>
        <xdr:cNvPr id="480" name="フローチャート: 判断 479"/>
        <xdr:cNvSpPr/>
      </xdr:nvSpPr>
      <xdr:spPr>
        <a:xfrm>
          <a:off x="21272500" y="6831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2540</xdr:rowOff>
    </xdr:from>
    <xdr:to>
      <xdr:col>107</xdr:col>
      <xdr:colOff>101600</xdr:colOff>
      <xdr:row>40</xdr:row>
      <xdr:rowOff>104140</xdr:rowOff>
    </xdr:to>
    <xdr:sp macro="" textlink="">
      <xdr:nvSpPr>
        <xdr:cNvPr id="481" name="フローチャート: 判断 480"/>
        <xdr:cNvSpPr/>
      </xdr:nvSpPr>
      <xdr:spPr>
        <a:xfrm>
          <a:off x="20383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169418</xdr:rowOff>
    </xdr:from>
    <xdr:to>
      <xdr:col>102</xdr:col>
      <xdr:colOff>165100</xdr:colOff>
      <xdr:row>40</xdr:row>
      <xdr:rowOff>99568</xdr:rowOff>
    </xdr:to>
    <xdr:sp macro="" textlink="">
      <xdr:nvSpPr>
        <xdr:cNvPr id="482" name="フローチャート: 判断 481"/>
        <xdr:cNvSpPr/>
      </xdr:nvSpPr>
      <xdr:spPr>
        <a:xfrm>
          <a:off x="194945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11684</xdr:rowOff>
    </xdr:from>
    <xdr:to>
      <xdr:col>98</xdr:col>
      <xdr:colOff>38100</xdr:colOff>
      <xdr:row>40</xdr:row>
      <xdr:rowOff>113284</xdr:rowOff>
    </xdr:to>
    <xdr:sp macro="" textlink="">
      <xdr:nvSpPr>
        <xdr:cNvPr id="483" name="フローチャート: 判断 482"/>
        <xdr:cNvSpPr/>
      </xdr:nvSpPr>
      <xdr:spPr>
        <a:xfrm>
          <a:off x="18605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45059</xdr:rowOff>
    </xdr:from>
    <xdr:to>
      <xdr:col>116</xdr:col>
      <xdr:colOff>114300</xdr:colOff>
      <xdr:row>39</xdr:row>
      <xdr:rowOff>146659</xdr:rowOff>
    </xdr:to>
    <xdr:sp macro="" textlink="">
      <xdr:nvSpPr>
        <xdr:cNvPr id="489" name="楕円 488"/>
        <xdr:cNvSpPr/>
      </xdr:nvSpPr>
      <xdr:spPr>
        <a:xfrm>
          <a:off x="22110700" y="673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67936</xdr:rowOff>
    </xdr:from>
    <xdr:ext cx="469744" cy="259045"/>
    <xdr:sp macro="" textlink="">
      <xdr:nvSpPr>
        <xdr:cNvPr id="490" name="【認定こども園・幼稚園・保育所】&#10;一人当たり面積該当値テキスト"/>
        <xdr:cNvSpPr txBox="1"/>
      </xdr:nvSpPr>
      <xdr:spPr>
        <a:xfrm>
          <a:off x="22199600" y="6583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51460</xdr:rowOff>
    </xdr:from>
    <xdr:to>
      <xdr:col>112</xdr:col>
      <xdr:colOff>38100</xdr:colOff>
      <xdr:row>39</xdr:row>
      <xdr:rowOff>153060</xdr:rowOff>
    </xdr:to>
    <xdr:sp macro="" textlink="">
      <xdr:nvSpPr>
        <xdr:cNvPr id="491" name="楕円 490"/>
        <xdr:cNvSpPr/>
      </xdr:nvSpPr>
      <xdr:spPr>
        <a:xfrm>
          <a:off x="21272500" y="673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95859</xdr:rowOff>
    </xdr:from>
    <xdr:to>
      <xdr:col>116</xdr:col>
      <xdr:colOff>63500</xdr:colOff>
      <xdr:row>39</xdr:row>
      <xdr:rowOff>102260</xdr:rowOff>
    </xdr:to>
    <xdr:cxnSp macro="">
      <xdr:nvCxnSpPr>
        <xdr:cNvPr id="492" name="直線コネクタ 491"/>
        <xdr:cNvCxnSpPr/>
      </xdr:nvCxnSpPr>
      <xdr:spPr>
        <a:xfrm flipV="1">
          <a:off x="21323300" y="6782409"/>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59690</xdr:rowOff>
    </xdr:from>
    <xdr:to>
      <xdr:col>107</xdr:col>
      <xdr:colOff>101600</xdr:colOff>
      <xdr:row>39</xdr:row>
      <xdr:rowOff>161290</xdr:rowOff>
    </xdr:to>
    <xdr:sp macro="" textlink="">
      <xdr:nvSpPr>
        <xdr:cNvPr id="493" name="楕円 492"/>
        <xdr:cNvSpPr/>
      </xdr:nvSpPr>
      <xdr:spPr>
        <a:xfrm>
          <a:off x="20383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102260</xdr:rowOff>
    </xdr:from>
    <xdr:to>
      <xdr:col>111</xdr:col>
      <xdr:colOff>177800</xdr:colOff>
      <xdr:row>39</xdr:row>
      <xdr:rowOff>110490</xdr:rowOff>
    </xdr:to>
    <xdr:cxnSp macro="">
      <xdr:nvCxnSpPr>
        <xdr:cNvPr id="494" name="直線コネクタ 493"/>
        <xdr:cNvCxnSpPr/>
      </xdr:nvCxnSpPr>
      <xdr:spPr>
        <a:xfrm flipV="1">
          <a:off x="20434300" y="6788810"/>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73406</xdr:rowOff>
    </xdr:from>
    <xdr:to>
      <xdr:col>102</xdr:col>
      <xdr:colOff>165100</xdr:colOff>
      <xdr:row>40</xdr:row>
      <xdr:rowOff>3556</xdr:rowOff>
    </xdr:to>
    <xdr:sp macro="" textlink="">
      <xdr:nvSpPr>
        <xdr:cNvPr id="495" name="楕円 494"/>
        <xdr:cNvSpPr/>
      </xdr:nvSpPr>
      <xdr:spPr>
        <a:xfrm>
          <a:off x="19494500" y="675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110490</xdr:rowOff>
    </xdr:from>
    <xdr:to>
      <xdr:col>107</xdr:col>
      <xdr:colOff>50800</xdr:colOff>
      <xdr:row>39</xdr:row>
      <xdr:rowOff>124206</xdr:rowOff>
    </xdr:to>
    <xdr:cxnSp macro="">
      <xdr:nvCxnSpPr>
        <xdr:cNvPr id="496" name="直線コネクタ 495"/>
        <xdr:cNvCxnSpPr/>
      </xdr:nvCxnSpPr>
      <xdr:spPr>
        <a:xfrm flipV="1">
          <a:off x="19545300" y="67970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169875</xdr:rowOff>
    </xdr:from>
    <xdr:to>
      <xdr:col>98</xdr:col>
      <xdr:colOff>38100</xdr:colOff>
      <xdr:row>39</xdr:row>
      <xdr:rowOff>100025</xdr:rowOff>
    </xdr:to>
    <xdr:sp macro="" textlink="">
      <xdr:nvSpPr>
        <xdr:cNvPr id="497" name="楕円 496"/>
        <xdr:cNvSpPr/>
      </xdr:nvSpPr>
      <xdr:spPr>
        <a:xfrm>
          <a:off x="18605500" y="668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49225</xdr:rowOff>
    </xdr:from>
    <xdr:to>
      <xdr:col>102</xdr:col>
      <xdr:colOff>114300</xdr:colOff>
      <xdr:row>39</xdr:row>
      <xdr:rowOff>124206</xdr:rowOff>
    </xdr:to>
    <xdr:cxnSp macro="">
      <xdr:nvCxnSpPr>
        <xdr:cNvPr id="498" name="直線コネクタ 497"/>
        <xdr:cNvCxnSpPr/>
      </xdr:nvCxnSpPr>
      <xdr:spPr>
        <a:xfrm>
          <a:off x="18656300" y="6735775"/>
          <a:ext cx="889000" cy="74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66006</xdr:rowOff>
    </xdr:from>
    <xdr:ext cx="469744" cy="259045"/>
    <xdr:sp macro="" textlink="">
      <xdr:nvSpPr>
        <xdr:cNvPr id="499" name="n_1aveValue【認定こども園・幼稚園・保育所】&#10;一人当たり面積"/>
        <xdr:cNvSpPr txBox="1"/>
      </xdr:nvSpPr>
      <xdr:spPr>
        <a:xfrm>
          <a:off x="21075727" y="6924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95267</xdr:rowOff>
    </xdr:from>
    <xdr:ext cx="469744" cy="259045"/>
    <xdr:sp macro="" textlink="">
      <xdr:nvSpPr>
        <xdr:cNvPr id="500" name="n_2aveValue【認定こども園・幼稚園・保育所】&#10;一人当たり面積"/>
        <xdr:cNvSpPr txBox="1"/>
      </xdr:nvSpPr>
      <xdr:spPr>
        <a:xfrm>
          <a:off x="20199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90695</xdr:rowOff>
    </xdr:from>
    <xdr:ext cx="469744" cy="259045"/>
    <xdr:sp macro="" textlink="">
      <xdr:nvSpPr>
        <xdr:cNvPr id="501" name="n_3aveValue【認定こども園・幼稚園・保育所】&#10;一人当たり面積"/>
        <xdr:cNvSpPr txBox="1"/>
      </xdr:nvSpPr>
      <xdr:spPr>
        <a:xfrm>
          <a:off x="19310427" y="69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104411</xdr:rowOff>
    </xdr:from>
    <xdr:ext cx="469744" cy="259045"/>
    <xdr:sp macro="" textlink="">
      <xdr:nvSpPr>
        <xdr:cNvPr id="502" name="n_4aveValue【認定こども園・幼稚園・保育所】&#10;一人当たり面積"/>
        <xdr:cNvSpPr txBox="1"/>
      </xdr:nvSpPr>
      <xdr:spPr>
        <a:xfrm>
          <a:off x="18421427" y="696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169587</xdr:rowOff>
    </xdr:from>
    <xdr:ext cx="469744" cy="259045"/>
    <xdr:sp macro="" textlink="">
      <xdr:nvSpPr>
        <xdr:cNvPr id="503" name="n_1mainValue【認定こども園・幼稚園・保育所】&#10;一人当たり面積"/>
        <xdr:cNvSpPr txBox="1"/>
      </xdr:nvSpPr>
      <xdr:spPr>
        <a:xfrm>
          <a:off x="21075727" y="651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6367</xdr:rowOff>
    </xdr:from>
    <xdr:ext cx="469744" cy="259045"/>
    <xdr:sp macro="" textlink="">
      <xdr:nvSpPr>
        <xdr:cNvPr id="504" name="n_2mainValue【認定こども園・幼稚園・保育所】&#10;一人当たり面積"/>
        <xdr:cNvSpPr txBox="1"/>
      </xdr:nvSpPr>
      <xdr:spPr>
        <a:xfrm>
          <a:off x="20199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20083</xdr:rowOff>
    </xdr:from>
    <xdr:ext cx="469744" cy="259045"/>
    <xdr:sp macro="" textlink="">
      <xdr:nvSpPr>
        <xdr:cNvPr id="505" name="n_3mainValue【認定こども園・幼稚園・保育所】&#10;一人当たり面積"/>
        <xdr:cNvSpPr txBox="1"/>
      </xdr:nvSpPr>
      <xdr:spPr>
        <a:xfrm>
          <a:off x="19310427" y="653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116552</xdr:rowOff>
    </xdr:from>
    <xdr:ext cx="469744" cy="259045"/>
    <xdr:sp macro="" textlink="">
      <xdr:nvSpPr>
        <xdr:cNvPr id="506" name="n_4mainValue【認定こども園・幼稚園・保育所】&#10;一人当たり面積"/>
        <xdr:cNvSpPr txBox="1"/>
      </xdr:nvSpPr>
      <xdr:spPr>
        <a:xfrm>
          <a:off x="18421427" y="6460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9" name="テキスト ボックス 518"/>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9" name="テキスト ボックス 528"/>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42454</xdr:rowOff>
    </xdr:to>
    <xdr:cxnSp macro="">
      <xdr:nvCxnSpPr>
        <xdr:cNvPr id="532" name="直線コネクタ 531"/>
        <xdr:cNvCxnSpPr/>
      </xdr:nvCxnSpPr>
      <xdr:spPr>
        <a:xfrm flipV="1">
          <a:off x="16318864" y="9666515"/>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46281</xdr:rowOff>
    </xdr:from>
    <xdr:ext cx="405111" cy="259045"/>
    <xdr:sp macro="" textlink="">
      <xdr:nvSpPr>
        <xdr:cNvPr id="533" name="【学校施設】&#10;有形固定資産減価償却率最小値テキスト"/>
        <xdr:cNvSpPr txBox="1"/>
      </xdr:nvSpPr>
      <xdr:spPr>
        <a:xfrm>
          <a:off x="16357600" y="1101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42454</xdr:rowOff>
    </xdr:from>
    <xdr:to>
      <xdr:col>86</xdr:col>
      <xdr:colOff>25400</xdr:colOff>
      <xdr:row>64</xdr:row>
      <xdr:rowOff>42454</xdr:rowOff>
    </xdr:to>
    <xdr:cxnSp macro="">
      <xdr:nvCxnSpPr>
        <xdr:cNvPr id="534" name="直線コネクタ 533"/>
        <xdr:cNvCxnSpPr/>
      </xdr:nvCxnSpPr>
      <xdr:spPr>
        <a:xfrm>
          <a:off x="16230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535" name="【学校施設】&#10;有形固定資産減価償却率最大値テキスト"/>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536" name="直線コネクタ 535"/>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118671</xdr:rowOff>
    </xdr:from>
    <xdr:ext cx="405111" cy="259045"/>
    <xdr:sp macro="" textlink="">
      <xdr:nvSpPr>
        <xdr:cNvPr id="537" name="【学校施設】&#10;有形固定資産減価償却率平均値テキスト"/>
        <xdr:cNvSpPr txBox="1"/>
      </xdr:nvSpPr>
      <xdr:spPr>
        <a:xfrm>
          <a:off x="16357600" y="10405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538" name="フローチャート: 判断 537"/>
        <xdr:cNvSpPr/>
      </xdr:nvSpPr>
      <xdr:spPr>
        <a:xfrm>
          <a:off x="16268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153307</xdr:rowOff>
    </xdr:from>
    <xdr:to>
      <xdr:col>81</xdr:col>
      <xdr:colOff>101600</xdr:colOff>
      <xdr:row>61</xdr:row>
      <xdr:rowOff>83457</xdr:rowOff>
    </xdr:to>
    <xdr:sp macro="" textlink="">
      <xdr:nvSpPr>
        <xdr:cNvPr id="539" name="フローチャート: 判断 538"/>
        <xdr:cNvSpPr/>
      </xdr:nvSpPr>
      <xdr:spPr>
        <a:xfrm>
          <a:off x="154305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130447</xdr:rowOff>
    </xdr:from>
    <xdr:to>
      <xdr:col>76</xdr:col>
      <xdr:colOff>165100</xdr:colOff>
      <xdr:row>61</xdr:row>
      <xdr:rowOff>60597</xdr:rowOff>
    </xdr:to>
    <xdr:sp macro="" textlink="">
      <xdr:nvSpPr>
        <xdr:cNvPr id="540" name="フローチャート: 判断 539"/>
        <xdr:cNvSpPr/>
      </xdr:nvSpPr>
      <xdr:spPr>
        <a:xfrm>
          <a:off x="14541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92891</xdr:rowOff>
    </xdr:from>
    <xdr:to>
      <xdr:col>72</xdr:col>
      <xdr:colOff>38100</xdr:colOff>
      <xdr:row>61</xdr:row>
      <xdr:rowOff>23041</xdr:rowOff>
    </xdr:to>
    <xdr:sp macro="" textlink="">
      <xdr:nvSpPr>
        <xdr:cNvPr id="541" name="フローチャート: 判断 540"/>
        <xdr:cNvSpPr/>
      </xdr:nvSpPr>
      <xdr:spPr>
        <a:xfrm>
          <a:off x="13652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87993</xdr:rowOff>
    </xdr:from>
    <xdr:to>
      <xdr:col>67</xdr:col>
      <xdr:colOff>101600</xdr:colOff>
      <xdr:row>61</xdr:row>
      <xdr:rowOff>18143</xdr:rowOff>
    </xdr:to>
    <xdr:sp macro="" textlink="">
      <xdr:nvSpPr>
        <xdr:cNvPr id="542" name="フローチャート: 判断 541"/>
        <xdr:cNvSpPr/>
      </xdr:nvSpPr>
      <xdr:spPr>
        <a:xfrm>
          <a:off x="12763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78196</xdr:rowOff>
    </xdr:from>
    <xdr:to>
      <xdr:col>85</xdr:col>
      <xdr:colOff>177800</xdr:colOff>
      <xdr:row>59</xdr:row>
      <xdr:rowOff>8346</xdr:rowOff>
    </xdr:to>
    <xdr:sp macro="" textlink="">
      <xdr:nvSpPr>
        <xdr:cNvPr id="548" name="楕円 547"/>
        <xdr:cNvSpPr/>
      </xdr:nvSpPr>
      <xdr:spPr>
        <a:xfrm>
          <a:off x="16268700" y="1002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101073</xdr:rowOff>
    </xdr:from>
    <xdr:ext cx="405111" cy="259045"/>
    <xdr:sp macro="" textlink="">
      <xdr:nvSpPr>
        <xdr:cNvPr id="549" name="【学校施設】&#10;有形固定資産減価償却率該当値テキスト"/>
        <xdr:cNvSpPr txBox="1"/>
      </xdr:nvSpPr>
      <xdr:spPr>
        <a:xfrm>
          <a:off x="16357600" y="9873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25944</xdr:rowOff>
    </xdr:from>
    <xdr:to>
      <xdr:col>81</xdr:col>
      <xdr:colOff>101600</xdr:colOff>
      <xdr:row>58</xdr:row>
      <xdr:rowOff>127544</xdr:rowOff>
    </xdr:to>
    <xdr:sp macro="" textlink="">
      <xdr:nvSpPr>
        <xdr:cNvPr id="550" name="楕円 549"/>
        <xdr:cNvSpPr/>
      </xdr:nvSpPr>
      <xdr:spPr>
        <a:xfrm>
          <a:off x="15430500" y="997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76744</xdr:rowOff>
    </xdr:from>
    <xdr:to>
      <xdr:col>85</xdr:col>
      <xdr:colOff>127000</xdr:colOff>
      <xdr:row>58</xdr:row>
      <xdr:rowOff>128996</xdr:rowOff>
    </xdr:to>
    <xdr:cxnSp macro="">
      <xdr:nvCxnSpPr>
        <xdr:cNvPr id="551" name="直線コネクタ 550"/>
        <xdr:cNvCxnSpPr/>
      </xdr:nvCxnSpPr>
      <xdr:spPr>
        <a:xfrm>
          <a:off x="15481300" y="10020844"/>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119017</xdr:rowOff>
    </xdr:from>
    <xdr:to>
      <xdr:col>76</xdr:col>
      <xdr:colOff>165100</xdr:colOff>
      <xdr:row>59</xdr:row>
      <xdr:rowOff>49167</xdr:rowOff>
    </xdr:to>
    <xdr:sp macro="" textlink="">
      <xdr:nvSpPr>
        <xdr:cNvPr id="552" name="楕円 551"/>
        <xdr:cNvSpPr/>
      </xdr:nvSpPr>
      <xdr:spPr>
        <a:xfrm>
          <a:off x="14541500" y="1006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76744</xdr:rowOff>
    </xdr:from>
    <xdr:to>
      <xdr:col>81</xdr:col>
      <xdr:colOff>50800</xdr:colOff>
      <xdr:row>58</xdr:row>
      <xdr:rowOff>169817</xdr:rowOff>
    </xdr:to>
    <xdr:cxnSp macro="">
      <xdr:nvCxnSpPr>
        <xdr:cNvPr id="553" name="直線コネクタ 552"/>
        <xdr:cNvCxnSpPr/>
      </xdr:nvCxnSpPr>
      <xdr:spPr>
        <a:xfrm flipV="1">
          <a:off x="14592300" y="10020844"/>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73297</xdr:rowOff>
    </xdr:from>
    <xdr:to>
      <xdr:col>72</xdr:col>
      <xdr:colOff>38100</xdr:colOff>
      <xdr:row>59</xdr:row>
      <xdr:rowOff>3447</xdr:rowOff>
    </xdr:to>
    <xdr:sp macro="" textlink="">
      <xdr:nvSpPr>
        <xdr:cNvPr id="554" name="楕円 553"/>
        <xdr:cNvSpPr/>
      </xdr:nvSpPr>
      <xdr:spPr>
        <a:xfrm>
          <a:off x="13652500" y="1001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124097</xdr:rowOff>
    </xdr:from>
    <xdr:to>
      <xdr:col>76</xdr:col>
      <xdr:colOff>114300</xdr:colOff>
      <xdr:row>58</xdr:row>
      <xdr:rowOff>169817</xdr:rowOff>
    </xdr:to>
    <xdr:cxnSp macro="">
      <xdr:nvCxnSpPr>
        <xdr:cNvPr id="555" name="直線コネクタ 554"/>
        <xdr:cNvCxnSpPr/>
      </xdr:nvCxnSpPr>
      <xdr:spPr>
        <a:xfrm>
          <a:off x="13703300" y="1006819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3084</xdr:rowOff>
    </xdr:from>
    <xdr:to>
      <xdr:col>67</xdr:col>
      <xdr:colOff>101600</xdr:colOff>
      <xdr:row>59</xdr:row>
      <xdr:rowOff>104684</xdr:rowOff>
    </xdr:to>
    <xdr:sp macro="" textlink="">
      <xdr:nvSpPr>
        <xdr:cNvPr id="556" name="楕円 555"/>
        <xdr:cNvSpPr/>
      </xdr:nvSpPr>
      <xdr:spPr>
        <a:xfrm>
          <a:off x="12763500" y="1011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124097</xdr:rowOff>
    </xdr:from>
    <xdr:to>
      <xdr:col>71</xdr:col>
      <xdr:colOff>177800</xdr:colOff>
      <xdr:row>59</xdr:row>
      <xdr:rowOff>53884</xdr:rowOff>
    </xdr:to>
    <xdr:cxnSp macro="">
      <xdr:nvCxnSpPr>
        <xdr:cNvPr id="557" name="直線コネクタ 556"/>
        <xdr:cNvCxnSpPr/>
      </xdr:nvCxnSpPr>
      <xdr:spPr>
        <a:xfrm flipV="1">
          <a:off x="12814300" y="10068197"/>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74584</xdr:rowOff>
    </xdr:from>
    <xdr:ext cx="405111" cy="259045"/>
    <xdr:sp macro="" textlink="">
      <xdr:nvSpPr>
        <xdr:cNvPr id="558" name="n_1aveValue【学校施設】&#10;有形固定資産減価償却率"/>
        <xdr:cNvSpPr txBox="1"/>
      </xdr:nvSpPr>
      <xdr:spPr>
        <a:xfrm>
          <a:off x="15266044" y="1053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51724</xdr:rowOff>
    </xdr:from>
    <xdr:ext cx="405111" cy="259045"/>
    <xdr:sp macro="" textlink="">
      <xdr:nvSpPr>
        <xdr:cNvPr id="559" name="n_2aveValue【学校施設】&#10;有形固定資産減価償却率"/>
        <xdr:cNvSpPr txBox="1"/>
      </xdr:nvSpPr>
      <xdr:spPr>
        <a:xfrm>
          <a:off x="14389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14168</xdr:rowOff>
    </xdr:from>
    <xdr:ext cx="405111" cy="259045"/>
    <xdr:sp macro="" textlink="">
      <xdr:nvSpPr>
        <xdr:cNvPr id="560" name="n_3aveValue【学校施設】&#10;有形固定資産減価償却率"/>
        <xdr:cNvSpPr txBox="1"/>
      </xdr:nvSpPr>
      <xdr:spPr>
        <a:xfrm>
          <a:off x="13500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9270</xdr:rowOff>
    </xdr:from>
    <xdr:ext cx="405111" cy="259045"/>
    <xdr:sp macro="" textlink="">
      <xdr:nvSpPr>
        <xdr:cNvPr id="561" name="n_4aveValue【学校施設】&#10;有形固定資産減価償却率"/>
        <xdr:cNvSpPr txBox="1"/>
      </xdr:nvSpPr>
      <xdr:spPr>
        <a:xfrm>
          <a:off x="12611744" y="1046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144071</xdr:rowOff>
    </xdr:from>
    <xdr:ext cx="405111" cy="259045"/>
    <xdr:sp macro="" textlink="">
      <xdr:nvSpPr>
        <xdr:cNvPr id="562" name="n_1mainValue【学校施設】&#10;有形固定資産減価償却率"/>
        <xdr:cNvSpPr txBox="1"/>
      </xdr:nvSpPr>
      <xdr:spPr>
        <a:xfrm>
          <a:off x="15266044" y="974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65694</xdr:rowOff>
    </xdr:from>
    <xdr:ext cx="405111" cy="259045"/>
    <xdr:sp macro="" textlink="">
      <xdr:nvSpPr>
        <xdr:cNvPr id="563" name="n_2mainValue【学校施設】&#10;有形固定資産減価償却率"/>
        <xdr:cNvSpPr txBox="1"/>
      </xdr:nvSpPr>
      <xdr:spPr>
        <a:xfrm>
          <a:off x="14389744" y="9838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19974</xdr:rowOff>
    </xdr:from>
    <xdr:ext cx="405111" cy="259045"/>
    <xdr:sp macro="" textlink="">
      <xdr:nvSpPr>
        <xdr:cNvPr id="564" name="n_3mainValue【学校施設】&#10;有形固定資産減価償却率"/>
        <xdr:cNvSpPr txBox="1"/>
      </xdr:nvSpPr>
      <xdr:spPr>
        <a:xfrm>
          <a:off x="13500744" y="979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121211</xdr:rowOff>
    </xdr:from>
    <xdr:ext cx="405111" cy="259045"/>
    <xdr:sp macro="" textlink="">
      <xdr:nvSpPr>
        <xdr:cNvPr id="565" name="n_4mainValue【学校施設】&#10;有形固定資産減価償却率"/>
        <xdr:cNvSpPr txBox="1"/>
      </xdr:nvSpPr>
      <xdr:spPr>
        <a:xfrm>
          <a:off x="126117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7" name="テキスト ボックス 586"/>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100774</xdr:rowOff>
    </xdr:from>
    <xdr:to>
      <xdr:col>116</xdr:col>
      <xdr:colOff>62864</xdr:colOff>
      <xdr:row>63</xdr:row>
      <xdr:rowOff>70104</xdr:rowOff>
    </xdr:to>
    <xdr:cxnSp macro="">
      <xdr:nvCxnSpPr>
        <xdr:cNvPr id="589" name="直線コネクタ 588"/>
        <xdr:cNvCxnSpPr/>
      </xdr:nvCxnSpPr>
      <xdr:spPr>
        <a:xfrm flipV="1">
          <a:off x="22160864" y="9701974"/>
          <a:ext cx="0" cy="1169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73931</xdr:rowOff>
    </xdr:from>
    <xdr:ext cx="469744" cy="259045"/>
    <xdr:sp macro="" textlink="">
      <xdr:nvSpPr>
        <xdr:cNvPr id="590" name="【学校施設】&#10;一人当たり面積最小値テキスト"/>
        <xdr:cNvSpPr txBox="1"/>
      </xdr:nvSpPr>
      <xdr:spPr>
        <a:xfrm>
          <a:off x="22199600" y="1087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70104</xdr:rowOff>
    </xdr:from>
    <xdr:to>
      <xdr:col>116</xdr:col>
      <xdr:colOff>152400</xdr:colOff>
      <xdr:row>63</xdr:row>
      <xdr:rowOff>70104</xdr:rowOff>
    </xdr:to>
    <xdr:cxnSp macro="">
      <xdr:nvCxnSpPr>
        <xdr:cNvPr id="591" name="直線コネクタ 590"/>
        <xdr:cNvCxnSpPr/>
      </xdr:nvCxnSpPr>
      <xdr:spPr>
        <a:xfrm>
          <a:off x="22072600" y="1087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47451</xdr:rowOff>
    </xdr:from>
    <xdr:ext cx="469744" cy="259045"/>
    <xdr:sp macro="" textlink="">
      <xdr:nvSpPr>
        <xdr:cNvPr id="592" name="【学校施設】&#10;一人当たり面積最大値テキスト"/>
        <xdr:cNvSpPr txBox="1"/>
      </xdr:nvSpPr>
      <xdr:spPr>
        <a:xfrm>
          <a:off x="22199600" y="947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100774</xdr:rowOff>
    </xdr:from>
    <xdr:to>
      <xdr:col>116</xdr:col>
      <xdr:colOff>152400</xdr:colOff>
      <xdr:row>56</xdr:row>
      <xdr:rowOff>100774</xdr:rowOff>
    </xdr:to>
    <xdr:cxnSp macro="">
      <xdr:nvCxnSpPr>
        <xdr:cNvPr id="593" name="直線コネクタ 592"/>
        <xdr:cNvCxnSpPr/>
      </xdr:nvCxnSpPr>
      <xdr:spPr>
        <a:xfrm>
          <a:off x="22072600" y="9701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56596</xdr:rowOff>
    </xdr:from>
    <xdr:ext cx="469744" cy="259045"/>
    <xdr:sp macro="" textlink="">
      <xdr:nvSpPr>
        <xdr:cNvPr id="594" name="【学校施設】&#10;一人当たり面積平均値テキスト"/>
        <xdr:cNvSpPr txBox="1"/>
      </xdr:nvSpPr>
      <xdr:spPr>
        <a:xfrm>
          <a:off x="22199600" y="105150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78169</xdr:rowOff>
    </xdr:from>
    <xdr:to>
      <xdr:col>116</xdr:col>
      <xdr:colOff>114300</xdr:colOff>
      <xdr:row>62</xdr:row>
      <xdr:rowOff>8319</xdr:rowOff>
    </xdr:to>
    <xdr:sp macro="" textlink="">
      <xdr:nvSpPr>
        <xdr:cNvPr id="595" name="フローチャート: 判断 594"/>
        <xdr:cNvSpPr/>
      </xdr:nvSpPr>
      <xdr:spPr>
        <a:xfrm>
          <a:off x="22110700" y="1053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91694</xdr:rowOff>
    </xdr:from>
    <xdr:to>
      <xdr:col>112</xdr:col>
      <xdr:colOff>38100</xdr:colOff>
      <xdr:row>62</xdr:row>
      <xdr:rowOff>21844</xdr:rowOff>
    </xdr:to>
    <xdr:sp macro="" textlink="">
      <xdr:nvSpPr>
        <xdr:cNvPr id="596" name="フローチャート: 判断 595"/>
        <xdr:cNvSpPr/>
      </xdr:nvSpPr>
      <xdr:spPr>
        <a:xfrm>
          <a:off x="21272500" y="1055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108077</xdr:rowOff>
    </xdr:from>
    <xdr:to>
      <xdr:col>107</xdr:col>
      <xdr:colOff>101600</xdr:colOff>
      <xdr:row>62</xdr:row>
      <xdr:rowOff>38227</xdr:rowOff>
    </xdr:to>
    <xdr:sp macro="" textlink="">
      <xdr:nvSpPr>
        <xdr:cNvPr id="597" name="フローチャート: 判断 596"/>
        <xdr:cNvSpPr/>
      </xdr:nvSpPr>
      <xdr:spPr>
        <a:xfrm>
          <a:off x="20383500" y="1056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90360</xdr:rowOff>
    </xdr:from>
    <xdr:to>
      <xdr:col>102</xdr:col>
      <xdr:colOff>165100</xdr:colOff>
      <xdr:row>62</xdr:row>
      <xdr:rowOff>20510</xdr:rowOff>
    </xdr:to>
    <xdr:sp macro="" textlink="">
      <xdr:nvSpPr>
        <xdr:cNvPr id="598" name="フローチャート: 判断 597"/>
        <xdr:cNvSpPr/>
      </xdr:nvSpPr>
      <xdr:spPr>
        <a:xfrm>
          <a:off x="194945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95123</xdr:rowOff>
    </xdr:from>
    <xdr:to>
      <xdr:col>98</xdr:col>
      <xdr:colOff>38100</xdr:colOff>
      <xdr:row>62</xdr:row>
      <xdr:rowOff>25273</xdr:rowOff>
    </xdr:to>
    <xdr:sp macro="" textlink="">
      <xdr:nvSpPr>
        <xdr:cNvPr id="599" name="フローチャート: 判断 598"/>
        <xdr:cNvSpPr/>
      </xdr:nvSpPr>
      <xdr:spPr>
        <a:xfrm>
          <a:off x="18605500" y="105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166560</xdr:rowOff>
    </xdr:from>
    <xdr:to>
      <xdr:col>116</xdr:col>
      <xdr:colOff>114300</xdr:colOff>
      <xdr:row>61</xdr:row>
      <xdr:rowOff>96710</xdr:rowOff>
    </xdr:to>
    <xdr:sp macro="" textlink="">
      <xdr:nvSpPr>
        <xdr:cNvPr id="605" name="楕円 604"/>
        <xdr:cNvSpPr/>
      </xdr:nvSpPr>
      <xdr:spPr>
        <a:xfrm>
          <a:off x="22110700" y="1045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17987</xdr:rowOff>
    </xdr:from>
    <xdr:ext cx="469744" cy="259045"/>
    <xdr:sp macro="" textlink="">
      <xdr:nvSpPr>
        <xdr:cNvPr id="606" name="【学校施設】&#10;一人当たり面積該当値テキスト"/>
        <xdr:cNvSpPr txBox="1"/>
      </xdr:nvSpPr>
      <xdr:spPr>
        <a:xfrm>
          <a:off x="22199600" y="1030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7112</xdr:rowOff>
    </xdr:from>
    <xdr:to>
      <xdr:col>112</xdr:col>
      <xdr:colOff>38100</xdr:colOff>
      <xdr:row>61</xdr:row>
      <xdr:rowOff>108712</xdr:rowOff>
    </xdr:to>
    <xdr:sp macro="" textlink="">
      <xdr:nvSpPr>
        <xdr:cNvPr id="607" name="楕円 606"/>
        <xdr:cNvSpPr/>
      </xdr:nvSpPr>
      <xdr:spPr>
        <a:xfrm>
          <a:off x="21272500" y="1046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45910</xdr:rowOff>
    </xdr:from>
    <xdr:to>
      <xdr:col>116</xdr:col>
      <xdr:colOff>63500</xdr:colOff>
      <xdr:row>61</xdr:row>
      <xdr:rowOff>57912</xdr:rowOff>
    </xdr:to>
    <xdr:cxnSp macro="">
      <xdr:nvCxnSpPr>
        <xdr:cNvPr id="608" name="直線コネクタ 607"/>
        <xdr:cNvCxnSpPr/>
      </xdr:nvCxnSpPr>
      <xdr:spPr>
        <a:xfrm flipV="1">
          <a:off x="21323300" y="10504360"/>
          <a:ext cx="838200" cy="1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54356</xdr:rowOff>
    </xdr:from>
    <xdr:to>
      <xdr:col>107</xdr:col>
      <xdr:colOff>101600</xdr:colOff>
      <xdr:row>61</xdr:row>
      <xdr:rowOff>155956</xdr:rowOff>
    </xdr:to>
    <xdr:sp macro="" textlink="">
      <xdr:nvSpPr>
        <xdr:cNvPr id="609" name="楕円 608"/>
        <xdr:cNvSpPr/>
      </xdr:nvSpPr>
      <xdr:spPr>
        <a:xfrm>
          <a:off x="20383500" y="1051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57912</xdr:rowOff>
    </xdr:from>
    <xdr:to>
      <xdr:col>111</xdr:col>
      <xdr:colOff>177800</xdr:colOff>
      <xdr:row>61</xdr:row>
      <xdr:rowOff>105156</xdr:rowOff>
    </xdr:to>
    <xdr:cxnSp macro="">
      <xdr:nvCxnSpPr>
        <xdr:cNvPr id="610" name="直線コネクタ 609"/>
        <xdr:cNvCxnSpPr/>
      </xdr:nvCxnSpPr>
      <xdr:spPr>
        <a:xfrm flipV="1">
          <a:off x="20434300" y="10516362"/>
          <a:ext cx="889000" cy="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69024</xdr:rowOff>
    </xdr:from>
    <xdr:to>
      <xdr:col>102</xdr:col>
      <xdr:colOff>165100</xdr:colOff>
      <xdr:row>61</xdr:row>
      <xdr:rowOff>170624</xdr:rowOff>
    </xdr:to>
    <xdr:sp macro="" textlink="">
      <xdr:nvSpPr>
        <xdr:cNvPr id="611" name="楕円 610"/>
        <xdr:cNvSpPr/>
      </xdr:nvSpPr>
      <xdr:spPr>
        <a:xfrm>
          <a:off x="19494500" y="1052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105156</xdr:rowOff>
    </xdr:from>
    <xdr:to>
      <xdr:col>107</xdr:col>
      <xdr:colOff>50800</xdr:colOff>
      <xdr:row>61</xdr:row>
      <xdr:rowOff>119824</xdr:rowOff>
    </xdr:to>
    <xdr:cxnSp macro="">
      <xdr:nvCxnSpPr>
        <xdr:cNvPr id="612" name="直線コネクタ 611"/>
        <xdr:cNvCxnSpPr/>
      </xdr:nvCxnSpPr>
      <xdr:spPr>
        <a:xfrm flipV="1">
          <a:off x="19545300" y="10563606"/>
          <a:ext cx="889000" cy="1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151511</xdr:rowOff>
    </xdr:from>
    <xdr:to>
      <xdr:col>98</xdr:col>
      <xdr:colOff>38100</xdr:colOff>
      <xdr:row>61</xdr:row>
      <xdr:rowOff>81661</xdr:rowOff>
    </xdr:to>
    <xdr:sp macro="" textlink="">
      <xdr:nvSpPr>
        <xdr:cNvPr id="613" name="楕円 612"/>
        <xdr:cNvSpPr/>
      </xdr:nvSpPr>
      <xdr:spPr>
        <a:xfrm>
          <a:off x="18605500" y="1043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30861</xdr:rowOff>
    </xdr:from>
    <xdr:to>
      <xdr:col>102</xdr:col>
      <xdr:colOff>114300</xdr:colOff>
      <xdr:row>61</xdr:row>
      <xdr:rowOff>119824</xdr:rowOff>
    </xdr:to>
    <xdr:cxnSp macro="">
      <xdr:nvCxnSpPr>
        <xdr:cNvPr id="614" name="直線コネクタ 613"/>
        <xdr:cNvCxnSpPr/>
      </xdr:nvCxnSpPr>
      <xdr:spPr>
        <a:xfrm>
          <a:off x="18656300" y="10489311"/>
          <a:ext cx="889000" cy="88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12971</xdr:rowOff>
    </xdr:from>
    <xdr:ext cx="469744" cy="259045"/>
    <xdr:sp macro="" textlink="">
      <xdr:nvSpPr>
        <xdr:cNvPr id="615" name="n_1aveValue【学校施設】&#10;一人当たり面積"/>
        <xdr:cNvSpPr txBox="1"/>
      </xdr:nvSpPr>
      <xdr:spPr>
        <a:xfrm>
          <a:off x="21075727" y="1064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29354</xdr:rowOff>
    </xdr:from>
    <xdr:ext cx="469744" cy="259045"/>
    <xdr:sp macro="" textlink="">
      <xdr:nvSpPr>
        <xdr:cNvPr id="616" name="n_2aveValue【学校施設】&#10;一人当たり面積"/>
        <xdr:cNvSpPr txBox="1"/>
      </xdr:nvSpPr>
      <xdr:spPr>
        <a:xfrm>
          <a:off x="20199427" y="1065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11637</xdr:rowOff>
    </xdr:from>
    <xdr:ext cx="469744" cy="259045"/>
    <xdr:sp macro="" textlink="">
      <xdr:nvSpPr>
        <xdr:cNvPr id="617" name="n_3aveValue【学校施設】&#10;一人当たり面積"/>
        <xdr:cNvSpPr txBox="1"/>
      </xdr:nvSpPr>
      <xdr:spPr>
        <a:xfrm>
          <a:off x="19310427" y="1064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16400</xdr:rowOff>
    </xdr:from>
    <xdr:ext cx="469744" cy="259045"/>
    <xdr:sp macro="" textlink="">
      <xdr:nvSpPr>
        <xdr:cNvPr id="618" name="n_4aveValue【学校施設】&#10;一人当たり面積"/>
        <xdr:cNvSpPr txBox="1"/>
      </xdr:nvSpPr>
      <xdr:spPr>
        <a:xfrm>
          <a:off x="18421427" y="1064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125239</xdr:rowOff>
    </xdr:from>
    <xdr:ext cx="469744" cy="259045"/>
    <xdr:sp macro="" textlink="">
      <xdr:nvSpPr>
        <xdr:cNvPr id="619" name="n_1mainValue【学校施設】&#10;一人当たり面積"/>
        <xdr:cNvSpPr txBox="1"/>
      </xdr:nvSpPr>
      <xdr:spPr>
        <a:xfrm>
          <a:off x="21075727" y="1024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1033</xdr:rowOff>
    </xdr:from>
    <xdr:ext cx="469744" cy="259045"/>
    <xdr:sp macro="" textlink="">
      <xdr:nvSpPr>
        <xdr:cNvPr id="620" name="n_2mainValue【学校施設】&#10;一人当たり面積"/>
        <xdr:cNvSpPr txBox="1"/>
      </xdr:nvSpPr>
      <xdr:spPr>
        <a:xfrm>
          <a:off x="20199427" y="1028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15701</xdr:rowOff>
    </xdr:from>
    <xdr:ext cx="469744" cy="259045"/>
    <xdr:sp macro="" textlink="">
      <xdr:nvSpPr>
        <xdr:cNvPr id="621" name="n_3mainValue【学校施設】&#10;一人当たり面積"/>
        <xdr:cNvSpPr txBox="1"/>
      </xdr:nvSpPr>
      <xdr:spPr>
        <a:xfrm>
          <a:off x="19310427" y="10302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98188</xdr:rowOff>
    </xdr:from>
    <xdr:ext cx="469744" cy="259045"/>
    <xdr:sp macro="" textlink="">
      <xdr:nvSpPr>
        <xdr:cNvPr id="622" name="n_4mainValue【学校施設】&#10;一人当たり面積"/>
        <xdr:cNvSpPr txBox="1"/>
      </xdr:nvSpPr>
      <xdr:spPr>
        <a:xfrm>
          <a:off x="18421427" y="1021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4" name="直線コネクタ 63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5" name="テキスト ボックス 634"/>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6" name="直線コネクタ 63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7" name="テキスト ボックス 63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8" name="直線コネクタ 63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9" name="テキスト ボックス 63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0" name="直線コネクタ 63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1" name="テキスト ボックス 64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2" name="直線コネクタ 64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3" name="テキスト ボックス 642"/>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5" name="テキスト ボックス 644"/>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102870</xdr:rowOff>
    </xdr:from>
    <xdr:to>
      <xdr:col>85</xdr:col>
      <xdr:colOff>126364</xdr:colOff>
      <xdr:row>86</xdr:row>
      <xdr:rowOff>114300</xdr:rowOff>
    </xdr:to>
    <xdr:cxnSp macro="">
      <xdr:nvCxnSpPr>
        <xdr:cNvPr id="647" name="直線コネクタ 646"/>
        <xdr:cNvCxnSpPr/>
      </xdr:nvCxnSpPr>
      <xdr:spPr>
        <a:xfrm flipV="1">
          <a:off x="16318864" y="1330452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8"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9" name="直線コネクタ 648"/>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49547</xdr:rowOff>
    </xdr:from>
    <xdr:ext cx="405111" cy="259045"/>
    <xdr:sp macro="" textlink="">
      <xdr:nvSpPr>
        <xdr:cNvPr id="650" name="【児童館】&#10;有形固定資産減価償却率最大値テキスト"/>
        <xdr:cNvSpPr txBox="1"/>
      </xdr:nvSpPr>
      <xdr:spPr>
        <a:xfrm>
          <a:off x="16357600" y="1307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102870</xdr:rowOff>
    </xdr:from>
    <xdr:to>
      <xdr:col>86</xdr:col>
      <xdr:colOff>25400</xdr:colOff>
      <xdr:row>77</xdr:row>
      <xdr:rowOff>102870</xdr:rowOff>
    </xdr:to>
    <xdr:cxnSp macro="">
      <xdr:nvCxnSpPr>
        <xdr:cNvPr id="651" name="直線コネクタ 650"/>
        <xdr:cNvCxnSpPr/>
      </xdr:nvCxnSpPr>
      <xdr:spPr>
        <a:xfrm>
          <a:off x="16230600" y="1330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47641</xdr:rowOff>
    </xdr:from>
    <xdr:ext cx="405111" cy="259045"/>
    <xdr:sp macro="" textlink="">
      <xdr:nvSpPr>
        <xdr:cNvPr id="652" name="【児童館】&#10;有形固定資産減価償却率平均値テキスト"/>
        <xdr:cNvSpPr txBox="1"/>
      </xdr:nvSpPr>
      <xdr:spPr>
        <a:xfrm>
          <a:off x="16357600" y="142779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69214</xdr:rowOff>
    </xdr:from>
    <xdr:to>
      <xdr:col>85</xdr:col>
      <xdr:colOff>177800</xdr:colOff>
      <xdr:row>83</xdr:row>
      <xdr:rowOff>170814</xdr:rowOff>
    </xdr:to>
    <xdr:sp macro="" textlink="">
      <xdr:nvSpPr>
        <xdr:cNvPr id="653" name="フローチャート: 判断 652"/>
        <xdr:cNvSpPr/>
      </xdr:nvSpPr>
      <xdr:spPr>
        <a:xfrm>
          <a:off x="16268700" y="142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92075</xdr:rowOff>
    </xdr:from>
    <xdr:to>
      <xdr:col>81</xdr:col>
      <xdr:colOff>101600</xdr:colOff>
      <xdr:row>83</xdr:row>
      <xdr:rowOff>22225</xdr:rowOff>
    </xdr:to>
    <xdr:sp macro="" textlink="">
      <xdr:nvSpPr>
        <xdr:cNvPr id="654" name="フローチャート: 判断 653"/>
        <xdr:cNvSpPr/>
      </xdr:nvSpPr>
      <xdr:spPr>
        <a:xfrm>
          <a:off x="154305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65405</xdr:rowOff>
    </xdr:from>
    <xdr:to>
      <xdr:col>76</xdr:col>
      <xdr:colOff>165100</xdr:colOff>
      <xdr:row>82</xdr:row>
      <xdr:rowOff>167005</xdr:rowOff>
    </xdr:to>
    <xdr:sp macro="" textlink="">
      <xdr:nvSpPr>
        <xdr:cNvPr id="655" name="フローチャート: 判断 654"/>
        <xdr:cNvSpPr/>
      </xdr:nvSpPr>
      <xdr:spPr>
        <a:xfrm>
          <a:off x="14541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23495</xdr:rowOff>
    </xdr:from>
    <xdr:to>
      <xdr:col>72</xdr:col>
      <xdr:colOff>38100</xdr:colOff>
      <xdr:row>82</xdr:row>
      <xdr:rowOff>125095</xdr:rowOff>
    </xdr:to>
    <xdr:sp macro="" textlink="">
      <xdr:nvSpPr>
        <xdr:cNvPr id="656" name="フローチャート: 判断 655"/>
        <xdr:cNvSpPr/>
      </xdr:nvSpPr>
      <xdr:spPr>
        <a:xfrm>
          <a:off x="13652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170180</xdr:rowOff>
    </xdr:from>
    <xdr:to>
      <xdr:col>67</xdr:col>
      <xdr:colOff>101600</xdr:colOff>
      <xdr:row>84</xdr:row>
      <xdr:rowOff>100330</xdr:rowOff>
    </xdr:to>
    <xdr:sp macro="" textlink="">
      <xdr:nvSpPr>
        <xdr:cNvPr id="657" name="フローチャート: 判断 656"/>
        <xdr:cNvSpPr/>
      </xdr:nvSpPr>
      <xdr:spPr>
        <a:xfrm>
          <a:off x="12763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36830</xdr:rowOff>
    </xdr:from>
    <xdr:to>
      <xdr:col>85</xdr:col>
      <xdr:colOff>177800</xdr:colOff>
      <xdr:row>83</xdr:row>
      <xdr:rowOff>138430</xdr:rowOff>
    </xdr:to>
    <xdr:sp macro="" textlink="">
      <xdr:nvSpPr>
        <xdr:cNvPr id="663" name="楕円 662"/>
        <xdr:cNvSpPr/>
      </xdr:nvSpPr>
      <xdr:spPr>
        <a:xfrm>
          <a:off x="16268700" y="1426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59707</xdr:rowOff>
    </xdr:from>
    <xdr:ext cx="405111" cy="259045"/>
    <xdr:sp macro="" textlink="">
      <xdr:nvSpPr>
        <xdr:cNvPr id="664" name="【児童館】&#10;有形固定資産減価償却率該当値テキスト"/>
        <xdr:cNvSpPr txBox="1"/>
      </xdr:nvSpPr>
      <xdr:spPr>
        <a:xfrm>
          <a:off x="16357600" y="1411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120650</xdr:rowOff>
    </xdr:from>
    <xdr:to>
      <xdr:col>81</xdr:col>
      <xdr:colOff>101600</xdr:colOff>
      <xdr:row>83</xdr:row>
      <xdr:rowOff>50800</xdr:rowOff>
    </xdr:to>
    <xdr:sp macro="" textlink="">
      <xdr:nvSpPr>
        <xdr:cNvPr id="665" name="楕円 664"/>
        <xdr:cNvSpPr/>
      </xdr:nvSpPr>
      <xdr:spPr>
        <a:xfrm>
          <a:off x="15430500" y="141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0</xdr:rowOff>
    </xdr:from>
    <xdr:to>
      <xdr:col>85</xdr:col>
      <xdr:colOff>127000</xdr:colOff>
      <xdr:row>83</xdr:row>
      <xdr:rowOff>87630</xdr:rowOff>
    </xdr:to>
    <xdr:cxnSp macro="">
      <xdr:nvCxnSpPr>
        <xdr:cNvPr id="666" name="直線コネクタ 665"/>
        <xdr:cNvCxnSpPr/>
      </xdr:nvCxnSpPr>
      <xdr:spPr>
        <a:xfrm>
          <a:off x="15481300" y="1423035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73025</xdr:rowOff>
    </xdr:from>
    <xdr:to>
      <xdr:col>76</xdr:col>
      <xdr:colOff>165100</xdr:colOff>
      <xdr:row>83</xdr:row>
      <xdr:rowOff>3175</xdr:rowOff>
    </xdr:to>
    <xdr:sp macro="" textlink="">
      <xdr:nvSpPr>
        <xdr:cNvPr id="667" name="楕円 666"/>
        <xdr:cNvSpPr/>
      </xdr:nvSpPr>
      <xdr:spPr>
        <a:xfrm>
          <a:off x="145415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123825</xdr:rowOff>
    </xdr:from>
    <xdr:to>
      <xdr:col>81</xdr:col>
      <xdr:colOff>50800</xdr:colOff>
      <xdr:row>83</xdr:row>
      <xdr:rowOff>0</xdr:rowOff>
    </xdr:to>
    <xdr:cxnSp macro="">
      <xdr:nvCxnSpPr>
        <xdr:cNvPr id="668" name="直線コネクタ 667"/>
        <xdr:cNvCxnSpPr/>
      </xdr:nvCxnSpPr>
      <xdr:spPr>
        <a:xfrm>
          <a:off x="14592300" y="141827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156845</xdr:rowOff>
    </xdr:from>
    <xdr:to>
      <xdr:col>72</xdr:col>
      <xdr:colOff>38100</xdr:colOff>
      <xdr:row>82</xdr:row>
      <xdr:rowOff>86995</xdr:rowOff>
    </xdr:to>
    <xdr:sp macro="" textlink="">
      <xdr:nvSpPr>
        <xdr:cNvPr id="669" name="楕円 668"/>
        <xdr:cNvSpPr/>
      </xdr:nvSpPr>
      <xdr:spPr>
        <a:xfrm>
          <a:off x="13652500" y="1404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36195</xdr:rowOff>
    </xdr:from>
    <xdr:to>
      <xdr:col>76</xdr:col>
      <xdr:colOff>114300</xdr:colOff>
      <xdr:row>82</xdr:row>
      <xdr:rowOff>123825</xdr:rowOff>
    </xdr:to>
    <xdr:cxnSp macro="">
      <xdr:nvCxnSpPr>
        <xdr:cNvPr id="670" name="直線コネクタ 669"/>
        <xdr:cNvCxnSpPr/>
      </xdr:nvCxnSpPr>
      <xdr:spPr>
        <a:xfrm>
          <a:off x="13703300" y="14095095"/>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69214</xdr:rowOff>
    </xdr:from>
    <xdr:to>
      <xdr:col>67</xdr:col>
      <xdr:colOff>101600</xdr:colOff>
      <xdr:row>81</xdr:row>
      <xdr:rowOff>170814</xdr:rowOff>
    </xdr:to>
    <xdr:sp macro="" textlink="">
      <xdr:nvSpPr>
        <xdr:cNvPr id="671" name="楕円 670"/>
        <xdr:cNvSpPr/>
      </xdr:nvSpPr>
      <xdr:spPr>
        <a:xfrm>
          <a:off x="12763500" y="1395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120014</xdr:rowOff>
    </xdr:from>
    <xdr:to>
      <xdr:col>71</xdr:col>
      <xdr:colOff>177800</xdr:colOff>
      <xdr:row>82</xdr:row>
      <xdr:rowOff>36195</xdr:rowOff>
    </xdr:to>
    <xdr:cxnSp macro="">
      <xdr:nvCxnSpPr>
        <xdr:cNvPr id="672" name="直線コネクタ 671"/>
        <xdr:cNvCxnSpPr/>
      </xdr:nvCxnSpPr>
      <xdr:spPr>
        <a:xfrm>
          <a:off x="12814300" y="14007464"/>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38752</xdr:rowOff>
    </xdr:from>
    <xdr:ext cx="405111" cy="259045"/>
    <xdr:sp macro="" textlink="">
      <xdr:nvSpPr>
        <xdr:cNvPr id="673" name="n_1aveValue【児童館】&#10;有形固定資産減価償却率"/>
        <xdr:cNvSpPr txBox="1"/>
      </xdr:nvSpPr>
      <xdr:spPr>
        <a:xfrm>
          <a:off x="15266044" y="1392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12082</xdr:rowOff>
    </xdr:from>
    <xdr:ext cx="405111" cy="259045"/>
    <xdr:sp macro="" textlink="">
      <xdr:nvSpPr>
        <xdr:cNvPr id="674" name="n_2aveValue【児童館】&#10;有形固定資産減価償却率"/>
        <xdr:cNvSpPr txBox="1"/>
      </xdr:nvSpPr>
      <xdr:spPr>
        <a:xfrm>
          <a:off x="14389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116222</xdr:rowOff>
    </xdr:from>
    <xdr:ext cx="405111" cy="259045"/>
    <xdr:sp macro="" textlink="">
      <xdr:nvSpPr>
        <xdr:cNvPr id="675" name="n_3aveValue【児童館】&#10;有形固定資産減価償却率"/>
        <xdr:cNvSpPr txBox="1"/>
      </xdr:nvSpPr>
      <xdr:spPr>
        <a:xfrm>
          <a:off x="13500744"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91457</xdr:rowOff>
    </xdr:from>
    <xdr:ext cx="405111" cy="259045"/>
    <xdr:sp macro="" textlink="">
      <xdr:nvSpPr>
        <xdr:cNvPr id="676" name="n_4aveValue【児童館】&#10;有形固定資産減価償却率"/>
        <xdr:cNvSpPr txBox="1"/>
      </xdr:nvSpPr>
      <xdr:spPr>
        <a:xfrm>
          <a:off x="1261174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41927</xdr:rowOff>
    </xdr:from>
    <xdr:ext cx="405111" cy="259045"/>
    <xdr:sp macro="" textlink="">
      <xdr:nvSpPr>
        <xdr:cNvPr id="677" name="n_1mainValue【児童館】&#10;有形固定資産減価償却率"/>
        <xdr:cNvSpPr txBox="1"/>
      </xdr:nvSpPr>
      <xdr:spPr>
        <a:xfrm>
          <a:off x="152660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165752</xdr:rowOff>
    </xdr:from>
    <xdr:ext cx="405111" cy="259045"/>
    <xdr:sp macro="" textlink="">
      <xdr:nvSpPr>
        <xdr:cNvPr id="678" name="n_2mainValue【児童館】&#10;有形固定資産減価償却率"/>
        <xdr:cNvSpPr txBox="1"/>
      </xdr:nvSpPr>
      <xdr:spPr>
        <a:xfrm>
          <a:off x="14389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103522</xdr:rowOff>
    </xdr:from>
    <xdr:ext cx="405111" cy="259045"/>
    <xdr:sp macro="" textlink="">
      <xdr:nvSpPr>
        <xdr:cNvPr id="679" name="n_3mainValue【児童館】&#10;有形固定資産減価償却率"/>
        <xdr:cNvSpPr txBox="1"/>
      </xdr:nvSpPr>
      <xdr:spPr>
        <a:xfrm>
          <a:off x="13500744" y="1381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15891</xdr:rowOff>
    </xdr:from>
    <xdr:ext cx="405111" cy="259045"/>
    <xdr:sp macro="" textlink="">
      <xdr:nvSpPr>
        <xdr:cNvPr id="680" name="n_4mainValue【児童館】&#10;有形固定資産減価償却率"/>
        <xdr:cNvSpPr txBox="1"/>
      </xdr:nvSpPr>
      <xdr:spPr>
        <a:xfrm>
          <a:off x="12611744" y="1373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1" name="直線コネクタ 69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2" name="テキスト ボックス 69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3" name="直線コネクタ 69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4" name="テキスト ボックス 69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5" name="直線コネクタ 69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6" name="テキスト ボックス 69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7" name="直線コネクタ 69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8" name="テキスト ボックス 69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9" name="直線コネクタ 69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0" name="テキスト ボックス 69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163830</xdr:rowOff>
    </xdr:from>
    <xdr:to>
      <xdr:col>116</xdr:col>
      <xdr:colOff>62864</xdr:colOff>
      <xdr:row>85</xdr:row>
      <xdr:rowOff>113537</xdr:rowOff>
    </xdr:to>
    <xdr:cxnSp macro="">
      <xdr:nvCxnSpPr>
        <xdr:cNvPr id="702" name="直線コネクタ 701"/>
        <xdr:cNvCxnSpPr/>
      </xdr:nvCxnSpPr>
      <xdr:spPr>
        <a:xfrm flipV="1">
          <a:off x="22160864" y="13708380"/>
          <a:ext cx="0" cy="978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117364</xdr:rowOff>
    </xdr:from>
    <xdr:ext cx="469744" cy="259045"/>
    <xdr:sp macro="" textlink="">
      <xdr:nvSpPr>
        <xdr:cNvPr id="703" name="【児童館】&#10;一人当たり面積最小値テキスト"/>
        <xdr:cNvSpPr txBox="1"/>
      </xdr:nvSpPr>
      <xdr:spPr>
        <a:xfrm>
          <a:off x="22199600" y="14690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113537</xdr:rowOff>
    </xdr:from>
    <xdr:to>
      <xdr:col>116</xdr:col>
      <xdr:colOff>152400</xdr:colOff>
      <xdr:row>85</xdr:row>
      <xdr:rowOff>113537</xdr:rowOff>
    </xdr:to>
    <xdr:cxnSp macro="">
      <xdr:nvCxnSpPr>
        <xdr:cNvPr id="704" name="直線コネクタ 703"/>
        <xdr:cNvCxnSpPr/>
      </xdr:nvCxnSpPr>
      <xdr:spPr>
        <a:xfrm>
          <a:off x="22072600" y="14686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110507</xdr:rowOff>
    </xdr:from>
    <xdr:ext cx="469744" cy="259045"/>
    <xdr:sp macro="" textlink="">
      <xdr:nvSpPr>
        <xdr:cNvPr id="705" name="【児童館】&#10;一人当たり面積最大値テキスト"/>
        <xdr:cNvSpPr txBox="1"/>
      </xdr:nvSpPr>
      <xdr:spPr>
        <a:xfrm>
          <a:off x="22199600" y="1348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163830</xdr:rowOff>
    </xdr:from>
    <xdr:to>
      <xdr:col>116</xdr:col>
      <xdr:colOff>152400</xdr:colOff>
      <xdr:row>79</xdr:row>
      <xdr:rowOff>163830</xdr:rowOff>
    </xdr:to>
    <xdr:cxnSp macro="">
      <xdr:nvCxnSpPr>
        <xdr:cNvPr id="706" name="直線コネクタ 705"/>
        <xdr:cNvCxnSpPr/>
      </xdr:nvCxnSpPr>
      <xdr:spPr>
        <a:xfrm>
          <a:off x="22072600" y="1370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114316</xdr:rowOff>
    </xdr:from>
    <xdr:ext cx="469744" cy="259045"/>
    <xdr:sp macro="" textlink="">
      <xdr:nvSpPr>
        <xdr:cNvPr id="707" name="【児童館】&#10;一人当たり面積平均値テキスト"/>
        <xdr:cNvSpPr txBox="1"/>
      </xdr:nvSpPr>
      <xdr:spPr>
        <a:xfrm>
          <a:off x="22199600" y="1434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135889</xdr:rowOff>
    </xdr:from>
    <xdr:to>
      <xdr:col>116</xdr:col>
      <xdr:colOff>114300</xdr:colOff>
      <xdr:row>84</xdr:row>
      <xdr:rowOff>66039</xdr:rowOff>
    </xdr:to>
    <xdr:sp macro="" textlink="">
      <xdr:nvSpPr>
        <xdr:cNvPr id="708" name="フローチャート: 判断 707"/>
        <xdr:cNvSpPr/>
      </xdr:nvSpPr>
      <xdr:spPr>
        <a:xfrm>
          <a:off x="22110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709" name="フローチャート: 判断 708"/>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42163</xdr:rowOff>
    </xdr:from>
    <xdr:to>
      <xdr:col>107</xdr:col>
      <xdr:colOff>101600</xdr:colOff>
      <xdr:row>84</xdr:row>
      <xdr:rowOff>143763</xdr:rowOff>
    </xdr:to>
    <xdr:sp macro="" textlink="">
      <xdr:nvSpPr>
        <xdr:cNvPr id="710" name="フローチャート: 判断 709"/>
        <xdr:cNvSpPr/>
      </xdr:nvSpPr>
      <xdr:spPr>
        <a:xfrm>
          <a:off x="20383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33020</xdr:rowOff>
    </xdr:from>
    <xdr:to>
      <xdr:col>102</xdr:col>
      <xdr:colOff>165100</xdr:colOff>
      <xdr:row>84</xdr:row>
      <xdr:rowOff>134620</xdr:rowOff>
    </xdr:to>
    <xdr:sp macro="" textlink="">
      <xdr:nvSpPr>
        <xdr:cNvPr id="711" name="フローチャート: 判断 710"/>
        <xdr:cNvSpPr/>
      </xdr:nvSpPr>
      <xdr:spPr>
        <a:xfrm>
          <a:off x="19494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712" name="フローチャート: 判断 711"/>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3" name="テキスト ボックス 71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4" name="テキスト ボックス 71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5" name="テキスト ボックス 71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6" name="テキスト ボックス 71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7" name="テキスト ボックス 71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33020</xdr:rowOff>
    </xdr:from>
    <xdr:to>
      <xdr:col>116</xdr:col>
      <xdr:colOff>114300</xdr:colOff>
      <xdr:row>80</xdr:row>
      <xdr:rowOff>134620</xdr:rowOff>
    </xdr:to>
    <xdr:sp macro="" textlink="">
      <xdr:nvSpPr>
        <xdr:cNvPr id="718" name="楕円 717"/>
        <xdr:cNvSpPr/>
      </xdr:nvSpPr>
      <xdr:spPr>
        <a:xfrm>
          <a:off x="221107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119397</xdr:rowOff>
    </xdr:from>
    <xdr:ext cx="469744" cy="259045"/>
    <xdr:sp macro="" textlink="">
      <xdr:nvSpPr>
        <xdr:cNvPr id="719" name="【児童館】&#10;一人当たり面積該当値テキスト"/>
        <xdr:cNvSpPr txBox="1"/>
      </xdr:nvSpPr>
      <xdr:spPr>
        <a:xfrm>
          <a:off x="22199600" y="13663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51308</xdr:rowOff>
    </xdr:from>
    <xdr:to>
      <xdr:col>112</xdr:col>
      <xdr:colOff>38100</xdr:colOff>
      <xdr:row>80</xdr:row>
      <xdr:rowOff>152908</xdr:rowOff>
    </xdr:to>
    <xdr:sp macro="" textlink="">
      <xdr:nvSpPr>
        <xdr:cNvPr id="720" name="楕円 719"/>
        <xdr:cNvSpPr/>
      </xdr:nvSpPr>
      <xdr:spPr>
        <a:xfrm>
          <a:off x="21272500" y="1376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83820</xdr:rowOff>
    </xdr:from>
    <xdr:to>
      <xdr:col>116</xdr:col>
      <xdr:colOff>63500</xdr:colOff>
      <xdr:row>80</xdr:row>
      <xdr:rowOff>102108</xdr:rowOff>
    </xdr:to>
    <xdr:cxnSp macro="">
      <xdr:nvCxnSpPr>
        <xdr:cNvPr id="721" name="直線コネクタ 720"/>
        <xdr:cNvCxnSpPr/>
      </xdr:nvCxnSpPr>
      <xdr:spPr>
        <a:xfrm flipV="1">
          <a:off x="21323300" y="1379982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165608</xdr:rowOff>
    </xdr:from>
    <xdr:to>
      <xdr:col>107</xdr:col>
      <xdr:colOff>101600</xdr:colOff>
      <xdr:row>81</xdr:row>
      <xdr:rowOff>95758</xdr:rowOff>
    </xdr:to>
    <xdr:sp macro="" textlink="">
      <xdr:nvSpPr>
        <xdr:cNvPr id="722" name="楕円 721"/>
        <xdr:cNvSpPr/>
      </xdr:nvSpPr>
      <xdr:spPr>
        <a:xfrm>
          <a:off x="20383500" y="1388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102108</xdr:rowOff>
    </xdr:from>
    <xdr:to>
      <xdr:col>111</xdr:col>
      <xdr:colOff>177800</xdr:colOff>
      <xdr:row>81</xdr:row>
      <xdr:rowOff>44958</xdr:rowOff>
    </xdr:to>
    <xdr:cxnSp macro="">
      <xdr:nvCxnSpPr>
        <xdr:cNvPr id="723" name="直線コネクタ 722"/>
        <xdr:cNvCxnSpPr/>
      </xdr:nvCxnSpPr>
      <xdr:spPr>
        <a:xfrm flipV="1">
          <a:off x="20434300" y="1381810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21589</xdr:rowOff>
    </xdr:from>
    <xdr:to>
      <xdr:col>102</xdr:col>
      <xdr:colOff>165100</xdr:colOff>
      <xdr:row>81</xdr:row>
      <xdr:rowOff>123189</xdr:rowOff>
    </xdr:to>
    <xdr:sp macro="" textlink="">
      <xdr:nvSpPr>
        <xdr:cNvPr id="724" name="楕円 723"/>
        <xdr:cNvSpPr/>
      </xdr:nvSpPr>
      <xdr:spPr>
        <a:xfrm>
          <a:off x="194945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44958</xdr:rowOff>
    </xdr:from>
    <xdr:to>
      <xdr:col>107</xdr:col>
      <xdr:colOff>50800</xdr:colOff>
      <xdr:row>81</xdr:row>
      <xdr:rowOff>72389</xdr:rowOff>
    </xdr:to>
    <xdr:cxnSp macro="">
      <xdr:nvCxnSpPr>
        <xdr:cNvPr id="725" name="直線コネクタ 724"/>
        <xdr:cNvCxnSpPr/>
      </xdr:nvCxnSpPr>
      <xdr:spPr>
        <a:xfrm flipV="1">
          <a:off x="19545300" y="13932408"/>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44450</xdr:rowOff>
    </xdr:from>
    <xdr:to>
      <xdr:col>98</xdr:col>
      <xdr:colOff>38100</xdr:colOff>
      <xdr:row>81</xdr:row>
      <xdr:rowOff>146050</xdr:rowOff>
    </xdr:to>
    <xdr:sp macro="" textlink="">
      <xdr:nvSpPr>
        <xdr:cNvPr id="726" name="楕円 725"/>
        <xdr:cNvSpPr/>
      </xdr:nvSpPr>
      <xdr:spPr>
        <a:xfrm>
          <a:off x="18605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72389</xdr:rowOff>
    </xdr:from>
    <xdr:to>
      <xdr:col>102</xdr:col>
      <xdr:colOff>114300</xdr:colOff>
      <xdr:row>81</xdr:row>
      <xdr:rowOff>95250</xdr:rowOff>
    </xdr:to>
    <xdr:cxnSp macro="">
      <xdr:nvCxnSpPr>
        <xdr:cNvPr id="727" name="直線コネクタ 726"/>
        <xdr:cNvCxnSpPr/>
      </xdr:nvCxnSpPr>
      <xdr:spPr>
        <a:xfrm flipV="1">
          <a:off x="18656300" y="139598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125747</xdr:rowOff>
    </xdr:from>
    <xdr:ext cx="469744" cy="259045"/>
    <xdr:sp macro="" textlink="">
      <xdr:nvSpPr>
        <xdr:cNvPr id="728" name="n_1aveValue【児童館】&#10;一人当たり面積"/>
        <xdr:cNvSpPr txBox="1"/>
      </xdr:nvSpPr>
      <xdr:spPr>
        <a:xfrm>
          <a:off x="210757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134890</xdr:rowOff>
    </xdr:from>
    <xdr:ext cx="469744" cy="259045"/>
    <xdr:sp macro="" textlink="">
      <xdr:nvSpPr>
        <xdr:cNvPr id="729" name="n_2aveValue【児童館】&#10;一人当たり面積"/>
        <xdr:cNvSpPr txBox="1"/>
      </xdr:nvSpPr>
      <xdr:spPr>
        <a:xfrm>
          <a:off x="201994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125747</xdr:rowOff>
    </xdr:from>
    <xdr:ext cx="469744" cy="259045"/>
    <xdr:sp macro="" textlink="">
      <xdr:nvSpPr>
        <xdr:cNvPr id="730" name="n_3aveValue【児童館】&#10;一人当たり面積"/>
        <xdr:cNvSpPr txBox="1"/>
      </xdr:nvSpPr>
      <xdr:spPr>
        <a:xfrm>
          <a:off x="19310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148607</xdr:rowOff>
    </xdr:from>
    <xdr:ext cx="469744" cy="259045"/>
    <xdr:sp macro="" textlink="">
      <xdr:nvSpPr>
        <xdr:cNvPr id="731" name="n_4aveValue【児童館】&#10;一人当たり面積"/>
        <xdr:cNvSpPr txBox="1"/>
      </xdr:nvSpPr>
      <xdr:spPr>
        <a:xfrm>
          <a:off x="18421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169435</xdr:rowOff>
    </xdr:from>
    <xdr:ext cx="469744" cy="259045"/>
    <xdr:sp macro="" textlink="">
      <xdr:nvSpPr>
        <xdr:cNvPr id="732" name="n_1mainValue【児童館】&#10;一人当たり面積"/>
        <xdr:cNvSpPr txBox="1"/>
      </xdr:nvSpPr>
      <xdr:spPr>
        <a:xfrm>
          <a:off x="21075727" y="1354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112285</xdr:rowOff>
    </xdr:from>
    <xdr:ext cx="469744" cy="259045"/>
    <xdr:sp macro="" textlink="">
      <xdr:nvSpPr>
        <xdr:cNvPr id="733" name="n_2mainValue【児童館】&#10;一人当たり面積"/>
        <xdr:cNvSpPr txBox="1"/>
      </xdr:nvSpPr>
      <xdr:spPr>
        <a:xfrm>
          <a:off x="20199427" y="1365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139716</xdr:rowOff>
    </xdr:from>
    <xdr:ext cx="469744" cy="259045"/>
    <xdr:sp macro="" textlink="">
      <xdr:nvSpPr>
        <xdr:cNvPr id="734" name="n_3mainValue【児童館】&#10;一人当たり面積"/>
        <xdr:cNvSpPr txBox="1"/>
      </xdr:nvSpPr>
      <xdr:spPr>
        <a:xfrm>
          <a:off x="19310427" y="1368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162577</xdr:rowOff>
    </xdr:from>
    <xdr:ext cx="469744" cy="259045"/>
    <xdr:sp macro="" textlink="">
      <xdr:nvSpPr>
        <xdr:cNvPr id="735" name="n_4mainValue【児童館】&#10;一人当たり面積"/>
        <xdr:cNvSpPr txBox="1"/>
      </xdr:nvSpPr>
      <xdr:spPr>
        <a:xfrm>
          <a:off x="18421427" y="1370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7" name="直線コネクタ 74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8" name="テキスト ボックス 747"/>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9" name="直線コネクタ 74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0" name="テキスト ボックス 74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1" name="直線コネクタ 75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2" name="テキスト ボックス 75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3" name="直線コネクタ 75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4" name="テキスト ボックス 75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5" name="直線コネクタ 75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6" name="テキスト ボックス 75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7" name="直線コネクタ 75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8" name="テキスト ボックス 757"/>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5987</xdr:rowOff>
    </xdr:from>
    <xdr:to>
      <xdr:col>85</xdr:col>
      <xdr:colOff>126364</xdr:colOff>
      <xdr:row>109</xdr:row>
      <xdr:rowOff>35379</xdr:rowOff>
    </xdr:to>
    <xdr:cxnSp macro="">
      <xdr:nvCxnSpPr>
        <xdr:cNvPr id="761" name="直線コネクタ 760"/>
        <xdr:cNvCxnSpPr/>
      </xdr:nvCxnSpPr>
      <xdr:spPr>
        <a:xfrm flipV="1">
          <a:off x="16318864" y="17150987"/>
          <a:ext cx="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2"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3" name="直線コネクタ 762"/>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124114</xdr:rowOff>
    </xdr:from>
    <xdr:ext cx="340478" cy="259045"/>
    <xdr:sp macro="" textlink="">
      <xdr:nvSpPr>
        <xdr:cNvPr id="764" name="【公民館】&#10;有形固定資産減価償却率最大値テキスト"/>
        <xdr:cNvSpPr txBox="1"/>
      </xdr:nvSpPr>
      <xdr:spPr>
        <a:xfrm>
          <a:off x="16357600" y="169262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5987</xdr:rowOff>
    </xdr:from>
    <xdr:to>
      <xdr:col>86</xdr:col>
      <xdr:colOff>25400</xdr:colOff>
      <xdr:row>100</xdr:row>
      <xdr:rowOff>5987</xdr:rowOff>
    </xdr:to>
    <xdr:cxnSp macro="">
      <xdr:nvCxnSpPr>
        <xdr:cNvPr id="765" name="直線コネクタ 764"/>
        <xdr:cNvCxnSpPr/>
      </xdr:nvCxnSpPr>
      <xdr:spPr>
        <a:xfrm>
          <a:off x="16230600" y="1715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71138</xdr:rowOff>
    </xdr:from>
    <xdr:ext cx="405111" cy="259045"/>
    <xdr:sp macro="" textlink="">
      <xdr:nvSpPr>
        <xdr:cNvPr id="766" name="【公民館】&#10;有形固定資産減価償却率平均値テキスト"/>
        <xdr:cNvSpPr txBox="1"/>
      </xdr:nvSpPr>
      <xdr:spPr>
        <a:xfrm>
          <a:off x="16357600" y="18073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48261</xdr:rowOff>
    </xdr:from>
    <xdr:to>
      <xdr:col>85</xdr:col>
      <xdr:colOff>177800</xdr:colOff>
      <xdr:row>106</xdr:row>
      <xdr:rowOff>149861</xdr:rowOff>
    </xdr:to>
    <xdr:sp macro="" textlink="">
      <xdr:nvSpPr>
        <xdr:cNvPr id="767" name="フローチャート: 判断 766"/>
        <xdr:cNvSpPr/>
      </xdr:nvSpPr>
      <xdr:spPr>
        <a:xfrm>
          <a:off x="162687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36830</xdr:rowOff>
    </xdr:from>
    <xdr:to>
      <xdr:col>81</xdr:col>
      <xdr:colOff>101600</xdr:colOff>
      <xdr:row>106</xdr:row>
      <xdr:rowOff>138430</xdr:rowOff>
    </xdr:to>
    <xdr:sp macro="" textlink="">
      <xdr:nvSpPr>
        <xdr:cNvPr id="768" name="フローチャート: 判断 767"/>
        <xdr:cNvSpPr/>
      </xdr:nvSpPr>
      <xdr:spPr>
        <a:xfrm>
          <a:off x="15430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61323</xdr:rowOff>
    </xdr:from>
    <xdr:to>
      <xdr:col>76</xdr:col>
      <xdr:colOff>165100</xdr:colOff>
      <xdr:row>106</xdr:row>
      <xdr:rowOff>162923</xdr:rowOff>
    </xdr:to>
    <xdr:sp macro="" textlink="">
      <xdr:nvSpPr>
        <xdr:cNvPr id="769" name="フローチャート: 判断 768"/>
        <xdr:cNvSpPr/>
      </xdr:nvSpPr>
      <xdr:spPr>
        <a:xfrm>
          <a:off x="14541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27032</xdr:rowOff>
    </xdr:from>
    <xdr:to>
      <xdr:col>72</xdr:col>
      <xdr:colOff>38100</xdr:colOff>
      <xdr:row>106</xdr:row>
      <xdr:rowOff>128632</xdr:rowOff>
    </xdr:to>
    <xdr:sp macro="" textlink="">
      <xdr:nvSpPr>
        <xdr:cNvPr id="770" name="フローチャート: 判断 769"/>
        <xdr:cNvSpPr/>
      </xdr:nvSpPr>
      <xdr:spPr>
        <a:xfrm>
          <a:off x="13652500" y="182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46627</xdr:rowOff>
    </xdr:from>
    <xdr:to>
      <xdr:col>67</xdr:col>
      <xdr:colOff>101600</xdr:colOff>
      <xdr:row>106</xdr:row>
      <xdr:rowOff>148227</xdr:rowOff>
    </xdr:to>
    <xdr:sp macro="" textlink="">
      <xdr:nvSpPr>
        <xdr:cNvPr id="771" name="フローチャート: 判断 770"/>
        <xdr:cNvSpPr/>
      </xdr:nvSpPr>
      <xdr:spPr>
        <a:xfrm>
          <a:off x="12763500" y="1822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156029</xdr:rowOff>
    </xdr:from>
    <xdr:to>
      <xdr:col>85</xdr:col>
      <xdr:colOff>177800</xdr:colOff>
      <xdr:row>109</xdr:row>
      <xdr:rowOff>86179</xdr:rowOff>
    </xdr:to>
    <xdr:sp macro="" textlink="">
      <xdr:nvSpPr>
        <xdr:cNvPr id="777" name="楕円 776"/>
        <xdr:cNvSpPr/>
      </xdr:nvSpPr>
      <xdr:spPr>
        <a:xfrm>
          <a:off x="162687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70956</xdr:rowOff>
    </xdr:from>
    <xdr:ext cx="469744" cy="259045"/>
    <xdr:sp macro="" textlink="">
      <xdr:nvSpPr>
        <xdr:cNvPr id="778" name="【公民館】&#10;有形固定資産減価償却率該当値テキスト"/>
        <xdr:cNvSpPr txBox="1"/>
      </xdr:nvSpPr>
      <xdr:spPr>
        <a:xfrm>
          <a:off x="16357600" y="1858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156029</xdr:rowOff>
    </xdr:from>
    <xdr:to>
      <xdr:col>81</xdr:col>
      <xdr:colOff>101600</xdr:colOff>
      <xdr:row>109</xdr:row>
      <xdr:rowOff>86179</xdr:rowOff>
    </xdr:to>
    <xdr:sp macro="" textlink="">
      <xdr:nvSpPr>
        <xdr:cNvPr id="779" name="楕円 778"/>
        <xdr:cNvSpPr/>
      </xdr:nvSpPr>
      <xdr:spPr>
        <a:xfrm>
          <a:off x="15430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35379</xdr:rowOff>
    </xdr:from>
    <xdr:to>
      <xdr:col>85</xdr:col>
      <xdr:colOff>127000</xdr:colOff>
      <xdr:row>109</xdr:row>
      <xdr:rowOff>35379</xdr:rowOff>
    </xdr:to>
    <xdr:cxnSp macro="">
      <xdr:nvCxnSpPr>
        <xdr:cNvPr id="780" name="直線コネクタ 779"/>
        <xdr:cNvCxnSpPr/>
      </xdr:nvCxnSpPr>
      <xdr:spPr>
        <a:xfrm>
          <a:off x="15481300" y="1872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156029</xdr:rowOff>
    </xdr:from>
    <xdr:to>
      <xdr:col>76</xdr:col>
      <xdr:colOff>165100</xdr:colOff>
      <xdr:row>109</xdr:row>
      <xdr:rowOff>86179</xdr:rowOff>
    </xdr:to>
    <xdr:sp macro="" textlink="">
      <xdr:nvSpPr>
        <xdr:cNvPr id="781" name="楕円 780"/>
        <xdr:cNvSpPr/>
      </xdr:nvSpPr>
      <xdr:spPr>
        <a:xfrm>
          <a:off x="14541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35379</xdr:rowOff>
    </xdr:from>
    <xdr:to>
      <xdr:col>81</xdr:col>
      <xdr:colOff>50800</xdr:colOff>
      <xdr:row>109</xdr:row>
      <xdr:rowOff>35379</xdr:rowOff>
    </xdr:to>
    <xdr:cxnSp macro="">
      <xdr:nvCxnSpPr>
        <xdr:cNvPr id="782" name="直線コネクタ 781"/>
        <xdr:cNvCxnSpPr/>
      </xdr:nvCxnSpPr>
      <xdr:spPr>
        <a:xfrm>
          <a:off x="14592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154395</xdr:rowOff>
    </xdr:from>
    <xdr:to>
      <xdr:col>72</xdr:col>
      <xdr:colOff>38100</xdr:colOff>
      <xdr:row>109</xdr:row>
      <xdr:rowOff>84545</xdr:rowOff>
    </xdr:to>
    <xdr:sp macro="" textlink="">
      <xdr:nvSpPr>
        <xdr:cNvPr id="783" name="楕円 782"/>
        <xdr:cNvSpPr/>
      </xdr:nvSpPr>
      <xdr:spPr>
        <a:xfrm>
          <a:off x="13652500" y="1867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109</xdr:row>
      <xdr:rowOff>33745</xdr:rowOff>
    </xdr:from>
    <xdr:to>
      <xdr:col>76</xdr:col>
      <xdr:colOff>114300</xdr:colOff>
      <xdr:row>109</xdr:row>
      <xdr:rowOff>35379</xdr:rowOff>
    </xdr:to>
    <xdr:cxnSp macro="">
      <xdr:nvCxnSpPr>
        <xdr:cNvPr id="784" name="直線コネクタ 783"/>
        <xdr:cNvCxnSpPr/>
      </xdr:nvCxnSpPr>
      <xdr:spPr>
        <a:xfrm>
          <a:off x="13703300" y="18721795"/>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154395</xdr:rowOff>
    </xdr:from>
    <xdr:to>
      <xdr:col>67</xdr:col>
      <xdr:colOff>101600</xdr:colOff>
      <xdr:row>109</xdr:row>
      <xdr:rowOff>84545</xdr:rowOff>
    </xdr:to>
    <xdr:sp macro="" textlink="">
      <xdr:nvSpPr>
        <xdr:cNvPr id="785" name="楕円 784"/>
        <xdr:cNvSpPr/>
      </xdr:nvSpPr>
      <xdr:spPr>
        <a:xfrm>
          <a:off x="12763500" y="1867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109</xdr:row>
      <xdr:rowOff>33745</xdr:rowOff>
    </xdr:from>
    <xdr:to>
      <xdr:col>71</xdr:col>
      <xdr:colOff>177800</xdr:colOff>
      <xdr:row>109</xdr:row>
      <xdr:rowOff>33745</xdr:rowOff>
    </xdr:to>
    <xdr:cxnSp macro="">
      <xdr:nvCxnSpPr>
        <xdr:cNvPr id="786" name="直線コネクタ 785"/>
        <xdr:cNvCxnSpPr/>
      </xdr:nvCxnSpPr>
      <xdr:spPr>
        <a:xfrm>
          <a:off x="12814300" y="187217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154957</xdr:rowOff>
    </xdr:from>
    <xdr:ext cx="405111" cy="259045"/>
    <xdr:sp macro="" textlink="">
      <xdr:nvSpPr>
        <xdr:cNvPr id="787" name="n_1aveValue【公民館】&#10;有形固定資産減価償却率"/>
        <xdr:cNvSpPr txBox="1"/>
      </xdr:nvSpPr>
      <xdr:spPr>
        <a:xfrm>
          <a:off x="15266044" y="1798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8000</xdr:rowOff>
    </xdr:from>
    <xdr:ext cx="405111" cy="259045"/>
    <xdr:sp macro="" textlink="">
      <xdr:nvSpPr>
        <xdr:cNvPr id="788" name="n_2aveValue【公民館】&#10;有形固定資産減価償却率"/>
        <xdr:cNvSpPr txBox="1"/>
      </xdr:nvSpPr>
      <xdr:spPr>
        <a:xfrm>
          <a:off x="14389744" y="18010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145159</xdr:rowOff>
    </xdr:from>
    <xdr:ext cx="405111" cy="259045"/>
    <xdr:sp macro="" textlink="">
      <xdr:nvSpPr>
        <xdr:cNvPr id="789" name="n_3aveValue【公民館】&#10;有形固定資産減価償却率"/>
        <xdr:cNvSpPr txBox="1"/>
      </xdr:nvSpPr>
      <xdr:spPr>
        <a:xfrm>
          <a:off x="13500744" y="1797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164754</xdr:rowOff>
    </xdr:from>
    <xdr:ext cx="405111" cy="259045"/>
    <xdr:sp macro="" textlink="">
      <xdr:nvSpPr>
        <xdr:cNvPr id="790" name="n_4aveValue【公民館】&#10;有形固定資産減価償却率"/>
        <xdr:cNvSpPr txBox="1"/>
      </xdr:nvSpPr>
      <xdr:spPr>
        <a:xfrm>
          <a:off x="12611744" y="17995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109</xdr:row>
      <xdr:rowOff>77306</xdr:rowOff>
    </xdr:from>
    <xdr:ext cx="469744" cy="259045"/>
    <xdr:sp macro="" textlink="">
      <xdr:nvSpPr>
        <xdr:cNvPr id="791" name="n_1mainValue【公民館】&#10;有形固定資産減価償却率"/>
        <xdr:cNvSpPr txBox="1"/>
      </xdr:nvSpPr>
      <xdr:spPr>
        <a:xfrm>
          <a:off x="152337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109</xdr:row>
      <xdr:rowOff>77306</xdr:rowOff>
    </xdr:from>
    <xdr:ext cx="469744" cy="259045"/>
    <xdr:sp macro="" textlink="">
      <xdr:nvSpPr>
        <xdr:cNvPr id="792" name="n_2mainValue【公民館】&#10;有形固定資産減価償却率"/>
        <xdr:cNvSpPr txBox="1"/>
      </xdr:nvSpPr>
      <xdr:spPr>
        <a:xfrm>
          <a:off x="14357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75672</xdr:rowOff>
    </xdr:from>
    <xdr:ext cx="405111" cy="259045"/>
    <xdr:sp macro="" textlink="">
      <xdr:nvSpPr>
        <xdr:cNvPr id="793" name="n_3mainValue【公民館】&#10;有形固定資産減価償却率"/>
        <xdr:cNvSpPr txBox="1"/>
      </xdr:nvSpPr>
      <xdr:spPr>
        <a:xfrm>
          <a:off x="13500744" y="1876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75672</xdr:rowOff>
    </xdr:from>
    <xdr:ext cx="405111" cy="259045"/>
    <xdr:sp macro="" textlink="">
      <xdr:nvSpPr>
        <xdr:cNvPr id="794" name="n_4mainValue【公民館】&#10;有形固定資産減価償却率"/>
        <xdr:cNvSpPr txBox="1"/>
      </xdr:nvSpPr>
      <xdr:spPr>
        <a:xfrm>
          <a:off x="12611744" y="1876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805" name="直線コネクタ 804"/>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06" name="テキスト ボックス 805"/>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7" name="直線コネクタ 80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8" name="テキスト ボックス 80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09" name="直線コネクタ 808"/>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10" name="テキスト ボックス 809"/>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157925</xdr:rowOff>
    </xdr:from>
    <xdr:to>
      <xdr:col>116</xdr:col>
      <xdr:colOff>62864</xdr:colOff>
      <xdr:row>107</xdr:row>
      <xdr:rowOff>123634</xdr:rowOff>
    </xdr:to>
    <xdr:cxnSp macro="">
      <xdr:nvCxnSpPr>
        <xdr:cNvPr id="814" name="直線コネクタ 813"/>
        <xdr:cNvCxnSpPr/>
      </xdr:nvCxnSpPr>
      <xdr:spPr>
        <a:xfrm flipV="1">
          <a:off x="22160864" y="17302925"/>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127461</xdr:rowOff>
    </xdr:from>
    <xdr:ext cx="469744" cy="259045"/>
    <xdr:sp macro="" textlink="">
      <xdr:nvSpPr>
        <xdr:cNvPr id="815" name="【公民館】&#10;一人当たり面積最小値テキスト"/>
        <xdr:cNvSpPr txBox="1"/>
      </xdr:nvSpPr>
      <xdr:spPr>
        <a:xfrm>
          <a:off x="22199600" y="1847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123634</xdr:rowOff>
    </xdr:from>
    <xdr:to>
      <xdr:col>116</xdr:col>
      <xdr:colOff>152400</xdr:colOff>
      <xdr:row>107</xdr:row>
      <xdr:rowOff>123634</xdr:rowOff>
    </xdr:to>
    <xdr:cxnSp macro="">
      <xdr:nvCxnSpPr>
        <xdr:cNvPr id="816" name="直線コネクタ 815"/>
        <xdr:cNvCxnSpPr/>
      </xdr:nvCxnSpPr>
      <xdr:spPr>
        <a:xfrm>
          <a:off x="22072600" y="1846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104602</xdr:rowOff>
    </xdr:from>
    <xdr:ext cx="469744" cy="259045"/>
    <xdr:sp macro="" textlink="">
      <xdr:nvSpPr>
        <xdr:cNvPr id="817" name="【公民館】&#10;一人当たり面積最大値テキスト"/>
        <xdr:cNvSpPr txBox="1"/>
      </xdr:nvSpPr>
      <xdr:spPr>
        <a:xfrm>
          <a:off x="22199600" y="1707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157925</xdr:rowOff>
    </xdr:from>
    <xdr:to>
      <xdr:col>116</xdr:col>
      <xdr:colOff>152400</xdr:colOff>
      <xdr:row>100</xdr:row>
      <xdr:rowOff>157925</xdr:rowOff>
    </xdr:to>
    <xdr:cxnSp macro="">
      <xdr:nvCxnSpPr>
        <xdr:cNvPr id="818" name="直線コネクタ 817"/>
        <xdr:cNvCxnSpPr/>
      </xdr:nvCxnSpPr>
      <xdr:spPr>
        <a:xfrm>
          <a:off x="22072600" y="17302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48277</xdr:rowOff>
    </xdr:from>
    <xdr:ext cx="469744" cy="259045"/>
    <xdr:sp macro="" textlink="">
      <xdr:nvSpPr>
        <xdr:cNvPr id="819" name="【公民館】&#10;一人当たり面積平均値テキスト"/>
        <xdr:cNvSpPr txBox="1"/>
      </xdr:nvSpPr>
      <xdr:spPr>
        <a:xfrm>
          <a:off x="22199600" y="1805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25400</xdr:rowOff>
    </xdr:from>
    <xdr:to>
      <xdr:col>116</xdr:col>
      <xdr:colOff>114300</xdr:colOff>
      <xdr:row>106</xdr:row>
      <xdr:rowOff>127000</xdr:rowOff>
    </xdr:to>
    <xdr:sp macro="" textlink="">
      <xdr:nvSpPr>
        <xdr:cNvPr id="820" name="フローチャート: 判断 819"/>
        <xdr:cNvSpPr/>
      </xdr:nvSpPr>
      <xdr:spPr>
        <a:xfrm>
          <a:off x="221107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28257</xdr:rowOff>
    </xdr:from>
    <xdr:to>
      <xdr:col>112</xdr:col>
      <xdr:colOff>38100</xdr:colOff>
      <xdr:row>106</xdr:row>
      <xdr:rowOff>129857</xdr:rowOff>
    </xdr:to>
    <xdr:sp macro="" textlink="">
      <xdr:nvSpPr>
        <xdr:cNvPr id="821" name="フローチャート: 判断 820"/>
        <xdr:cNvSpPr/>
      </xdr:nvSpPr>
      <xdr:spPr>
        <a:xfrm>
          <a:off x="21272500" y="1820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30544</xdr:rowOff>
    </xdr:from>
    <xdr:to>
      <xdr:col>107</xdr:col>
      <xdr:colOff>101600</xdr:colOff>
      <xdr:row>106</xdr:row>
      <xdr:rowOff>132144</xdr:rowOff>
    </xdr:to>
    <xdr:sp macro="" textlink="">
      <xdr:nvSpPr>
        <xdr:cNvPr id="822" name="フローチャート: 判断 821"/>
        <xdr:cNvSpPr/>
      </xdr:nvSpPr>
      <xdr:spPr>
        <a:xfrm>
          <a:off x="20383500" y="1820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29972</xdr:rowOff>
    </xdr:from>
    <xdr:to>
      <xdr:col>102</xdr:col>
      <xdr:colOff>165100</xdr:colOff>
      <xdr:row>106</xdr:row>
      <xdr:rowOff>131572</xdr:rowOff>
    </xdr:to>
    <xdr:sp macro="" textlink="">
      <xdr:nvSpPr>
        <xdr:cNvPr id="823" name="フローチャート: 判断 822"/>
        <xdr:cNvSpPr/>
      </xdr:nvSpPr>
      <xdr:spPr>
        <a:xfrm>
          <a:off x="194945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824" name="フローチャート: 判断 823"/>
        <xdr:cNvSpPr/>
      </xdr:nvSpPr>
      <xdr:spPr>
        <a:xfrm>
          <a:off x="18605500" y="1823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33401</xdr:rowOff>
    </xdr:from>
    <xdr:to>
      <xdr:col>116</xdr:col>
      <xdr:colOff>114300</xdr:colOff>
      <xdr:row>107</xdr:row>
      <xdr:rowOff>135001</xdr:rowOff>
    </xdr:to>
    <xdr:sp macro="" textlink="">
      <xdr:nvSpPr>
        <xdr:cNvPr id="830" name="楕円 829"/>
        <xdr:cNvSpPr/>
      </xdr:nvSpPr>
      <xdr:spPr>
        <a:xfrm>
          <a:off x="22110700" y="1837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119778</xdr:rowOff>
    </xdr:from>
    <xdr:ext cx="469744" cy="259045"/>
    <xdr:sp macro="" textlink="">
      <xdr:nvSpPr>
        <xdr:cNvPr id="831" name="【公民館】&#10;一人当たり面積該当値テキスト"/>
        <xdr:cNvSpPr txBox="1"/>
      </xdr:nvSpPr>
      <xdr:spPr>
        <a:xfrm>
          <a:off x="22199600" y="18293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34544</xdr:rowOff>
    </xdr:from>
    <xdr:to>
      <xdr:col>112</xdr:col>
      <xdr:colOff>38100</xdr:colOff>
      <xdr:row>107</xdr:row>
      <xdr:rowOff>136144</xdr:rowOff>
    </xdr:to>
    <xdr:sp macro="" textlink="">
      <xdr:nvSpPr>
        <xdr:cNvPr id="832" name="楕円 831"/>
        <xdr:cNvSpPr/>
      </xdr:nvSpPr>
      <xdr:spPr>
        <a:xfrm>
          <a:off x="21272500" y="1837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84201</xdr:rowOff>
    </xdr:from>
    <xdr:to>
      <xdr:col>116</xdr:col>
      <xdr:colOff>63500</xdr:colOff>
      <xdr:row>107</xdr:row>
      <xdr:rowOff>85344</xdr:rowOff>
    </xdr:to>
    <xdr:cxnSp macro="">
      <xdr:nvCxnSpPr>
        <xdr:cNvPr id="833" name="直線コネクタ 832"/>
        <xdr:cNvCxnSpPr/>
      </xdr:nvCxnSpPr>
      <xdr:spPr>
        <a:xfrm flipV="1">
          <a:off x="21323300" y="18429351"/>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35688</xdr:rowOff>
    </xdr:from>
    <xdr:to>
      <xdr:col>107</xdr:col>
      <xdr:colOff>101600</xdr:colOff>
      <xdr:row>107</xdr:row>
      <xdr:rowOff>137288</xdr:rowOff>
    </xdr:to>
    <xdr:sp macro="" textlink="">
      <xdr:nvSpPr>
        <xdr:cNvPr id="834" name="楕円 833"/>
        <xdr:cNvSpPr/>
      </xdr:nvSpPr>
      <xdr:spPr>
        <a:xfrm>
          <a:off x="20383500" y="1838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85344</xdr:rowOff>
    </xdr:from>
    <xdr:to>
      <xdr:col>111</xdr:col>
      <xdr:colOff>177800</xdr:colOff>
      <xdr:row>107</xdr:row>
      <xdr:rowOff>86488</xdr:rowOff>
    </xdr:to>
    <xdr:cxnSp macro="">
      <xdr:nvCxnSpPr>
        <xdr:cNvPr id="835" name="直線コネクタ 834"/>
        <xdr:cNvCxnSpPr/>
      </xdr:nvCxnSpPr>
      <xdr:spPr>
        <a:xfrm flipV="1">
          <a:off x="20434300" y="18430494"/>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36830</xdr:rowOff>
    </xdr:from>
    <xdr:to>
      <xdr:col>102</xdr:col>
      <xdr:colOff>165100</xdr:colOff>
      <xdr:row>107</xdr:row>
      <xdr:rowOff>138430</xdr:rowOff>
    </xdr:to>
    <xdr:sp macro="" textlink="">
      <xdr:nvSpPr>
        <xdr:cNvPr id="836" name="楕円 835"/>
        <xdr:cNvSpPr/>
      </xdr:nvSpPr>
      <xdr:spPr>
        <a:xfrm>
          <a:off x="19494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86488</xdr:rowOff>
    </xdr:from>
    <xdr:to>
      <xdr:col>107</xdr:col>
      <xdr:colOff>50800</xdr:colOff>
      <xdr:row>107</xdr:row>
      <xdr:rowOff>87630</xdr:rowOff>
    </xdr:to>
    <xdr:cxnSp macro="">
      <xdr:nvCxnSpPr>
        <xdr:cNvPr id="837" name="直線コネクタ 836"/>
        <xdr:cNvCxnSpPr/>
      </xdr:nvCxnSpPr>
      <xdr:spPr>
        <a:xfrm flipV="1">
          <a:off x="19545300" y="18431638"/>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37973</xdr:rowOff>
    </xdr:from>
    <xdr:to>
      <xdr:col>98</xdr:col>
      <xdr:colOff>38100</xdr:colOff>
      <xdr:row>107</xdr:row>
      <xdr:rowOff>139573</xdr:rowOff>
    </xdr:to>
    <xdr:sp macro="" textlink="">
      <xdr:nvSpPr>
        <xdr:cNvPr id="838" name="楕円 837"/>
        <xdr:cNvSpPr/>
      </xdr:nvSpPr>
      <xdr:spPr>
        <a:xfrm>
          <a:off x="18605500" y="1838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87630</xdr:rowOff>
    </xdr:from>
    <xdr:to>
      <xdr:col>102</xdr:col>
      <xdr:colOff>114300</xdr:colOff>
      <xdr:row>107</xdr:row>
      <xdr:rowOff>88773</xdr:rowOff>
    </xdr:to>
    <xdr:cxnSp macro="">
      <xdr:nvCxnSpPr>
        <xdr:cNvPr id="839" name="直線コネクタ 838"/>
        <xdr:cNvCxnSpPr/>
      </xdr:nvCxnSpPr>
      <xdr:spPr>
        <a:xfrm flipV="1">
          <a:off x="18656300" y="18432780"/>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146384</xdr:rowOff>
    </xdr:from>
    <xdr:ext cx="469744" cy="259045"/>
    <xdr:sp macro="" textlink="">
      <xdr:nvSpPr>
        <xdr:cNvPr id="840" name="n_1aveValue【公民館】&#10;一人当たり面積"/>
        <xdr:cNvSpPr txBox="1"/>
      </xdr:nvSpPr>
      <xdr:spPr>
        <a:xfrm>
          <a:off x="21075727" y="1797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148671</xdr:rowOff>
    </xdr:from>
    <xdr:ext cx="469744" cy="259045"/>
    <xdr:sp macro="" textlink="">
      <xdr:nvSpPr>
        <xdr:cNvPr id="841" name="n_2aveValue【公民館】&#10;一人当たり面積"/>
        <xdr:cNvSpPr txBox="1"/>
      </xdr:nvSpPr>
      <xdr:spPr>
        <a:xfrm>
          <a:off x="20199427" y="1797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148099</xdr:rowOff>
    </xdr:from>
    <xdr:ext cx="469744" cy="259045"/>
    <xdr:sp macro="" textlink="">
      <xdr:nvSpPr>
        <xdr:cNvPr id="842" name="n_3aveValue【公民館】&#10;一人当たり面積"/>
        <xdr:cNvSpPr txBox="1"/>
      </xdr:nvSpPr>
      <xdr:spPr>
        <a:xfrm>
          <a:off x="19310427" y="1797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4081</xdr:rowOff>
    </xdr:from>
    <xdr:ext cx="469744" cy="259045"/>
    <xdr:sp macro="" textlink="">
      <xdr:nvSpPr>
        <xdr:cNvPr id="843" name="n_4aveValue【公民館】&#10;一人当たり面積"/>
        <xdr:cNvSpPr txBox="1"/>
      </xdr:nvSpPr>
      <xdr:spPr>
        <a:xfrm>
          <a:off x="18421427" y="1800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127271</xdr:rowOff>
    </xdr:from>
    <xdr:ext cx="469744" cy="259045"/>
    <xdr:sp macro="" textlink="">
      <xdr:nvSpPr>
        <xdr:cNvPr id="844" name="n_1mainValue【公民館】&#10;一人当たり面積"/>
        <xdr:cNvSpPr txBox="1"/>
      </xdr:nvSpPr>
      <xdr:spPr>
        <a:xfrm>
          <a:off x="21075727" y="1847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128415</xdr:rowOff>
    </xdr:from>
    <xdr:ext cx="469744" cy="259045"/>
    <xdr:sp macro="" textlink="">
      <xdr:nvSpPr>
        <xdr:cNvPr id="845" name="n_2mainValue【公民館】&#10;一人当たり面積"/>
        <xdr:cNvSpPr txBox="1"/>
      </xdr:nvSpPr>
      <xdr:spPr>
        <a:xfrm>
          <a:off x="20199427" y="1847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129557</xdr:rowOff>
    </xdr:from>
    <xdr:ext cx="469744" cy="259045"/>
    <xdr:sp macro="" textlink="">
      <xdr:nvSpPr>
        <xdr:cNvPr id="846" name="n_3mainValue【公民館】&#10;一人当たり面積"/>
        <xdr:cNvSpPr txBox="1"/>
      </xdr:nvSpPr>
      <xdr:spPr>
        <a:xfrm>
          <a:off x="193104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130700</xdr:rowOff>
    </xdr:from>
    <xdr:ext cx="469744" cy="259045"/>
    <xdr:sp macro="" textlink="">
      <xdr:nvSpPr>
        <xdr:cNvPr id="847" name="n_4mainValue【公民館】&#10;一人当たり面積"/>
        <xdr:cNvSpPr txBox="1"/>
      </xdr:nvSpPr>
      <xdr:spPr>
        <a:xfrm>
          <a:off x="18421427" y="1847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類似団体と比較して</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特に</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有形固定資産減価償却率が高くなっている施設は、公営住宅、公民館であり、</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特に</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低くなっている施設は、</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統廃合等も含め老朽化した施設を新築・改築した</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学校施設である。</a:t>
          </a:r>
          <a:endParaRPr kumimoji="0"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一人当たり延長・面積は</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公営住宅、</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公民館以外の類型で類似団体平均を上回っており、人口減少</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・少子高齢化</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の影響が大きい。</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保育所施設については、老朽化の激しい保育所の改修・整備に着手を行った。</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橋りょうについては「長寿命化・修繕計画」</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沿り、財政的な平準化を図りながら</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計画的に取り組んでいる。学校施設については「安芸太田町学校適正配置基本方針」</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により</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学校統合</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を行った旧学校施設について利活用や２つの小中学校旧校舎の除却などの取組みを行った。</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公営住宅については</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老朽化の著しい建物については入居者が退去次第、順次解体除去を行っている。「</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公営住宅等長寿命化計画」</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を基本に施設の</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定期的な点検及び計画的な修繕を行い長寿命化を図る。</a:t>
          </a:r>
          <a:endParaRPr kumimoji="0"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広島県安芸太田町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6,034
5,990
341.89
9,190,316
8,738,594
382,339
5,187,867
11,321,504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36.6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60" name="直線コネクタ 59"/>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61" name="テキスト ボックス 60"/>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2" name="直線コネクタ 61"/>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3" name="テキスト ボックス 62"/>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4" name="直線コネクタ 63"/>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5" name="テキスト ボックス 64"/>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6" name="直線コネクタ 65"/>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67" name="テキスト ボックス 66"/>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8" name="直線コネクタ 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69" name="テキスト ボックス 68"/>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70866</xdr:rowOff>
    </xdr:from>
    <xdr:to>
      <xdr:col>24</xdr:col>
      <xdr:colOff>62865</xdr:colOff>
      <xdr:row>64</xdr:row>
      <xdr:rowOff>0</xdr:rowOff>
    </xdr:to>
    <xdr:cxnSp macro="">
      <xdr:nvCxnSpPr>
        <xdr:cNvPr id="71" name="直線コネクタ 70"/>
        <xdr:cNvCxnSpPr/>
      </xdr:nvCxnSpPr>
      <xdr:spPr>
        <a:xfrm flipV="1">
          <a:off x="4634865" y="9500616"/>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72" name="【体育館・プール】&#10;有形固定資産減価償却率最小値テキスト"/>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73" name="直線コネクタ 72"/>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17543</xdr:rowOff>
    </xdr:from>
    <xdr:ext cx="405111" cy="259045"/>
    <xdr:sp macro="" textlink="">
      <xdr:nvSpPr>
        <xdr:cNvPr id="74" name="【体育館・プール】&#10;有形固定資産減価償却率最大値テキスト"/>
        <xdr:cNvSpPr txBox="1"/>
      </xdr:nvSpPr>
      <xdr:spPr>
        <a:xfrm>
          <a:off x="4673600" y="927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70866</xdr:rowOff>
    </xdr:from>
    <xdr:to>
      <xdr:col>24</xdr:col>
      <xdr:colOff>152400</xdr:colOff>
      <xdr:row>55</xdr:row>
      <xdr:rowOff>70866</xdr:rowOff>
    </xdr:to>
    <xdr:cxnSp macro="">
      <xdr:nvCxnSpPr>
        <xdr:cNvPr id="75" name="直線コネクタ 74"/>
        <xdr:cNvCxnSpPr/>
      </xdr:nvCxnSpPr>
      <xdr:spPr>
        <a:xfrm>
          <a:off x="4546600" y="950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54373</xdr:rowOff>
    </xdr:from>
    <xdr:ext cx="405111" cy="259045"/>
    <xdr:sp macro="" textlink="">
      <xdr:nvSpPr>
        <xdr:cNvPr id="76" name="【体育館・プール】&#10;有形固定資産減価償却率平均値テキスト"/>
        <xdr:cNvSpPr txBox="1"/>
      </xdr:nvSpPr>
      <xdr:spPr>
        <a:xfrm>
          <a:off x="4673600" y="9998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31496</xdr:rowOff>
    </xdr:from>
    <xdr:to>
      <xdr:col>24</xdr:col>
      <xdr:colOff>114300</xdr:colOff>
      <xdr:row>59</xdr:row>
      <xdr:rowOff>133096</xdr:rowOff>
    </xdr:to>
    <xdr:sp macro="" textlink="">
      <xdr:nvSpPr>
        <xdr:cNvPr id="77" name="フローチャート: 判断 76"/>
        <xdr:cNvSpPr/>
      </xdr:nvSpPr>
      <xdr:spPr>
        <a:xfrm>
          <a:off x="4584700" y="1014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29210</xdr:rowOff>
    </xdr:from>
    <xdr:to>
      <xdr:col>20</xdr:col>
      <xdr:colOff>38100</xdr:colOff>
      <xdr:row>59</xdr:row>
      <xdr:rowOff>130810</xdr:rowOff>
    </xdr:to>
    <xdr:sp macro="" textlink="">
      <xdr:nvSpPr>
        <xdr:cNvPr id="78" name="フローチャート: 判断 77"/>
        <xdr:cNvSpPr/>
      </xdr:nvSpPr>
      <xdr:spPr>
        <a:xfrm>
          <a:off x="3746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20066</xdr:rowOff>
    </xdr:from>
    <xdr:to>
      <xdr:col>15</xdr:col>
      <xdr:colOff>101600</xdr:colOff>
      <xdr:row>59</xdr:row>
      <xdr:rowOff>121666</xdr:rowOff>
    </xdr:to>
    <xdr:sp macro="" textlink="">
      <xdr:nvSpPr>
        <xdr:cNvPr id="79" name="フローチャート: 判断 78"/>
        <xdr:cNvSpPr/>
      </xdr:nvSpPr>
      <xdr:spPr>
        <a:xfrm>
          <a:off x="2857500" y="101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100076</xdr:rowOff>
    </xdr:from>
    <xdr:to>
      <xdr:col>10</xdr:col>
      <xdr:colOff>165100</xdr:colOff>
      <xdr:row>59</xdr:row>
      <xdr:rowOff>30226</xdr:rowOff>
    </xdr:to>
    <xdr:sp macro="" textlink="">
      <xdr:nvSpPr>
        <xdr:cNvPr id="80" name="フローチャート: 判断 79"/>
        <xdr:cNvSpPr/>
      </xdr:nvSpPr>
      <xdr:spPr>
        <a:xfrm>
          <a:off x="1968500" y="1004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40640</xdr:rowOff>
    </xdr:from>
    <xdr:to>
      <xdr:col>6</xdr:col>
      <xdr:colOff>38100</xdr:colOff>
      <xdr:row>58</xdr:row>
      <xdr:rowOff>142240</xdr:rowOff>
    </xdr:to>
    <xdr:sp macro="" textlink="">
      <xdr:nvSpPr>
        <xdr:cNvPr id="81" name="フローチャート: 判断 80"/>
        <xdr:cNvSpPr/>
      </xdr:nvSpPr>
      <xdr:spPr>
        <a:xfrm>
          <a:off x="1079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2" name="テキスト ボックス 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3" name="テキスト ボックス 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4" name="テキスト ボックス 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5" name="テキスト ボックス 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6" name="テキスト ボックス 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168656</xdr:rowOff>
    </xdr:from>
    <xdr:to>
      <xdr:col>24</xdr:col>
      <xdr:colOff>114300</xdr:colOff>
      <xdr:row>61</xdr:row>
      <xdr:rowOff>98806</xdr:rowOff>
    </xdr:to>
    <xdr:sp macro="" textlink="">
      <xdr:nvSpPr>
        <xdr:cNvPr id="87" name="楕円 86"/>
        <xdr:cNvSpPr/>
      </xdr:nvSpPr>
      <xdr:spPr>
        <a:xfrm>
          <a:off x="4584700" y="1045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147083</xdr:rowOff>
    </xdr:from>
    <xdr:ext cx="405111" cy="259045"/>
    <xdr:sp macro="" textlink="">
      <xdr:nvSpPr>
        <xdr:cNvPr id="88" name="【体育館・プール】&#10;有形固定資産減価償却率該当値テキスト"/>
        <xdr:cNvSpPr txBox="1"/>
      </xdr:nvSpPr>
      <xdr:spPr>
        <a:xfrm>
          <a:off x="4673600" y="10434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127508</xdr:rowOff>
    </xdr:from>
    <xdr:to>
      <xdr:col>20</xdr:col>
      <xdr:colOff>38100</xdr:colOff>
      <xdr:row>61</xdr:row>
      <xdr:rowOff>57658</xdr:rowOff>
    </xdr:to>
    <xdr:sp macro="" textlink="">
      <xdr:nvSpPr>
        <xdr:cNvPr id="89" name="楕円 88"/>
        <xdr:cNvSpPr/>
      </xdr:nvSpPr>
      <xdr:spPr>
        <a:xfrm>
          <a:off x="3746500" y="1041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6858</xdr:rowOff>
    </xdr:from>
    <xdr:to>
      <xdr:col>24</xdr:col>
      <xdr:colOff>63500</xdr:colOff>
      <xdr:row>61</xdr:row>
      <xdr:rowOff>48006</xdr:rowOff>
    </xdr:to>
    <xdr:cxnSp macro="">
      <xdr:nvCxnSpPr>
        <xdr:cNvPr id="90" name="直線コネクタ 89"/>
        <xdr:cNvCxnSpPr/>
      </xdr:nvCxnSpPr>
      <xdr:spPr>
        <a:xfrm>
          <a:off x="3797300" y="1046530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72644</xdr:rowOff>
    </xdr:from>
    <xdr:to>
      <xdr:col>15</xdr:col>
      <xdr:colOff>101600</xdr:colOff>
      <xdr:row>61</xdr:row>
      <xdr:rowOff>2794</xdr:rowOff>
    </xdr:to>
    <xdr:sp macro="" textlink="">
      <xdr:nvSpPr>
        <xdr:cNvPr id="91" name="楕円 90"/>
        <xdr:cNvSpPr/>
      </xdr:nvSpPr>
      <xdr:spPr>
        <a:xfrm>
          <a:off x="2857500" y="1035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123444</xdr:rowOff>
    </xdr:from>
    <xdr:to>
      <xdr:col>19</xdr:col>
      <xdr:colOff>177800</xdr:colOff>
      <xdr:row>61</xdr:row>
      <xdr:rowOff>6858</xdr:rowOff>
    </xdr:to>
    <xdr:cxnSp macro="">
      <xdr:nvCxnSpPr>
        <xdr:cNvPr id="92" name="直線コネクタ 91"/>
        <xdr:cNvCxnSpPr/>
      </xdr:nvCxnSpPr>
      <xdr:spPr>
        <a:xfrm>
          <a:off x="2908300" y="104104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31496</xdr:rowOff>
    </xdr:from>
    <xdr:to>
      <xdr:col>10</xdr:col>
      <xdr:colOff>165100</xdr:colOff>
      <xdr:row>60</xdr:row>
      <xdr:rowOff>133096</xdr:rowOff>
    </xdr:to>
    <xdr:sp macro="" textlink="">
      <xdr:nvSpPr>
        <xdr:cNvPr id="93" name="楕円 92"/>
        <xdr:cNvSpPr/>
      </xdr:nvSpPr>
      <xdr:spPr>
        <a:xfrm>
          <a:off x="1968500" y="1031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82296</xdr:rowOff>
    </xdr:from>
    <xdr:to>
      <xdr:col>15</xdr:col>
      <xdr:colOff>50800</xdr:colOff>
      <xdr:row>60</xdr:row>
      <xdr:rowOff>123444</xdr:rowOff>
    </xdr:to>
    <xdr:cxnSp macro="">
      <xdr:nvCxnSpPr>
        <xdr:cNvPr id="94" name="直線コネクタ 93"/>
        <xdr:cNvCxnSpPr/>
      </xdr:nvCxnSpPr>
      <xdr:spPr>
        <a:xfrm>
          <a:off x="2019300" y="1036929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159512</xdr:rowOff>
    </xdr:from>
    <xdr:to>
      <xdr:col>6</xdr:col>
      <xdr:colOff>38100</xdr:colOff>
      <xdr:row>60</xdr:row>
      <xdr:rowOff>89662</xdr:rowOff>
    </xdr:to>
    <xdr:sp macro="" textlink="">
      <xdr:nvSpPr>
        <xdr:cNvPr id="95" name="楕円 94"/>
        <xdr:cNvSpPr/>
      </xdr:nvSpPr>
      <xdr:spPr>
        <a:xfrm>
          <a:off x="1079500" y="1027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38862</xdr:rowOff>
    </xdr:from>
    <xdr:to>
      <xdr:col>10</xdr:col>
      <xdr:colOff>114300</xdr:colOff>
      <xdr:row>60</xdr:row>
      <xdr:rowOff>82296</xdr:rowOff>
    </xdr:to>
    <xdr:cxnSp macro="">
      <xdr:nvCxnSpPr>
        <xdr:cNvPr id="96" name="直線コネクタ 95"/>
        <xdr:cNvCxnSpPr/>
      </xdr:nvCxnSpPr>
      <xdr:spPr>
        <a:xfrm>
          <a:off x="1130300" y="1032586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147337</xdr:rowOff>
    </xdr:from>
    <xdr:ext cx="405111" cy="259045"/>
    <xdr:sp macro="" textlink="">
      <xdr:nvSpPr>
        <xdr:cNvPr id="97" name="n_1aveValue【体育館・プール】&#10;有形固定資産減価償却率"/>
        <xdr:cNvSpPr txBox="1"/>
      </xdr:nvSpPr>
      <xdr:spPr>
        <a:xfrm>
          <a:off x="35820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138193</xdr:rowOff>
    </xdr:from>
    <xdr:ext cx="405111" cy="259045"/>
    <xdr:sp macro="" textlink="">
      <xdr:nvSpPr>
        <xdr:cNvPr id="98" name="n_2aveValue【体育館・プール】&#10;有形固定資産減価償却率"/>
        <xdr:cNvSpPr txBox="1"/>
      </xdr:nvSpPr>
      <xdr:spPr>
        <a:xfrm>
          <a:off x="2705744" y="991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46753</xdr:rowOff>
    </xdr:from>
    <xdr:ext cx="405111" cy="259045"/>
    <xdr:sp macro="" textlink="">
      <xdr:nvSpPr>
        <xdr:cNvPr id="99" name="n_3aveValue【体育館・プール】&#10;有形固定資産減価償却率"/>
        <xdr:cNvSpPr txBox="1"/>
      </xdr:nvSpPr>
      <xdr:spPr>
        <a:xfrm>
          <a:off x="1816744" y="981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158767</xdr:rowOff>
    </xdr:from>
    <xdr:ext cx="405111" cy="259045"/>
    <xdr:sp macro="" textlink="">
      <xdr:nvSpPr>
        <xdr:cNvPr id="100" name="n_4aveValue【体育館・プール】&#10;有形固定資産減価償却率"/>
        <xdr:cNvSpPr txBox="1"/>
      </xdr:nvSpPr>
      <xdr:spPr>
        <a:xfrm>
          <a:off x="927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48785</xdr:rowOff>
    </xdr:from>
    <xdr:ext cx="405111" cy="259045"/>
    <xdr:sp macro="" textlink="">
      <xdr:nvSpPr>
        <xdr:cNvPr id="101" name="n_1mainValue【体育館・プール】&#10;有形固定資産減価償却率"/>
        <xdr:cNvSpPr txBox="1"/>
      </xdr:nvSpPr>
      <xdr:spPr>
        <a:xfrm>
          <a:off x="3582044" y="1050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165371</xdr:rowOff>
    </xdr:from>
    <xdr:ext cx="405111" cy="259045"/>
    <xdr:sp macro="" textlink="">
      <xdr:nvSpPr>
        <xdr:cNvPr id="102" name="n_2mainValue【体育館・プール】&#10;有形固定資産減価償却率"/>
        <xdr:cNvSpPr txBox="1"/>
      </xdr:nvSpPr>
      <xdr:spPr>
        <a:xfrm>
          <a:off x="2705744" y="1045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124223</xdr:rowOff>
    </xdr:from>
    <xdr:ext cx="405111" cy="259045"/>
    <xdr:sp macro="" textlink="">
      <xdr:nvSpPr>
        <xdr:cNvPr id="103" name="n_3mainValue【体育館・プール】&#10;有形固定資産減価償却率"/>
        <xdr:cNvSpPr txBox="1"/>
      </xdr:nvSpPr>
      <xdr:spPr>
        <a:xfrm>
          <a:off x="1816744" y="1041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80789</xdr:rowOff>
    </xdr:from>
    <xdr:ext cx="405111" cy="259045"/>
    <xdr:sp macro="" textlink="">
      <xdr:nvSpPr>
        <xdr:cNvPr id="104" name="n_4mainValue【体育館・プール】&#10;有形固定資産減価償却率"/>
        <xdr:cNvSpPr txBox="1"/>
      </xdr:nvSpPr>
      <xdr:spPr>
        <a:xfrm>
          <a:off x="927744" y="10367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5" name="直線コネクタ 1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6" name="テキスト ボックス 1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7" name="直線コネクタ 1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8" name="テキスト ボックス 1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1" name="直線コネクタ 1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2" name="テキスト ボックス 1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3" name="直線コネクタ 1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4" name="テキスト ボックス 1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18288</xdr:rowOff>
    </xdr:from>
    <xdr:to>
      <xdr:col>54</xdr:col>
      <xdr:colOff>189865</xdr:colOff>
      <xdr:row>64</xdr:row>
      <xdr:rowOff>75057</xdr:rowOff>
    </xdr:to>
    <xdr:cxnSp macro="">
      <xdr:nvCxnSpPr>
        <xdr:cNvPr id="128" name="直線コネクタ 127"/>
        <xdr:cNvCxnSpPr/>
      </xdr:nvCxnSpPr>
      <xdr:spPr>
        <a:xfrm flipV="1">
          <a:off x="10476865" y="9790938"/>
          <a:ext cx="0" cy="1256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129" name="【体育館・プール】&#10;一人当たり面積最小値テキスト"/>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130" name="直線コネクタ 129"/>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136415</xdr:rowOff>
    </xdr:from>
    <xdr:ext cx="469744" cy="259045"/>
    <xdr:sp macro="" textlink="">
      <xdr:nvSpPr>
        <xdr:cNvPr id="131" name="【体育館・プール】&#10;一人当たり面積最大値テキスト"/>
        <xdr:cNvSpPr txBox="1"/>
      </xdr:nvSpPr>
      <xdr:spPr>
        <a:xfrm>
          <a:off x="10515600" y="956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18288</xdr:rowOff>
    </xdr:from>
    <xdr:to>
      <xdr:col>55</xdr:col>
      <xdr:colOff>88900</xdr:colOff>
      <xdr:row>57</xdr:row>
      <xdr:rowOff>18288</xdr:rowOff>
    </xdr:to>
    <xdr:cxnSp macro="">
      <xdr:nvCxnSpPr>
        <xdr:cNvPr id="132" name="直線コネクタ 131"/>
        <xdr:cNvCxnSpPr/>
      </xdr:nvCxnSpPr>
      <xdr:spPr>
        <a:xfrm>
          <a:off x="10388600" y="979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144416</xdr:rowOff>
    </xdr:from>
    <xdr:ext cx="469744" cy="259045"/>
    <xdr:sp macro="" textlink="">
      <xdr:nvSpPr>
        <xdr:cNvPr id="133" name="【体育館・プール】&#10;一人当たり面積平均値テキスト"/>
        <xdr:cNvSpPr txBox="1"/>
      </xdr:nvSpPr>
      <xdr:spPr>
        <a:xfrm>
          <a:off x="10515600" y="10774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165989</xdr:rowOff>
    </xdr:from>
    <xdr:to>
      <xdr:col>55</xdr:col>
      <xdr:colOff>50800</xdr:colOff>
      <xdr:row>63</xdr:row>
      <xdr:rowOff>96139</xdr:rowOff>
    </xdr:to>
    <xdr:sp macro="" textlink="">
      <xdr:nvSpPr>
        <xdr:cNvPr id="134" name="フローチャート: 判断 133"/>
        <xdr:cNvSpPr/>
      </xdr:nvSpPr>
      <xdr:spPr>
        <a:xfrm>
          <a:off x="10426700" y="1079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130937</xdr:rowOff>
    </xdr:from>
    <xdr:to>
      <xdr:col>50</xdr:col>
      <xdr:colOff>165100</xdr:colOff>
      <xdr:row>63</xdr:row>
      <xdr:rowOff>61087</xdr:rowOff>
    </xdr:to>
    <xdr:sp macro="" textlink="">
      <xdr:nvSpPr>
        <xdr:cNvPr id="135" name="フローチャート: 判断 134"/>
        <xdr:cNvSpPr/>
      </xdr:nvSpPr>
      <xdr:spPr>
        <a:xfrm>
          <a:off x="9588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127508</xdr:rowOff>
    </xdr:from>
    <xdr:to>
      <xdr:col>46</xdr:col>
      <xdr:colOff>38100</xdr:colOff>
      <xdr:row>63</xdr:row>
      <xdr:rowOff>57658</xdr:rowOff>
    </xdr:to>
    <xdr:sp macro="" textlink="">
      <xdr:nvSpPr>
        <xdr:cNvPr id="136" name="フローチャート: 判断 135"/>
        <xdr:cNvSpPr/>
      </xdr:nvSpPr>
      <xdr:spPr>
        <a:xfrm>
          <a:off x="8699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82931</xdr:rowOff>
    </xdr:from>
    <xdr:to>
      <xdr:col>41</xdr:col>
      <xdr:colOff>101600</xdr:colOff>
      <xdr:row>63</xdr:row>
      <xdr:rowOff>13081</xdr:rowOff>
    </xdr:to>
    <xdr:sp macro="" textlink="">
      <xdr:nvSpPr>
        <xdr:cNvPr id="137" name="フローチャート: 判断 136"/>
        <xdr:cNvSpPr/>
      </xdr:nvSpPr>
      <xdr:spPr>
        <a:xfrm>
          <a:off x="7810500" y="1071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163703</xdr:rowOff>
    </xdr:from>
    <xdr:to>
      <xdr:col>36</xdr:col>
      <xdr:colOff>165100</xdr:colOff>
      <xdr:row>63</xdr:row>
      <xdr:rowOff>93853</xdr:rowOff>
    </xdr:to>
    <xdr:sp macro="" textlink="">
      <xdr:nvSpPr>
        <xdr:cNvPr id="138" name="フローチャート: 判断 137"/>
        <xdr:cNvSpPr/>
      </xdr:nvSpPr>
      <xdr:spPr>
        <a:xfrm>
          <a:off x="6921500" y="1079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123698</xdr:rowOff>
    </xdr:from>
    <xdr:to>
      <xdr:col>55</xdr:col>
      <xdr:colOff>50800</xdr:colOff>
      <xdr:row>63</xdr:row>
      <xdr:rowOff>53848</xdr:rowOff>
    </xdr:to>
    <xdr:sp macro="" textlink="">
      <xdr:nvSpPr>
        <xdr:cNvPr id="144" name="楕円 143"/>
        <xdr:cNvSpPr/>
      </xdr:nvSpPr>
      <xdr:spPr>
        <a:xfrm>
          <a:off x="10426700" y="1075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146575</xdr:rowOff>
    </xdr:from>
    <xdr:ext cx="469744" cy="259045"/>
    <xdr:sp macro="" textlink="">
      <xdr:nvSpPr>
        <xdr:cNvPr id="145" name="【体育館・プール】&#10;一人当たり面積該当値テキスト"/>
        <xdr:cNvSpPr txBox="1"/>
      </xdr:nvSpPr>
      <xdr:spPr>
        <a:xfrm>
          <a:off x="10515600" y="10605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128270</xdr:rowOff>
    </xdr:from>
    <xdr:to>
      <xdr:col>50</xdr:col>
      <xdr:colOff>165100</xdr:colOff>
      <xdr:row>63</xdr:row>
      <xdr:rowOff>58420</xdr:rowOff>
    </xdr:to>
    <xdr:sp macro="" textlink="">
      <xdr:nvSpPr>
        <xdr:cNvPr id="146" name="楕円 145"/>
        <xdr:cNvSpPr/>
      </xdr:nvSpPr>
      <xdr:spPr>
        <a:xfrm>
          <a:off x="95885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3048</xdr:rowOff>
    </xdr:from>
    <xdr:to>
      <xdr:col>55</xdr:col>
      <xdr:colOff>0</xdr:colOff>
      <xdr:row>63</xdr:row>
      <xdr:rowOff>7620</xdr:rowOff>
    </xdr:to>
    <xdr:cxnSp macro="">
      <xdr:nvCxnSpPr>
        <xdr:cNvPr id="147" name="直線コネクタ 146"/>
        <xdr:cNvCxnSpPr/>
      </xdr:nvCxnSpPr>
      <xdr:spPr>
        <a:xfrm flipV="1">
          <a:off x="9639300" y="1080439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139319</xdr:rowOff>
    </xdr:from>
    <xdr:to>
      <xdr:col>46</xdr:col>
      <xdr:colOff>38100</xdr:colOff>
      <xdr:row>63</xdr:row>
      <xdr:rowOff>69469</xdr:rowOff>
    </xdr:to>
    <xdr:sp macro="" textlink="">
      <xdr:nvSpPr>
        <xdr:cNvPr id="148" name="楕円 147"/>
        <xdr:cNvSpPr/>
      </xdr:nvSpPr>
      <xdr:spPr>
        <a:xfrm>
          <a:off x="8699500" y="1076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7620</xdr:rowOff>
    </xdr:from>
    <xdr:to>
      <xdr:col>50</xdr:col>
      <xdr:colOff>114300</xdr:colOff>
      <xdr:row>63</xdr:row>
      <xdr:rowOff>18669</xdr:rowOff>
    </xdr:to>
    <xdr:cxnSp macro="">
      <xdr:nvCxnSpPr>
        <xdr:cNvPr id="149" name="直線コネクタ 148"/>
        <xdr:cNvCxnSpPr/>
      </xdr:nvCxnSpPr>
      <xdr:spPr>
        <a:xfrm flipV="1">
          <a:off x="8750300" y="10808970"/>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146177</xdr:rowOff>
    </xdr:from>
    <xdr:to>
      <xdr:col>41</xdr:col>
      <xdr:colOff>101600</xdr:colOff>
      <xdr:row>63</xdr:row>
      <xdr:rowOff>76327</xdr:rowOff>
    </xdr:to>
    <xdr:sp macro="" textlink="">
      <xdr:nvSpPr>
        <xdr:cNvPr id="150" name="楕円 149"/>
        <xdr:cNvSpPr/>
      </xdr:nvSpPr>
      <xdr:spPr>
        <a:xfrm>
          <a:off x="7810500" y="1077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18669</xdr:rowOff>
    </xdr:from>
    <xdr:to>
      <xdr:col>45</xdr:col>
      <xdr:colOff>177800</xdr:colOff>
      <xdr:row>63</xdr:row>
      <xdr:rowOff>25527</xdr:rowOff>
    </xdr:to>
    <xdr:cxnSp macro="">
      <xdr:nvCxnSpPr>
        <xdr:cNvPr id="151" name="直線コネクタ 150"/>
        <xdr:cNvCxnSpPr/>
      </xdr:nvCxnSpPr>
      <xdr:spPr>
        <a:xfrm flipV="1">
          <a:off x="7861300" y="10820019"/>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152273</xdr:rowOff>
    </xdr:from>
    <xdr:to>
      <xdr:col>36</xdr:col>
      <xdr:colOff>165100</xdr:colOff>
      <xdr:row>63</xdr:row>
      <xdr:rowOff>82423</xdr:rowOff>
    </xdr:to>
    <xdr:sp macro="" textlink="">
      <xdr:nvSpPr>
        <xdr:cNvPr id="152" name="楕円 151"/>
        <xdr:cNvSpPr/>
      </xdr:nvSpPr>
      <xdr:spPr>
        <a:xfrm>
          <a:off x="6921500" y="1078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25527</xdr:rowOff>
    </xdr:from>
    <xdr:to>
      <xdr:col>41</xdr:col>
      <xdr:colOff>50800</xdr:colOff>
      <xdr:row>63</xdr:row>
      <xdr:rowOff>31623</xdr:rowOff>
    </xdr:to>
    <xdr:cxnSp macro="">
      <xdr:nvCxnSpPr>
        <xdr:cNvPr id="153" name="直線コネクタ 152"/>
        <xdr:cNvCxnSpPr/>
      </xdr:nvCxnSpPr>
      <xdr:spPr>
        <a:xfrm flipV="1">
          <a:off x="6972300" y="10826877"/>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52214</xdr:rowOff>
    </xdr:from>
    <xdr:ext cx="469744" cy="259045"/>
    <xdr:sp macro="" textlink="">
      <xdr:nvSpPr>
        <xdr:cNvPr id="154" name="n_1aveValue【体育館・プール】&#10;一人当たり面積"/>
        <xdr:cNvSpPr txBox="1"/>
      </xdr:nvSpPr>
      <xdr:spPr>
        <a:xfrm>
          <a:off x="9391727" y="1085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74185</xdr:rowOff>
    </xdr:from>
    <xdr:ext cx="469744" cy="259045"/>
    <xdr:sp macro="" textlink="">
      <xdr:nvSpPr>
        <xdr:cNvPr id="155" name="n_2aveValue【体育館・プール】&#10;一人当たり面積"/>
        <xdr:cNvSpPr txBox="1"/>
      </xdr:nvSpPr>
      <xdr:spPr>
        <a:xfrm>
          <a:off x="8515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29608</xdr:rowOff>
    </xdr:from>
    <xdr:ext cx="469744" cy="259045"/>
    <xdr:sp macro="" textlink="">
      <xdr:nvSpPr>
        <xdr:cNvPr id="156" name="n_3aveValue【体育館・プール】&#10;一人当たり面積"/>
        <xdr:cNvSpPr txBox="1"/>
      </xdr:nvSpPr>
      <xdr:spPr>
        <a:xfrm>
          <a:off x="7626427" y="1048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84980</xdr:rowOff>
    </xdr:from>
    <xdr:ext cx="469744" cy="259045"/>
    <xdr:sp macro="" textlink="">
      <xdr:nvSpPr>
        <xdr:cNvPr id="157" name="n_4aveValue【体育館・プール】&#10;一人当たり面積"/>
        <xdr:cNvSpPr txBox="1"/>
      </xdr:nvSpPr>
      <xdr:spPr>
        <a:xfrm>
          <a:off x="6737427" y="10886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74947</xdr:rowOff>
    </xdr:from>
    <xdr:ext cx="469744" cy="259045"/>
    <xdr:sp macro="" textlink="">
      <xdr:nvSpPr>
        <xdr:cNvPr id="158" name="n_1mainValue【体育館・プール】&#10;一人当たり面積"/>
        <xdr:cNvSpPr txBox="1"/>
      </xdr:nvSpPr>
      <xdr:spPr>
        <a:xfrm>
          <a:off x="9391727" y="1053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60596</xdr:rowOff>
    </xdr:from>
    <xdr:ext cx="469744" cy="259045"/>
    <xdr:sp macro="" textlink="">
      <xdr:nvSpPr>
        <xdr:cNvPr id="159" name="n_2mainValue【体育館・プール】&#10;一人当たり面積"/>
        <xdr:cNvSpPr txBox="1"/>
      </xdr:nvSpPr>
      <xdr:spPr>
        <a:xfrm>
          <a:off x="8515427" y="10861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67454</xdr:rowOff>
    </xdr:from>
    <xdr:ext cx="469744" cy="259045"/>
    <xdr:sp macro="" textlink="">
      <xdr:nvSpPr>
        <xdr:cNvPr id="160" name="n_3mainValue【体育館・プール】&#10;一人当たり面積"/>
        <xdr:cNvSpPr txBox="1"/>
      </xdr:nvSpPr>
      <xdr:spPr>
        <a:xfrm>
          <a:off x="7626427" y="1086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98950</xdr:rowOff>
    </xdr:from>
    <xdr:ext cx="469744" cy="259045"/>
    <xdr:sp macro="" textlink="">
      <xdr:nvSpPr>
        <xdr:cNvPr id="161" name="n_4mainValue【体育館・プール】&#10;一人当たり面積"/>
        <xdr:cNvSpPr txBox="1"/>
      </xdr:nvSpPr>
      <xdr:spPr>
        <a:xfrm>
          <a:off x="6737427" y="10557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11430</xdr:rowOff>
    </xdr:from>
    <xdr:to>
      <xdr:col>24</xdr:col>
      <xdr:colOff>62865</xdr:colOff>
      <xdr:row>86</xdr:row>
      <xdr:rowOff>114300</xdr:rowOff>
    </xdr:to>
    <xdr:cxnSp macro="">
      <xdr:nvCxnSpPr>
        <xdr:cNvPr id="186" name="直線コネクタ 185"/>
        <xdr:cNvCxnSpPr/>
      </xdr:nvCxnSpPr>
      <xdr:spPr>
        <a:xfrm flipV="1">
          <a:off x="4634865" y="13384530"/>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7"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8" name="直線コネクタ 18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129557</xdr:rowOff>
    </xdr:from>
    <xdr:ext cx="405111" cy="259045"/>
    <xdr:sp macro="" textlink="">
      <xdr:nvSpPr>
        <xdr:cNvPr id="189" name="【福祉施設】&#10;有形固定資産減価償却率最大値テキスト"/>
        <xdr:cNvSpPr txBox="1"/>
      </xdr:nvSpPr>
      <xdr:spPr>
        <a:xfrm>
          <a:off x="4673600" y="1315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11430</xdr:rowOff>
    </xdr:from>
    <xdr:to>
      <xdr:col>24</xdr:col>
      <xdr:colOff>152400</xdr:colOff>
      <xdr:row>78</xdr:row>
      <xdr:rowOff>11430</xdr:rowOff>
    </xdr:to>
    <xdr:cxnSp macro="">
      <xdr:nvCxnSpPr>
        <xdr:cNvPr id="190" name="直線コネクタ 189"/>
        <xdr:cNvCxnSpPr/>
      </xdr:nvCxnSpPr>
      <xdr:spPr>
        <a:xfrm>
          <a:off x="4546600" y="1338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34307</xdr:rowOff>
    </xdr:from>
    <xdr:ext cx="405111" cy="259045"/>
    <xdr:sp macro="" textlink="">
      <xdr:nvSpPr>
        <xdr:cNvPr id="191" name="【福祉施設】&#10;有形固定資産減価償却率平均値テキスト"/>
        <xdr:cNvSpPr txBox="1"/>
      </xdr:nvSpPr>
      <xdr:spPr>
        <a:xfrm>
          <a:off x="4673600" y="1409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55880</xdr:rowOff>
    </xdr:from>
    <xdr:to>
      <xdr:col>24</xdr:col>
      <xdr:colOff>114300</xdr:colOff>
      <xdr:row>82</xdr:row>
      <xdr:rowOff>157480</xdr:rowOff>
    </xdr:to>
    <xdr:sp macro="" textlink="">
      <xdr:nvSpPr>
        <xdr:cNvPr id="192" name="フローチャート: 判断 191"/>
        <xdr:cNvSpPr/>
      </xdr:nvSpPr>
      <xdr:spPr>
        <a:xfrm>
          <a:off x="4584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63500</xdr:rowOff>
    </xdr:from>
    <xdr:to>
      <xdr:col>20</xdr:col>
      <xdr:colOff>38100</xdr:colOff>
      <xdr:row>82</xdr:row>
      <xdr:rowOff>165100</xdr:rowOff>
    </xdr:to>
    <xdr:sp macro="" textlink="">
      <xdr:nvSpPr>
        <xdr:cNvPr id="193" name="フローチャート: 判断 192"/>
        <xdr:cNvSpPr/>
      </xdr:nvSpPr>
      <xdr:spPr>
        <a:xfrm>
          <a:off x="3746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44450</xdr:rowOff>
    </xdr:from>
    <xdr:to>
      <xdr:col>15</xdr:col>
      <xdr:colOff>101600</xdr:colOff>
      <xdr:row>82</xdr:row>
      <xdr:rowOff>146050</xdr:rowOff>
    </xdr:to>
    <xdr:sp macro="" textlink="">
      <xdr:nvSpPr>
        <xdr:cNvPr id="194" name="フローチャート: 判断 193"/>
        <xdr:cNvSpPr/>
      </xdr:nvSpPr>
      <xdr:spPr>
        <a:xfrm>
          <a:off x="2857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95886</xdr:rowOff>
    </xdr:from>
    <xdr:to>
      <xdr:col>10</xdr:col>
      <xdr:colOff>165100</xdr:colOff>
      <xdr:row>83</xdr:row>
      <xdr:rowOff>26036</xdr:rowOff>
    </xdr:to>
    <xdr:sp macro="" textlink="">
      <xdr:nvSpPr>
        <xdr:cNvPr id="195" name="フローチャート: 判断 194"/>
        <xdr:cNvSpPr/>
      </xdr:nvSpPr>
      <xdr:spPr>
        <a:xfrm>
          <a:off x="1968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137795</xdr:rowOff>
    </xdr:from>
    <xdr:to>
      <xdr:col>6</xdr:col>
      <xdr:colOff>38100</xdr:colOff>
      <xdr:row>82</xdr:row>
      <xdr:rowOff>67945</xdr:rowOff>
    </xdr:to>
    <xdr:sp macro="" textlink="">
      <xdr:nvSpPr>
        <xdr:cNvPr id="196" name="フローチャート: 判断 195"/>
        <xdr:cNvSpPr/>
      </xdr:nvSpPr>
      <xdr:spPr>
        <a:xfrm>
          <a:off x="1079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63500</xdr:rowOff>
    </xdr:from>
    <xdr:to>
      <xdr:col>24</xdr:col>
      <xdr:colOff>114300</xdr:colOff>
      <xdr:row>80</xdr:row>
      <xdr:rowOff>165100</xdr:rowOff>
    </xdr:to>
    <xdr:sp macro="" textlink="">
      <xdr:nvSpPr>
        <xdr:cNvPr id="202" name="楕円 201"/>
        <xdr:cNvSpPr/>
      </xdr:nvSpPr>
      <xdr:spPr>
        <a:xfrm>
          <a:off x="45847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86377</xdr:rowOff>
    </xdr:from>
    <xdr:ext cx="405111" cy="259045"/>
    <xdr:sp macro="" textlink="">
      <xdr:nvSpPr>
        <xdr:cNvPr id="203" name="【福祉施設】&#10;有形固定資産減価償却率該当値テキスト"/>
        <xdr:cNvSpPr txBox="1"/>
      </xdr:nvSpPr>
      <xdr:spPr>
        <a:xfrm>
          <a:off x="4673600" y="1363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25400</xdr:rowOff>
    </xdr:from>
    <xdr:to>
      <xdr:col>20</xdr:col>
      <xdr:colOff>38100</xdr:colOff>
      <xdr:row>80</xdr:row>
      <xdr:rowOff>127000</xdr:rowOff>
    </xdr:to>
    <xdr:sp macro="" textlink="">
      <xdr:nvSpPr>
        <xdr:cNvPr id="204" name="楕円 203"/>
        <xdr:cNvSpPr/>
      </xdr:nvSpPr>
      <xdr:spPr>
        <a:xfrm>
          <a:off x="3746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76200</xdr:rowOff>
    </xdr:from>
    <xdr:to>
      <xdr:col>24</xdr:col>
      <xdr:colOff>63500</xdr:colOff>
      <xdr:row>80</xdr:row>
      <xdr:rowOff>114300</xdr:rowOff>
    </xdr:to>
    <xdr:cxnSp macro="">
      <xdr:nvCxnSpPr>
        <xdr:cNvPr id="205" name="直線コネクタ 204"/>
        <xdr:cNvCxnSpPr/>
      </xdr:nvCxnSpPr>
      <xdr:spPr>
        <a:xfrm>
          <a:off x="3797300" y="13792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160655</xdr:rowOff>
    </xdr:from>
    <xdr:to>
      <xdr:col>15</xdr:col>
      <xdr:colOff>101600</xdr:colOff>
      <xdr:row>80</xdr:row>
      <xdr:rowOff>90805</xdr:rowOff>
    </xdr:to>
    <xdr:sp macro="" textlink="">
      <xdr:nvSpPr>
        <xdr:cNvPr id="206" name="楕円 205"/>
        <xdr:cNvSpPr/>
      </xdr:nvSpPr>
      <xdr:spPr>
        <a:xfrm>
          <a:off x="2857500" y="1370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40005</xdr:rowOff>
    </xdr:from>
    <xdr:to>
      <xdr:col>19</xdr:col>
      <xdr:colOff>177800</xdr:colOff>
      <xdr:row>80</xdr:row>
      <xdr:rowOff>76200</xdr:rowOff>
    </xdr:to>
    <xdr:cxnSp macro="">
      <xdr:nvCxnSpPr>
        <xdr:cNvPr id="207" name="直線コネクタ 206"/>
        <xdr:cNvCxnSpPr/>
      </xdr:nvCxnSpPr>
      <xdr:spPr>
        <a:xfrm>
          <a:off x="2908300" y="137560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122555</xdr:rowOff>
    </xdr:from>
    <xdr:to>
      <xdr:col>10</xdr:col>
      <xdr:colOff>165100</xdr:colOff>
      <xdr:row>80</xdr:row>
      <xdr:rowOff>52705</xdr:rowOff>
    </xdr:to>
    <xdr:sp macro="" textlink="">
      <xdr:nvSpPr>
        <xdr:cNvPr id="208" name="楕円 207"/>
        <xdr:cNvSpPr/>
      </xdr:nvSpPr>
      <xdr:spPr>
        <a:xfrm>
          <a:off x="1968500" y="1366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1905</xdr:rowOff>
    </xdr:from>
    <xdr:to>
      <xdr:col>15</xdr:col>
      <xdr:colOff>50800</xdr:colOff>
      <xdr:row>80</xdr:row>
      <xdr:rowOff>40005</xdr:rowOff>
    </xdr:to>
    <xdr:cxnSp macro="">
      <xdr:nvCxnSpPr>
        <xdr:cNvPr id="209" name="直線コネクタ 208"/>
        <xdr:cNvCxnSpPr/>
      </xdr:nvCxnSpPr>
      <xdr:spPr>
        <a:xfrm>
          <a:off x="2019300" y="137179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17780</xdr:rowOff>
    </xdr:from>
    <xdr:to>
      <xdr:col>6</xdr:col>
      <xdr:colOff>38100</xdr:colOff>
      <xdr:row>80</xdr:row>
      <xdr:rowOff>119380</xdr:rowOff>
    </xdr:to>
    <xdr:sp macro="" textlink="">
      <xdr:nvSpPr>
        <xdr:cNvPr id="210" name="楕円 209"/>
        <xdr:cNvSpPr/>
      </xdr:nvSpPr>
      <xdr:spPr>
        <a:xfrm>
          <a:off x="1079500" y="137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1905</xdr:rowOff>
    </xdr:from>
    <xdr:to>
      <xdr:col>10</xdr:col>
      <xdr:colOff>114300</xdr:colOff>
      <xdr:row>80</xdr:row>
      <xdr:rowOff>68580</xdr:rowOff>
    </xdr:to>
    <xdr:cxnSp macro="">
      <xdr:nvCxnSpPr>
        <xdr:cNvPr id="211" name="直線コネクタ 210"/>
        <xdr:cNvCxnSpPr/>
      </xdr:nvCxnSpPr>
      <xdr:spPr>
        <a:xfrm flipV="1">
          <a:off x="1130300" y="1371790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156227</xdr:rowOff>
    </xdr:from>
    <xdr:ext cx="405111" cy="259045"/>
    <xdr:sp macro="" textlink="">
      <xdr:nvSpPr>
        <xdr:cNvPr id="212" name="n_1aveValue【福祉施設】&#10;有形固定資産減価償却率"/>
        <xdr:cNvSpPr txBox="1"/>
      </xdr:nvSpPr>
      <xdr:spPr>
        <a:xfrm>
          <a:off x="3582044"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137177</xdr:rowOff>
    </xdr:from>
    <xdr:ext cx="405111" cy="259045"/>
    <xdr:sp macro="" textlink="">
      <xdr:nvSpPr>
        <xdr:cNvPr id="213" name="n_2aveValue【福祉施設】&#10;有形固定資産減価償却率"/>
        <xdr:cNvSpPr txBox="1"/>
      </xdr:nvSpPr>
      <xdr:spPr>
        <a:xfrm>
          <a:off x="27057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17163</xdr:rowOff>
    </xdr:from>
    <xdr:ext cx="405111" cy="259045"/>
    <xdr:sp macro="" textlink="">
      <xdr:nvSpPr>
        <xdr:cNvPr id="214" name="n_3aveValue【福祉施設】&#10;有形固定資産減価償却率"/>
        <xdr:cNvSpPr txBox="1"/>
      </xdr:nvSpPr>
      <xdr:spPr>
        <a:xfrm>
          <a:off x="18167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59072</xdr:rowOff>
    </xdr:from>
    <xdr:ext cx="405111" cy="259045"/>
    <xdr:sp macro="" textlink="">
      <xdr:nvSpPr>
        <xdr:cNvPr id="215" name="n_4aveValue【福祉施設】&#10;有形固定資産減価償却率"/>
        <xdr:cNvSpPr txBox="1"/>
      </xdr:nvSpPr>
      <xdr:spPr>
        <a:xfrm>
          <a:off x="9277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143527</xdr:rowOff>
    </xdr:from>
    <xdr:ext cx="405111" cy="259045"/>
    <xdr:sp macro="" textlink="">
      <xdr:nvSpPr>
        <xdr:cNvPr id="216" name="n_1mainValue【福祉施設】&#10;有形固定資産減価償却率"/>
        <xdr:cNvSpPr txBox="1"/>
      </xdr:nvSpPr>
      <xdr:spPr>
        <a:xfrm>
          <a:off x="3582044" y="1351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107332</xdr:rowOff>
    </xdr:from>
    <xdr:ext cx="405111" cy="259045"/>
    <xdr:sp macro="" textlink="">
      <xdr:nvSpPr>
        <xdr:cNvPr id="217" name="n_2mainValue【福祉施設】&#10;有形固定資産減価償却率"/>
        <xdr:cNvSpPr txBox="1"/>
      </xdr:nvSpPr>
      <xdr:spPr>
        <a:xfrm>
          <a:off x="2705744" y="1348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69232</xdr:rowOff>
    </xdr:from>
    <xdr:ext cx="405111" cy="259045"/>
    <xdr:sp macro="" textlink="">
      <xdr:nvSpPr>
        <xdr:cNvPr id="218" name="n_3mainValue【福祉施設】&#10;有形固定資産減価償却率"/>
        <xdr:cNvSpPr txBox="1"/>
      </xdr:nvSpPr>
      <xdr:spPr>
        <a:xfrm>
          <a:off x="1816744" y="1344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135907</xdr:rowOff>
    </xdr:from>
    <xdr:ext cx="405111" cy="259045"/>
    <xdr:sp macro="" textlink="">
      <xdr:nvSpPr>
        <xdr:cNvPr id="219" name="n_4mainValue【福祉施設】&#10;有形固定資産減価償却率"/>
        <xdr:cNvSpPr txBox="1"/>
      </xdr:nvSpPr>
      <xdr:spPr>
        <a:xfrm>
          <a:off x="927744" y="1350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0" name="直線コネクタ 22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1" name="テキスト ボックス 23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2" name="直線コネクタ 23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3" name="テキスト ボックス 23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4" name="直線コネクタ 2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5" name="テキスト ボックス 2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6" name="直線コネクタ 23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7" name="テキスト ボックス 23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8" name="直線コネクタ 23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9" name="テキスト ボックス 23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71628</xdr:rowOff>
    </xdr:from>
    <xdr:to>
      <xdr:col>54</xdr:col>
      <xdr:colOff>189865</xdr:colOff>
      <xdr:row>86</xdr:row>
      <xdr:rowOff>98298</xdr:rowOff>
    </xdr:to>
    <xdr:cxnSp macro="">
      <xdr:nvCxnSpPr>
        <xdr:cNvPr id="243" name="直線コネクタ 242"/>
        <xdr:cNvCxnSpPr/>
      </xdr:nvCxnSpPr>
      <xdr:spPr>
        <a:xfrm flipV="1">
          <a:off x="10476865" y="13616178"/>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102125</xdr:rowOff>
    </xdr:from>
    <xdr:ext cx="469744" cy="259045"/>
    <xdr:sp macro="" textlink="">
      <xdr:nvSpPr>
        <xdr:cNvPr id="244" name="【福祉施設】&#10;一人当たり面積最小値テキスト"/>
        <xdr:cNvSpPr txBox="1"/>
      </xdr:nvSpPr>
      <xdr:spPr>
        <a:xfrm>
          <a:off x="10515600" y="1484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98298</xdr:rowOff>
    </xdr:from>
    <xdr:to>
      <xdr:col>55</xdr:col>
      <xdr:colOff>88900</xdr:colOff>
      <xdr:row>86</xdr:row>
      <xdr:rowOff>98298</xdr:rowOff>
    </xdr:to>
    <xdr:cxnSp macro="">
      <xdr:nvCxnSpPr>
        <xdr:cNvPr id="245" name="直線コネクタ 244"/>
        <xdr:cNvCxnSpPr/>
      </xdr:nvCxnSpPr>
      <xdr:spPr>
        <a:xfrm>
          <a:off x="10388600" y="14842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18305</xdr:rowOff>
    </xdr:from>
    <xdr:ext cx="469744" cy="259045"/>
    <xdr:sp macro="" textlink="">
      <xdr:nvSpPr>
        <xdr:cNvPr id="246" name="【福祉施設】&#10;一人当たり面積最大値テキスト"/>
        <xdr:cNvSpPr txBox="1"/>
      </xdr:nvSpPr>
      <xdr:spPr>
        <a:xfrm>
          <a:off x="10515600" y="1339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71628</xdr:rowOff>
    </xdr:from>
    <xdr:to>
      <xdr:col>55</xdr:col>
      <xdr:colOff>88900</xdr:colOff>
      <xdr:row>79</xdr:row>
      <xdr:rowOff>71628</xdr:rowOff>
    </xdr:to>
    <xdr:cxnSp macro="">
      <xdr:nvCxnSpPr>
        <xdr:cNvPr id="247" name="直線コネクタ 246"/>
        <xdr:cNvCxnSpPr/>
      </xdr:nvCxnSpPr>
      <xdr:spPr>
        <a:xfrm>
          <a:off x="10388600" y="1361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160038</xdr:rowOff>
    </xdr:from>
    <xdr:ext cx="469744" cy="259045"/>
    <xdr:sp macro="" textlink="">
      <xdr:nvSpPr>
        <xdr:cNvPr id="248" name="【福祉施設】&#10;一人当たり面積平均値テキスト"/>
        <xdr:cNvSpPr txBox="1"/>
      </xdr:nvSpPr>
      <xdr:spPr>
        <a:xfrm>
          <a:off x="10515600" y="14561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10161</xdr:rowOff>
    </xdr:from>
    <xdr:to>
      <xdr:col>55</xdr:col>
      <xdr:colOff>50800</xdr:colOff>
      <xdr:row>85</xdr:row>
      <xdr:rowOff>111761</xdr:rowOff>
    </xdr:to>
    <xdr:sp macro="" textlink="">
      <xdr:nvSpPr>
        <xdr:cNvPr id="249" name="フローチャート: 判断 248"/>
        <xdr:cNvSpPr/>
      </xdr:nvSpPr>
      <xdr:spPr>
        <a:xfrm>
          <a:off x="104267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166370</xdr:rowOff>
    </xdr:from>
    <xdr:to>
      <xdr:col>50</xdr:col>
      <xdr:colOff>165100</xdr:colOff>
      <xdr:row>85</xdr:row>
      <xdr:rowOff>96520</xdr:rowOff>
    </xdr:to>
    <xdr:sp macro="" textlink="">
      <xdr:nvSpPr>
        <xdr:cNvPr id="250" name="フローチャート: 判断 249"/>
        <xdr:cNvSpPr/>
      </xdr:nvSpPr>
      <xdr:spPr>
        <a:xfrm>
          <a:off x="9588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166370</xdr:rowOff>
    </xdr:from>
    <xdr:to>
      <xdr:col>46</xdr:col>
      <xdr:colOff>38100</xdr:colOff>
      <xdr:row>85</xdr:row>
      <xdr:rowOff>96520</xdr:rowOff>
    </xdr:to>
    <xdr:sp macro="" textlink="">
      <xdr:nvSpPr>
        <xdr:cNvPr id="251" name="フローチャート: 判断 250"/>
        <xdr:cNvSpPr/>
      </xdr:nvSpPr>
      <xdr:spPr>
        <a:xfrm>
          <a:off x="8699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78</xdr:row>
      <xdr:rowOff>97028</xdr:rowOff>
    </xdr:from>
    <xdr:to>
      <xdr:col>41</xdr:col>
      <xdr:colOff>101600</xdr:colOff>
      <xdr:row>79</xdr:row>
      <xdr:rowOff>27178</xdr:rowOff>
    </xdr:to>
    <xdr:sp macro="" textlink="">
      <xdr:nvSpPr>
        <xdr:cNvPr id="252" name="フローチャート: 判断 251"/>
        <xdr:cNvSpPr/>
      </xdr:nvSpPr>
      <xdr:spPr>
        <a:xfrm>
          <a:off x="7810500" y="1347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142748</xdr:rowOff>
    </xdr:from>
    <xdr:to>
      <xdr:col>36</xdr:col>
      <xdr:colOff>165100</xdr:colOff>
      <xdr:row>85</xdr:row>
      <xdr:rowOff>72898</xdr:rowOff>
    </xdr:to>
    <xdr:sp macro="" textlink="">
      <xdr:nvSpPr>
        <xdr:cNvPr id="253" name="フローチャート: 判断 252"/>
        <xdr:cNvSpPr/>
      </xdr:nvSpPr>
      <xdr:spPr>
        <a:xfrm>
          <a:off x="6921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156463</xdr:rowOff>
    </xdr:from>
    <xdr:to>
      <xdr:col>55</xdr:col>
      <xdr:colOff>50800</xdr:colOff>
      <xdr:row>82</xdr:row>
      <xdr:rowOff>86613</xdr:rowOff>
    </xdr:to>
    <xdr:sp macro="" textlink="">
      <xdr:nvSpPr>
        <xdr:cNvPr id="259" name="楕円 258"/>
        <xdr:cNvSpPr/>
      </xdr:nvSpPr>
      <xdr:spPr>
        <a:xfrm>
          <a:off x="10426700" y="1404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7890</xdr:rowOff>
    </xdr:from>
    <xdr:ext cx="469744" cy="259045"/>
    <xdr:sp macro="" textlink="">
      <xdr:nvSpPr>
        <xdr:cNvPr id="260" name="【福祉施設】&#10;一人当たり面積該当値テキスト"/>
        <xdr:cNvSpPr txBox="1"/>
      </xdr:nvSpPr>
      <xdr:spPr>
        <a:xfrm>
          <a:off x="10515600" y="1389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170942</xdr:rowOff>
    </xdr:from>
    <xdr:to>
      <xdr:col>50</xdr:col>
      <xdr:colOff>165100</xdr:colOff>
      <xdr:row>82</xdr:row>
      <xdr:rowOff>101092</xdr:rowOff>
    </xdr:to>
    <xdr:sp macro="" textlink="">
      <xdr:nvSpPr>
        <xdr:cNvPr id="261" name="楕円 260"/>
        <xdr:cNvSpPr/>
      </xdr:nvSpPr>
      <xdr:spPr>
        <a:xfrm>
          <a:off x="9588500" y="1405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35813</xdr:rowOff>
    </xdr:from>
    <xdr:to>
      <xdr:col>55</xdr:col>
      <xdr:colOff>0</xdr:colOff>
      <xdr:row>82</xdr:row>
      <xdr:rowOff>50292</xdr:rowOff>
    </xdr:to>
    <xdr:cxnSp macro="">
      <xdr:nvCxnSpPr>
        <xdr:cNvPr id="262" name="直線コネクタ 261"/>
        <xdr:cNvCxnSpPr/>
      </xdr:nvCxnSpPr>
      <xdr:spPr>
        <a:xfrm flipV="1">
          <a:off x="9639300" y="14094713"/>
          <a:ext cx="8382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14732</xdr:rowOff>
    </xdr:from>
    <xdr:to>
      <xdr:col>46</xdr:col>
      <xdr:colOff>38100</xdr:colOff>
      <xdr:row>82</xdr:row>
      <xdr:rowOff>116332</xdr:rowOff>
    </xdr:to>
    <xdr:sp macro="" textlink="">
      <xdr:nvSpPr>
        <xdr:cNvPr id="263" name="楕円 262"/>
        <xdr:cNvSpPr/>
      </xdr:nvSpPr>
      <xdr:spPr>
        <a:xfrm>
          <a:off x="8699500" y="1407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50292</xdr:rowOff>
    </xdr:from>
    <xdr:to>
      <xdr:col>50</xdr:col>
      <xdr:colOff>114300</xdr:colOff>
      <xdr:row>82</xdr:row>
      <xdr:rowOff>65532</xdr:rowOff>
    </xdr:to>
    <xdr:cxnSp macro="">
      <xdr:nvCxnSpPr>
        <xdr:cNvPr id="264" name="直線コネクタ 263"/>
        <xdr:cNvCxnSpPr/>
      </xdr:nvCxnSpPr>
      <xdr:spPr>
        <a:xfrm flipV="1">
          <a:off x="8750300" y="14109192"/>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36830</xdr:rowOff>
    </xdr:from>
    <xdr:to>
      <xdr:col>41</xdr:col>
      <xdr:colOff>101600</xdr:colOff>
      <xdr:row>82</xdr:row>
      <xdr:rowOff>138430</xdr:rowOff>
    </xdr:to>
    <xdr:sp macro="" textlink="">
      <xdr:nvSpPr>
        <xdr:cNvPr id="265" name="楕円 264"/>
        <xdr:cNvSpPr/>
      </xdr:nvSpPr>
      <xdr:spPr>
        <a:xfrm>
          <a:off x="78105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65532</xdr:rowOff>
    </xdr:from>
    <xdr:to>
      <xdr:col>45</xdr:col>
      <xdr:colOff>177800</xdr:colOff>
      <xdr:row>82</xdr:row>
      <xdr:rowOff>87630</xdr:rowOff>
    </xdr:to>
    <xdr:cxnSp macro="">
      <xdr:nvCxnSpPr>
        <xdr:cNvPr id="266" name="直線コネクタ 265"/>
        <xdr:cNvCxnSpPr/>
      </xdr:nvCxnSpPr>
      <xdr:spPr>
        <a:xfrm flipV="1">
          <a:off x="7861300" y="14124432"/>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54356</xdr:rowOff>
    </xdr:from>
    <xdr:to>
      <xdr:col>36</xdr:col>
      <xdr:colOff>165100</xdr:colOff>
      <xdr:row>81</xdr:row>
      <xdr:rowOff>155956</xdr:rowOff>
    </xdr:to>
    <xdr:sp macro="" textlink="">
      <xdr:nvSpPr>
        <xdr:cNvPr id="267" name="楕円 266"/>
        <xdr:cNvSpPr/>
      </xdr:nvSpPr>
      <xdr:spPr>
        <a:xfrm>
          <a:off x="6921500" y="1394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105156</xdr:rowOff>
    </xdr:from>
    <xdr:to>
      <xdr:col>41</xdr:col>
      <xdr:colOff>50800</xdr:colOff>
      <xdr:row>82</xdr:row>
      <xdr:rowOff>87630</xdr:rowOff>
    </xdr:to>
    <xdr:cxnSp macro="">
      <xdr:nvCxnSpPr>
        <xdr:cNvPr id="268" name="直線コネクタ 267"/>
        <xdr:cNvCxnSpPr/>
      </xdr:nvCxnSpPr>
      <xdr:spPr>
        <a:xfrm>
          <a:off x="6972300" y="13992606"/>
          <a:ext cx="889000" cy="15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87647</xdr:rowOff>
    </xdr:from>
    <xdr:ext cx="469744" cy="259045"/>
    <xdr:sp macro="" textlink="">
      <xdr:nvSpPr>
        <xdr:cNvPr id="269" name="n_1aveValue【福祉施設】&#10;一人当たり面積"/>
        <xdr:cNvSpPr txBox="1"/>
      </xdr:nvSpPr>
      <xdr:spPr>
        <a:xfrm>
          <a:off x="9391727"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87647</xdr:rowOff>
    </xdr:from>
    <xdr:ext cx="469744" cy="259045"/>
    <xdr:sp macro="" textlink="">
      <xdr:nvSpPr>
        <xdr:cNvPr id="270" name="n_2aveValue【福祉施設】&#10;一人当たり面積"/>
        <xdr:cNvSpPr txBox="1"/>
      </xdr:nvSpPr>
      <xdr:spPr>
        <a:xfrm>
          <a:off x="8515427"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43705</xdr:rowOff>
    </xdr:from>
    <xdr:ext cx="469744" cy="259045"/>
    <xdr:sp macro="" textlink="">
      <xdr:nvSpPr>
        <xdr:cNvPr id="271" name="n_3aveValue【福祉施設】&#10;一人当たり面積"/>
        <xdr:cNvSpPr txBox="1"/>
      </xdr:nvSpPr>
      <xdr:spPr>
        <a:xfrm>
          <a:off x="7626427" y="132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64025</xdr:rowOff>
    </xdr:from>
    <xdr:ext cx="469744" cy="259045"/>
    <xdr:sp macro="" textlink="">
      <xdr:nvSpPr>
        <xdr:cNvPr id="272" name="n_4aveValue【福祉施設】&#10;一人当たり面積"/>
        <xdr:cNvSpPr txBox="1"/>
      </xdr:nvSpPr>
      <xdr:spPr>
        <a:xfrm>
          <a:off x="6737427" y="1463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117619</xdr:rowOff>
    </xdr:from>
    <xdr:ext cx="469744" cy="259045"/>
    <xdr:sp macro="" textlink="">
      <xdr:nvSpPr>
        <xdr:cNvPr id="273" name="n_1mainValue【福祉施設】&#10;一人当たり面積"/>
        <xdr:cNvSpPr txBox="1"/>
      </xdr:nvSpPr>
      <xdr:spPr>
        <a:xfrm>
          <a:off x="9391727" y="1383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132859</xdr:rowOff>
    </xdr:from>
    <xdr:ext cx="469744" cy="259045"/>
    <xdr:sp macro="" textlink="">
      <xdr:nvSpPr>
        <xdr:cNvPr id="274" name="n_2mainValue【福祉施設】&#10;一人当たり面積"/>
        <xdr:cNvSpPr txBox="1"/>
      </xdr:nvSpPr>
      <xdr:spPr>
        <a:xfrm>
          <a:off x="8515427" y="1384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129557</xdr:rowOff>
    </xdr:from>
    <xdr:ext cx="469744" cy="259045"/>
    <xdr:sp macro="" textlink="">
      <xdr:nvSpPr>
        <xdr:cNvPr id="275" name="n_3mainValue【福祉施設】&#10;一人当たり面積"/>
        <xdr:cNvSpPr txBox="1"/>
      </xdr:nvSpPr>
      <xdr:spPr>
        <a:xfrm>
          <a:off x="7626427" y="1418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1033</xdr:rowOff>
    </xdr:from>
    <xdr:ext cx="469744" cy="259045"/>
    <xdr:sp macro="" textlink="">
      <xdr:nvSpPr>
        <xdr:cNvPr id="276" name="n_4mainValue【福祉施設】&#10;一人当たり面積"/>
        <xdr:cNvSpPr txBox="1"/>
      </xdr:nvSpPr>
      <xdr:spPr>
        <a:xfrm>
          <a:off x="6737427" y="1371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5" name="テキスト ボックス 2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6" name="直線コネクタ 2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7" name="テキスト ボックス 2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8" name="直線コネクタ 287"/>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89" name="テキスト ボックス 288"/>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0" name="直線コネクタ 289"/>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1" name="テキスト ボックス 290"/>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2" name="直線コネクタ 291"/>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3" name="テキスト ボックス 292"/>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4" name="直線コネクタ 293"/>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5" name="テキスト ボックス 294"/>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6" name="直線コネクタ 295"/>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7" name="テキスト ボックス 296"/>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8" name="直線コネクタ 29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99" name="テキスト ボックス 298"/>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129539</xdr:rowOff>
    </xdr:from>
    <xdr:to>
      <xdr:col>24</xdr:col>
      <xdr:colOff>62865</xdr:colOff>
      <xdr:row>108</xdr:row>
      <xdr:rowOff>152400</xdr:rowOff>
    </xdr:to>
    <xdr:cxnSp macro="">
      <xdr:nvCxnSpPr>
        <xdr:cNvPr id="301" name="直線コネクタ 300"/>
        <xdr:cNvCxnSpPr/>
      </xdr:nvCxnSpPr>
      <xdr:spPr>
        <a:xfrm flipV="1">
          <a:off x="4634865" y="17103089"/>
          <a:ext cx="0" cy="156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02"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03" name="直線コネクタ 302"/>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76216</xdr:rowOff>
    </xdr:from>
    <xdr:ext cx="405111" cy="259045"/>
    <xdr:sp macro="" textlink="">
      <xdr:nvSpPr>
        <xdr:cNvPr id="304" name="【市民会館】&#10;有形固定資産減価償却率最大値テキスト"/>
        <xdr:cNvSpPr txBox="1"/>
      </xdr:nvSpPr>
      <xdr:spPr>
        <a:xfrm>
          <a:off x="4673600" y="16878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129539</xdr:rowOff>
    </xdr:from>
    <xdr:to>
      <xdr:col>24</xdr:col>
      <xdr:colOff>152400</xdr:colOff>
      <xdr:row>99</xdr:row>
      <xdr:rowOff>129539</xdr:rowOff>
    </xdr:to>
    <xdr:cxnSp macro="">
      <xdr:nvCxnSpPr>
        <xdr:cNvPr id="305" name="直線コネクタ 304"/>
        <xdr:cNvCxnSpPr/>
      </xdr:nvCxnSpPr>
      <xdr:spPr>
        <a:xfrm>
          <a:off x="4546600" y="1710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89552</xdr:rowOff>
    </xdr:from>
    <xdr:ext cx="405111" cy="259045"/>
    <xdr:sp macro="" textlink="">
      <xdr:nvSpPr>
        <xdr:cNvPr id="306" name="【市民会館】&#10;有形固定資産減価償却率平均値テキスト"/>
        <xdr:cNvSpPr txBox="1"/>
      </xdr:nvSpPr>
      <xdr:spPr>
        <a:xfrm>
          <a:off x="4673600" y="17748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307" name="フローチャート: 判断 306"/>
        <xdr:cNvSpPr/>
      </xdr:nvSpPr>
      <xdr:spPr>
        <a:xfrm>
          <a:off x="4584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95886</xdr:rowOff>
    </xdr:from>
    <xdr:to>
      <xdr:col>20</xdr:col>
      <xdr:colOff>38100</xdr:colOff>
      <xdr:row>104</xdr:row>
      <xdr:rowOff>26036</xdr:rowOff>
    </xdr:to>
    <xdr:sp macro="" textlink="">
      <xdr:nvSpPr>
        <xdr:cNvPr id="308" name="フローチャート: 判断 307"/>
        <xdr:cNvSpPr/>
      </xdr:nvSpPr>
      <xdr:spPr>
        <a:xfrm>
          <a:off x="37465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44450</xdr:rowOff>
    </xdr:from>
    <xdr:to>
      <xdr:col>15</xdr:col>
      <xdr:colOff>101600</xdr:colOff>
      <xdr:row>103</xdr:row>
      <xdr:rowOff>146050</xdr:rowOff>
    </xdr:to>
    <xdr:sp macro="" textlink="">
      <xdr:nvSpPr>
        <xdr:cNvPr id="309" name="フローチャート: 判断 308"/>
        <xdr:cNvSpPr/>
      </xdr:nvSpPr>
      <xdr:spPr>
        <a:xfrm>
          <a:off x="2857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10161</xdr:rowOff>
    </xdr:from>
    <xdr:to>
      <xdr:col>10</xdr:col>
      <xdr:colOff>165100</xdr:colOff>
      <xdr:row>103</xdr:row>
      <xdr:rowOff>111761</xdr:rowOff>
    </xdr:to>
    <xdr:sp macro="" textlink="">
      <xdr:nvSpPr>
        <xdr:cNvPr id="310" name="フローチャート: 判断 309"/>
        <xdr:cNvSpPr/>
      </xdr:nvSpPr>
      <xdr:spPr>
        <a:xfrm>
          <a:off x="196850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38736</xdr:rowOff>
    </xdr:from>
    <xdr:to>
      <xdr:col>6</xdr:col>
      <xdr:colOff>38100</xdr:colOff>
      <xdr:row>103</xdr:row>
      <xdr:rowOff>140336</xdr:rowOff>
    </xdr:to>
    <xdr:sp macro="" textlink="">
      <xdr:nvSpPr>
        <xdr:cNvPr id="311" name="フローチャート: 判断 310"/>
        <xdr:cNvSpPr/>
      </xdr:nvSpPr>
      <xdr:spPr>
        <a:xfrm>
          <a:off x="1079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2" name="テキスト ボックス 31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3" name="テキスト ボックス 31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4" name="テキスト ボックス 31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5" name="テキスト ボックス 31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6" name="テキスト ボックス 31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130175</xdr:rowOff>
    </xdr:from>
    <xdr:to>
      <xdr:col>24</xdr:col>
      <xdr:colOff>114300</xdr:colOff>
      <xdr:row>103</xdr:row>
      <xdr:rowOff>60325</xdr:rowOff>
    </xdr:to>
    <xdr:sp macro="" textlink="">
      <xdr:nvSpPr>
        <xdr:cNvPr id="317" name="楕円 316"/>
        <xdr:cNvSpPr/>
      </xdr:nvSpPr>
      <xdr:spPr>
        <a:xfrm>
          <a:off x="4584700" y="1761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153052</xdr:rowOff>
    </xdr:from>
    <xdr:ext cx="405111" cy="259045"/>
    <xdr:sp macro="" textlink="">
      <xdr:nvSpPr>
        <xdr:cNvPr id="318" name="【市民会館】&#10;有形固定資産減価償却率該当値テキスト"/>
        <xdr:cNvSpPr txBox="1"/>
      </xdr:nvSpPr>
      <xdr:spPr>
        <a:xfrm>
          <a:off x="4673600" y="1746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88264</xdr:rowOff>
    </xdr:from>
    <xdr:to>
      <xdr:col>20</xdr:col>
      <xdr:colOff>38100</xdr:colOff>
      <xdr:row>103</xdr:row>
      <xdr:rowOff>18414</xdr:rowOff>
    </xdr:to>
    <xdr:sp macro="" textlink="">
      <xdr:nvSpPr>
        <xdr:cNvPr id="319" name="楕円 318"/>
        <xdr:cNvSpPr/>
      </xdr:nvSpPr>
      <xdr:spPr>
        <a:xfrm>
          <a:off x="3746500" y="1757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139064</xdr:rowOff>
    </xdr:from>
    <xdr:to>
      <xdr:col>24</xdr:col>
      <xdr:colOff>63500</xdr:colOff>
      <xdr:row>103</xdr:row>
      <xdr:rowOff>9525</xdr:rowOff>
    </xdr:to>
    <xdr:cxnSp macro="">
      <xdr:nvCxnSpPr>
        <xdr:cNvPr id="320" name="直線コネクタ 319"/>
        <xdr:cNvCxnSpPr/>
      </xdr:nvCxnSpPr>
      <xdr:spPr>
        <a:xfrm>
          <a:off x="3797300" y="17626964"/>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48261</xdr:rowOff>
    </xdr:from>
    <xdr:to>
      <xdr:col>15</xdr:col>
      <xdr:colOff>101600</xdr:colOff>
      <xdr:row>102</xdr:row>
      <xdr:rowOff>149861</xdr:rowOff>
    </xdr:to>
    <xdr:sp macro="" textlink="">
      <xdr:nvSpPr>
        <xdr:cNvPr id="321" name="楕円 320"/>
        <xdr:cNvSpPr/>
      </xdr:nvSpPr>
      <xdr:spPr>
        <a:xfrm>
          <a:off x="2857500" y="1753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99061</xdr:rowOff>
    </xdr:from>
    <xdr:to>
      <xdr:col>19</xdr:col>
      <xdr:colOff>177800</xdr:colOff>
      <xdr:row>102</xdr:row>
      <xdr:rowOff>139064</xdr:rowOff>
    </xdr:to>
    <xdr:cxnSp macro="">
      <xdr:nvCxnSpPr>
        <xdr:cNvPr id="322" name="直線コネクタ 321"/>
        <xdr:cNvCxnSpPr/>
      </xdr:nvCxnSpPr>
      <xdr:spPr>
        <a:xfrm>
          <a:off x="2908300" y="1758696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12064</xdr:rowOff>
    </xdr:from>
    <xdr:to>
      <xdr:col>10</xdr:col>
      <xdr:colOff>165100</xdr:colOff>
      <xdr:row>102</xdr:row>
      <xdr:rowOff>113664</xdr:rowOff>
    </xdr:to>
    <xdr:sp macro="" textlink="">
      <xdr:nvSpPr>
        <xdr:cNvPr id="323" name="楕円 322"/>
        <xdr:cNvSpPr/>
      </xdr:nvSpPr>
      <xdr:spPr>
        <a:xfrm>
          <a:off x="1968500" y="1749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62864</xdr:rowOff>
    </xdr:from>
    <xdr:to>
      <xdr:col>15</xdr:col>
      <xdr:colOff>50800</xdr:colOff>
      <xdr:row>102</xdr:row>
      <xdr:rowOff>99061</xdr:rowOff>
    </xdr:to>
    <xdr:cxnSp macro="">
      <xdr:nvCxnSpPr>
        <xdr:cNvPr id="324" name="直線コネクタ 323"/>
        <xdr:cNvCxnSpPr/>
      </xdr:nvCxnSpPr>
      <xdr:spPr>
        <a:xfrm>
          <a:off x="2019300" y="1755076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147320</xdr:rowOff>
    </xdr:from>
    <xdr:to>
      <xdr:col>6</xdr:col>
      <xdr:colOff>38100</xdr:colOff>
      <xdr:row>102</xdr:row>
      <xdr:rowOff>77470</xdr:rowOff>
    </xdr:to>
    <xdr:sp macro="" textlink="">
      <xdr:nvSpPr>
        <xdr:cNvPr id="325" name="楕円 324"/>
        <xdr:cNvSpPr/>
      </xdr:nvSpPr>
      <xdr:spPr>
        <a:xfrm>
          <a:off x="1079500" y="1746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26670</xdr:rowOff>
    </xdr:from>
    <xdr:to>
      <xdr:col>10</xdr:col>
      <xdr:colOff>114300</xdr:colOff>
      <xdr:row>102</xdr:row>
      <xdr:rowOff>62864</xdr:rowOff>
    </xdr:to>
    <xdr:cxnSp macro="">
      <xdr:nvCxnSpPr>
        <xdr:cNvPr id="326" name="直線コネクタ 325"/>
        <xdr:cNvCxnSpPr/>
      </xdr:nvCxnSpPr>
      <xdr:spPr>
        <a:xfrm>
          <a:off x="1130300" y="1751457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17163</xdr:rowOff>
    </xdr:from>
    <xdr:ext cx="405111" cy="259045"/>
    <xdr:sp macro="" textlink="">
      <xdr:nvSpPr>
        <xdr:cNvPr id="327" name="n_1aveValue【市民会館】&#10;有形固定資産減価償却率"/>
        <xdr:cNvSpPr txBox="1"/>
      </xdr:nvSpPr>
      <xdr:spPr>
        <a:xfrm>
          <a:off x="3582044" y="1784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137177</xdr:rowOff>
    </xdr:from>
    <xdr:ext cx="405111" cy="259045"/>
    <xdr:sp macro="" textlink="">
      <xdr:nvSpPr>
        <xdr:cNvPr id="328" name="n_2aveValue【市民会館】&#10;有形固定資産減価償却率"/>
        <xdr:cNvSpPr txBox="1"/>
      </xdr:nvSpPr>
      <xdr:spPr>
        <a:xfrm>
          <a:off x="2705744" y="1779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102888</xdr:rowOff>
    </xdr:from>
    <xdr:ext cx="405111" cy="259045"/>
    <xdr:sp macro="" textlink="">
      <xdr:nvSpPr>
        <xdr:cNvPr id="329" name="n_3aveValue【市民会館】&#10;有形固定資産減価償却率"/>
        <xdr:cNvSpPr txBox="1"/>
      </xdr:nvSpPr>
      <xdr:spPr>
        <a:xfrm>
          <a:off x="1816744" y="177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131463</xdr:rowOff>
    </xdr:from>
    <xdr:ext cx="405111" cy="259045"/>
    <xdr:sp macro="" textlink="">
      <xdr:nvSpPr>
        <xdr:cNvPr id="330" name="n_4aveValue【市民会館】&#10;有形固定資産減価償却率"/>
        <xdr:cNvSpPr txBox="1"/>
      </xdr:nvSpPr>
      <xdr:spPr>
        <a:xfrm>
          <a:off x="927744" y="1779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34941</xdr:rowOff>
    </xdr:from>
    <xdr:ext cx="405111" cy="259045"/>
    <xdr:sp macro="" textlink="">
      <xdr:nvSpPr>
        <xdr:cNvPr id="331" name="n_1mainValue【市民会館】&#10;有形固定資産減価償却率"/>
        <xdr:cNvSpPr txBox="1"/>
      </xdr:nvSpPr>
      <xdr:spPr>
        <a:xfrm>
          <a:off x="3582044" y="1735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166388</xdr:rowOff>
    </xdr:from>
    <xdr:ext cx="405111" cy="259045"/>
    <xdr:sp macro="" textlink="">
      <xdr:nvSpPr>
        <xdr:cNvPr id="332" name="n_2mainValue【市民会館】&#10;有形固定資産減価償却率"/>
        <xdr:cNvSpPr txBox="1"/>
      </xdr:nvSpPr>
      <xdr:spPr>
        <a:xfrm>
          <a:off x="2705744" y="1731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130191</xdr:rowOff>
    </xdr:from>
    <xdr:ext cx="405111" cy="259045"/>
    <xdr:sp macro="" textlink="">
      <xdr:nvSpPr>
        <xdr:cNvPr id="333" name="n_3mainValue【市民会館】&#10;有形固定資産減価償却率"/>
        <xdr:cNvSpPr txBox="1"/>
      </xdr:nvSpPr>
      <xdr:spPr>
        <a:xfrm>
          <a:off x="1816744" y="1727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93997</xdr:rowOff>
    </xdr:from>
    <xdr:ext cx="405111" cy="259045"/>
    <xdr:sp macro="" textlink="">
      <xdr:nvSpPr>
        <xdr:cNvPr id="334" name="n_4mainValue【市民会館】&#10;有形固定資産減価償却率"/>
        <xdr:cNvSpPr txBox="1"/>
      </xdr:nvSpPr>
      <xdr:spPr>
        <a:xfrm>
          <a:off x="927744" y="1723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5" name="正方形/長方形 33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6" name="正方形/長方形 33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7" name="正方形/長方形 33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8" name="正方形/長方形 33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9" name="正方形/長方形 33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0" name="正方形/長方形 33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1" name="正方形/長方形 34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2" name="正方形/長方形 34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3" name="テキスト ボックス 34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4" name="直線コネクタ 34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5" name="直線コネクタ 34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6" name="テキスト ボックス 345"/>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7" name="直線コネクタ 34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8" name="テキスト ボックス 347"/>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9" name="直線コネクタ 34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0" name="テキスト ボックス 349"/>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1" name="直線コネクタ 35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2" name="テキスト ボックス 351"/>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3" name="直線コネクタ 35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4" name="テキスト ボックス 353"/>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5" name="直線コネクタ 35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6" name="テキスト ボックス 35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74676</xdr:rowOff>
    </xdr:from>
    <xdr:to>
      <xdr:col>54</xdr:col>
      <xdr:colOff>189865</xdr:colOff>
      <xdr:row>108</xdr:row>
      <xdr:rowOff>118111</xdr:rowOff>
    </xdr:to>
    <xdr:cxnSp macro="">
      <xdr:nvCxnSpPr>
        <xdr:cNvPr id="358" name="直線コネクタ 357"/>
        <xdr:cNvCxnSpPr/>
      </xdr:nvCxnSpPr>
      <xdr:spPr>
        <a:xfrm flipV="1">
          <a:off x="10476865" y="17219676"/>
          <a:ext cx="0" cy="141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121938</xdr:rowOff>
    </xdr:from>
    <xdr:ext cx="469744" cy="259045"/>
    <xdr:sp macro="" textlink="">
      <xdr:nvSpPr>
        <xdr:cNvPr id="359" name="【市民会館】&#10;一人当たり面積最小値テキスト"/>
        <xdr:cNvSpPr txBox="1"/>
      </xdr:nvSpPr>
      <xdr:spPr>
        <a:xfrm>
          <a:off x="10515600" y="1863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118111</xdr:rowOff>
    </xdr:from>
    <xdr:to>
      <xdr:col>55</xdr:col>
      <xdr:colOff>88900</xdr:colOff>
      <xdr:row>108</xdr:row>
      <xdr:rowOff>118111</xdr:rowOff>
    </xdr:to>
    <xdr:cxnSp macro="">
      <xdr:nvCxnSpPr>
        <xdr:cNvPr id="360" name="直線コネクタ 359"/>
        <xdr:cNvCxnSpPr/>
      </xdr:nvCxnSpPr>
      <xdr:spPr>
        <a:xfrm>
          <a:off x="10388600" y="18634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21353</xdr:rowOff>
    </xdr:from>
    <xdr:ext cx="469744" cy="259045"/>
    <xdr:sp macro="" textlink="">
      <xdr:nvSpPr>
        <xdr:cNvPr id="361" name="【市民会館】&#10;一人当たり面積最大値テキスト"/>
        <xdr:cNvSpPr txBox="1"/>
      </xdr:nvSpPr>
      <xdr:spPr>
        <a:xfrm>
          <a:off x="10515600" y="16994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74676</xdr:rowOff>
    </xdr:from>
    <xdr:to>
      <xdr:col>55</xdr:col>
      <xdr:colOff>88900</xdr:colOff>
      <xdr:row>100</xdr:row>
      <xdr:rowOff>74676</xdr:rowOff>
    </xdr:to>
    <xdr:cxnSp macro="">
      <xdr:nvCxnSpPr>
        <xdr:cNvPr id="362" name="直線コネクタ 361"/>
        <xdr:cNvCxnSpPr/>
      </xdr:nvCxnSpPr>
      <xdr:spPr>
        <a:xfrm>
          <a:off x="10388600" y="17219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92981</xdr:rowOff>
    </xdr:from>
    <xdr:ext cx="469744" cy="259045"/>
    <xdr:sp macro="" textlink="">
      <xdr:nvSpPr>
        <xdr:cNvPr id="363" name="【市民会館】&#10;一人当たり面積平均値テキスト"/>
        <xdr:cNvSpPr txBox="1"/>
      </xdr:nvSpPr>
      <xdr:spPr>
        <a:xfrm>
          <a:off x="10515600" y="18266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114554</xdr:rowOff>
    </xdr:from>
    <xdr:to>
      <xdr:col>55</xdr:col>
      <xdr:colOff>50800</xdr:colOff>
      <xdr:row>107</xdr:row>
      <xdr:rowOff>44704</xdr:rowOff>
    </xdr:to>
    <xdr:sp macro="" textlink="">
      <xdr:nvSpPr>
        <xdr:cNvPr id="364" name="フローチャート: 判断 363"/>
        <xdr:cNvSpPr/>
      </xdr:nvSpPr>
      <xdr:spPr>
        <a:xfrm>
          <a:off x="10426700" y="1828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167132</xdr:rowOff>
    </xdr:from>
    <xdr:to>
      <xdr:col>50</xdr:col>
      <xdr:colOff>165100</xdr:colOff>
      <xdr:row>107</xdr:row>
      <xdr:rowOff>97282</xdr:rowOff>
    </xdr:to>
    <xdr:sp macro="" textlink="">
      <xdr:nvSpPr>
        <xdr:cNvPr id="365" name="フローチャート: 判断 364"/>
        <xdr:cNvSpPr/>
      </xdr:nvSpPr>
      <xdr:spPr>
        <a:xfrm>
          <a:off x="9588500" y="1834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161037</xdr:rowOff>
    </xdr:from>
    <xdr:to>
      <xdr:col>46</xdr:col>
      <xdr:colOff>38100</xdr:colOff>
      <xdr:row>107</xdr:row>
      <xdr:rowOff>91187</xdr:rowOff>
    </xdr:to>
    <xdr:sp macro="" textlink="">
      <xdr:nvSpPr>
        <xdr:cNvPr id="366" name="フローチャート: 判断 365"/>
        <xdr:cNvSpPr/>
      </xdr:nvSpPr>
      <xdr:spPr>
        <a:xfrm>
          <a:off x="8699500" y="1833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109982</xdr:rowOff>
    </xdr:from>
    <xdr:to>
      <xdr:col>41</xdr:col>
      <xdr:colOff>101600</xdr:colOff>
      <xdr:row>107</xdr:row>
      <xdr:rowOff>40132</xdr:rowOff>
    </xdr:to>
    <xdr:sp macro="" textlink="">
      <xdr:nvSpPr>
        <xdr:cNvPr id="367" name="フローチャート: 判断 366"/>
        <xdr:cNvSpPr/>
      </xdr:nvSpPr>
      <xdr:spPr>
        <a:xfrm>
          <a:off x="7810500" y="182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98552</xdr:rowOff>
    </xdr:from>
    <xdr:to>
      <xdr:col>36</xdr:col>
      <xdr:colOff>165100</xdr:colOff>
      <xdr:row>107</xdr:row>
      <xdr:rowOff>28702</xdr:rowOff>
    </xdr:to>
    <xdr:sp macro="" textlink="">
      <xdr:nvSpPr>
        <xdr:cNvPr id="368" name="フローチャート: 判断 367"/>
        <xdr:cNvSpPr/>
      </xdr:nvSpPr>
      <xdr:spPr>
        <a:xfrm>
          <a:off x="6921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9" name="テキスト ボックス 36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0" name="テキスト ボックス 36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1" name="テキスト ボックス 37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2" name="テキスト ボックス 37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3" name="テキスト ボックス 37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23876</xdr:rowOff>
    </xdr:from>
    <xdr:to>
      <xdr:col>55</xdr:col>
      <xdr:colOff>50800</xdr:colOff>
      <xdr:row>100</xdr:row>
      <xdr:rowOff>125476</xdr:rowOff>
    </xdr:to>
    <xdr:sp macro="" textlink="">
      <xdr:nvSpPr>
        <xdr:cNvPr id="374" name="楕円 373"/>
        <xdr:cNvSpPr/>
      </xdr:nvSpPr>
      <xdr:spPr>
        <a:xfrm>
          <a:off x="10426700" y="1716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148353</xdr:rowOff>
    </xdr:from>
    <xdr:ext cx="469744" cy="259045"/>
    <xdr:sp macro="" textlink="">
      <xdr:nvSpPr>
        <xdr:cNvPr id="375" name="【市民会館】&#10;一人当たり面積該当値テキスト"/>
        <xdr:cNvSpPr txBox="1"/>
      </xdr:nvSpPr>
      <xdr:spPr>
        <a:xfrm>
          <a:off x="10515600" y="17121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50546</xdr:rowOff>
    </xdr:from>
    <xdr:to>
      <xdr:col>50</xdr:col>
      <xdr:colOff>165100</xdr:colOff>
      <xdr:row>100</xdr:row>
      <xdr:rowOff>152146</xdr:rowOff>
    </xdr:to>
    <xdr:sp macro="" textlink="">
      <xdr:nvSpPr>
        <xdr:cNvPr id="376" name="楕円 375"/>
        <xdr:cNvSpPr/>
      </xdr:nvSpPr>
      <xdr:spPr>
        <a:xfrm>
          <a:off x="9588500" y="1719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74676</xdr:rowOff>
    </xdr:from>
    <xdr:to>
      <xdr:col>55</xdr:col>
      <xdr:colOff>0</xdr:colOff>
      <xdr:row>100</xdr:row>
      <xdr:rowOff>101346</xdr:rowOff>
    </xdr:to>
    <xdr:cxnSp macro="">
      <xdr:nvCxnSpPr>
        <xdr:cNvPr id="377" name="直線コネクタ 376"/>
        <xdr:cNvCxnSpPr/>
      </xdr:nvCxnSpPr>
      <xdr:spPr>
        <a:xfrm flipV="1">
          <a:off x="9639300" y="17219676"/>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79502</xdr:rowOff>
    </xdr:from>
    <xdr:to>
      <xdr:col>46</xdr:col>
      <xdr:colOff>38100</xdr:colOff>
      <xdr:row>101</xdr:row>
      <xdr:rowOff>9652</xdr:rowOff>
    </xdr:to>
    <xdr:sp macro="" textlink="">
      <xdr:nvSpPr>
        <xdr:cNvPr id="378" name="楕円 377"/>
        <xdr:cNvSpPr/>
      </xdr:nvSpPr>
      <xdr:spPr>
        <a:xfrm>
          <a:off x="8699500" y="1722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101346</xdr:rowOff>
    </xdr:from>
    <xdr:to>
      <xdr:col>50</xdr:col>
      <xdr:colOff>114300</xdr:colOff>
      <xdr:row>100</xdr:row>
      <xdr:rowOff>130302</xdr:rowOff>
    </xdr:to>
    <xdr:cxnSp macro="">
      <xdr:nvCxnSpPr>
        <xdr:cNvPr id="379" name="直線コネクタ 378"/>
        <xdr:cNvCxnSpPr/>
      </xdr:nvCxnSpPr>
      <xdr:spPr>
        <a:xfrm flipV="1">
          <a:off x="8750300" y="1724634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122174</xdr:rowOff>
    </xdr:from>
    <xdr:to>
      <xdr:col>41</xdr:col>
      <xdr:colOff>101600</xdr:colOff>
      <xdr:row>101</xdr:row>
      <xdr:rowOff>52324</xdr:rowOff>
    </xdr:to>
    <xdr:sp macro="" textlink="">
      <xdr:nvSpPr>
        <xdr:cNvPr id="380" name="楕円 379"/>
        <xdr:cNvSpPr/>
      </xdr:nvSpPr>
      <xdr:spPr>
        <a:xfrm>
          <a:off x="7810500" y="1726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130302</xdr:rowOff>
    </xdr:from>
    <xdr:to>
      <xdr:col>45</xdr:col>
      <xdr:colOff>177800</xdr:colOff>
      <xdr:row>101</xdr:row>
      <xdr:rowOff>1524</xdr:rowOff>
    </xdr:to>
    <xdr:cxnSp macro="">
      <xdr:nvCxnSpPr>
        <xdr:cNvPr id="381" name="直線コネクタ 380"/>
        <xdr:cNvCxnSpPr/>
      </xdr:nvCxnSpPr>
      <xdr:spPr>
        <a:xfrm flipV="1">
          <a:off x="7861300" y="17275302"/>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100</xdr:row>
      <xdr:rowOff>158750</xdr:rowOff>
    </xdr:from>
    <xdr:to>
      <xdr:col>36</xdr:col>
      <xdr:colOff>165100</xdr:colOff>
      <xdr:row>101</xdr:row>
      <xdr:rowOff>88900</xdr:rowOff>
    </xdr:to>
    <xdr:sp macro="" textlink="">
      <xdr:nvSpPr>
        <xdr:cNvPr id="382" name="楕円 381"/>
        <xdr:cNvSpPr/>
      </xdr:nvSpPr>
      <xdr:spPr>
        <a:xfrm>
          <a:off x="6921500" y="1730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1524</xdr:rowOff>
    </xdr:from>
    <xdr:to>
      <xdr:col>41</xdr:col>
      <xdr:colOff>50800</xdr:colOff>
      <xdr:row>101</xdr:row>
      <xdr:rowOff>38100</xdr:rowOff>
    </xdr:to>
    <xdr:cxnSp macro="">
      <xdr:nvCxnSpPr>
        <xdr:cNvPr id="383" name="直線コネクタ 382"/>
        <xdr:cNvCxnSpPr/>
      </xdr:nvCxnSpPr>
      <xdr:spPr>
        <a:xfrm flipV="1">
          <a:off x="6972300" y="1731797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88409</xdr:rowOff>
    </xdr:from>
    <xdr:ext cx="469744" cy="259045"/>
    <xdr:sp macro="" textlink="">
      <xdr:nvSpPr>
        <xdr:cNvPr id="384" name="n_1aveValue【市民会館】&#10;一人当たり面積"/>
        <xdr:cNvSpPr txBox="1"/>
      </xdr:nvSpPr>
      <xdr:spPr>
        <a:xfrm>
          <a:off x="9391727" y="1843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82314</xdr:rowOff>
    </xdr:from>
    <xdr:ext cx="469744" cy="259045"/>
    <xdr:sp macro="" textlink="">
      <xdr:nvSpPr>
        <xdr:cNvPr id="385" name="n_2aveValue【市民会館】&#10;一人当たり面積"/>
        <xdr:cNvSpPr txBox="1"/>
      </xdr:nvSpPr>
      <xdr:spPr>
        <a:xfrm>
          <a:off x="8515427" y="184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31259</xdr:rowOff>
    </xdr:from>
    <xdr:ext cx="469744" cy="259045"/>
    <xdr:sp macro="" textlink="">
      <xdr:nvSpPr>
        <xdr:cNvPr id="386" name="n_3aveValue【市民会館】&#10;一人当たり面積"/>
        <xdr:cNvSpPr txBox="1"/>
      </xdr:nvSpPr>
      <xdr:spPr>
        <a:xfrm>
          <a:off x="7626427" y="1837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19829</xdr:rowOff>
    </xdr:from>
    <xdr:ext cx="469744" cy="259045"/>
    <xdr:sp macro="" textlink="">
      <xdr:nvSpPr>
        <xdr:cNvPr id="387" name="n_4aveValue【市民会館】&#10;一人当たり面積"/>
        <xdr:cNvSpPr txBox="1"/>
      </xdr:nvSpPr>
      <xdr:spPr>
        <a:xfrm>
          <a:off x="6737427" y="1836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98</xdr:row>
      <xdr:rowOff>168673</xdr:rowOff>
    </xdr:from>
    <xdr:ext cx="469744" cy="259045"/>
    <xdr:sp macro="" textlink="">
      <xdr:nvSpPr>
        <xdr:cNvPr id="388" name="n_1mainValue【市民会館】&#10;一人当たり面積"/>
        <xdr:cNvSpPr txBox="1"/>
      </xdr:nvSpPr>
      <xdr:spPr>
        <a:xfrm>
          <a:off x="9391727" y="1697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26179</xdr:rowOff>
    </xdr:from>
    <xdr:ext cx="469744" cy="259045"/>
    <xdr:sp macro="" textlink="">
      <xdr:nvSpPr>
        <xdr:cNvPr id="389" name="n_2mainValue【市民会館】&#10;一人当たり面積"/>
        <xdr:cNvSpPr txBox="1"/>
      </xdr:nvSpPr>
      <xdr:spPr>
        <a:xfrm>
          <a:off x="8515427" y="16999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99</xdr:row>
      <xdr:rowOff>68851</xdr:rowOff>
    </xdr:from>
    <xdr:ext cx="469744" cy="259045"/>
    <xdr:sp macro="" textlink="">
      <xdr:nvSpPr>
        <xdr:cNvPr id="390" name="n_3mainValue【市民会館】&#10;一人当たり面積"/>
        <xdr:cNvSpPr txBox="1"/>
      </xdr:nvSpPr>
      <xdr:spPr>
        <a:xfrm>
          <a:off x="7626427" y="1704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99</xdr:row>
      <xdr:rowOff>105427</xdr:rowOff>
    </xdr:from>
    <xdr:ext cx="469744" cy="259045"/>
    <xdr:sp macro="" textlink="">
      <xdr:nvSpPr>
        <xdr:cNvPr id="391" name="n_4mainValue【市民会館】&#10;一人当たり面積"/>
        <xdr:cNvSpPr txBox="1"/>
      </xdr:nvSpPr>
      <xdr:spPr>
        <a:xfrm>
          <a:off x="6737427" y="1707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3" name="直線コネクタ 40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4" name="テキスト ボックス 403"/>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5" name="直線コネクタ 40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6" name="テキスト ボックス 40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7" name="直線コネクタ 40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8" name="テキスト ボックス 40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9" name="直線コネクタ 40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0" name="テキスト ボックス 40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1" name="直線コネクタ 41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2" name="テキスト ボックス 411"/>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87630</xdr:rowOff>
    </xdr:from>
    <xdr:to>
      <xdr:col>85</xdr:col>
      <xdr:colOff>126364</xdr:colOff>
      <xdr:row>40</xdr:row>
      <xdr:rowOff>127000</xdr:rowOff>
    </xdr:to>
    <xdr:cxnSp macro="">
      <xdr:nvCxnSpPr>
        <xdr:cNvPr id="415" name="直線コネクタ 414"/>
        <xdr:cNvCxnSpPr/>
      </xdr:nvCxnSpPr>
      <xdr:spPr>
        <a:xfrm flipV="1">
          <a:off x="16318864" y="5916930"/>
          <a:ext cx="0" cy="1068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6" name="【一般廃棄物処理施設】&#10;有形固定資産減価償却率最小値テキスト"/>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7" name="直線コネクタ 416"/>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34307</xdr:rowOff>
    </xdr:from>
    <xdr:ext cx="405111" cy="259045"/>
    <xdr:sp macro="" textlink="">
      <xdr:nvSpPr>
        <xdr:cNvPr id="418" name="【一般廃棄物処理施設】&#10;有形固定資産減価償却率最大値テキスト"/>
        <xdr:cNvSpPr txBox="1"/>
      </xdr:nvSpPr>
      <xdr:spPr>
        <a:xfrm>
          <a:off x="16357600"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87630</xdr:rowOff>
    </xdr:from>
    <xdr:to>
      <xdr:col>86</xdr:col>
      <xdr:colOff>25400</xdr:colOff>
      <xdr:row>34</xdr:row>
      <xdr:rowOff>87630</xdr:rowOff>
    </xdr:to>
    <xdr:cxnSp macro="">
      <xdr:nvCxnSpPr>
        <xdr:cNvPr id="419" name="直線コネクタ 418"/>
        <xdr:cNvCxnSpPr/>
      </xdr:nvCxnSpPr>
      <xdr:spPr>
        <a:xfrm>
          <a:off x="16230600" y="591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47007</xdr:rowOff>
    </xdr:from>
    <xdr:ext cx="405111" cy="259045"/>
    <xdr:sp macro="" textlink="">
      <xdr:nvSpPr>
        <xdr:cNvPr id="420" name="【一般廃棄物処理施設】&#10;有形固定資産減価償却率平均値テキスト"/>
        <xdr:cNvSpPr txBox="1"/>
      </xdr:nvSpPr>
      <xdr:spPr>
        <a:xfrm>
          <a:off x="16357600" y="6390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68580</xdr:rowOff>
    </xdr:from>
    <xdr:to>
      <xdr:col>85</xdr:col>
      <xdr:colOff>177800</xdr:colOff>
      <xdr:row>37</xdr:row>
      <xdr:rowOff>170180</xdr:rowOff>
    </xdr:to>
    <xdr:sp macro="" textlink="">
      <xdr:nvSpPr>
        <xdr:cNvPr id="421" name="フローチャート: 判断 420"/>
        <xdr:cNvSpPr/>
      </xdr:nvSpPr>
      <xdr:spPr>
        <a:xfrm>
          <a:off x="16268700" y="641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101600</xdr:rowOff>
    </xdr:from>
    <xdr:to>
      <xdr:col>81</xdr:col>
      <xdr:colOff>101600</xdr:colOff>
      <xdr:row>38</xdr:row>
      <xdr:rowOff>31750</xdr:rowOff>
    </xdr:to>
    <xdr:sp macro="" textlink="">
      <xdr:nvSpPr>
        <xdr:cNvPr id="422" name="フローチャート: 判断 421"/>
        <xdr:cNvSpPr/>
      </xdr:nvSpPr>
      <xdr:spPr>
        <a:xfrm>
          <a:off x="15430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95250</xdr:rowOff>
    </xdr:from>
    <xdr:to>
      <xdr:col>76</xdr:col>
      <xdr:colOff>165100</xdr:colOff>
      <xdr:row>38</xdr:row>
      <xdr:rowOff>25400</xdr:rowOff>
    </xdr:to>
    <xdr:sp macro="" textlink="">
      <xdr:nvSpPr>
        <xdr:cNvPr id="423" name="フローチャート: 判断 422"/>
        <xdr:cNvSpPr/>
      </xdr:nvSpPr>
      <xdr:spPr>
        <a:xfrm>
          <a:off x="145415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29210</xdr:rowOff>
    </xdr:from>
    <xdr:to>
      <xdr:col>72</xdr:col>
      <xdr:colOff>38100</xdr:colOff>
      <xdr:row>37</xdr:row>
      <xdr:rowOff>130810</xdr:rowOff>
    </xdr:to>
    <xdr:sp macro="" textlink="">
      <xdr:nvSpPr>
        <xdr:cNvPr id="424" name="フローチャート: 判断 423"/>
        <xdr:cNvSpPr/>
      </xdr:nvSpPr>
      <xdr:spPr>
        <a:xfrm>
          <a:off x="136525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26670</xdr:rowOff>
    </xdr:from>
    <xdr:to>
      <xdr:col>67</xdr:col>
      <xdr:colOff>101600</xdr:colOff>
      <xdr:row>37</xdr:row>
      <xdr:rowOff>128270</xdr:rowOff>
    </xdr:to>
    <xdr:sp macro="" textlink="">
      <xdr:nvSpPr>
        <xdr:cNvPr id="425" name="フローチャート: 判断 424"/>
        <xdr:cNvSpPr/>
      </xdr:nvSpPr>
      <xdr:spPr>
        <a:xfrm>
          <a:off x="127635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36830</xdr:rowOff>
    </xdr:from>
    <xdr:to>
      <xdr:col>85</xdr:col>
      <xdr:colOff>177800</xdr:colOff>
      <xdr:row>34</xdr:row>
      <xdr:rowOff>138430</xdr:rowOff>
    </xdr:to>
    <xdr:sp macro="" textlink="">
      <xdr:nvSpPr>
        <xdr:cNvPr id="431" name="楕円 430"/>
        <xdr:cNvSpPr/>
      </xdr:nvSpPr>
      <xdr:spPr>
        <a:xfrm>
          <a:off x="16268700" y="58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161307</xdr:rowOff>
    </xdr:from>
    <xdr:ext cx="405111" cy="259045"/>
    <xdr:sp macro="" textlink="">
      <xdr:nvSpPr>
        <xdr:cNvPr id="432" name="【一般廃棄物処理施設】&#10;有形固定資産減価償却率該当値テキスト"/>
        <xdr:cNvSpPr txBox="1"/>
      </xdr:nvSpPr>
      <xdr:spPr>
        <a:xfrm>
          <a:off x="16357600" y="5819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140970</xdr:rowOff>
    </xdr:from>
    <xdr:to>
      <xdr:col>81</xdr:col>
      <xdr:colOff>101600</xdr:colOff>
      <xdr:row>34</xdr:row>
      <xdr:rowOff>71120</xdr:rowOff>
    </xdr:to>
    <xdr:sp macro="" textlink="">
      <xdr:nvSpPr>
        <xdr:cNvPr id="433" name="楕円 432"/>
        <xdr:cNvSpPr/>
      </xdr:nvSpPr>
      <xdr:spPr>
        <a:xfrm>
          <a:off x="15430500" y="57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20320</xdr:rowOff>
    </xdr:from>
    <xdr:to>
      <xdr:col>85</xdr:col>
      <xdr:colOff>127000</xdr:colOff>
      <xdr:row>34</xdr:row>
      <xdr:rowOff>87630</xdr:rowOff>
    </xdr:to>
    <xdr:cxnSp macro="">
      <xdr:nvCxnSpPr>
        <xdr:cNvPr id="434" name="直線コネクタ 433"/>
        <xdr:cNvCxnSpPr/>
      </xdr:nvCxnSpPr>
      <xdr:spPr>
        <a:xfrm>
          <a:off x="15481300" y="5849620"/>
          <a:ext cx="838200" cy="6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64770</xdr:rowOff>
    </xdr:from>
    <xdr:to>
      <xdr:col>76</xdr:col>
      <xdr:colOff>165100</xdr:colOff>
      <xdr:row>33</xdr:row>
      <xdr:rowOff>166370</xdr:rowOff>
    </xdr:to>
    <xdr:sp macro="" textlink="">
      <xdr:nvSpPr>
        <xdr:cNvPr id="435" name="楕円 434"/>
        <xdr:cNvSpPr/>
      </xdr:nvSpPr>
      <xdr:spPr>
        <a:xfrm>
          <a:off x="145415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115570</xdr:rowOff>
    </xdr:from>
    <xdr:to>
      <xdr:col>81</xdr:col>
      <xdr:colOff>50800</xdr:colOff>
      <xdr:row>34</xdr:row>
      <xdr:rowOff>20320</xdr:rowOff>
    </xdr:to>
    <xdr:cxnSp macro="">
      <xdr:nvCxnSpPr>
        <xdr:cNvPr id="436" name="直線コネクタ 435"/>
        <xdr:cNvCxnSpPr/>
      </xdr:nvCxnSpPr>
      <xdr:spPr>
        <a:xfrm>
          <a:off x="14592300" y="57734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6350</xdr:rowOff>
    </xdr:from>
    <xdr:to>
      <xdr:col>72</xdr:col>
      <xdr:colOff>38100</xdr:colOff>
      <xdr:row>33</xdr:row>
      <xdr:rowOff>107950</xdr:rowOff>
    </xdr:to>
    <xdr:sp macro="" textlink="">
      <xdr:nvSpPr>
        <xdr:cNvPr id="437" name="楕円 436"/>
        <xdr:cNvSpPr/>
      </xdr:nvSpPr>
      <xdr:spPr>
        <a:xfrm>
          <a:off x="13652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57150</xdr:rowOff>
    </xdr:from>
    <xdr:to>
      <xdr:col>76</xdr:col>
      <xdr:colOff>114300</xdr:colOff>
      <xdr:row>33</xdr:row>
      <xdr:rowOff>115570</xdr:rowOff>
    </xdr:to>
    <xdr:cxnSp macro="">
      <xdr:nvCxnSpPr>
        <xdr:cNvPr id="438" name="直線コネクタ 437"/>
        <xdr:cNvCxnSpPr/>
      </xdr:nvCxnSpPr>
      <xdr:spPr>
        <a:xfrm>
          <a:off x="13703300" y="5715000"/>
          <a:ext cx="8890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22877</xdr:rowOff>
    </xdr:from>
    <xdr:ext cx="405111" cy="259045"/>
    <xdr:sp macro="" textlink="">
      <xdr:nvSpPr>
        <xdr:cNvPr id="439" name="n_1aveValue【一般廃棄物処理施設】&#10;有形固定資産減価償却率"/>
        <xdr:cNvSpPr txBox="1"/>
      </xdr:nvSpPr>
      <xdr:spPr>
        <a:xfrm>
          <a:off x="152660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16527</xdr:rowOff>
    </xdr:from>
    <xdr:ext cx="405111" cy="259045"/>
    <xdr:sp macro="" textlink="">
      <xdr:nvSpPr>
        <xdr:cNvPr id="440" name="n_2aveValue【一般廃棄物処理施設】&#10;有形固定資産減価償却率"/>
        <xdr:cNvSpPr txBox="1"/>
      </xdr:nvSpPr>
      <xdr:spPr>
        <a:xfrm>
          <a:off x="14389744" y="6531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121937</xdr:rowOff>
    </xdr:from>
    <xdr:ext cx="405111" cy="259045"/>
    <xdr:sp macro="" textlink="">
      <xdr:nvSpPr>
        <xdr:cNvPr id="441" name="n_3aveValue【一般廃棄物処理施設】&#10;有形固定資産減価償却率"/>
        <xdr:cNvSpPr txBox="1"/>
      </xdr:nvSpPr>
      <xdr:spPr>
        <a:xfrm>
          <a:off x="13500744" y="646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144797</xdr:rowOff>
    </xdr:from>
    <xdr:ext cx="405111" cy="259045"/>
    <xdr:sp macro="" textlink="">
      <xdr:nvSpPr>
        <xdr:cNvPr id="442" name="n_4aveValue【一般廃棄物処理施設】&#10;有形固定資産減価償却率"/>
        <xdr:cNvSpPr txBox="1"/>
      </xdr:nvSpPr>
      <xdr:spPr>
        <a:xfrm>
          <a:off x="12611744" y="614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87647</xdr:rowOff>
    </xdr:from>
    <xdr:ext cx="405111" cy="259045"/>
    <xdr:sp macro="" textlink="">
      <xdr:nvSpPr>
        <xdr:cNvPr id="443" name="n_1mainValue【一般廃棄物処理施設】&#10;有形固定資産減価償却率"/>
        <xdr:cNvSpPr txBox="1"/>
      </xdr:nvSpPr>
      <xdr:spPr>
        <a:xfrm>
          <a:off x="15266044"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32</xdr:row>
      <xdr:rowOff>11447</xdr:rowOff>
    </xdr:from>
    <xdr:ext cx="340478" cy="259045"/>
    <xdr:sp macro="" textlink="">
      <xdr:nvSpPr>
        <xdr:cNvPr id="444" name="n_2mainValue【一般廃棄物処理施設】&#10;有形固定資産減価償却率"/>
        <xdr:cNvSpPr txBox="1"/>
      </xdr:nvSpPr>
      <xdr:spPr>
        <a:xfrm>
          <a:off x="14422061" y="549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31</xdr:row>
      <xdr:rowOff>124477</xdr:rowOff>
    </xdr:from>
    <xdr:ext cx="340478" cy="259045"/>
    <xdr:sp macro="" textlink="">
      <xdr:nvSpPr>
        <xdr:cNvPr id="445" name="n_3mainValue【一般廃棄物処理施設】&#10;有形固定資産減価償却率"/>
        <xdr:cNvSpPr txBox="1"/>
      </xdr:nvSpPr>
      <xdr:spPr>
        <a:xfrm>
          <a:off x="13533061" y="543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6" name="正方形/長方形 44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7" name="正方形/長方形 44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8" name="正方形/長方形 44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9" name="正方形/長方形 44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0" name="正方形/長方形 44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1" name="正方形/長方形 45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2" name="正方形/長方形 45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3" name="正方形/長方形 45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4" name="テキスト ボックス 45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5" name="直線コネクタ 45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6" name="直線コネクタ 45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57" name="テキスト ボックス 456"/>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8" name="直線コネクタ 45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59" name="テキスト ボックス 458"/>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0" name="直線コネクタ 45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1" name="テキスト ボックス 460"/>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2" name="直線コネクタ 46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63" name="テキスト ボックス 462"/>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4" name="直線コネクタ 46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5" name="テキスト ボックス 46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24473</xdr:rowOff>
    </xdr:from>
    <xdr:to>
      <xdr:col>116</xdr:col>
      <xdr:colOff>62864</xdr:colOff>
      <xdr:row>41</xdr:row>
      <xdr:rowOff>133105</xdr:rowOff>
    </xdr:to>
    <xdr:cxnSp macro="">
      <xdr:nvCxnSpPr>
        <xdr:cNvPr id="467" name="直線コネクタ 466"/>
        <xdr:cNvCxnSpPr/>
      </xdr:nvCxnSpPr>
      <xdr:spPr>
        <a:xfrm flipV="1">
          <a:off x="22160864" y="5682323"/>
          <a:ext cx="0" cy="1480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136932</xdr:rowOff>
    </xdr:from>
    <xdr:ext cx="378565" cy="259045"/>
    <xdr:sp macro="" textlink="">
      <xdr:nvSpPr>
        <xdr:cNvPr id="468" name="【一般廃棄物処理施設】&#10;一人当たり有形固定資産（償却資産）額最小値テキスト"/>
        <xdr:cNvSpPr txBox="1"/>
      </xdr:nvSpPr>
      <xdr:spPr>
        <a:xfrm>
          <a:off x="22199600" y="7166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133105</xdr:rowOff>
    </xdr:from>
    <xdr:to>
      <xdr:col>116</xdr:col>
      <xdr:colOff>152400</xdr:colOff>
      <xdr:row>41</xdr:row>
      <xdr:rowOff>133105</xdr:rowOff>
    </xdr:to>
    <xdr:cxnSp macro="">
      <xdr:nvCxnSpPr>
        <xdr:cNvPr id="469" name="直線コネクタ 468"/>
        <xdr:cNvCxnSpPr/>
      </xdr:nvCxnSpPr>
      <xdr:spPr>
        <a:xfrm>
          <a:off x="22072600" y="7162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142600</xdr:rowOff>
    </xdr:from>
    <xdr:ext cx="599010" cy="259045"/>
    <xdr:sp macro="" textlink="">
      <xdr:nvSpPr>
        <xdr:cNvPr id="470" name="【一般廃棄物処理施設】&#10;一人当たり有形固定資産（償却資産）額最大値テキスト"/>
        <xdr:cNvSpPr txBox="1"/>
      </xdr:nvSpPr>
      <xdr:spPr>
        <a:xfrm>
          <a:off x="22199600" y="545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24473</xdr:rowOff>
    </xdr:from>
    <xdr:to>
      <xdr:col>116</xdr:col>
      <xdr:colOff>152400</xdr:colOff>
      <xdr:row>33</xdr:row>
      <xdr:rowOff>24473</xdr:rowOff>
    </xdr:to>
    <xdr:cxnSp macro="">
      <xdr:nvCxnSpPr>
        <xdr:cNvPr id="471" name="直線コネクタ 470"/>
        <xdr:cNvCxnSpPr/>
      </xdr:nvCxnSpPr>
      <xdr:spPr>
        <a:xfrm>
          <a:off x="22072600" y="568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139733</xdr:rowOff>
    </xdr:from>
    <xdr:ext cx="599010" cy="259045"/>
    <xdr:sp macro="" textlink="">
      <xdr:nvSpPr>
        <xdr:cNvPr id="472" name="【一般廃棄物処理施設】&#10;一人当たり有形固定資産（償却資産）額平均値テキスト"/>
        <xdr:cNvSpPr txBox="1"/>
      </xdr:nvSpPr>
      <xdr:spPr>
        <a:xfrm>
          <a:off x="22199600" y="66548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116856</xdr:rowOff>
    </xdr:from>
    <xdr:to>
      <xdr:col>116</xdr:col>
      <xdr:colOff>114300</xdr:colOff>
      <xdr:row>40</xdr:row>
      <xdr:rowOff>47006</xdr:rowOff>
    </xdr:to>
    <xdr:sp macro="" textlink="">
      <xdr:nvSpPr>
        <xdr:cNvPr id="473" name="フローチャート: 判断 472"/>
        <xdr:cNvSpPr/>
      </xdr:nvSpPr>
      <xdr:spPr>
        <a:xfrm>
          <a:off x="22110700" y="680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155903</xdr:rowOff>
    </xdr:from>
    <xdr:to>
      <xdr:col>112</xdr:col>
      <xdr:colOff>38100</xdr:colOff>
      <xdr:row>40</xdr:row>
      <xdr:rowOff>86053</xdr:rowOff>
    </xdr:to>
    <xdr:sp macro="" textlink="">
      <xdr:nvSpPr>
        <xdr:cNvPr id="474" name="フローチャート: 判断 473"/>
        <xdr:cNvSpPr/>
      </xdr:nvSpPr>
      <xdr:spPr>
        <a:xfrm>
          <a:off x="21272500" y="684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135861</xdr:rowOff>
    </xdr:from>
    <xdr:to>
      <xdr:col>107</xdr:col>
      <xdr:colOff>101600</xdr:colOff>
      <xdr:row>40</xdr:row>
      <xdr:rowOff>66011</xdr:rowOff>
    </xdr:to>
    <xdr:sp macro="" textlink="">
      <xdr:nvSpPr>
        <xdr:cNvPr id="475" name="フローチャート: 判断 474"/>
        <xdr:cNvSpPr/>
      </xdr:nvSpPr>
      <xdr:spPr>
        <a:xfrm>
          <a:off x="20383500" y="682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116132</xdr:rowOff>
    </xdr:from>
    <xdr:to>
      <xdr:col>102</xdr:col>
      <xdr:colOff>165100</xdr:colOff>
      <xdr:row>40</xdr:row>
      <xdr:rowOff>46282</xdr:rowOff>
    </xdr:to>
    <xdr:sp macro="" textlink="">
      <xdr:nvSpPr>
        <xdr:cNvPr id="476" name="フローチャート: 判断 475"/>
        <xdr:cNvSpPr/>
      </xdr:nvSpPr>
      <xdr:spPr>
        <a:xfrm>
          <a:off x="19494500" y="680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162832</xdr:rowOff>
    </xdr:from>
    <xdr:to>
      <xdr:col>98</xdr:col>
      <xdr:colOff>38100</xdr:colOff>
      <xdr:row>40</xdr:row>
      <xdr:rowOff>92982</xdr:rowOff>
    </xdr:to>
    <xdr:sp macro="" textlink="">
      <xdr:nvSpPr>
        <xdr:cNvPr id="477" name="フローチャート: 判断 476"/>
        <xdr:cNvSpPr/>
      </xdr:nvSpPr>
      <xdr:spPr>
        <a:xfrm>
          <a:off x="18605500" y="68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8" name="テキスト ボックス 47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9" name="テキスト ボックス 47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0" name="テキスト ボックス 47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1" name="テキスト ボックス 48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2" name="テキスト ボックス 48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119410</xdr:rowOff>
    </xdr:from>
    <xdr:to>
      <xdr:col>116</xdr:col>
      <xdr:colOff>114300</xdr:colOff>
      <xdr:row>41</xdr:row>
      <xdr:rowOff>49560</xdr:rowOff>
    </xdr:to>
    <xdr:sp macro="" textlink="">
      <xdr:nvSpPr>
        <xdr:cNvPr id="483" name="楕円 482"/>
        <xdr:cNvSpPr/>
      </xdr:nvSpPr>
      <xdr:spPr>
        <a:xfrm>
          <a:off x="22110700" y="697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97837</xdr:rowOff>
    </xdr:from>
    <xdr:ext cx="534377" cy="259045"/>
    <xdr:sp macro="" textlink="">
      <xdr:nvSpPr>
        <xdr:cNvPr id="484" name="【一般廃棄物処理施設】&#10;一人当たり有形固定資産（償却資産）額該当値テキスト"/>
        <xdr:cNvSpPr txBox="1"/>
      </xdr:nvSpPr>
      <xdr:spPr>
        <a:xfrm>
          <a:off x="22199600" y="695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121886</xdr:rowOff>
    </xdr:from>
    <xdr:to>
      <xdr:col>112</xdr:col>
      <xdr:colOff>38100</xdr:colOff>
      <xdr:row>41</xdr:row>
      <xdr:rowOff>52036</xdr:rowOff>
    </xdr:to>
    <xdr:sp macro="" textlink="">
      <xdr:nvSpPr>
        <xdr:cNvPr id="485" name="楕円 484"/>
        <xdr:cNvSpPr/>
      </xdr:nvSpPr>
      <xdr:spPr>
        <a:xfrm>
          <a:off x="21272500" y="697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170210</xdr:rowOff>
    </xdr:from>
    <xdr:to>
      <xdr:col>116</xdr:col>
      <xdr:colOff>63500</xdr:colOff>
      <xdr:row>41</xdr:row>
      <xdr:rowOff>1236</xdr:rowOff>
    </xdr:to>
    <xdr:cxnSp macro="">
      <xdr:nvCxnSpPr>
        <xdr:cNvPr id="486" name="直線コネクタ 485"/>
        <xdr:cNvCxnSpPr/>
      </xdr:nvCxnSpPr>
      <xdr:spPr>
        <a:xfrm flipV="1">
          <a:off x="21323300" y="7028210"/>
          <a:ext cx="8382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152629</xdr:rowOff>
    </xdr:from>
    <xdr:to>
      <xdr:col>107</xdr:col>
      <xdr:colOff>101600</xdr:colOff>
      <xdr:row>40</xdr:row>
      <xdr:rowOff>82779</xdr:rowOff>
    </xdr:to>
    <xdr:sp macro="" textlink="">
      <xdr:nvSpPr>
        <xdr:cNvPr id="487" name="楕円 486"/>
        <xdr:cNvSpPr/>
      </xdr:nvSpPr>
      <xdr:spPr>
        <a:xfrm>
          <a:off x="20383500" y="683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31979</xdr:rowOff>
    </xdr:from>
    <xdr:to>
      <xdr:col>111</xdr:col>
      <xdr:colOff>177800</xdr:colOff>
      <xdr:row>41</xdr:row>
      <xdr:rowOff>1236</xdr:rowOff>
    </xdr:to>
    <xdr:cxnSp macro="">
      <xdr:nvCxnSpPr>
        <xdr:cNvPr id="488" name="直線コネクタ 487"/>
        <xdr:cNvCxnSpPr/>
      </xdr:nvCxnSpPr>
      <xdr:spPr>
        <a:xfrm>
          <a:off x="20434300" y="6889979"/>
          <a:ext cx="889000" cy="140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160893</xdr:rowOff>
    </xdr:from>
    <xdr:to>
      <xdr:col>102</xdr:col>
      <xdr:colOff>165100</xdr:colOff>
      <xdr:row>40</xdr:row>
      <xdr:rowOff>91043</xdr:rowOff>
    </xdr:to>
    <xdr:sp macro="" textlink="">
      <xdr:nvSpPr>
        <xdr:cNvPr id="489" name="楕円 488"/>
        <xdr:cNvSpPr/>
      </xdr:nvSpPr>
      <xdr:spPr>
        <a:xfrm>
          <a:off x="19494500" y="684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31979</xdr:rowOff>
    </xdr:from>
    <xdr:to>
      <xdr:col>107</xdr:col>
      <xdr:colOff>50800</xdr:colOff>
      <xdr:row>40</xdr:row>
      <xdr:rowOff>40243</xdr:rowOff>
    </xdr:to>
    <xdr:cxnSp macro="">
      <xdr:nvCxnSpPr>
        <xdr:cNvPr id="490" name="直線コネクタ 489"/>
        <xdr:cNvCxnSpPr/>
      </xdr:nvCxnSpPr>
      <xdr:spPr>
        <a:xfrm flipV="1">
          <a:off x="19545300" y="6889979"/>
          <a:ext cx="889000" cy="8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102580</xdr:rowOff>
    </xdr:from>
    <xdr:ext cx="599010" cy="259045"/>
    <xdr:sp macro="" textlink="">
      <xdr:nvSpPr>
        <xdr:cNvPr id="491" name="n_1aveValue【一般廃棄物処理施設】&#10;一人当たり有形固定資産（償却資産）額"/>
        <xdr:cNvSpPr txBox="1"/>
      </xdr:nvSpPr>
      <xdr:spPr>
        <a:xfrm>
          <a:off x="21011095" y="661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82538</xdr:rowOff>
    </xdr:from>
    <xdr:ext cx="599010" cy="259045"/>
    <xdr:sp macro="" textlink="">
      <xdr:nvSpPr>
        <xdr:cNvPr id="492" name="n_2aveValue【一般廃棄物処理施設】&#10;一人当たり有形固定資産（償却資産）額"/>
        <xdr:cNvSpPr txBox="1"/>
      </xdr:nvSpPr>
      <xdr:spPr>
        <a:xfrm>
          <a:off x="20134795" y="6597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62809</xdr:rowOff>
    </xdr:from>
    <xdr:ext cx="599010" cy="259045"/>
    <xdr:sp macro="" textlink="">
      <xdr:nvSpPr>
        <xdr:cNvPr id="493" name="n_3aveValue【一般廃棄物処理施設】&#10;一人当たり有形固定資産（償却資産）額"/>
        <xdr:cNvSpPr txBox="1"/>
      </xdr:nvSpPr>
      <xdr:spPr>
        <a:xfrm>
          <a:off x="19245795" y="6577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109509</xdr:rowOff>
    </xdr:from>
    <xdr:ext cx="599010" cy="259045"/>
    <xdr:sp macro="" textlink="">
      <xdr:nvSpPr>
        <xdr:cNvPr id="494" name="n_4aveValue【一般廃棄物処理施設】&#10;一人当たり有形固定資産（償却資産）額"/>
        <xdr:cNvSpPr txBox="1"/>
      </xdr:nvSpPr>
      <xdr:spPr>
        <a:xfrm>
          <a:off x="18356795" y="6624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43163</xdr:rowOff>
    </xdr:from>
    <xdr:ext cx="534377" cy="259045"/>
    <xdr:sp macro="" textlink="">
      <xdr:nvSpPr>
        <xdr:cNvPr id="495" name="n_1mainValue【一般廃棄物処理施設】&#10;一人当たり有形固定資産（償却資産）額"/>
        <xdr:cNvSpPr txBox="1"/>
      </xdr:nvSpPr>
      <xdr:spPr>
        <a:xfrm>
          <a:off x="21043411" y="707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73906</xdr:rowOff>
    </xdr:from>
    <xdr:ext cx="599010" cy="259045"/>
    <xdr:sp macro="" textlink="">
      <xdr:nvSpPr>
        <xdr:cNvPr id="496" name="n_2mainValue【一般廃棄物処理施設】&#10;一人当たり有形固定資産（償却資産）額"/>
        <xdr:cNvSpPr txBox="1"/>
      </xdr:nvSpPr>
      <xdr:spPr>
        <a:xfrm>
          <a:off x="20134795" y="6931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82170</xdr:rowOff>
    </xdr:from>
    <xdr:ext cx="599010" cy="259045"/>
    <xdr:sp macro="" textlink="">
      <xdr:nvSpPr>
        <xdr:cNvPr id="497" name="n_3mainValue【一般廃棄物処理施設】&#10;一人当たり有形固定資産（償却資産）額"/>
        <xdr:cNvSpPr txBox="1"/>
      </xdr:nvSpPr>
      <xdr:spPr>
        <a:xfrm>
          <a:off x="19245795" y="6940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8" name="正方形/長方形 49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9" name="正方形/長方形 49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0" name="正方形/長方形 49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1" name="正方形/長方形 50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2" name="正方形/長方形 50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3" name="正方形/長方形 50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4" name="正方形/長方形 50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5" name="正方形/長方形 504"/>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06" name="正方形/長方形 50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7" name="正方形/長方形 50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8" name="正方形/長方形 50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9" name="正方形/長方形 50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0" name="正方形/長方形 50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1" name="正方形/長方形 51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2" name="正方形/長方形 51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3" name="正方形/長方形 512"/>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14" name="正方形/長方形 51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5" name="正方形/長方形 51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6" name="正方形/長方形 51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7" name="正方形/長方形 51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8" name="正方形/長方形 51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9" name="正方形/長方形 51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0" name="正方形/長方形 51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1" name="正方形/長方形 52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2" name="テキスト ボックス 52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3" name="直線コネクタ 52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4" name="テキスト ボックス 52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25" name="直線コネクタ 52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26" name="テキスト ボックス 52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27" name="直線コネクタ 52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28" name="テキスト ボックス 52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29" name="直線コネクタ 52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0" name="テキスト ボックス 52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1" name="直線コネクタ 53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2" name="テキスト ボックス 53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3" name="直線コネクタ 53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4" name="テキスト ボックス 53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35" name="直線コネクタ 53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36" name="テキスト ボックス 53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7" name="直線コネクタ 53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51163</xdr:rowOff>
    </xdr:from>
    <xdr:to>
      <xdr:col>85</xdr:col>
      <xdr:colOff>126364</xdr:colOff>
      <xdr:row>86</xdr:row>
      <xdr:rowOff>168729</xdr:rowOff>
    </xdr:to>
    <xdr:cxnSp macro="">
      <xdr:nvCxnSpPr>
        <xdr:cNvPr id="539" name="直線コネクタ 538"/>
        <xdr:cNvCxnSpPr/>
      </xdr:nvCxnSpPr>
      <xdr:spPr>
        <a:xfrm flipV="1">
          <a:off x="16318864" y="13424263"/>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0"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41" name="直線コネクタ 540"/>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169290</xdr:rowOff>
    </xdr:from>
    <xdr:ext cx="340478" cy="259045"/>
    <xdr:sp macro="" textlink="">
      <xdr:nvSpPr>
        <xdr:cNvPr id="542" name="【消防施設】&#10;有形固定資産減価償却率最大値テキスト"/>
        <xdr:cNvSpPr txBox="1"/>
      </xdr:nvSpPr>
      <xdr:spPr>
        <a:xfrm>
          <a:off x="16357600" y="1319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51163</xdr:rowOff>
    </xdr:from>
    <xdr:to>
      <xdr:col>86</xdr:col>
      <xdr:colOff>25400</xdr:colOff>
      <xdr:row>78</xdr:row>
      <xdr:rowOff>51163</xdr:rowOff>
    </xdr:to>
    <xdr:cxnSp macro="">
      <xdr:nvCxnSpPr>
        <xdr:cNvPr id="543" name="直線コネクタ 542"/>
        <xdr:cNvCxnSpPr/>
      </xdr:nvCxnSpPr>
      <xdr:spPr>
        <a:xfrm>
          <a:off x="16230600" y="1342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142439</xdr:rowOff>
    </xdr:from>
    <xdr:ext cx="405111" cy="259045"/>
    <xdr:sp macro="" textlink="">
      <xdr:nvSpPr>
        <xdr:cNvPr id="544" name="【消防施設】&#10;有形固定資産減価償却率平均値テキスト"/>
        <xdr:cNvSpPr txBox="1"/>
      </xdr:nvSpPr>
      <xdr:spPr>
        <a:xfrm>
          <a:off x="16357600" y="14029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119562</xdr:rowOff>
    </xdr:from>
    <xdr:to>
      <xdr:col>85</xdr:col>
      <xdr:colOff>177800</xdr:colOff>
      <xdr:row>83</xdr:row>
      <xdr:rowOff>49712</xdr:rowOff>
    </xdr:to>
    <xdr:sp macro="" textlink="">
      <xdr:nvSpPr>
        <xdr:cNvPr id="545" name="フローチャート: 判断 544"/>
        <xdr:cNvSpPr/>
      </xdr:nvSpPr>
      <xdr:spPr>
        <a:xfrm>
          <a:off x="162687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147320</xdr:rowOff>
    </xdr:from>
    <xdr:to>
      <xdr:col>81</xdr:col>
      <xdr:colOff>101600</xdr:colOff>
      <xdr:row>83</xdr:row>
      <xdr:rowOff>77470</xdr:rowOff>
    </xdr:to>
    <xdr:sp macro="" textlink="">
      <xdr:nvSpPr>
        <xdr:cNvPr id="546" name="フローチャート: 判断 545"/>
        <xdr:cNvSpPr/>
      </xdr:nvSpPr>
      <xdr:spPr>
        <a:xfrm>
          <a:off x="15430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135889</xdr:rowOff>
    </xdr:from>
    <xdr:to>
      <xdr:col>76</xdr:col>
      <xdr:colOff>165100</xdr:colOff>
      <xdr:row>83</xdr:row>
      <xdr:rowOff>66039</xdr:rowOff>
    </xdr:to>
    <xdr:sp macro="" textlink="">
      <xdr:nvSpPr>
        <xdr:cNvPr id="547" name="フローチャート: 判断 546"/>
        <xdr:cNvSpPr/>
      </xdr:nvSpPr>
      <xdr:spPr>
        <a:xfrm>
          <a:off x="14541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111398</xdr:rowOff>
    </xdr:from>
    <xdr:to>
      <xdr:col>72</xdr:col>
      <xdr:colOff>38100</xdr:colOff>
      <xdr:row>83</xdr:row>
      <xdr:rowOff>41548</xdr:rowOff>
    </xdr:to>
    <xdr:sp macro="" textlink="">
      <xdr:nvSpPr>
        <xdr:cNvPr id="548" name="フローチャート: 判断 547"/>
        <xdr:cNvSpPr/>
      </xdr:nvSpPr>
      <xdr:spPr>
        <a:xfrm>
          <a:off x="13652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144055</xdr:rowOff>
    </xdr:from>
    <xdr:to>
      <xdr:col>67</xdr:col>
      <xdr:colOff>101600</xdr:colOff>
      <xdr:row>83</xdr:row>
      <xdr:rowOff>74205</xdr:rowOff>
    </xdr:to>
    <xdr:sp macro="" textlink="">
      <xdr:nvSpPr>
        <xdr:cNvPr id="549" name="フローチャート: 判断 548"/>
        <xdr:cNvSpPr/>
      </xdr:nvSpPr>
      <xdr:spPr>
        <a:xfrm>
          <a:off x="12763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0" name="テキスト ボックス 54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1" name="テキスト ボックス 55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2" name="テキスト ボックス 55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3" name="テキスト ボックス 55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4" name="テキスト ボックス 55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555" name="楕円 554"/>
        <xdr:cNvSpPr/>
      </xdr:nvSpPr>
      <xdr:spPr>
        <a:xfrm>
          <a:off x="16268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556" name="【消防施設】&#10;有形固定資産減価償却率該当値テキスト"/>
        <xdr:cNvSpPr txBox="1"/>
      </xdr:nvSpPr>
      <xdr:spPr>
        <a:xfrm>
          <a:off x="16357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557" name="楕円 556"/>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558" name="直線コネクタ 557"/>
        <xdr:cNvCxnSpPr/>
      </xdr:nvCxnSpPr>
      <xdr:spPr>
        <a:xfrm>
          <a:off x="15481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559" name="楕円 558"/>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560" name="直線コネクタ 559"/>
        <xdr:cNvCxnSpPr/>
      </xdr:nvCxnSpPr>
      <xdr:spPr>
        <a:xfrm>
          <a:off x="14592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561" name="楕円 560"/>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562" name="直線コネクタ 561"/>
        <xdr:cNvCxnSpPr/>
      </xdr:nvCxnSpPr>
      <xdr:spPr>
        <a:xfrm>
          <a:off x="13703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563" name="楕円 562"/>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564" name="直線コネクタ 563"/>
        <xdr:cNvCxnSpPr/>
      </xdr:nvCxnSpPr>
      <xdr:spPr>
        <a:xfrm>
          <a:off x="12814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93997</xdr:rowOff>
    </xdr:from>
    <xdr:ext cx="405111" cy="259045"/>
    <xdr:sp macro="" textlink="">
      <xdr:nvSpPr>
        <xdr:cNvPr id="565" name="n_1aveValue【消防施設】&#10;有形固定資産減価償却率"/>
        <xdr:cNvSpPr txBox="1"/>
      </xdr:nvSpPr>
      <xdr:spPr>
        <a:xfrm>
          <a:off x="152660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82566</xdr:rowOff>
    </xdr:from>
    <xdr:ext cx="405111" cy="259045"/>
    <xdr:sp macro="" textlink="">
      <xdr:nvSpPr>
        <xdr:cNvPr id="566" name="n_2aveValue【消防施設】&#10;有形固定資産減価償却率"/>
        <xdr:cNvSpPr txBox="1"/>
      </xdr:nvSpPr>
      <xdr:spPr>
        <a:xfrm>
          <a:off x="14389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58075</xdr:rowOff>
    </xdr:from>
    <xdr:ext cx="405111" cy="259045"/>
    <xdr:sp macro="" textlink="">
      <xdr:nvSpPr>
        <xdr:cNvPr id="567" name="n_3aveValue【消防施設】&#10;有形固定資産減価償却率"/>
        <xdr:cNvSpPr txBox="1"/>
      </xdr:nvSpPr>
      <xdr:spPr>
        <a:xfrm>
          <a:off x="135007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90732</xdr:rowOff>
    </xdr:from>
    <xdr:ext cx="405111" cy="259045"/>
    <xdr:sp macro="" textlink="">
      <xdr:nvSpPr>
        <xdr:cNvPr id="568" name="n_4aveValue【消防施設】&#10;有形固定資産減価償却率"/>
        <xdr:cNvSpPr txBox="1"/>
      </xdr:nvSpPr>
      <xdr:spPr>
        <a:xfrm>
          <a:off x="126117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569" name="n_1mainValue【消防施設】&#10;有形固定資産減価償却率"/>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570" name="n_2mainValue【消防施設】&#10;有形固定資産減価償却率"/>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571" name="n_3mainValue【消防施設】&#10;有形固定資産減価償却率"/>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572" name="n_4mainValue【消防施設】&#10;有形固定資産減価償却率"/>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3" name="正方形/長方形 57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4" name="正方形/長方形 57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5" name="正方形/長方形 57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6" name="正方形/長方形 57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7" name="正方形/長方形 57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8" name="正方形/長方形 57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9" name="正方形/長方形 57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0" name="正方形/長方形 57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1" name="テキスト ボックス 58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2" name="直線コネクタ 58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83" name="直線コネクタ 582"/>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84" name="テキスト ボックス 583"/>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85" name="直線コネクタ 584"/>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86" name="テキスト ボックス 585"/>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87" name="直線コネクタ 586"/>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88" name="テキスト ボックス 587"/>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89" name="直線コネクタ 588"/>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90" name="テキスト ボックス 589"/>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91" name="直線コネクタ 590"/>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92" name="テキスト ボックス 591"/>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93" name="直線コネクタ 592"/>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94" name="テキスト ボックス 593"/>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5" name="直線コネクタ 59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6" name="テキスト ボックス 59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9798</xdr:rowOff>
    </xdr:from>
    <xdr:to>
      <xdr:col>116</xdr:col>
      <xdr:colOff>62864</xdr:colOff>
      <xdr:row>86</xdr:row>
      <xdr:rowOff>158931</xdr:rowOff>
    </xdr:to>
    <xdr:cxnSp macro="">
      <xdr:nvCxnSpPr>
        <xdr:cNvPr id="598" name="直線コネクタ 597"/>
        <xdr:cNvCxnSpPr/>
      </xdr:nvCxnSpPr>
      <xdr:spPr>
        <a:xfrm flipV="1">
          <a:off x="22160864" y="13382898"/>
          <a:ext cx="0" cy="1520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162758</xdr:rowOff>
    </xdr:from>
    <xdr:ext cx="469744" cy="259045"/>
    <xdr:sp macro="" textlink="">
      <xdr:nvSpPr>
        <xdr:cNvPr id="599" name="【消防施設】&#10;一人当たり面積最小値テキスト"/>
        <xdr:cNvSpPr txBox="1"/>
      </xdr:nvSpPr>
      <xdr:spPr>
        <a:xfrm>
          <a:off x="22199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158931</xdr:rowOff>
    </xdr:from>
    <xdr:to>
      <xdr:col>116</xdr:col>
      <xdr:colOff>152400</xdr:colOff>
      <xdr:row>86</xdr:row>
      <xdr:rowOff>158931</xdr:rowOff>
    </xdr:to>
    <xdr:cxnSp macro="">
      <xdr:nvCxnSpPr>
        <xdr:cNvPr id="600" name="直線コネクタ 599"/>
        <xdr:cNvCxnSpPr/>
      </xdr:nvCxnSpPr>
      <xdr:spPr>
        <a:xfrm>
          <a:off x="22072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127925</xdr:rowOff>
    </xdr:from>
    <xdr:ext cx="469744" cy="259045"/>
    <xdr:sp macro="" textlink="">
      <xdr:nvSpPr>
        <xdr:cNvPr id="601" name="【消防施設】&#10;一人当たり面積最大値テキスト"/>
        <xdr:cNvSpPr txBox="1"/>
      </xdr:nvSpPr>
      <xdr:spPr>
        <a:xfrm>
          <a:off x="22199600" y="13158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9798</xdr:rowOff>
    </xdr:from>
    <xdr:to>
      <xdr:col>116</xdr:col>
      <xdr:colOff>152400</xdr:colOff>
      <xdr:row>78</xdr:row>
      <xdr:rowOff>9798</xdr:rowOff>
    </xdr:to>
    <xdr:cxnSp macro="">
      <xdr:nvCxnSpPr>
        <xdr:cNvPr id="602" name="直線コネクタ 601"/>
        <xdr:cNvCxnSpPr/>
      </xdr:nvCxnSpPr>
      <xdr:spPr>
        <a:xfrm>
          <a:off x="22072600" y="13382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135907</xdr:rowOff>
    </xdr:from>
    <xdr:ext cx="469744" cy="259045"/>
    <xdr:sp macro="" textlink="">
      <xdr:nvSpPr>
        <xdr:cNvPr id="603" name="【消防施設】&#10;一人当たり面積平均値テキスト"/>
        <xdr:cNvSpPr txBox="1"/>
      </xdr:nvSpPr>
      <xdr:spPr>
        <a:xfrm>
          <a:off x="22199600" y="14537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113030</xdr:rowOff>
    </xdr:from>
    <xdr:to>
      <xdr:col>116</xdr:col>
      <xdr:colOff>114300</xdr:colOff>
      <xdr:row>86</xdr:row>
      <xdr:rowOff>43180</xdr:rowOff>
    </xdr:to>
    <xdr:sp macro="" textlink="">
      <xdr:nvSpPr>
        <xdr:cNvPr id="604" name="フローチャート: 判断 603"/>
        <xdr:cNvSpPr/>
      </xdr:nvSpPr>
      <xdr:spPr>
        <a:xfrm>
          <a:off x="22110700" y="1468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135889</xdr:rowOff>
    </xdr:from>
    <xdr:to>
      <xdr:col>112</xdr:col>
      <xdr:colOff>38100</xdr:colOff>
      <xdr:row>86</xdr:row>
      <xdr:rowOff>66039</xdr:rowOff>
    </xdr:to>
    <xdr:sp macro="" textlink="">
      <xdr:nvSpPr>
        <xdr:cNvPr id="605" name="フローチャート: 判断 604"/>
        <xdr:cNvSpPr/>
      </xdr:nvSpPr>
      <xdr:spPr>
        <a:xfrm>
          <a:off x="21272500" y="1470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132624</xdr:rowOff>
    </xdr:from>
    <xdr:to>
      <xdr:col>107</xdr:col>
      <xdr:colOff>101600</xdr:colOff>
      <xdr:row>86</xdr:row>
      <xdr:rowOff>62774</xdr:rowOff>
    </xdr:to>
    <xdr:sp macro="" textlink="">
      <xdr:nvSpPr>
        <xdr:cNvPr id="606" name="フローチャート: 判断 605"/>
        <xdr:cNvSpPr/>
      </xdr:nvSpPr>
      <xdr:spPr>
        <a:xfrm>
          <a:off x="20383500" y="1470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136979</xdr:rowOff>
    </xdr:from>
    <xdr:to>
      <xdr:col>102</xdr:col>
      <xdr:colOff>165100</xdr:colOff>
      <xdr:row>86</xdr:row>
      <xdr:rowOff>67129</xdr:rowOff>
    </xdr:to>
    <xdr:sp macro="" textlink="">
      <xdr:nvSpPr>
        <xdr:cNvPr id="607" name="フローチャート: 判断 606"/>
        <xdr:cNvSpPr/>
      </xdr:nvSpPr>
      <xdr:spPr>
        <a:xfrm>
          <a:off x="19494500" y="14710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150042</xdr:rowOff>
    </xdr:from>
    <xdr:to>
      <xdr:col>98</xdr:col>
      <xdr:colOff>38100</xdr:colOff>
      <xdr:row>86</xdr:row>
      <xdr:rowOff>80192</xdr:rowOff>
    </xdr:to>
    <xdr:sp macro="" textlink="">
      <xdr:nvSpPr>
        <xdr:cNvPr id="608" name="フローチャート: 判断 607"/>
        <xdr:cNvSpPr/>
      </xdr:nvSpPr>
      <xdr:spPr>
        <a:xfrm>
          <a:off x="18605500" y="1472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9" name="テキスト ボックス 60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0" name="テキスト ボックス 60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1" name="テキスト ボックス 61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2" name="テキスト ボックス 61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3" name="テキスト ボックス 61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108131</xdr:rowOff>
    </xdr:from>
    <xdr:to>
      <xdr:col>116</xdr:col>
      <xdr:colOff>114300</xdr:colOff>
      <xdr:row>87</xdr:row>
      <xdr:rowOff>38281</xdr:rowOff>
    </xdr:to>
    <xdr:sp macro="" textlink="">
      <xdr:nvSpPr>
        <xdr:cNvPr id="614" name="楕円 613"/>
        <xdr:cNvSpPr/>
      </xdr:nvSpPr>
      <xdr:spPr>
        <a:xfrm>
          <a:off x="22110700" y="1485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23058</xdr:rowOff>
    </xdr:from>
    <xdr:ext cx="469744" cy="259045"/>
    <xdr:sp macro="" textlink="">
      <xdr:nvSpPr>
        <xdr:cNvPr id="615" name="【消防施設】&#10;一人当たり面積該当値テキスト"/>
        <xdr:cNvSpPr txBox="1"/>
      </xdr:nvSpPr>
      <xdr:spPr>
        <a:xfrm>
          <a:off x="22199600" y="14767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108131</xdr:rowOff>
    </xdr:from>
    <xdr:to>
      <xdr:col>112</xdr:col>
      <xdr:colOff>38100</xdr:colOff>
      <xdr:row>87</xdr:row>
      <xdr:rowOff>38281</xdr:rowOff>
    </xdr:to>
    <xdr:sp macro="" textlink="">
      <xdr:nvSpPr>
        <xdr:cNvPr id="616" name="楕円 615"/>
        <xdr:cNvSpPr/>
      </xdr:nvSpPr>
      <xdr:spPr>
        <a:xfrm>
          <a:off x="21272500" y="1485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158931</xdr:rowOff>
    </xdr:from>
    <xdr:to>
      <xdr:col>116</xdr:col>
      <xdr:colOff>63500</xdr:colOff>
      <xdr:row>86</xdr:row>
      <xdr:rowOff>158931</xdr:rowOff>
    </xdr:to>
    <xdr:cxnSp macro="">
      <xdr:nvCxnSpPr>
        <xdr:cNvPr id="617" name="直線コネクタ 616"/>
        <xdr:cNvCxnSpPr/>
      </xdr:nvCxnSpPr>
      <xdr:spPr>
        <a:xfrm>
          <a:off x="21323300" y="1490363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108131</xdr:rowOff>
    </xdr:from>
    <xdr:to>
      <xdr:col>107</xdr:col>
      <xdr:colOff>101600</xdr:colOff>
      <xdr:row>87</xdr:row>
      <xdr:rowOff>38281</xdr:rowOff>
    </xdr:to>
    <xdr:sp macro="" textlink="">
      <xdr:nvSpPr>
        <xdr:cNvPr id="618" name="楕円 617"/>
        <xdr:cNvSpPr/>
      </xdr:nvSpPr>
      <xdr:spPr>
        <a:xfrm>
          <a:off x="20383500" y="1485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158931</xdr:rowOff>
    </xdr:from>
    <xdr:to>
      <xdr:col>111</xdr:col>
      <xdr:colOff>177800</xdr:colOff>
      <xdr:row>86</xdr:row>
      <xdr:rowOff>158931</xdr:rowOff>
    </xdr:to>
    <xdr:cxnSp macro="">
      <xdr:nvCxnSpPr>
        <xdr:cNvPr id="619" name="直線コネクタ 618"/>
        <xdr:cNvCxnSpPr/>
      </xdr:nvCxnSpPr>
      <xdr:spPr>
        <a:xfrm>
          <a:off x="20434300" y="149036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109220</xdr:rowOff>
    </xdr:from>
    <xdr:to>
      <xdr:col>102</xdr:col>
      <xdr:colOff>165100</xdr:colOff>
      <xdr:row>87</xdr:row>
      <xdr:rowOff>39370</xdr:rowOff>
    </xdr:to>
    <xdr:sp macro="" textlink="">
      <xdr:nvSpPr>
        <xdr:cNvPr id="620" name="楕円 619"/>
        <xdr:cNvSpPr/>
      </xdr:nvSpPr>
      <xdr:spPr>
        <a:xfrm>
          <a:off x="19494500" y="1485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158931</xdr:rowOff>
    </xdr:from>
    <xdr:to>
      <xdr:col>107</xdr:col>
      <xdr:colOff>50800</xdr:colOff>
      <xdr:row>86</xdr:row>
      <xdr:rowOff>160020</xdr:rowOff>
    </xdr:to>
    <xdr:cxnSp macro="">
      <xdr:nvCxnSpPr>
        <xdr:cNvPr id="621" name="直線コネクタ 620"/>
        <xdr:cNvCxnSpPr/>
      </xdr:nvCxnSpPr>
      <xdr:spPr>
        <a:xfrm flipV="1">
          <a:off x="19545300" y="14903631"/>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98334</xdr:rowOff>
    </xdr:from>
    <xdr:to>
      <xdr:col>98</xdr:col>
      <xdr:colOff>38100</xdr:colOff>
      <xdr:row>87</xdr:row>
      <xdr:rowOff>28484</xdr:rowOff>
    </xdr:to>
    <xdr:sp macro="" textlink="">
      <xdr:nvSpPr>
        <xdr:cNvPr id="622" name="楕円 621"/>
        <xdr:cNvSpPr/>
      </xdr:nvSpPr>
      <xdr:spPr>
        <a:xfrm>
          <a:off x="18605500" y="1484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149134</xdr:rowOff>
    </xdr:from>
    <xdr:to>
      <xdr:col>102</xdr:col>
      <xdr:colOff>114300</xdr:colOff>
      <xdr:row>86</xdr:row>
      <xdr:rowOff>160020</xdr:rowOff>
    </xdr:to>
    <xdr:cxnSp macro="">
      <xdr:nvCxnSpPr>
        <xdr:cNvPr id="623" name="直線コネクタ 622"/>
        <xdr:cNvCxnSpPr/>
      </xdr:nvCxnSpPr>
      <xdr:spPr>
        <a:xfrm>
          <a:off x="18656300" y="1489383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82566</xdr:rowOff>
    </xdr:from>
    <xdr:ext cx="469744" cy="259045"/>
    <xdr:sp macro="" textlink="">
      <xdr:nvSpPr>
        <xdr:cNvPr id="624" name="n_1aveValue【消防施設】&#10;一人当たり面積"/>
        <xdr:cNvSpPr txBox="1"/>
      </xdr:nvSpPr>
      <xdr:spPr>
        <a:xfrm>
          <a:off x="21075727" y="1448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79301</xdr:rowOff>
    </xdr:from>
    <xdr:ext cx="469744" cy="259045"/>
    <xdr:sp macro="" textlink="">
      <xdr:nvSpPr>
        <xdr:cNvPr id="625" name="n_2aveValue【消防施設】&#10;一人当たり面積"/>
        <xdr:cNvSpPr txBox="1"/>
      </xdr:nvSpPr>
      <xdr:spPr>
        <a:xfrm>
          <a:off x="20199427" y="1448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83656</xdr:rowOff>
    </xdr:from>
    <xdr:ext cx="469744" cy="259045"/>
    <xdr:sp macro="" textlink="">
      <xdr:nvSpPr>
        <xdr:cNvPr id="626" name="n_3aveValue【消防施設】&#10;一人当たり面積"/>
        <xdr:cNvSpPr txBox="1"/>
      </xdr:nvSpPr>
      <xdr:spPr>
        <a:xfrm>
          <a:off x="19310427" y="14485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96719</xdr:rowOff>
    </xdr:from>
    <xdr:ext cx="469744" cy="259045"/>
    <xdr:sp macro="" textlink="">
      <xdr:nvSpPr>
        <xdr:cNvPr id="627" name="n_4aveValue【消防施設】&#10;一人当たり面積"/>
        <xdr:cNvSpPr txBox="1"/>
      </xdr:nvSpPr>
      <xdr:spPr>
        <a:xfrm>
          <a:off x="18421427" y="1449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87</xdr:row>
      <xdr:rowOff>29408</xdr:rowOff>
    </xdr:from>
    <xdr:ext cx="469744" cy="259045"/>
    <xdr:sp macro="" textlink="">
      <xdr:nvSpPr>
        <xdr:cNvPr id="628" name="n_1mainValue【消防施設】&#10;一人当たり面積"/>
        <xdr:cNvSpPr txBox="1"/>
      </xdr:nvSpPr>
      <xdr:spPr>
        <a:xfrm>
          <a:off x="21075727" y="14945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87</xdr:row>
      <xdr:rowOff>29408</xdr:rowOff>
    </xdr:from>
    <xdr:ext cx="469744" cy="259045"/>
    <xdr:sp macro="" textlink="">
      <xdr:nvSpPr>
        <xdr:cNvPr id="629" name="n_2mainValue【消防施設】&#10;一人当たり面積"/>
        <xdr:cNvSpPr txBox="1"/>
      </xdr:nvSpPr>
      <xdr:spPr>
        <a:xfrm>
          <a:off x="20199427" y="14945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87</xdr:row>
      <xdr:rowOff>30497</xdr:rowOff>
    </xdr:from>
    <xdr:ext cx="469744" cy="259045"/>
    <xdr:sp macro="" textlink="">
      <xdr:nvSpPr>
        <xdr:cNvPr id="630" name="n_3mainValue【消防施設】&#10;一人当たり面積"/>
        <xdr:cNvSpPr txBox="1"/>
      </xdr:nvSpPr>
      <xdr:spPr>
        <a:xfrm>
          <a:off x="19310427" y="1494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87</xdr:row>
      <xdr:rowOff>19611</xdr:rowOff>
    </xdr:from>
    <xdr:ext cx="469744" cy="259045"/>
    <xdr:sp macro="" textlink="">
      <xdr:nvSpPr>
        <xdr:cNvPr id="631" name="n_4mainValue【消防施設】&#10;一人当たり面積"/>
        <xdr:cNvSpPr txBox="1"/>
      </xdr:nvSpPr>
      <xdr:spPr>
        <a:xfrm>
          <a:off x="18421427" y="1493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2" name="正方形/長方形 63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3" name="正方形/長方形 63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4" name="正方形/長方形 63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5" name="正方形/長方形 63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6" name="正方形/長方形 63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7" name="正方形/長方形 63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8" name="正方形/長方形 63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9" name="正方形/長方形 63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0" name="テキスト ボックス 63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1" name="直線コネクタ 64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2" name="テキスト ボックス 64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3" name="直線コネクタ 64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4" name="テキスト ボックス 64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5" name="直線コネクタ 64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6" name="テキスト ボックス 64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7" name="直線コネクタ 64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8" name="テキスト ボックス 64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9" name="直線コネクタ 64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0" name="テキスト ボックス 64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1" name="直線コネクタ 65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2" name="テキスト ボックス 65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3" name="直線コネクタ 65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4" name="テキスト ボックス 65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5" name="直線コネクタ 6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657" name="直線コネクタ 656"/>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58"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59" name="直線コネクタ 658"/>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660" name="【庁舎】&#10;有形固定資産減価償却率最大値テキスト"/>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661" name="直線コネクタ 660"/>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120122</xdr:rowOff>
    </xdr:from>
    <xdr:ext cx="405111" cy="259045"/>
    <xdr:sp macro="" textlink="">
      <xdr:nvSpPr>
        <xdr:cNvPr id="662" name="【庁舎】&#10;有形固定資産減価償却率平均値テキスト"/>
        <xdr:cNvSpPr txBox="1"/>
      </xdr:nvSpPr>
      <xdr:spPr>
        <a:xfrm>
          <a:off x="16357600" y="17779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97245</xdr:rowOff>
    </xdr:from>
    <xdr:to>
      <xdr:col>85</xdr:col>
      <xdr:colOff>177800</xdr:colOff>
      <xdr:row>105</xdr:row>
      <xdr:rowOff>27395</xdr:rowOff>
    </xdr:to>
    <xdr:sp macro="" textlink="">
      <xdr:nvSpPr>
        <xdr:cNvPr id="663" name="フローチャート: 判断 662"/>
        <xdr:cNvSpPr/>
      </xdr:nvSpPr>
      <xdr:spPr>
        <a:xfrm>
          <a:off x="16268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144599</xdr:rowOff>
    </xdr:from>
    <xdr:to>
      <xdr:col>81</xdr:col>
      <xdr:colOff>101600</xdr:colOff>
      <xdr:row>105</xdr:row>
      <xdr:rowOff>74749</xdr:rowOff>
    </xdr:to>
    <xdr:sp macro="" textlink="">
      <xdr:nvSpPr>
        <xdr:cNvPr id="664" name="フローチャート: 判断 663"/>
        <xdr:cNvSpPr/>
      </xdr:nvSpPr>
      <xdr:spPr>
        <a:xfrm>
          <a:off x="15430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97245</xdr:rowOff>
    </xdr:from>
    <xdr:to>
      <xdr:col>76</xdr:col>
      <xdr:colOff>165100</xdr:colOff>
      <xdr:row>105</xdr:row>
      <xdr:rowOff>27395</xdr:rowOff>
    </xdr:to>
    <xdr:sp macro="" textlink="">
      <xdr:nvSpPr>
        <xdr:cNvPr id="665" name="フローチャート: 判断 664"/>
        <xdr:cNvSpPr/>
      </xdr:nvSpPr>
      <xdr:spPr>
        <a:xfrm>
          <a:off x="14541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120106</xdr:rowOff>
    </xdr:from>
    <xdr:to>
      <xdr:col>72</xdr:col>
      <xdr:colOff>38100</xdr:colOff>
      <xdr:row>105</xdr:row>
      <xdr:rowOff>50256</xdr:rowOff>
    </xdr:to>
    <xdr:sp macro="" textlink="">
      <xdr:nvSpPr>
        <xdr:cNvPr id="666" name="フローチャート: 判断 665"/>
        <xdr:cNvSpPr/>
      </xdr:nvSpPr>
      <xdr:spPr>
        <a:xfrm>
          <a:off x="13652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159294</xdr:rowOff>
    </xdr:from>
    <xdr:to>
      <xdr:col>67</xdr:col>
      <xdr:colOff>101600</xdr:colOff>
      <xdr:row>105</xdr:row>
      <xdr:rowOff>89444</xdr:rowOff>
    </xdr:to>
    <xdr:sp macro="" textlink="">
      <xdr:nvSpPr>
        <xdr:cNvPr id="667" name="フローチャート: 判断 666"/>
        <xdr:cNvSpPr/>
      </xdr:nvSpPr>
      <xdr:spPr>
        <a:xfrm>
          <a:off x="12763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8" name="テキスト ボックス 66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9" name="テキスト ボックス 66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0" name="テキスト ボックス 66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1" name="テキスト ボックス 67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2" name="テキスト ボックス 67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46627</xdr:rowOff>
    </xdr:from>
    <xdr:to>
      <xdr:col>85</xdr:col>
      <xdr:colOff>177800</xdr:colOff>
      <xdr:row>107</xdr:row>
      <xdr:rowOff>148227</xdr:rowOff>
    </xdr:to>
    <xdr:sp macro="" textlink="">
      <xdr:nvSpPr>
        <xdr:cNvPr id="673" name="楕円 672"/>
        <xdr:cNvSpPr/>
      </xdr:nvSpPr>
      <xdr:spPr>
        <a:xfrm>
          <a:off x="16268700" y="1839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25054</xdr:rowOff>
    </xdr:from>
    <xdr:ext cx="405111" cy="259045"/>
    <xdr:sp macro="" textlink="">
      <xdr:nvSpPr>
        <xdr:cNvPr id="674" name="【庁舎】&#10;有形固定資産減価償却率該当値テキスト"/>
        <xdr:cNvSpPr txBox="1"/>
      </xdr:nvSpPr>
      <xdr:spPr>
        <a:xfrm>
          <a:off x="16357600" y="1837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20501</xdr:rowOff>
    </xdr:from>
    <xdr:to>
      <xdr:col>81</xdr:col>
      <xdr:colOff>101600</xdr:colOff>
      <xdr:row>107</xdr:row>
      <xdr:rowOff>122101</xdr:rowOff>
    </xdr:to>
    <xdr:sp macro="" textlink="">
      <xdr:nvSpPr>
        <xdr:cNvPr id="675" name="楕円 674"/>
        <xdr:cNvSpPr/>
      </xdr:nvSpPr>
      <xdr:spPr>
        <a:xfrm>
          <a:off x="15430500" y="183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71301</xdr:rowOff>
    </xdr:from>
    <xdr:to>
      <xdr:col>85</xdr:col>
      <xdr:colOff>127000</xdr:colOff>
      <xdr:row>107</xdr:row>
      <xdr:rowOff>97427</xdr:rowOff>
    </xdr:to>
    <xdr:cxnSp macro="">
      <xdr:nvCxnSpPr>
        <xdr:cNvPr id="676" name="直線コネクタ 675"/>
        <xdr:cNvCxnSpPr/>
      </xdr:nvCxnSpPr>
      <xdr:spPr>
        <a:xfrm>
          <a:off x="15481300" y="18416451"/>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164193</xdr:rowOff>
    </xdr:from>
    <xdr:to>
      <xdr:col>76</xdr:col>
      <xdr:colOff>165100</xdr:colOff>
      <xdr:row>107</xdr:row>
      <xdr:rowOff>94343</xdr:rowOff>
    </xdr:to>
    <xdr:sp macro="" textlink="">
      <xdr:nvSpPr>
        <xdr:cNvPr id="677" name="楕円 676"/>
        <xdr:cNvSpPr/>
      </xdr:nvSpPr>
      <xdr:spPr>
        <a:xfrm>
          <a:off x="14541500" y="1833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43543</xdr:rowOff>
    </xdr:from>
    <xdr:to>
      <xdr:col>81</xdr:col>
      <xdr:colOff>50800</xdr:colOff>
      <xdr:row>107</xdr:row>
      <xdr:rowOff>71301</xdr:rowOff>
    </xdr:to>
    <xdr:cxnSp macro="">
      <xdr:nvCxnSpPr>
        <xdr:cNvPr id="678" name="直線コネクタ 677"/>
        <xdr:cNvCxnSpPr/>
      </xdr:nvCxnSpPr>
      <xdr:spPr>
        <a:xfrm>
          <a:off x="14592300" y="1838869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139700</xdr:rowOff>
    </xdr:from>
    <xdr:to>
      <xdr:col>72</xdr:col>
      <xdr:colOff>38100</xdr:colOff>
      <xdr:row>107</xdr:row>
      <xdr:rowOff>69850</xdr:rowOff>
    </xdr:to>
    <xdr:sp macro="" textlink="">
      <xdr:nvSpPr>
        <xdr:cNvPr id="679" name="楕円 678"/>
        <xdr:cNvSpPr/>
      </xdr:nvSpPr>
      <xdr:spPr>
        <a:xfrm>
          <a:off x="13652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19050</xdr:rowOff>
    </xdr:from>
    <xdr:to>
      <xdr:col>76</xdr:col>
      <xdr:colOff>114300</xdr:colOff>
      <xdr:row>107</xdr:row>
      <xdr:rowOff>43543</xdr:rowOff>
    </xdr:to>
    <xdr:cxnSp macro="">
      <xdr:nvCxnSpPr>
        <xdr:cNvPr id="680" name="直線コネクタ 679"/>
        <xdr:cNvCxnSpPr/>
      </xdr:nvCxnSpPr>
      <xdr:spPr>
        <a:xfrm>
          <a:off x="13703300" y="1836420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113574</xdr:rowOff>
    </xdr:from>
    <xdr:to>
      <xdr:col>67</xdr:col>
      <xdr:colOff>101600</xdr:colOff>
      <xdr:row>107</xdr:row>
      <xdr:rowOff>43724</xdr:rowOff>
    </xdr:to>
    <xdr:sp macro="" textlink="">
      <xdr:nvSpPr>
        <xdr:cNvPr id="681" name="楕円 680"/>
        <xdr:cNvSpPr/>
      </xdr:nvSpPr>
      <xdr:spPr>
        <a:xfrm>
          <a:off x="12763500" y="182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164374</xdr:rowOff>
    </xdr:from>
    <xdr:to>
      <xdr:col>71</xdr:col>
      <xdr:colOff>177800</xdr:colOff>
      <xdr:row>107</xdr:row>
      <xdr:rowOff>19050</xdr:rowOff>
    </xdr:to>
    <xdr:cxnSp macro="">
      <xdr:nvCxnSpPr>
        <xdr:cNvPr id="682" name="直線コネクタ 681"/>
        <xdr:cNvCxnSpPr/>
      </xdr:nvCxnSpPr>
      <xdr:spPr>
        <a:xfrm>
          <a:off x="12814300" y="1833807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91276</xdr:rowOff>
    </xdr:from>
    <xdr:ext cx="405111" cy="259045"/>
    <xdr:sp macro="" textlink="">
      <xdr:nvSpPr>
        <xdr:cNvPr id="683" name="n_1aveValue【庁舎】&#10;有形固定資産減価償却率"/>
        <xdr:cNvSpPr txBox="1"/>
      </xdr:nvSpPr>
      <xdr:spPr>
        <a:xfrm>
          <a:off x="15266044" y="1775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43922</xdr:rowOff>
    </xdr:from>
    <xdr:ext cx="405111" cy="259045"/>
    <xdr:sp macro="" textlink="">
      <xdr:nvSpPr>
        <xdr:cNvPr id="684" name="n_2aveValue【庁舎】&#10;有形固定資産減価償却率"/>
        <xdr:cNvSpPr txBox="1"/>
      </xdr:nvSpPr>
      <xdr:spPr>
        <a:xfrm>
          <a:off x="143897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66783</xdr:rowOff>
    </xdr:from>
    <xdr:ext cx="405111" cy="259045"/>
    <xdr:sp macro="" textlink="">
      <xdr:nvSpPr>
        <xdr:cNvPr id="685" name="n_3aveValue【庁舎】&#10;有形固定資産減価償却率"/>
        <xdr:cNvSpPr txBox="1"/>
      </xdr:nvSpPr>
      <xdr:spPr>
        <a:xfrm>
          <a:off x="13500744" y="1772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105971</xdr:rowOff>
    </xdr:from>
    <xdr:ext cx="405111" cy="259045"/>
    <xdr:sp macro="" textlink="">
      <xdr:nvSpPr>
        <xdr:cNvPr id="686" name="n_4aveValue【庁舎】&#10;有形固定資産減価償却率"/>
        <xdr:cNvSpPr txBox="1"/>
      </xdr:nvSpPr>
      <xdr:spPr>
        <a:xfrm>
          <a:off x="12611744" y="1776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113228</xdr:rowOff>
    </xdr:from>
    <xdr:ext cx="405111" cy="259045"/>
    <xdr:sp macro="" textlink="">
      <xdr:nvSpPr>
        <xdr:cNvPr id="687" name="n_1mainValue【庁舎】&#10;有形固定資産減価償却率"/>
        <xdr:cNvSpPr txBox="1"/>
      </xdr:nvSpPr>
      <xdr:spPr>
        <a:xfrm>
          <a:off x="15266044" y="1845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85470</xdr:rowOff>
    </xdr:from>
    <xdr:ext cx="405111" cy="259045"/>
    <xdr:sp macro="" textlink="">
      <xdr:nvSpPr>
        <xdr:cNvPr id="688" name="n_2mainValue【庁舎】&#10;有形固定資産減価償却率"/>
        <xdr:cNvSpPr txBox="1"/>
      </xdr:nvSpPr>
      <xdr:spPr>
        <a:xfrm>
          <a:off x="14389744" y="1843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60977</xdr:rowOff>
    </xdr:from>
    <xdr:ext cx="405111" cy="259045"/>
    <xdr:sp macro="" textlink="">
      <xdr:nvSpPr>
        <xdr:cNvPr id="689" name="n_3mainValue【庁舎】&#10;有形固定資産減価償却率"/>
        <xdr:cNvSpPr txBox="1"/>
      </xdr:nvSpPr>
      <xdr:spPr>
        <a:xfrm>
          <a:off x="135007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34851</xdr:rowOff>
    </xdr:from>
    <xdr:ext cx="405111" cy="259045"/>
    <xdr:sp macro="" textlink="">
      <xdr:nvSpPr>
        <xdr:cNvPr id="690" name="n_4mainValue【庁舎】&#10;有形固定資産減価償却率"/>
        <xdr:cNvSpPr txBox="1"/>
      </xdr:nvSpPr>
      <xdr:spPr>
        <a:xfrm>
          <a:off x="12611744" y="1838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1" name="正方形/長方形 6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2" name="正方形/長方形 6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3" name="正方形/長方形 6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4" name="正方形/長方形 6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5" name="正方形/長方形 6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6" name="正方形/長方形 6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7" name="正方形/長方形 6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8" name="正方形/長方形 6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9" name="テキスト ボックス 6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0" name="直線コネクタ 6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1" name="直線コネクタ 70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2" name="テキスト ボックス 70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3" name="直線コネクタ 70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4" name="テキスト ボックス 70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5" name="直線コネクタ 70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6" name="テキスト ボックス 70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7" name="直線コネクタ 70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8" name="テキスト ボックス 70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09" name="直線コネクタ 70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0" name="テキスト ボックス 70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1" name="直線コネクタ 71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2" name="テキスト ボックス 71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120650</xdr:rowOff>
    </xdr:from>
    <xdr:to>
      <xdr:col>116</xdr:col>
      <xdr:colOff>62864</xdr:colOff>
      <xdr:row>107</xdr:row>
      <xdr:rowOff>74930</xdr:rowOff>
    </xdr:to>
    <xdr:cxnSp macro="">
      <xdr:nvCxnSpPr>
        <xdr:cNvPr id="714" name="直線コネクタ 713"/>
        <xdr:cNvCxnSpPr/>
      </xdr:nvCxnSpPr>
      <xdr:spPr>
        <a:xfrm flipV="1">
          <a:off x="22160864" y="170942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78757</xdr:rowOff>
    </xdr:from>
    <xdr:ext cx="469744" cy="259045"/>
    <xdr:sp macro="" textlink="">
      <xdr:nvSpPr>
        <xdr:cNvPr id="715" name="【庁舎】&#10;一人当たり面積最小値テキスト"/>
        <xdr:cNvSpPr txBox="1"/>
      </xdr:nvSpPr>
      <xdr:spPr>
        <a:xfrm>
          <a:off x="22199600" y="1842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74930</xdr:rowOff>
    </xdr:from>
    <xdr:to>
      <xdr:col>116</xdr:col>
      <xdr:colOff>152400</xdr:colOff>
      <xdr:row>107</xdr:row>
      <xdr:rowOff>74930</xdr:rowOff>
    </xdr:to>
    <xdr:cxnSp macro="">
      <xdr:nvCxnSpPr>
        <xdr:cNvPr id="716" name="直線コネクタ 715"/>
        <xdr:cNvCxnSpPr/>
      </xdr:nvCxnSpPr>
      <xdr:spPr>
        <a:xfrm>
          <a:off x="22072600" y="184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67327</xdr:rowOff>
    </xdr:from>
    <xdr:ext cx="469744" cy="259045"/>
    <xdr:sp macro="" textlink="">
      <xdr:nvSpPr>
        <xdr:cNvPr id="717" name="【庁舎】&#10;一人当たり面積最大値テキスト"/>
        <xdr:cNvSpPr txBox="1"/>
      </xdr:nvSpPr>
      <xdr:spPr>
        <a:xfrm>
          <a:off x="22199600" y="1686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120650</xdr:rowOff>
    </xdr:from>
    <xdr:to>
      <xdr:col>116</xdr:col>
      <xdr:colOff>152400</xdr:colOff>
      <xdr:row>99</xdr:row>
      <xdr:rowOff>120650</xdr:rowOff>
    </xdr:to>
    <xdr:cxnSp macro="">
      <xdr:nvCxnSpPr>
        <xdr:cNvPr id="718" name="直線コネクタ 717"/>
        <xdr:cNvCxnSpPr/>
      </xdr:nvCxnSpPr>
      <xdr:spPr>
        <a:xfrm>
          <a:off x="22072600" y="1709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53357</xdr:rowOff>
    </xdr:from>
    <xdr:ext cx="469744" cy="259045"/>
    <xdr:sp macro="" textlink="">
      <xdr:nvSpPr>
        <xdr:cNvPr id="719" name="【庁舎】&#10;一人当たり面積平均値テキスト"/>
        <xdr:cNvSpPr txBox="1"/>
      </xdr:nvSpPr>
      <xdr:spPr>
        <a:xfrm>
          <a:off x="22199600" y="17884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74930</xdr:rowOff>
    </xdr:from>
    <xdr:to>
      <xdr:col>116</xdr:col>
      <xdr:colOff>114300</xdr:colOff>
      <xdr:row>105</xdr:row>
      <xdr:rowOff>5080</xdr:rowOff>
    </xdr:to>
    <xdr:sp macro="" textlink="">
      <xdr:nvSpPr>
        <xdr:cNvPr id="720" name="フローチャート: 判断 719"/>
        <xdr:cNvSpPr/>
      </xdr:nvSpPr>
      <xdr:spPr>
        <a:xfrm>
          <a:off x="22110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134620</xdr:rowOff>
    </xdr:from>
    <xdr:to>
      <xdr:col>112</xdr:col>
      <xdr:colOff>38100</xdr:colOff>
      <xdr:row>105</xdr:row>
      <xdr:rowOff>64770</xdr:rowOff>
    </xdr:to>
    <xdr:sp macro="" textlink="">
      <xdr:nvSpPr>
        <xdr:cNvPr id="721" name="フローチャート: 判断 720"/>
        <xdr:cNvSpPr/>
      </xdr:nvSpPr>
      <xdr:spPr>
        <a:xfrm>
          <a:off x="21272500" y="1796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120650</xdr:rowOff>
    </xdr:from>
    <xdr:to>
      <xdr:col>107</xdr:col>
      <xdr:colOff>101600</xdr:colOff>
      <xdr:row>105</xdr:row>
      <xdr:rowOff>50800</xdr:rowOff>
    </xdr:to>
    <xdr:sp macro="" textlink="">
      <xdr:nvSpPr>
        <xdr:cNvPr id="722" name="フローチャート: 判断 721"/>
        <xdr:cNvSpPr/>
      </xdr:nvSpPr>
      <xdr:spPr>
        <a:xfrm>
          <a:off x="2038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107950</xdr:rowOff>
    </xdr:from>
    <xdr:to>
      <xdr:col>102</xdr:col>
      <xdr:colOff>165100</xdr:colOff>
      <xdr:row>104</xdr:row>
      <xdr:rowOff>38100</xdr:rowOff>
    </xdr:to>
    <xdr:sp macro="" textlink="">
      <xdr:nvSpPr>
        <xdr:cNvPr id="723" name="フローチャート: 判断 722"/>
        <xdr:cNvSpPr/>
      </xdr:nvSpPr>
      <xdr:spPr>
        <a:xfrm>
          <a:off x="19494500" y="1776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140970</xdr:rowOff>
    </xdr:from>
    <xdr:to>
      <xdr:col>98</xdr:col>
      <xdr:colOff>38100</xdr:colOff>
      <xdr:row>105</xdr:row>
      <xdr:rowOff>71120</xdr:rowOff>
    </xdr:to>
    <xdr:sp macro="" textlink="">
      <xdr:nvSpPr>
        <xdr:cNvPr id="724" name="フローチャート: 判断 723"/>
        <xdr:cNvSpPr/>
      </xdr:nvSpPr>
      <xdr:spPr>
        <a:xfrm>
          <a:off x="18605500" y="1797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5" name="テキスト ボックス 7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6" name="テキスト ボックス 7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7" name="テキスト ボックス 7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8" name="テキスト ボックス 7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9" name="テキスト ボックス 7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69850</xdr:rowOff>
    </xdr:from>
    <xdr:to>
      <xdr:col>116</xdr:col>
      <xdr:colOff>114300</xdr:colOff>
      <xdr:row>100</xdr:row>
      <xdr:rowOff>0</xdr:rowOff>
    </xdr:to>
    <xdr:sp macro="" textlink="">
      <xdr:nvSpPr>
        <xdr:cNvPr id="730" name="楕円 729"/>
        <xdr:cNvSpPr/>
      </xdr:nvSpPr>
      <xdr:spPr>
        <a:xfrm>
          <a:off x="22110700" y="1704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22877</xdr:rowOff>
    </xdr:from>
    <xdr:ext cx="469744" cy="259045"/>
    <xdr:sp macro="" textlink="">
      <xdr:nvSpPr>
        <xdr:cNvPr id="731" name="【庁舎】&#10;一人当たり面積該当値テキスト"/>
        <xdr:cNvSpPr txBox="1"/>
      </xdr:nvSpPr>
      <xdr:spPr>
        <a:xfrm>
          <a:off x="22199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99061</xdr:rowOff>
    </xdr:from>
    <xdr:to>
      <xdr:col>112</xdr:col>
      <xdr:colOff>38100</xdr:colOff>
      <xdr:row>100</xdr:row>
      <xdr:rowOff>29211</xdr:rowOff>
    </xdr:to>
    <xdr:sp macro="" textlink="">
      <xdr:nvSpPr>
        <xdr:cNvPr id="732" name="楕円 731"/>
        <xdr:cNvSpPr/>
      </xdr:nvSpPr>
      <xdr:spPr>
        <a:xfrm>
          <a:off x="21272500" y="1707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99</xdr:row>
      <xdr:rowOff>120650</xdr:rowOff>
    </xdr:from>
    <xdr:to>
      <xdr:col>116</xdr:col>
      <xdr:colOff>63500</xdr:colOff>
      <xdr:row>99</xdr:row>
      <xdr:rowOff>149861</xdr:rowOff>
    </xdr:to>
    <xdr:cxnSp macro="">
      <xdr:nvCxnSpPr>
        <xdr:cNvPr id="733" name="直線コネクタ 732"/>
        <xdr:cNvCxnSpPr/>
      </xdr:nvCxnSpPr>
      <xdr:spPr>
        <a:xfrm flipV="1">
          <a:off x="21323300" y="17094200"/>
          <a:ext cx="838200" cy="2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130811</xdr:rowOff>
    </xdr:from>
    <xdr:to>
      <xdr:col>107</xdr:col>
      <xdr:colOff>101600</xdr:colOff>
      <xdr:row>100</xdr:row>
      <xdr:rowOff>60961</xdr:rowOff>
    </xdr:to>
    <xdr:sp macro="" textlink="">
      <xdr:nvSpPr>
        <xdr:cNvPr id="734" name="楕円 733"/>
        <xdr:cNvSpPr/>
      </xdr:nvSpPr>
      <xdr:spPr>
        <a:xfrm>
          <a:off x="20383500" y="1710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149861</xdr:rowOff>
    </xdr:from>
    <xdr:to>
      <xdr:col>111</xdr:col>
      <xdr:colOff>177800</xdr:colOff>
      <xdr:row>100</xdr:row>
      <xdr:rowOff>10161</xdr:rowOff>
    </xdr:to>
    <xdr:cxnSp macro="">
      <xdr:nvCxnSpPr>
        <xdr:cNvPr id="735" name="直線コネクタ 734"/>
        <xdr:cNvCxnSpPr/>
      </xdr:nvCxnSpPr>
      <xdr:spPr>
        <a:xfrm flipV="1">
          <a:off x="20434300" y="17123411"/>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163830</xdr:rowOff>
    </xdr:from>
    <xdr:to>
      <xdr:col>102</xdr:col>
      <xdr:colOff>165100</xdr:colOff>
      <xdr:row>100</xdr:row>
      <xdr:rowOff>93980</xdr:rowOff>
    </xdr:to>
    <xdr:sp macro="" textlink="">
      <xdr:nvSpPr>
        <xdr:cNvPr id="736" name="楕円 735"/>
        <xdr:cNvSpPr/>
      </xdr:nvSpPr>
      <xdr:spPr>
        <a:xfrm>
          <a:off x="19494500" y="1713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10161</xdr:rowOff>
    </xdr:from>
    <xdr:to>
      <xdr:col>107</xdr:col>
      <xdr:colOff>50800</xdr:colOff>
      <xdr:row>100</xdr:row>
      <xdr:rowOff>43180</xdr:rowOff>
    </xdr:to>
    <xdr:cxnSp macro="">
      <xdr:nvCxnSpPr>
        <xdr:cNvPr id="737" name="直線コネクタ 736"/>
        <xdr:cNvCxnSpPr/>
      </xdr:nvCxnSpPr>
      <xdr:spPr>
        <a:xfrm flipV="1">
          <a:off x="19545300" y="17155161"/>
          <a:ext cx="889000" cy="3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46989</xdr:rowOff>
    </xdr:from>
    <xdr:to>
      <xdr:col>98</xdr:col>
      <xdr:colOff>38100</xdr:colOff>
      <xdr:row>100</xdr:row>
      <xdr:rowOff>148589</xdr:rowOff>
    </xdr:to>
    <xdr:sp macro="" textlink="">
      <xdr:nvSpPr>
        <xdr:cNvPr id="738" name="楕円 737"/>
        <xdr:cNvSpPr/>
      </xdr:nvSpPr>
      <xdr:spPr>
        <a:xfrm>
          <a:off x="18605500" y="1719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43180</xdr:rowOff>
    </xdr:from>
    <xdr:to>
      <xdr:col>102</xdr:col>
      <xdr:colOff>114300</xdr:colOff>
      <xdr:row>100</xdr:row>
      <xdr:rowOff>97789</xdr:rowOff>
    </xdr:to>
    <xdr:cxnSp macro="">
      <xdr:nvCxnSpPr>
        <xdr:cNvPr id="739" name="直線コネクタ 738"/>
        <xdr:cNvCxnSpPr/>
      </xdr:nvCxnSpPr>
      <xdr:spPr>
        <a:xfrm flipV="1">
          <a:off x="18656300" y="17188180"/>
          <a:ext cx="889000" cy="5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55897</xdr:rowOff>
    </xdr:from>
    <xdr:ext cx="469744" cy="259045"/>
    <xdr:sp macro="" textlink="">
      <xdr:nvSpPr>
        <xdr:cNvPr id="740" name="n_1aveValue【庁舎】&#10;一人当たり面積"/>
        <xdr:cNvSpPr txBox="1"/>
      </xdr:nvSpPr>
      <xdr:spPr>
        <a:xfrm>
          <a:off x="21075727" y="1805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41927</xdr:rowOff>
    </xdr:from>
    <xdr:ext cx="469744" cy="259045"/>
    <xdr:sp macro="" textlink="">
      <xdr:nvSpPr>
        <xdr:cNvPr id="741" name="n_2aveValue【庁舎】&#10;一人当たり面積"/>
        <xdr:cNvSpPr txBox="1"/>
      </xdr:nvSpPr>
      <xdr:spPr>
        <a:xfrm>
          <a:off x="20199427" y="1804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29227</xdr:rowOff>
    </xdr:from>
    <xdr:ext cx="469744" cy="259045"/>
    <xdr:sp macro="" textlink="">
      <xdr:nvSpPr>
        <xdr:cNvPr id="742" name="n_3aveValue【庁舎】&#10;一人当たり面積"/>
        <xdr:cNvSpPr txBox="1"/>
      </xdr:nvSpPr>
      <xdr:spPr>
        <a:xfrm>
          <a:off x="19310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62247</xdr:rowOff>
    </xdr:from>
    <xdr:ext cx="469744" cy="259045"/>
    <xdr:sp macro="" textlink="">
      <xdr:nvSpPr>
        <xdr:cNvPr id="743" name="n_4aveValue【庁舎】&#10;一人当たり面積"/>
        <xdr:cNvSpPr txBox="1"/>
      </xdr:nvSpPr>
      <xdr:spPr>
        <a:xfrm>
          <a:off x="18421427" y="1806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98</xdr:row>
      <xdr:rowOff>45738</xdr:rowOff>
    </xdr:from>
    <xdr:ext cx="469744" cy="259045"/>
    <xdr:sp macro="" textlink="">
      <xdr:nvSpPr>
        <xdr:cNvPr id="744" name="n_1mainValue【庁舎】&#10;一人当たり面積"/>
        <xdr:cNvSpPr txBox="1"/>
      </xdr:nvSpPr>
      <xdr:spPr>
        <a:xfrm>
          <a:off x="21075727" y="1684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98</xdr:row>
      <xdr:rowOff>77488</xdr:rowOff>
    </xdr:from>
    <xdr:ext cx="469744" cy="259045"/>
    <xdr:sp macro="" textlink="">
      <xdr:nvSpPr>
        <xdr:cNvPr id="745" name="n_2mainValue【庁舎】&#10;一人当たり面積"/>
        <xdr:cNvSpPr txBox="1"/>
      </xdr:nvSpPr>
      <xdr:spPr>
        <a:xfrm>
          <a:off x="20199427" y="1687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98</xdr:row>
      <xdr:rowOff>110507</xdr:rowOff>
    </xdr:from>
    <xdr:ext cx="469744" cy="259045"/>
    <xdr:sp macro="" textlink="">
      <xdr:nvSpPr>
        <xdr:cNvPr id="746" name="n_3mainValue【庁舎】&#10;一人当たり面積"/>
        <xdr:cNvSpPr txBox="1"/>
      </xdr:nvSpPr>
      <xdr:spPr>
        <a:xfrm>
          <a:off x="19310427" y="1691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98</xdr:row>
      <xdr:rowOff>165116</xdr:rowOff>
    </xdr:from>
    <xdr:ext cx="469744" cy="259045"/>
    <xdr:sp macro="" textlink="">
      <xdr:nvSpPr>
        <xdr:cNvPr id="747" name="n_4mainValue【庁舎】&#10;一人当たり面積"/>
        <xdr:cNvSpPr txBox="1"/>
      </xdr:nvSpPr>
      <xdr:spPr>
        <a:xfrm>
          <a:off x="18421427" y="1696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8" name="正方形/長方形 7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9" name="正方形/長方形 7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0" name="テキスト ボックス 7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類似団体と比較して有形固定資産減価償却率が高くなっている施設は、体育館・プール、消防施設、庁舎</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で、</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低くなっている施設は、</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一般廃棄物処理施設、</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福祉施設、市民会</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館</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である。</a:t>
          </a:r>
          <a:endParaRPr kumimoji="0"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一人当たり面積</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等</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体育館・プール、福祉施設、市民会館及び庁舎の</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類型で類似団体平均を上回り、</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消防施設は、平均を下回っているが、これらは</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急速な人口減少</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が影響している状況となっている。</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体育館・プールについては町民プールの統廃合に取り組んでいる</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なか、老朽化が顕著であり、長寿命化が必要なプール施設については大規な改修を行うなど老朽化対策定にも取り組んでいる。</a:t>
          </a:r>
          <a:r>
            <a:rPr kumimoji="1" lang="ja-JP" altLang="en-US"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本庁舎</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については耐震改修</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等をＲ元年度から令和２年度の２か年で実施し</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、当面、現庁舎の長寿命化</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及び防災機能の強化を</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図</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った。あわせて</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支所については機能の在り方を検討していく。</a:t>
          </a:r>
          <a:endParaRPr kumimoji="0"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広島県安芸太田町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6,034
5,990
341.89
9,190,316
8,738,594
382,339
5,187,867
11,321,504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36.6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人口の減少や全国平均を上回る高齢化率（令和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％）に加え、町内に中心となる産業がないこと等により、財政基盤が弱く、類似団体内平均値をかなり下回っている。</a:t>
          </a:r>
          <a:b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安芸太田町中期財政運営方針（令和３年度～令和７年度）及び安芸太田町定員管理計画（令和３年度～令和７年度）の推進による行政の効率化と長期総合計画に掲げた本町のめざす姿の実現に向け、活力あるまちづくりの展開を両立しつつ、財政の健全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110974</xdr:rowOff>
    </xdr:from>
    <xdr:to>
      <xdr:col>23</xdr:col>
      <xdr:colOff>133350</xdr:colOff>
      <xdr:row>44</xdr:row>
      <xdr:rowOff>119138</xdr:rowOff>
    </xdr:to>
    <xdr:cxnSp macro="">
      <xdr:nvCxnSpPr>
        <xdr:cNvPr id="65" name="直線コネクタ 64"/>
        <xdr:cNvCxnSpPr/>
      </xdr:nvCxnSpPr>
      <xdr:spPr>
        <a:xfrm flipV="1">
          <a:off x="4953000" y="6111724"/>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25901</xdr:rowOff>
    </xdr:from>
    <xdr:ext cx="762000" cy="259045"/>
    <xdr:sp macro="" textlink="">
      <xdr:nvSpPr>
        <xdr:cNvPr id="68" name="財政力最大値テキスト"/>
        <xdr:cNvSpPr txBox="1"/>
      </xdr:nvSpPr>
      <xdr:spPr>
        <a:xfrm>
          <a:off x="5041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110974</xdr:rowOff>
    </xdr:from>
    <xdr:to>
      <xdr:col>24</xdr:col>
      <xdr:colOff>12700</xdr:colOff>
      <xdr:row>35</xdr:row>
      <xdr:rowOff>110974</xdr:rowOff>
    </xdr:to>
    <xdr:cxnSp macro="">
      <xdr:nvCxnSpPr>
        <xdr:cNvPr id="69" name="直線コネクタ 68"/>
        <xdr:cNvCxnSpPr/>
      </xdr:nvCxnSpPr>
      <xdr:spPr>
        <a:xfrm>
          <a:off x="4864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73176</xdr:rowOff>
    </xdr:from>
    <xdr:to>
      <xdr:col>23</xdr:col>
      <xdr:colOff>133350</xdr:colOff>
      <xdr:row>44</xdr:row>
      <xdr:rowOff>73176</xdr:rowOff>
    </xdr:to>
    <xdr:cxnSp macro="">
      <xdr:nvCxnSpPr>
        <xdr:cNvPr id="70" name="直線コネクタ 69"/>
        <xdr:cNvCxnSpPr/>
      </xdr:nvCxnSpPr>
      <xdr:spPr>
        <a:xfrm>
          <a:off x="4114800" y="76169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140503</xdr:rowOff>
    </xdr:from>
    <xdr:ext cx="762000" cy="259045"/>
    <xdr:sp macro="" textlink="">
      <xdr:nvSpPr>
        <xdr:cNvPr id="71" name="財政力平均値テキスト"/>
        <xdr:cNvSpPr txBox="1"/>
      </xdr:nvSpPr>
      <xdr:spPr>
        <a:xfrm>
          <a:off x="5041900" y="7169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123976</xdr:rowOff>
    </xdr:from>
    <xdr:to>
      <xdr:col>23</xdr:col>
      <xdr:colOff>184150</xdr:colOff>
      <xdr:row>43</xdr:row>
      <xdr:rowOff>54126</xdr:rowOff>
    </xdr:to>
    <xdr:sp macro="" textlink="">
      <xdr:nvSpPr>
        <xdr:cNvPr id="72" name="フローチャート: 判断 71"/>
        <xdr:cNvSpPr/>
      </xdr:nvSpPr>
      <xdr:spPr>
        <a:xfrm>
          <a:off x="49022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73176</xdr:rowOff>
    </xdr:from>
    <xdr:to>
      <xdr:col>19</xdr:col>
      <xdr:colOff>133350</xdr:colOff>
      <xdr:row>44</xdr:row>
      <xdr:rowOff>73176</xdr:rowOff>
    </xdr:to>
    <xdr:cxnSp macro="">
      <xdr:nvCxnSpPr>
        <xdr:cNvPr id="73" name="直線コネクタ 72"/>
        <xdr:cNvCxnSpPr/>
      </xdr:nvCxnSpPr>
      <xdr:spPr>
        <a:xfrm>
          <a:off x="3225800" y="76169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123976</xdr:rowOff>
    </xdr:from>
    <xdr:to>
      <xdr:col>19</xdr:col>
      <xdr:colOff>184150</xdr:colOff>
      <xdr:row>43</xdr:row>
      <xdr:rowOff>54126</xdr:rowOff>
    </xdr:to>
    <xdr:sp macro="" textlink="">
      <xdr:nvSpPr>
        <xdr:cNvPr id="74" name="フローチャート: 判断 73"/>
        <xdr:cNvSpPr/>
      </xdr:nvSpPr>
      <xdr:spPr>
        <a:xfrm>
          <a:off x="4064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64303</xdr:rowOff>
    </xdr:from>
    <xdr:ext cx="736600" cy="259045"/>
    <xdr:sp macro="" textlink="">
      <xdr:nvSpPr>
        <xdr:cNvPr id="75" name="テキスト ボックス 74"/>
        <xdr:cNvSpPr txBox="1"/>
      </xdr:nvSpPr>
      <xdr:spPr>
        <a:xfrm>
          <a:off x="3733800" y="7093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73176</xdr:rowOff>
    </xdr:from>
    <xdr:to>
      <xdr:col>15</xdr:col>
      <xdr:colOff>82550</xdr:colOff>
      <xdr:row>44</xdr:row>
      <xdr:rowOff>73176</xdr:rowOff>
    </xdr:to>
    <xdr:cxnSp macro="">
      <xdr:nvCxnSpPr>
        <xdr:cNvPr id="76" name="直線コネクタ 75"/>
        <xdr:cNvCxnSpPr/>
      </xdr:nvCxnSpPr>
      <xdr:spPr>
        <a:xfrm>
          <a:off x="2336800" y="76169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8" name="テキスト ボックス 77"/>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61685</xdr:rowOff>
    </xdr:from>
    <xdr:to>
      <xdr:col>11</xdr:col>
      <xdr:colOff>31750</xdr:colOff>
      <xdr:row>44</xdr:row>
      <xdr:rowOff>73176</xdr:rowOff>
    </xdr:to>
    <xdr:cxnSp macro="">
      <xdr:nvCxnSpPr>
        <xdr:cNvPr id="79" name="直線コネクタ 78"/>
        <xdr:cNvCxnSpPr/>
      </xdr:nvCxnSpPr>
      <xdr:spPr>
        <a:xfrm>
          <a:off x="1447800" y="76054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110265</xdr:rowOff>
    </xdr:from>
    <xdr:ext cx="762000" cy="259045"/>
    <xdr:sp macro="" textlink="">
      <xdr:nvSpPr>
        <xdr:cNvPr id="81" name="テキスト ボックス 80"/>
        <xdr:cNvSpPr txBox="1"/>
      </xdr:nvSpPr>
      <xdr:spPr>
        <a:xfrm>
          <a:off x="1955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3" name="テキスト ボックス 82"/>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22376</xdr:rowOff>
    </xdr:from>
    <xdr:to>
      <xdr:col>23</xdr:col>
      <xdr:colOff>184150</xdr:colOff>
      <xdr:row>44</xdr:row>
      <xdr:rowOff>123976</xdr:rowOff>
    </xdr:to>
    <xdr:sp macro="" textlink="">
      <xdr:nvSpPr>
        <xdr:cNvPr id="89" name="楕円 88"/>
        <xdr:cNvSpPr/>
      </xdr:nvSpPr>
      <xdr:spPr>
        <a:xfrm>
          <a:off x="49022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89703</xdr:rowOff>
    </xdr:from>
    <xdr:ext cx="762000" cy="259045"/>
    <xdr:sp macro="" textlink="">
      <xdr:nvSpPr>
        <xdr:cNvPr id="90" name="財政力該当値テキスト"/>
        <xdr:cNvSpPr txBox="1"/>
      </xdr:nvSpPr>
      <xdr:spPr>
        <a:xfrm>
          <a:off x="5041900" y="746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22376</xdr:rowOff>
    </xdr:from>
    <xdr:to>
      <xdr:col>19</xdr:col>
      <xdr:colOff>184150</xdr:colOff>
      <xdr:row>44</xdr:row>
      <xdr:rowOff>123976</xdr:rowOff>
    </xdr:to>
    <xdr:sp macro="" textlink="">
      <xdr:nvSpPr>
        <xdr:cNvPr id="91" name="楕円 90"/>
        <xdr:cNvSpPr/>
      </xdr:nvSpPr>
      <xdr:spPr>
        <a:xfrm>
          <a:off x="4064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108753</xdr:rowOff>
    </xdr:from>
    <xdr:ext cx="736600" cy="259045"/>
    <xdr:sp macro="" textlink="">
      <xdr:nvSpPr>
        <xdr:cNvPr id="92" name="テキスト ボックス 91"/>
        <xdr:cNvSpPr txBox="1"/>
      </xdr:nvSpPr>
      <xdr:spPr>
        <a:xfrm>
          <a:off x="3733800" y="7652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22376</xdr:rowOff>
    </xdr:from>
    <xdr:to>
      <xdr:col>15</xdr:col>
      <xdr:colOff>133350</xdr:colOff>
      <xdr:row>44</xdr:row>
      <xdr:rowOff>123976</xdr:rowOff>
    </xdr:to>
    <xdr:sp macro="" textlink="">
      <xdr:nvSpPr>
        <xdr:cNvPr id="93" name="楕円 92"/>
        <xdr:cNvSpPr/>
      </xdr:nvSpPr>
      <xdr:spPr>
        <a:xfrm>
          <a:off x="3175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108753</xdr:rowOff>
    </xdr:from>
    <xdr:ext cx="762000" cy="259045"/>
    <xdr:sp macro="" textlink="">
      <xdr:nvSpPr>
        <xdr:cNvPr id="94" name="テキスト ボックス 93"/>
        <xdr:cNvSpPr txBox="1"/>
      </xdr:nvSpPr>
      <xdr:spPr>
        <a:xfrm>
          <a:off x="2844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22376</xdr:rowOff>
    </xdr:from>
    <xdr:to>
      <xdr:col>11</xdr:col>
      <xdr:colOff>82550</xdr:colOff>
      <xdr:row>44</xdr:row>
      <xdr:rowOff>123976</xdr:rowOff>
    </xdr:to>
    <xdr:sp macro="" textlink="">
      <xdr:nvSpPr>
        <xdr:cNvPr id="95" name="楕円 94"/>
        <xdr:cNvSpPr/>
      </xdr:nvSpPr>
      <xdr:spPr>
        <a:xfrm>
          <a:off x="2286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108753</xdr:rowOff>
    </xdr:from>
    <xdr:ext cx="762000" cy="259045"/>
    <xdr:sp macro="" textlink="">
      <xdr:nvSpPr>
        <xdr:cNvPr id="96" name="テキスト ボックス 95"/>
        <xdr:cNvSpPr txBox="1"/>
      </xdr:nvSpPr>
      <xdr:spPr>
        <a:xfrm>
          <a:off x="1955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97" name="楕円 96"/>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98" name="テキスト ボックス 97"/>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本町は地方税等の自主財源に乏しく、更に少子高齢化、過疎化の</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著しい</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進行</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の影響もあり</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自主財源は昨年から大幅に</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減少している</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ものの、</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令和２年度の比率は</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９．９</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縮減し９３．５％</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で、２年続けて１００％を超える水準</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から大幅な改善となっている。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各種行政改革</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の取組みでは、</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人員削減等での人件費抑制や事務改善により事務費の縮減を行っているが、</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高齢化の進展等による社会保障関係費の増加や公債費の高止まり、さらには新型コロナの影響による税収減等が見込まれ、依然として財源的余裕や財政構造の弾力性が希薄な財政運営が予測される。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60113</xdr:rowOff>
    </xdr:from>
    <xdr:to>
      <xdr:col>23</xdr:col>
      <xdr:colOff>133350</xdr:colOff>
      <xdr:row>65</xdr:row>
      <xdr:rowOff>32808</xdr:rowOff>
    </xdr:to>
    <xdr:cxnSp macro="">
      <xdr:nvCxnSpPr>
        <xdr:cNvPr id="128" name="直線コネクタ 127"/>
        <xdr:cNvCxnSpPr/>
      </xdr:nvCxnSpPr>
      <xdr:spPr>
        <a:xfrm flipV="1">
          <a:off x="4953000" y="10175663"/>
          <a:ext cx="0" cy="1001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4885</xdr:rowOff>
    </xdr:from>
    <xdr:ext cx="762000" cy="259045"/>
    <xdr:sp macro="" textlink="">
      <xdr:nvSpPr>
        <xdr:cNvPr id="129" name="財政構造の弾力性最小値テキスト"/>
        <xdr:cNvSpPr txBox="1"/>
      </xdr:nvSpPr>
      <xdr:spPr>
        <a:xfrm>
          <a:off x="5041900" y="11149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32808</xdr:rowOff>
    </xdr:from>
    <xdr:to>
      <xdr:col>24</xdr:col>
      <xdr:colOff>12700</xdr:colOff>
      <xdr:row>65</xdr:row>
      <xdr:rowOff>32808</xdr:rowOff>
    </xdr:to>
    <xdr:cxnSp macro="">
      <xdr:nvCxnSpPr>
        <xdr:cNvPr id="130" name="直線コネクタ 129"/>
        <xdr:cNvCxnSpPr/>
      </xdr:nvCxnSpPr>
      <xdr:spPr>
        <a:xfrm>
          <a:off x="4864100" y="1117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146490</xdr:rowOff>
    </xdr:from>
    <xdr:ext cx="762000" cy="259045"/>
    <xdr:sp macro="" textlink="">
      <xdr:nvSpPr>
        <xdr:cNvPr id="131" name="財政構造の弾力性最大値テキスト"/>
        <xdr:cNvSpPr txBox="1"/>
      </xdr:nvSpPr>
      <xdr:spPr>
        <a:xfrm>
          <a:off x="5041900" y="991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60113</xdr:rowOff>
    </xdr:from>
    <xdr:to>
      <xdr:col>24</xdr:col>
      <xdr:colOff>12700</xdr:colOff>
      <xdr:row>59</xdr:row>
      <xdr:rowOff>60113</xdr:rowOff>
    </xdr:to>
    <xdr:cxnSp macro="">
      <xdr:nvCxnSpPr>
        <xdr:cNvPr id="132" name="直線コネクタ 131"/>
        <xdr:cNvCxnSpPr/>
      </xdr:nvCxnSpPr>
      <xdr:spPr>
        <a:xfrm>
          <a:off x="4864100" y="1017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134408</xdr:rowOff>
    </xdr:from>
    <xdr:to>
      <xdr:col>23</xdr:col>
      <xdr:colOff>133350</xdr:colOff>
      <xdr:row>66</xdr:row>
      <xdr:rowOff>18204</xdr:rowOff>
    </xdr:to>
    <xdr:cxnSp macro="">
      <xdr:nvCxnSpPr>
        <xdr:cNvPr id="133" name="直線コネクタ 132"/>
        <xdr:cNvCxnSpPr/>
      </xdr:nvCxnSpPr>
      <xdr:spPr>
        <a:xfrm flipV="1">
          <a:off x="4114800" y="10935758"/>
          <a:ext cx="838200" cy="398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138871</xdr:rowOff>
    </xdr:from>
    <xdr:ext cx="762000" cy="259045"/>
    <xdr:sp macro="" textlink="">
      <xdr:nvSpPr>
        <xdr:cNvPr id="134" name="財政構造の弾力性平均値テキスト"/>
        <xdr:cNvSpPr txBox="1"/>
      </xdr:nvSpPr>
      <xdr:spPr>
        <a:xfrm>
          <a:off x="5041900" y="10597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122344</xdr:rowOff>
    </xdr:from>
    <xdr:to>
      <xdr:col>23</xdr:col>
      <xdr:colOff>184150</xdr:colOff>
      <xdr:row>63</xdr:row>
      <xdr:rowOff>52494</xdr:rowOff>
    </xdr:to>
    <xdr:sp macro="" textlink="">
      <xdr:nvSpPr>
        <xdr:cNvPr id="135" name="フローチャート: 判断 134"/>
        <xdr:cNvSpPr/>
      </xdr:nvSpPr>
      <xdr:spPr>
        <a:xfrm>
          <a:off x="49022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14181</xdr:rowOff>
    </xdr:from>
    <xdr:to>
      <xdr:col>19</xdr:col>
      <xdr:colOff>133350</xdr:colOff>
      <xdr:row>66</xdr:row>
      <xdr:rowOff>18204</xdr:rowOff>
    </xdr:to>
    <xdr:cxnSp macro="">
      <xdr:nvCxnSpPr>
        <xdr:cNvPr id="136" name="直線コネクタ 135"/>
        <xdr:cNvCxnSpPr/>
      </xdr:nvCxnSpPr>
      <xdr:spPr>
        <a:xfrm>
          <a:off x="3225800" y="11329881"/>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7" name="フローチャート: 判断 136"/>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102887</xdr:rowOff>
    </xdr:from>
    <xdr:ext cx="736600" cy="259045"/>
    <xdr:sp macro="" textlink="">
      <xdr:nvSpPr>
        <xdr:cNvPr id="138" name="テキスト ボックス 137"/>
        <xdr:cNvSpPr txBox="1"/>
      </xdr:nvSpPr>
      <xdr:spPr>
        <a:xfrm>
          <a:off x="3733800" y="1056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83608</xdr:rowOff>
    </xdr:from>
    <xdr:to>
      <xdr:col>15</xdr:col>
      <xdr:colOff>82550</xdr:colOff>
      <xdr:row>66</xdr:row>
      <xdr:rowOff>14181</xdr:rowOff>
    </xdr:to>
    <xdr:cxnSp macro="">
      <xdr:nvCxnSpPr>
        <xdr:cNvPr id="139" name="直線コネクタ 138"/>
        <xdr:cNvCxnSpPr/>
      </xdr:nvCxnSpPr>
      <xdr:spPr>
        <a:xfrm>
          <a:off x="2336800" y="11056408"/>
          <a:ext cx="889000" cy="27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146473</xdr:rowOff>
    </xdr:from>
    <xdr:to>
      <xdr:col>15</xdr:col>
      <xdr:colOff>133350</xdr:colOff>
      <xdr:row>63</xdr:row>
      <xdr:rowOff>76623</xdr:rowOff>
    </xdr:to>
    <xdr:sp macro="" textlink="">
      <xdr:nvSpPr>
        <xdr:cNvPr id="140" name="フローチャート: 判断 139"/>
        <xdr:cNvSpPr/>
      </xdr:nvSpPr>
      <xdr:spPr>
        <a:xfrm>
          <a:off x="3175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86800</xdr:rowOff>
    </xdr:from>
    <xdr:ext cx="762000" cy="259045"/>
    <xdr:sp macro="" textlink="">
      <xdr:nvSpPr>
        <xdr:cNvPr id="141" name="テキスト ボックス 140"/>
        <xdr:cNvSpPr txBox="1"/>
      </xdr:nvSpPr>
      <xdr:spPr>
        <a:xfrm>
          <a:off x="2844800" y="1054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21802</xdr:rowOff>
    </xdr:from>
    <xdr:to>
      <xdr:col>11</xdr:col>
      <xdr:colOff>31750</xdr:colOff>
      <xdr:row>64</xdr:row>
      <xdr:rowOff>83608</xdr:rowOff>
    </xdr:to>
    <xdr:cxnSp macro="">
      <xdr:nvCxnSpPr>
        <xdr:cNvPr id="142" name="直線コネクタ 141"/>
        <xdr:cNvCxnSpPr/>
      </xdr:nvCxnSpPr>
      <xdr:spPr>
        <a:xfrm>
          <a:off x="1447800" y="10823152"/>
          <a:ext cx="889000" cy="23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118321</xdr:rowOff>
    </xdr:from>
    <xdr:to>
      <xdr:col>11</xdr:col>
      <xdr:colOff>82550</xdr:colOff>
      <xdr:row>63</xdr:row>
      <xdr:rowOff>48471</xdr:rowOff>
    </xdr:to>
    <xdr:sp macro="" textlink="">
      <xdr:nvSpPr>
        <xdr:cNvPr id="143" name="フローチャート: 判断 142"/>
        <xdr:cNvSpPr/>
      </xdr:nvSpPr>
      <xdr:spPr>
        <a:xfrm>
          <a:off x="2286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58648</xdr:rowOff>
    </xdr:from>
    <xdr:ext cx="762000" cy="259045"/>
    <xdr:sp macro="" textlink="">
      <xdr:nvSpPr>
        <xdr:cNvPr id="144" name="テキスト ボックス 143"/>
        <xdr:cNvSpPr txBox="1"/>
      </xdr:nvSpPr>
      <xdr:spPr>
        <a:xfrm>
          <a:off x="1955800" y="1051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49954</xdr:rowOff>
    </xdr:from>
    <xdr:to>
      <xdr:col>7</xdr:col>
      <xdr:colOff>31750</xdr:colOff>
      <xdr:row>62</xdr:row>
      <xdr:rowOff>151554</xdr:rowOff>
    </xdr:to>
    <xdr:sp macro="" textlink="">
      <xdr:nvSpPr>
        <xdr:cNvPr id="145" name="フローチャート: 判断 144"/>
        <xdr:cNvSpPr/>
      </xdr:nvSpPr>
      <xdr:spPr>
        <a:xfrm>
          <a:off x="1397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161731</xdr:rowOff>
    </xdr:from>
    <xdr:ext cx="762000" cy="259045"/>
    <xdr:sp macro="" textlink="">
      <xdr:nvSpPr>
        <xdr:cNvPr id="146" name="テキスト ボックス 145"/>
        <xdr:cNvSpPr txBox="1"/>
      </xdr:nvSpPr>
      <xdr:spPr>
        <a:xfrm>
          <a:off x="1066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83608</xdr:rowOff>
    </xdr:from>
    <xdr:to>
      <xdr:col>23</xdr:col>
      <xdr:colOff>184150</xdr:colOff>
      <xdr:row>64</xdr:row>
      <xdr:rowOff>13758</xdr:rowOff>
    </xdr:to>
    <xdr:sp macro="" textlink="">
      <xdr:nvSpPr>
        <xdr:cNvPr id="152" name="楕円 151"/>
        <xdr:cNvSpPr/>
      </xdr:nvSpPr>
      <xdr:spPr>
        <a:xfrm>
          <a:off x="4902200" y="1088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55685</xdr:rowOff>
    </xdr:from>
    <xdr:ext cx="762000" cy="259045"/>
    <xdr:sp macro="" textlink="">
      <xdr:nvSpPr>
        <xdr:cNvPr id="153" name="財政構造の弾力性該当値テキスト"/>
        <xdr:cNvSpPr txBox="1"/>
      </xdr:nvSpPr>
      <xdr:spPr>
        <a:xfrm>
          <a:off x="5041900" y="1085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138854</xdr:rowOff>
    </xdr:from>
    <xdr:to>
      <xdr:col>19</xdr:col>
      <xdr:colOff>184150</xdr:colOff>
      <xdr:row>66</xdr:row>
      <xdr:rowOff>69004</xdr:rowOff>
    </xdr:to>
    <xdr:sp macro="" textlink="">
      <xdr:nvSpPr>
        <xdr:cNvPr id="154" name="楕円 153"/>
        <xdr:cNvSpPr/>
      </xdr:nvSpPr>
      <xdr:spPr>
        <a:xfrm>
          <a:off x="4064000" y="1128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53781</xdr:rowOff>
    </xdr:from>
    <xdr:ext cx="736600" cy="259045"/>
    <xdr:sp macro="" textlink="">
      <xdr:nvSpPr>
        <xdr:cNvPr id="155" name="テキスト ボックス 154"/>
        <xdr:cNvSpPr txBox="1"/>
      </xdr:nvSpPr>
      <xdr:spPr>
        <a:xfrm>
          <a:off x="3733800" y="11369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134831</xdr:rowOff>
    </xdr:from>
    <xdr:to>
      <xdr:col>15</xdr:col>
      <xdr:colOff>133350</xdr:colOff>
      <xdr:row>66</xdr:row>
      <xdr:rowOff>64981</xdr:rowOff>
    </xdr:to>
    <xdr:sp macro="" textlink="">
      <xdr:nvSpPr>
        <xdr:cNvPr id="156" name="楕円 155"/>
        <xdr:cNvSpPr/>
      </xdr:nvSpPr>
      <xdr:spPr>
        <a:xfrm>
          <a:off x="3175000" y="1127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49758</xdr:rowOff>
    </xdr:from>
    <xdr:ext cx="762000" cy="259045"/>
    <xdr:sp macro="" textlink="">
      <xdr:nvSpPr>
        <xdr:cNvPr id="157" name="テキスト ボックス 156"/>
        <xdr:cNvSpPr txBox="1"/>
      </xdr:nvSpPr>
      <xdr:spPr>
        <a:xfrm>
          <a:off x="2844800" y="11365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32808</xdr:rowOff>
    </xdr:from>
    <xdr:to>
      <xdr:col>11</xdr:col>
      <xdr:colOff>82550</xdr:colOff>
      <xdr:row>64</xdr:row>
      <xdr:rowOff>134408</xdr:rowOff>
    </xdr:to>
    <xdr:sp macro="" textlink="">
      <xdr:nvSpPr>
        <xdr:cNvPr id="158" name="楕円 157"/>
        <xdr:cNvSpPr/>
      </xdr:nvSpPr>
      <xdr:spPr>
        <a:xfrm>
          <a:off x="2286000" y="110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119185</xdr:rowOff>
    </xdr:from>
    <xdr:ext cx="762000" cy="259045"/>
    <xdr:sp macro="" textlink="">
      <xdr:nvSpPr>
        <xdr:cNvPr id="159" name="テキスト ボックス 158"/>
        <xdr:cNvSpPr txBox="1"/>
      </xdr:nvSpPr>
      <xdr:spPr>
        <a:xfrm>
          <a:off x="1955800" y="110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142452</xdr:rowOff>
    </xdr:from>
    <xdr:to>
      <xdr:col>7</xdr:col>
      <xdr:colOff>31750</xdr:colOff>
      <xdr:row>63</xdr:row>
      <xdr:rowOff>72602</xdr:rowOff>
    </xdr:to>
    <xdr:sp macro="" textlink="">
      <xdr:nvSpPr>
        <xdr:cNvPr id="160" name="楕円 159"/>
        <xdr:cNvSpPr/>
      </xdr:nvSpPr>
      <xdr:spPr>
        <a:xfrm>
          <a:off x="1397000" y="1077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57379</xdr:rowOff>
    </xdr:from>
    <xdr:ext cx="762000" cy="259045"/>
    <xdr:sp macro="" textlink="">
      <xdr:nvSpPr>
        <xdr:cNvPr id="161" name="テキスト ボックス 160"/>
        <xdr:cNvSpPr txBox="1"/>
      </xdr:nvSpPr>
      <xdr:spPr>
        <a:xfrm>
          <a:off x="1066800" y="10858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[450,928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人件費、物件費及び維持補修費の合計額の人口 </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人当たりの金額が類似団体平均を上回っているのは、主に人口減が要因となっている。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今後も、公共施設の適正配置や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安芸太田町中期財政運営方針及び安芸太田町定員管理計画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の着実な推進により事業費等の更なる選択と集中を図る取組みや人件費等の経常的経費抑制を進め</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、コストの低減を図る。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8" name="直線コネクタ 177"/>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0" name="直線コネクタ 179"/>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2" name="直線コネクタ 181"/>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4" name="直線コネクタ 183"/>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52494</xdr:rowOff>
    </xdr:from>
    <xdr:to>
      <xdr:col>23</xdr:col>
      <xdr:colOff>133350</xdr:colOff>
      <xdr:row>88</xdr:row>
      <xdr:rowOff>31350</xdr:rowOff>
    </xdr:to>
    <xdr:cxnSp macro="">
      <xdr:nvCxnSpPr>
        <xdr:cNvPr id="189" name="直線コネクタ 188"/>
        <xdr:cNvCxnSpPr/>
      </xdr:nvCxnSpPr>
      <xdr:spPr>
        <a:xfrm flipV="1">
          <a:off x="4953000" y="13768494"/>
          <a:ext cx="0" cy="13504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3427</xdr:rowOff>
    </xdr:from>
    <xdr:ext cx="762000" cy="259045"/>
    <xdr:sp macro="" textlink="">
      <xdr:nvSpPr>
        <xdr:cNvPr id="190" name="人件費・物件費等の状況最小値テキスト"/>
        <xdr:cNvSpPr txBox="1"/>
      </xdr:nvSpPr>
      <xdr:spPr>
        <a:xfrm>
          <a:off x="5041900" y="1509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31350</xdr:rowOff>
    </xdr:from>
    <xdr:to>
      <xdr:col>24</xdr:col>
      <xdr:colOff>12700</xdr:colOff>
      <xdr:row>88</xdr:row>
      <xdr:rowOff>31350</xdr:rowOff>
    </xdr:to>
    <xdr:cxnSp macro="">
      <xdr:nvCxnSpPr>
        <xdr:cNvPr id="191" name="直線コネクタ 190"/>
        <xdr:cNvCxnSpPr/>
      </xdr:nvCxnSpPr>
      <xdr:spPr>
        <a:xfrm>
          <a:off x="4864100" y="1511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138871</xdr:rowOff>
    </xdr:from>
    <xdr:ext cx="762000" cy="259045"/>
    <xdr:sp macro="" textlink="">
      <xdr:nvSpPr>
        <xdr:cNvPr id="192" name="人件費・物件費等の状況最大値テキスト"/>
        <xdr:cNvSpPr txBox="1"/>
      </xdr:nvSpPr>
      <xdr:spPr>
        <a:xfrm>
          <a:off x="5041900" y="1351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52494</xdr:rowOff>
    </xdr:from>
    <xdr:to>
      <xdr:col>24</xdr:col>
      <xdr:colOff>12700</xdr:colOff>
      <xdr:row>80</xdr:row>
      <xdr:rowOff>52494</xdr:rowOff>
    </xdr:to>
    <xdr:cxnSp macro="">
      <xdr:nvCxnSpPr>
        <xdr:cNvPr id="193" name="直線コネクタ 192"/>
        <xdr:cNvCxnSpPr/>
      </xdr:nvCxnSpPr>
      <xdr:spPr>
        <a:xfrm>
          <a:off x="4864100" y="1376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38264</xdr:rowOff>
    </xdr:from>
    <xdr:to>
      <xdr:col>23</xdr:col>
      <xdr:colOff>133350</xdr:colOff>
      <xdr:row>84</xdr:row>
      <xdr:rowOff>84789</xdr:rowOff>
    </xdr:to>
    <xdr:cxnSp macro="">
      <xdr:nvCxnSpPr>
        <xdr:cNvPr id="194" name="直線コネクタ 193"/>
        <xdr:cNvCxnSpPr/>
      </xdr:nvCxnSpPr>
      <xdr:spPr>
        <a:xfrm>
          <a:off x="4114800" y="14440064"/>
          <a:ext cx="838200" cy="4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114412</xdr:rowOff>
    </xdr:from>
    <xdr:ext cx="762000" cy="259045"/>
    <xdr:sp macro="" textlink="">
      <xdr:nvSpPr>
        <xdr:cNvPr id="195" name="人件費・物件費等の状況平均値テキスト"/>
        <xdr:cNvSpPr txBox="1"/>
      </xdr:nvSpPr>
      <xdr:spPr>
        <a:xfrm>
          <a:off x="5041900" y="138304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97885</xdr:rowOff>
    </xdr:from>
    <xdr:to>
      <xdr:col>23</xdr:col>
      <xdr:colOff>184150</xdr:colOff>
      <xdr:row>82</xdr:row>
      <xdr:rowOff>28035</xdr:rowOff>
    </xdr:to>
    <xdr:sp macro="" textlink="">
      <xdr:nvSpPr>
        <xdr:cNvPr id="196" name="フローチャート: 判断 195"/>
        <xdr:cNvSpPr/>
      </xdr:nvSpPr>
      <xdr:spPr>
        <a:xfrm>
          <a:off x="4902200" y="1398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38264</xdr:rowOff>
    </xdr:from>
    <xdr:to>
      <xdr:col>19</xdr:col>
      <xdr:colOff>133350</xdr:colOff>
      <xdr:row>84</xdr:row>
      <xdr:rowOff>67196</xdr:rowOff>
    </xdr:to>
    <xdr:cxnSp macro="">
      <xdr:nvCxnSpPr>
        <xdr:cNvPr id="197" name="直線コネクタ 196"/>
        <xdr:cNvCxnSpPr/>
      </xdr:nvCxnSpPr>
      <xdr:spPr>
        <a:xfrm flipV="1">
          <a:off x="3225800" y="14440064"/>
          <a:ext cx="889000" cy="28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56539</xdr:rowOff>
    </xdr:from>
    <xdr:to>
      <xdr:col>19</xdr:col>
      <xdr:colOff>184150</xdr:colOff>
      <xdr:row>81</xdr:row>
      <xdr:rowOff>158139</xdr:rowOff>
    </xdr:to>
    <xdr:sp macro="" textlink="">
      <xdr:nvSpPr>
        <xdr:cNvPr id="198" name="フローチャート: 判断 197"/>
        <xdr:cNvSpPr/>
      </xdr:nvSpPr>
      <xdr:spPr>
        <a:xfrm>
          <a:off x="4064000" y="1394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168316</xdr:rowOff>
    </xdr:from>
    <xdr:ext cx="736600" cy="259045"/>
    <xdr:sp macro="" textlink="">
      <xdr:nvSpPr>
        <xdr:cNvPr id="199" name="テキスト ボックス 198"/>
        <xdr:cNvSpPr txBox="1"/>
      </xdr:nvSpPr>
      <xdr:spPr>
        <a:xfrm>
          <a:off x="3733800" y="13712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29497</xdr:rowOff>
    </xdr:from>
    <xdr:to>
      <xdr:col>15</xdr:col>
      <xdr:colOff>82550</xdr:colOff>
      <xdr:row>84</xdr:row>
      <xdr:rowOff>67196</xdr:rowOff>
    </xdr:to>
    <xdr:cxnSp macro="">
      <xdr:nvCxnSpPr>
        <xdr:cNvPr id="200" name="直線コネクタ 199"/>
        <xdr:cNvCxnSpPr/>
      </xdr:nvCxnSpPr>
      <xdr:spPr>
        <a:xfrm>
          <a:off x="2336800" y="14431297"/>
          <a:ext cx="889000" cy="37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38588</xdr:rowOff>
    </xdr:from>
    <xdr:to>
      <xdr:col>15</xdr:col>
      <xdr:colOff>133350</xdr:colOff>
      <xdr:row>81</xdr:row>
      <xdr:rowOff>140188</xdr:rowOff>
    </xdr:to>
    <xdr:sp macro="" textlink="">
      <xdr:nvSpPr>
        <xdr:cNvPr id="201" name="フローチャート: 判断 200"/>
        <xdr:cNvSpPr/>
      </xdr:nvSpPr>
      <xdr:spPr>
        <a:xfrm>
          <a:off x="3175000" y="1392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150365</xdr:rowOff>
    </xdr:from>
    <xdr:ext cx="762000" cy="259045"/>
    <xdr:sp macro="" textlink="">
      <xdr:nvSpPr>
        <xdr:cNvPr id="202" name="テキスト ボックス 201"/>
        <xdr:cNvSpPr txBox="1"/>
      </xdr:nvSpPr>
      <xdr:spPr>
        <a:xfrm>
          <a:off x="2844800" y="1369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90074</xdr:rowOff>
    </xdr:from>
    <xdr:to>
      <xdr:col>11</xdr:col>
      <xdr:colOff>31750</xdr:colOff>
      <xdr:row>84</xdr:row>
      <xdr:rowOff>29497</xdr:rowOff>
    </xdr:to>
    <xdr:cxnSp macro="">
      <xdr:nvCxnSpPr>
        <xdr:cNvPr id="203" name="直線コネクタ 202"/>
        <xdr:cNvCxnSpPr/>
      </xdr:nvCxnSpPr>
      <xdr:spPr>
        <a:xfrm>
          <a:off x="1447800" y="14320424"/>
          <a:ext cx="889000" cy="11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39385</xdr:rowOff>
    </xdr:from>
    <xdr:to>
      <xdr:col>11</xdr:col>
      <xdr:colOff>82550</xdr:colOff>
      <xdr:row>81</xdr:row>
      <xdr:rowOff>140985</xdr:rowOff>
    </xdr:to>
    <xdr:sp macro="" textlink="">
      <xdr:nvSpPr>
        <xdr:cNvPr id="204" name="フローチャート: 判断 203"/>
        <xdr:cNvSpPr/>
      </xdr:nvSpPr>
      <xdr:spPr>
        <a:xfrm>
          <a:off x="2286000" y="139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151162</xdr:rowOff>
    </xdr:from>
    <xdr:ext cx="762000" cy="259045"/>
    <xdr:sp macro="" textlink="">
      <xdr:nvSpPr>
        <xdr:cNvPr id="205" name="テキスト ボックス 204"/>
        <xdr:cNvSpPr txBox="1"/>
      </xdr:nvSpPr>
      <xdr:spPr>
        <a:xfrm>
          <a:off x="1955800" y="13695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21323</xdr:rowOff>
    </xdr:from>
    <xdr:to>
      <xdr:col>7</xdr:col>
      <xdr:colOff>31750</xdr:colOff>
      <xdr:row>81</xdr:row>
      <xdr:rowOff>122923</xdr:rowOff>
    </xdr:to>
    <xdr:sp macro="" textlink="">
      <xdr:nvSpPr>
        <xdr:cNvPr id="206" name="フローチャート: 判断 205"/>
        <xdr:cNvSpPr/>
      </xdr:nvSpPr>
      <xdr:spPr>
        <a:xfrm>
          <a:off x="1397000" y="1390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133100</xdr:rowOff>
    </xdr:from>
    <xdr:ext cx="762000" cy="259045"/>
    <xdr:sp macro="" textlink="">
      <xdr:nvSpPr>
        <xdr:cNvPr id="207" name="テキスト ボックス 206"/>
        <xdr:cNvSpPr txBox="1"/>
      </xdr:nvSpPr>
      <xdr:spPr>
        <a:xfrm>
          <a:off x="1066800" y="13677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33989</xdr:rowOff>
    </xdr:from>
    <xdr:to>
      <xdr:col>23</xdr:col>
      <xdr:colOff>184150</xdr:colOff>
      <xdr:row>84</xdr:row>
      <xdr:rowOff>135589</xdr:rowOff>
    </xdr:to>
    <xdr:sp macro="" textlink="">
      <xdr:nvSpPr>
        <xdr:cNvPr id="213" name="楕円 212"/>
        <xdr:cNvSpPr/>
      </xdr:nvSpPr>
      <xdr:spPr>
        <a:xfrm>
          <a:off x="4902200" y="1443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6066</xdr:rowOff>
    </xdr:from>
    <xdr:ext cx="762000" cy="259045"/>
    <xdr:sp macro="" textlink="">
      <xdr:nvSpPr>
        <xdr:cNvPr id="214" name="人件費・物件費等の状況該当値テキスト"/>
        <xdr:cNvSpPr txBox="1"/>
      </xdr:nvSpPr>
      <xdr:spPr>
        <a:xfrm>
          <a:off x="5041900" y="14407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158914</xdr:rowOff>
    </xdr:from>
    <xdr:to>
      <xdr:col>19</xdr:col>
      <xdr:colOff>184150</xdr:colOff>
      <xdr:row>84</xdr:row>
      <xdr:rowOff>89064</xdr:rowOff>
    </xdr:to>
    <xdr:sp macro="" textlink="">
      <xdr:nvSpPr>
        <xdr:cNvPr id="215" name="楕円 214"/>
        <xdr:cNvSpPr/>
      </xdr:nvSpPr>
      <xdr:spPr>
        <a:xfrm>
          <a:off x="4064000" y="1438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73841</xdr:rowOff>
    </xdr:from>
    <xdr:ext cx="736600" cy="259045"/>
    <xdr:sp macro="" textlink="">
      <xdr:nvSpPr>
        <xdr:cNvPr id="216" name="テキスト ボックス 215"/>
        <xdr:cNvSpPr txBox="1"/>
      </xdr:nvSpPr>
      <xdr:spPr>
        <a:xfrm>
          <a:off x="3733800" y="14475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16396</xdr:rowOff>
    </xdr:from>
    <xdr:to>
      <xdr:col>15</xdr:col>
      <xdr:colOff>133350</xdr:colOff>
      <xdr:row>84</xdr:row>
      <xdr:rowOff>117996</xdr:rowOff>
    </xdr:to>
    <xdr:sp macro="" textlink="">
      <xdr:nvSpPr>
        <xdr:cNvPr id="217" name="楕円 216"/>
        <xdr:cNvSpPr/>
      </xdr:nvSpPr>
      <xdr:spPr>
        <a:xfrm>
          <a:off x="3175000" y="1441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102773</xdr:rowOff>
    </xdr:from>
    <xdr:ext cx="762000" cy="259045"/>
    <xdr:sp macro="" textlink="">
      <xdr:nvSpPr>
        <xdr:cNvPr id="218" name="テキスト ボックス 217"/>
        <xdr:cNvSpPr txBox="1"/>
      </xdr:nvSpPr>
      <xdr:spPr>
        <a:xfrm>
          <a:off x="2844800" y="14504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150147</xdr:rowOff>
    </xdr:from>
    <xdr:to>
      <xdr:col>11</xdr:col>
      <xdr:colOff>82550</xdr:colOff>
      <xdr:row>84</xdr:row>
      <xdr:rowOff>80297</xdr:rowOff>
    </xdr:to>
    <xdr:sp macro="" textlink="">
      <xdr:nvSpPr>
        <xdr:cNvPr id="219" name="楕円 218"/>
        <xdr:cNvSpPr/>
      </xdr:nvSpPr>
      <xdr:spPr>
        <a:xfrm>
          <a:off x="2286000" y="1438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65074</xdr:rowOff>
    </xdr:from>
    <xdr:ext cx="762000" cy="259045"/>
    <xdr:sp macro="" textlink="">
      <xdr:nvSpPr>
        <xdr:cNvPr id="220" name="テキスト ボックス 219"/>
        <xdr:cNvSpPr txBox="1"/>
      </xdr:nvSpPr>
      <xdr:spPr>
        <a:xfrm>
          <a:off x="1955800" y="144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39274</xdr:rowOff>
    </xdr:from>
    <xdr:to>
      <xdr:col>7</xdr:col>
      <xdr:colOff>31750</xdr:colOff>
      <xdr:row>83</xdr:row>
      <xdr:rowOff>140874</xdr:rowOff>
    </xdr:to>
    <xdr:sp macro="" textlink="">
      <xdr:nvSpPr>
        <xdr:cNvPr id="221" name="楕円 220"/>
        <xdr:cNvSpPr/>
      </xdr:nvSpPr>
      <xdr:spPr>
        <a:xfrm>
          <a:off x="1397000" y="1426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125651</xdr:rowOff>
    </xdr:from>
    <xdr:ext cx="762000" cy="259045"/>
    <xdr:sp macro="" textlink="">
      <xdr:nvSpPr>
        <xdr:cNvPr id="222" name="テキスト ボックス 221"/>
        <xdr:cNvSpPr txBox="1"/>
      </xdr:nvSpPr>
      <xdr:spPr>
        <a:xfrm>
          <a:off x="1066800" y="14356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平成２３年度から平成２７年度まで実施の第２次安芸太田町定員適正化計画により、類似団体内平均値水準に近づく状況と</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なり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その後は平均を上回る状態であったが、</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前年度に比べ１ポイント下がり平均</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値より</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ポイント高くなっている。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安芸太田町定員</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管理計画</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着実に推進するとともに</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、引き続き縮減に努める。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8" name="直線コネクタ 237"/>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9" name="テキスト ボックス 238"/>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0" name="直線コネクタ 239"/>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1" name="テキスト ボックス 240"/>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2" name="直線コネクタ 241"/>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3" name="テキスト ボックス 242"/>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6" name="直線コネクタ 245"/>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7" name="テキスト ボックス 246"/>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8" name="直線コネクタ 247"/>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9" name="テキスト ボックス 248"/>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0" name="直線コネクタ 249"/>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1" name="テキスト ボックス 250"/>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29634</xdr:rowOff>
    </xdr:to>
    <xdr:cxnSp macro="">
      <xdr:nvCxnSpPr>
        <xdr:cNvPr id="255" name="直線コネクタ 254"/>
        <xdr:cNvCxnSpPr/>
      </xdr:nvCxnSpPr>
      <xdr:spPr>
        <a:xfrm flipV="1">
          <a:off x="17018000" y="13820775"/>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6" name="給与水準   （国との比較）最小値テキスト"/>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7" name="直線コネクタ 256"/>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8" name="給与水準   （国との比較）最大値テキスト"/>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9" name="直線コネクタ 258"/>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61913</xdr:rowOff>
    </xdr:from>
    <xdr:to>
      <xdr:col>81</xdr:col>
      <xdr:colOff>44450</xdr:colOff>
      <xdr:row>85</xdr:row>
      <xdr:rowOff>162454</xdr:rowOff>
    </xdr:to>
    <xdr:cxnSp macro="">
      <xdr:nvCxnSpPr>
        <xdr:cNvPr id="260" name="直線コネクタ 259"/>
        <xdr:cNvCxnSpPr/>
      </xdr:nvCxnSpPr>
      <xdr:spPr>
        <a:xfrm flipV="1">
          <a:off x="16179800" y="14635163"/>
          <a:ext cx="8382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118656</xdr:rowOff>
    </xdr:from>
    <xdr:ext cx="762000" cy="259045"/>
    <xdr:sp macro="" textlink="">
      <xdr:nvSpPr>
        <xdr:cNvPr id="261" name="給与水準   （国との比較）平均値テキスト"/>
        <xdr:cNvSpPr txBox="1"/>
      </xdr:nvSpPr>
      <xdr:spPr>
        <a:xfrm>
          <a:off x="17106900" y="14349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102129</xdr:rowOff>
    </xdr:from>
    <xdr:to>
      <xdr:col>81</xdr:col>
      <xdr:colOff>95250</xdr:colOff>
      <xdr:row>85</xdr:row>
      <xdr:rowOff>32279</xdr:rowOff>
    </xdr:to>
    <xdr:sp macro="" textlink="">
      <xdr:nvSpPr>
        <xdr:cNvPr id="262" name="フローチャート: 判断 261"/>
        <xdr:cNvSpPr/>
      </xdr:nvSpPr>
      <xdr:spPr>
        <a:xfrm>
          <a:off x="169672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162454</xdr:rowOff>
    </xdr:from>
    <xdr:to>
      <xdr:col>77</xdr:col>
      <xdr:colOff>44450</xdr:colOff>
      <xdr:row>86</xdr:row>
      <xdr:rowOff>11113</xdr:rowOff>
    </xdr:to>
    <xdr:cxnSp macro="">
      <xdr:nvCxnSpPr>
        <xdr:cNvPr id="263" name="直線コネクタ 262"/>
        <xdr:cNvCxnSpPr/>
      </xdr:nvCxnSpPr>
      <xdr:spPr>
        <a:xfrm flipV="1">
          <a:off x="15290800" y="14735704"/>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4" name="フローチャート: 判断 263"/>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65" name="テキスト ボックス 264"/>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11113</xdr:rowOff>
    </xdr:to>
    <xdr:cxnSp macro="">
      <xdr:nvCxnSpPr>
        <xdr:cNvPr id="266" name="直線コネクタ 265"/>
        <xdr:cNvCxnSpPr/>
      </xdr:nvCxnSpPr>
      <xdr:spPr>
        <a:xfrm>
          <a:off x="14401800" y="14725650"/>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41804</xdr:rowOff>
    </xdr:from>
    <xdr:to>
      <xdr:col>73</xdr:col>
      <xdr:colOff>44450</xdr:colOff>
      <xdr:row>84</xdr:row>
      <xdr:rowOff>143404</xdr:rowOff>
    </xdr:to>
    <xdr:sp macro="" textlink="">
      <xdr:nvSpPr>
        <xdr:cNvPr id="267" name="フローチャート: 判断 266"/>
        <xdr:cNvSpPr/>
      </xdr:nvSpPr>
      <xdr:spPr>
        <a:xfrm>
          <a:off x="15240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153581</xdr:rowOff>
    </xdr:from>
    <xdr:ext cx="762000" cy="259045"/>
    <xdr:sp macro="" textlink="">
      <xdr:nvSpPr>
        <xdr:cNvPr id="268" name="テキスト ボックス 267"/>
        <xdr:cNvSpPr txBox="1"/>
      </xdr:nvSpPr>
      <xdr:spPr>
        <a:xfrm>
          <a:off x="14909800" y="1421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71966</xdr:rowOff>
    </xdr:from>
    <xdr:to>
      <xdr:col>68</xdr:col>
      <xdr:colOff>152400</xdr:colOff>
      <xdr:row>85</xdr:row>
      <xdr:rowOff>152400</xdr:rowOff>
    </xdr:to>
    <xdr:cxnSp macro="">
      <xdr:nvCxnSpPr>
        <xdr:cNvPr id="269" name="直線コネクタ 268"/>
        <xdr:cNvCxnSpPr/>
      </xdr:nvCxnSpPr>
      <xdr:spPr>
        <a:xfrm>
          <a:off x="13512800" y="1464521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41804</xdr:rowOff>
    </xdr:from>
    <xdr:to>
      <xdr:col>68</xdr:col>
      <xdr:colOff>203200</xdr:colOff>
      <xdr:row>84</xdr:row>
      <xdr:rowOff>143404</xdr:rowOff>
    </xdr:to>
    <xdr:sp macro="" textlink="">
      <xdr:nvSpPr>
        <xdr:cNvPr id="270" name="フローチャート: 判断 269"/>
        <xdr:cNvSpPr/>
      </xdr:nvSpPr>
      <xdr:spPr>
        <a:xfrm>
          <a:off x="14351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153581</xdr:rowOff>
    </xdr:from>
    <xdr:ext cx="762000" cy="259045"/>
    <xdr:sp macro="" textlink="">
      <xdr:nvSpPr>
        <xdr:cNvPr id="271" name="テキスト ボックス 270"/>
        <xdr:cNvSpPr txBox="1"/>
      </xdr:nvSpPr>
      <xdr:spPr>
        <a:xfrm>
          <a:off x="14020800" y="1421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41804</xdr:rowOff>
    </xdr:from>
    <xdr:to>
      <xdr:col>64</xdr:col>
      <xdr:colOff>152400</xdr:colOff>
      <xdr:row>84</xdr:row>
      <xdr:rowOff>143404</xdr:rowOff>
    </xdr:to>
    <xdr:sp macro="" textlink="">
      <xdr:nvSpPr>
        <xdr:cNvPr id="272" name="フローチャート: 判断 271"/>
        <xdr:cNvSpPr/>
      </xdr:nvSpPr>
      <xdr:spPr>
        <a:xfrm>
          <a:off x="13462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153581</xdr:rowOff>
    </xdr:from>
    <xdr:ext cx="762000" cy="259045"/>
    <xdr:sp macro="" textlink="">
      <xdr:nvSpPr>
        <xdr:cNvPr id="273" name="テキスト ボックス 272"/>
        <xdr:cNvSpPr txBox="1"/>
      </xdr:nvSpPr>
      <xdr:spPr>
        <a:xfrm>
          <a:off x="13131800" y="1421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11113</xdr:rowOff>
    </xdr:from>
    <xdr:to>
      <xdr:col>81</xdr:col>
      <xdr:colOff>95250</xdr:colOff>
      <xdr:row>85</xdr:row>
      <xdr:rowOff>112713</xdr:rowOff>
    </xdr:to>
    <xdr:sp macro="" textlink="">
      <xdr:nvSpPr>
        <xdr:cNvPr id="279" name="楕円 278"/>
        <xdr:cNvSpPr/>
      </xdr:nvSpPr>
      <xdr:spPr>
        <a:xfrm>
          <a:off x="16967200" y="1458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154640</xdr:rowOff>
    </xdr:from>
    <xdr:ext cx="762000" cy="259045"/>
    <xdr:sp macro="" textlink="">
      <xdr:nvSpPr>
        <xdr:cNvPr id="280" name="給与水準   （国との比較）該当値テキスト"/>
        <xdr:cNvSpPr txBox="1"/>
      </xdr:nvSpPr>
      <xdr:spPr>
        <a:xfrm>
          <a:off x="17106900" y="1455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111654</xdr:rowOff>
    </xdr:from>
    <xdr:to>
      <xdr:col>77</xdr:col>
      <xdr:colOff>95250</xdr:colOff>
      <xdr:row>86</xdr:row>
      <xdr:rowOff>41804</xdr:rowOff>
    </xdr:to>
    <xdr:sp macro="" textlink="">
      <xdr:nvSpPr>
        <xdr:cNvPr id="281" name="楕円 280"/>
        <xdr:cNvSpPr/>
      </xdr:nvSpPr>
      <xdr:spPr>
        <a:xfrm>
          <a:off x="16129000" y="1468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26581</xdr:rowOff>
    </xdr:from>
    <xdr:ext cx="736600" cy="259045"/>
    <xdr:sp macro="" textlink="">
      <xdr:nvSpPr>
        <xdr:cNvPr id="282" name="テキスト ボックス 281"/>
        <xdr:cNvSpPr txBox="1"/>
      </xdr:nvSpPr>
      <xdr:spPr>
        <a:xfrm>
          <a:off x="15798800" y="14771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131763</xdr:rowOff>
    </xdr:from>
    <xdr:to>
      <xdr:col>73</xdr:col>
      <xdr:colOff>44450</xdr:colOff>
      <xdr:row>86</xdr:row>
      <xdr:rowOff>61913</xdr:rowOff>
    </xdr:to>
    <xdr:sp macro="" textlink="">
      <xdr:nvSpPr>
        <xdr:cNvPr id="283" name="楕円 282"/>
        <xdr:cNvSpPr/>
      </xdr:nvSpPr>
      <xdr:spPr>
        <a:xfrm>
          <a:off x="15240000" y="1470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46690</xdr:rowOff>
    </xdr:from>
    <xdr:ext cx="762000" cy="259045"/>
    <xdr:sp macro="" textlink="">
      <xdr:nvSpPr>
        <xdr:cNvPr id="284" name="テキスト ボックス 283"/>
        <xdr:cNvSpPr txBox="1"/>
      </xdr:nvSpPr>
      <xdr:spPr>
        <a:xfrm>
          <a:off x="14909800" y="1479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5" name="楕円 284"/>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86" name="テキスト ボックス 285"/>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87" name="楕円 286"/>
        <xdr:cNvSpPr/>
      </xdr:nvSpPr>
      <xdr:spPr>
        <a:xfrm>
          <a:off x="13462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107543</xdr:rowOff>
    </xdr:from>
    <xdr:ext cx="762000" cy="259045"/>
    <xdr:sp macro="" textlink="">
      <xdr:nvSpPr>
        <xdr:cNvPr id="288" name="テキスト ボックス 287"/>
        <xdr:cNvSpPr txBox="1"/>
      </xdr:nvSpPr>
      <xdr:spPr>
        <a:xfrm>
          <a:off x="13131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本町は面積が広く集落が広域に散在しているという地理的な条件、過疎高齢化、及び町村合併等の理由から元々職員数が多いが、安芸太田町定</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員管理</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計画</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に基づき</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職員の年齢構成、人件費、さらには町の政策、行政課題等を総合的に考慮し、適正な定員管理に取り組む中で</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適正配置を行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い</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縮減に努</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153670</xdr:rowOff>
    </xdr:from>
    <xdr:to>
      <xdr:col>81</xdr:col>
      <xdr:colOff>44450</xdr:colOff>
      <xdr:row>67</xdr:row>
      <xdr:rowOff>50088</xdr:rowOff>
    </xdr:to>
    <xdr:cxnSp macro="">
      <xdr:nvCxnSpPr>
        <xdr:cNvPr id="316" name="直線コネクタ 315"/>
        <xdr:cNvCxnSpPr/>
      </xdr:nvCxnSpPr>
      <xdr:spPr>
        <a:xfrm flipV="1">
          <a:off x="17018000" y="9926320"/>
          <a:ext cx="0" cy="1610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22165</xdr:rowOff>
    </xdr:from>
    <xdr:ext cx="762000" cy="259045"/>
    <xdr:sp macro="" textlink="">
      <xdr:nvSpPr>
        <xdr:cNvPr id="317" name="定員管理の状況最小値テキスト"/>
        <xdr:cNvSpPr txBox="1"/>
      </xdr:nvSpPr>
      <xdr:spPr>
        <a:xfrm>
          <a:off x="17106900" y="11509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50088</xdr:rowOff>
    </xdr:from>
    <xdr:to>
      <xdr:col>81</xdr:col>
      <xdr:colOff>133350</xdr:colOff>
      <xdr:row>67</xdr:row>
      <xdr:rowOff>50088</xdr:rowOff>
    </xdr:to>
    <xdr:cxnSp macro="">
      <xdr:nvCxnSpPr>
        <xdr:cNvPr id="318" name="直線コネクタ 317"/>
        <xdr:cNvCxnSpPr/>
      </xdr:nvCxnSpPr>
      <xdr:spPr>
        <a:xfrm>
          <a:off x="16929100" y="11537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68597</xdr:rowOff>
    </xdr:from>
    <xdr:ext cx="762000" cy="259045"/>
    <xdr:sp macro="" textlink="">
      <xdr:nvSpPr>
        <xdr:cNvPr id="319" name="定員管理の状況最大値テキスト"/>
        <xdr:cNvSpPr txBox="1"/>
      </xdr:nvSpPr>
      <xdr:spPr>
        <a:xfrm>
          <a:off x="17106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153670</xdr:rowOff>
    </xdr:from>
    <xdr:to>
      <xdr:col>81</xdr:col>
      <xdr:colOff>133350</xdr:colOff>
      <xdr:row>57</xdr:row>
      <xdr:rowOff>153670</xdr:rowOff>
    </xdr:to>
    <xdr:cxnSp macro="">
      <xdr:nvCxnSpPr>
        <xdr:cNvPr id="320" name="直線コネクタ 319"/>
        <xdr:cNvCxnSpPr/>
      </xdr:nvCxnSpPr>
      <xdr:spPr>
        <a:xfrm>
          <a:off x="16929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57099</xdr:rowOff>
    </xdr:from>
    <xdr:to>
      <xdr:col>81</xdr:col>
      <xdr:colOff>44450</xdr:colOff>
      <xdr:row>66</xdr:row>
      <xdr:rowOff>4369</xdr:rowOff>
    </xdr:to>
    <xdr:cxnSp macro="">
      <xdr:nvCxnSpPr>
        <xdr:cNvPr id="321" name="直線コネクタ 320"/>
        <xdr:cNvCxnSpPr/>
      </xdr:nvCxnSpPr>
      <xdr:spPr>
        <a:xfrm flipV="1">
          <a:off x="16179800" y="11201349"/>
          <a:ext cx="838200" cy="11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112742</xdr:rowOff>
    </xdr:from>
    <xdr:ext cx="762000" cy="259045"/>
    <xdr:sp macro="" textlink="">
      <xdr:nvSpPr>
        <xdr:cNvPr id="322" name="定員管理の状況平均値テキスト"/>
        <xdr:cNvSpPr txBox="1"/>
      </xdr:nvSpPr>
      <xdr:spPr>
        <a:xfrm>
          <a:off x="17106900" y="10228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96215</xdr:rowOff>
    </xdr:from>
    <xdr:to>
      <xdr:col>81</xdr:col>
      <xdr:colOff>95250</xdr:colOff>
      <xdr:row>61</xdr:row>
      <xdr:rowOff>26365</xdr:rowOff>
    </xdr:to>
    <xdr:sp macro="" textlink="">
      <xdr:nvSpPr>
        <xdr:cNvPr id="323" name="フローチャート: 判断 322"/>
        <xdr:cNvSpPr/>
      </xdr:nvSpPr>
      <xdr:spPr>
        <a:xfrm>
          <a:off x="16967200" y="1038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4369</xdr:rowOff>
    </xdr:from>
    <xdr:to>
      <xdr:col>77</xdr:col>
      <xdr:colOff>44450</xdr:colOff>
      <xdr:row>66</xdr:row>
      <xdr:rowOff>36220</xdr:rowOff>
    </xdr:to>
    <xdr:cxnSp macro="">
      <xdr:nvCxnSpPr>
        <xdr:cNvPr id="324" name="直線コネクタ 323"/>
        <xdr:cNvCxnSpPr/>
      </xdr:nvCxnSpPr>
      <xdr:spPr>
        <a:xfrm flipV="1">
          <a:off x="15290800" y="11320069"/>
          <a:ext cx="889000" cy="3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99111</xdr:rowOff>
    </xdr:from>
    <xdr:to>
      <xdr:col>77</xdr:col>
      <xdr:colOff>95250</xdr:colOff>
      <xdr:row>61</xdr:row>
      <xdr:rowOff>29261</xdr:rowOff>
    </xdr:to>
    <xdr:sp macro="" textlink="">
      <xdr:nvSpPr>
        <xdr:cNvPr id="325" name="フローチャート: 判断 324"/>
        <xdr:cNvSpPr/>
      </xdr:nvSpPr>
      <xdr:spPr>
        <a:xfrm>
          <a:off x="16129000" y="10386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39438</xdr:rowOff>
    </xdr:from>
    <xdr:ext cx="736600" cy="259045"/>
    <xdr:sp macro="" textlink="">
      <xdr:nvSpPr>
        <xdr:cNvPr id="326" name="テキスト ボックス 325"/>
        <xdr:cNvSpPr txBox="1"/>
      </xdr:nvSpPr>
      <xdr:spPr>
        <a:xfrm>
          <a:off x="15798800" y="10154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36220</xdr:rowOff>
    </xdr:from>
    <xdr:to>
      <xdr:col>72</xdr:col>
      <xdr:colOff>203200</xdr:colOff>
      <xdr:row>66</xdr:row>
      <xdr:rowOff>57455</xdr:rowOff>
    </xdr:to>
    <xdr:cxnSp macro="">
      <xdr:nvCxnSpPr>
        <xdr:cNvPr id="327" name="直線コネクタ 326"/>
        <xdr:cNvCxnSpPr/>
      </xdr:nvCxnSpPr>
      <xdr:spPr>
        <a:xfrm flipV="1">
          <a:off x="14401800" y="11351920"/>
          <a:ext cx="889000" cy="2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96215</xdr:rowOff>
    </xdr:from>
    <xdr:to>
      <xdr:col>73</xdr:col>
      <xdr:colOff>44450</xdr:colOff>
      <xdr:row>61</xdr:row>
      <xdr:rowOff>26365</xdr:rowOff>
    </xdr:to>
    <xdr:sp macro="" textlink="">
      <xdr:nvSpPr>
        <xdr:cNvPr id="328" name="フローチャート: 判断 327"/>
        <xdr:cNvSpPr/>
      </xdr:nvSpPr>
      <xdr:spPr>
        <a:xfrm>
          <a:off x="15240000" y="1038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36542</xdr:rowOff>
    </xdr:from>
    <xdr:ext cx="762000" cy="259045"/>
    <xdr:sp macro="" textlink="">
      <xdr:nvSpPr>
        <xdr:cNvPr id="329" name="テキスト ボックス 328"/>
        <xdr:cNvSpPr txBox="1"/>
      </xdr:nvSpPr>
      <xdr:spPr>
        <a:xfrm>
          <a:off x="14909800" y="1015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11125</xdr:rowOff>
    </xdr:from>
    <xdr:to>
      <xdr:col>68</xdr:col>
      <xdr:colOff>152400</xdr:colOff>
      <xdr:row>66</xdr:row>
      <xdr:rowOff>57455</xdr:rowOff>
    </xdr:to>
    <xdr:cxnSp macro="">
      <xdr:nvCxnSpPr>
        <xdr:cNvPr id="330" name="直線コネクタ 329"/>
        <xdr:cNvCxnSpPr/>
      </xdr:nvCxnSpPr>
      <xdr:spPr>
        <a:xfrm>
          <a:off x="13512800" y="11326825"/>
          <a:ext cx="889000" cy="4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102006</xdr:rowOff>
    </xdr:from>
    <xdr:to>
      <xdr:col>68</xdr:col>
      <xdr:colOff>203200</xdr:colOff>
      <xdr:row>61</xdr:row>
      <xdr:rowOff>32156</xdr:rowOff>
    </xdr:to>
    <xdr:sp macro="" textlink="">
      <xdr:nvSpPr>
        <xdr:cNvPr id="331" name="フローチャート: 判断 330"/>
        <xdr:cNvSpPr/>
      </xdr:nvSpPr>
      <xdr:spPr>
        <a:xfrm>
          <a:off x="14351000" y="10389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42333</xdr:rowOff>
    </xdr:from>
    <xdr:ext cx="762000" cy="259045"/>
    <xdr:sp macro="" textlink="">
      <xdr:nvSpPr>
        <xdr:cNvPr id="332" name="テキスト ボックス 331"/>
        <xdr:cNvSpPr txBox="1"/>
      </xdr:nvSpPr>
      <xdr:spPr>
        <a:xfrm>
          <a:off x="14020800" y="10157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65329</xdr:rowOff>
    </xdr:from>
    <xdr:to>
      <xdr:col>64</xdr:col>
      <xdr:colOff>152400</xdr:colOff>
      <xdr:row>60</xdr:row>
      <xdr:rowOff>166929</xdr:rowOff>
    </xdr:to>
    <xdr:sp macro="" textlink="">
      <xdr:nvSpPr>
        <xdr:cNvPr id="333" name="フローチャート: 判断 332"/>
        <xdr:cNvSpPr/>
      </xdr:nvSpPr>
      <xdr:spPr>
        <a:xfrm>
          <a:off x="13462000" y="103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5656</xdr:rowOff>
    </xdr:from>
    <xdr:ext cx="762000" cy="259045"/>
    <xdr:sp macro="" textlink="">
      <xdr:nvSpPr>
        <xdr:cNvPr id="334" name="テキスト ボックス 333"/>
        <xdr:cNvSpPr txBox="1"/>
      </xdr:nvSpPr>
      <xdr:spPr>
        <a:xfrm>
          <a:off x="13131800" y="1012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6299</xdr:rowOff>
    </xdr:from>
    <xdr:to>
      <xdr:col>81</xdr:col>
      <xdr:colOff>95250</xdr:colOff>
      <xdr:row>65</xdr:row>
      <xdr:rowOff>107899</xdr:rowOff>
    </xdr:to>
    <xdr:sp macro="" textlink="">
      <xdr:nvSpPr>
        <xdr:cNvPr id="340" name="楕円 339"/>
        <xdr:cNvSpPr/>
      </xdr:nvSpPr>
      <xdr:spPr>
        <a:xfrm>
          <a:off x="16967200" y="1115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149826</xdr:rowOff>
    </xdr:from>
    <xdr:ext cx="762000" cy="259045"/>
    <xdr:sp macro="" textlink="">
      <xdr:nvSpPr>
        <xdr:cNvPr id="341" name="定員管理の状況該当値テキスト"/>
        <xdr:cNvSpPr txBox="1"/>
      </xdr:nvSpPr>
      <xdr:spPr>
        <a:xfrm>
          <a:off x="17106900" y="1112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125019</xdr:rowOff>
    </xdr:from>
    <xdr:to>
      <xdr:col>77</xdr:col>
      <xdr:colOff>95250</xdr:colOff>
      <xdr:row>66</xdr:row>
      <xdr:rowOff>55169</xdr:rowOff>
    </xdr:to>
    <xdr:sp macro="" textlink="">
      <xdr:nvSpPr>
        <xdr:cNvPr id="342" name="楕円 341"/>
        <xdr:cNvSpPr/>
      </xdr:nvSpPr>
      <xdr:spPr>
        <a:xfrm>
          <a:off x="16129000" y="1126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39946</xdr:rowOff>
    </xdr:from>
    <xdr:ext cx="736600" cy="259045"/>
    <xdr:sp macro="" textlink="">
      <xdr:nvSpPr>
        <xdr:cNvPr id="343" name="テキスト ボックス 342"/>
        <xdr:cNvSpPr txBox="1"/>
      </xdr:nvSpPr>
      <xdr:spPr>
        <a:xfrm>
          <a:off x="15798800" y="11355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156870</xdr:rowOff>
    </xdr:from>
    <xdr:to>
      <xdr:col>73</xdr:col>
      <xdr:colOff>44450</xdr:colOff>
      <xdr:row>66</xdr:row>
      <xdr:rowOff>87020</xdr:rowOff>
    </xdr:to>
    <xdr:sp macro="" textlink="">
      <xdr:nvSpPr>
        <xdr:cNvPr id="344" name="楕円 343"/>
        <xdr:cNvSpPr/>
      </xdr:nvSpPr>
      <xdr:spPr>
        <a:xfrm>
          <a:off x="15240000" y="1130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71797</xdr:rowOff>
    </xdr:from>
    <xdr:ext cx="762000" cy="259045"/>
    <xdr:sp macro="" textlink="">
      <xdr:nvSpPr>
        <xdr:cNvPr id="345" name="テキスト ボックス 344"/>
        <xdr:cNvSpPr txBox="1"/>
      </xdr:nvSpPr>
      <xdr:spPr>
        <a:xfrm>
          <a:off x="14909800" y="113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6655</xdr:rowOff>
    </xdr:from>
    <xdr:to>
      <xdr:col>68</xdr:col>
      <xdr:colOff>203200</xdr:colOff>
      <xdr:row>66</xdr:row>
      <xdr:rowOff>108255</xdr:rowOff>
    </xdr:to>
    <xdr:sp macro="" textlink="">
      <xdr:nvSpPr>
        <xdr:cNvPr id="346" name="楕円 345"/>
        <xdr:cNvSpPr/>
      </xdr:nvSpPr>
      <xdr:spPr>
        <a:xfrm>
          <a:off x="14351000" y="1132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93032</xdr:rowOff>
    </xdr:from>
    <xdr:ext cx="762000" cy="259045"/>
    <xdr:sp macro="" textlink="">
      <xdr:nvSpPr>
        <xdr:cNvPr id="347" name="テキスト ボックス 346"/>
        <xdr:cNvSpPr txBox="1"/>
      </xdr:nvSpPr>
      <xdr:spPr>
        <a:xfrm>
          <a:off x="14020800" y="11408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131775</xdr:rowOff>
    </xdr:from>
    <xdr:to>
      <xdr:col>64</xdr:col>
      <xdr:colOff>152400</xdr:colOff>
      <xdr:row>66</xdr:row>
      <xdr:rowOff>61925</xdr:rowOff>
    </xdr:to>
    <xdr:sp macro="" textlink="">
      <xdr:nvSpPr>
        <xdr:cNvPr id="348" name="楕円 347"/>
        <xdr:cNvSpPr/>
      </xdr:nvSpPr>
      <xdr:spPr>
        <a:xfrm>
          <a:off x="13462000" y="1127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46702</xdr:rowOff>
    </xdr:from>
    <xdr:ext cx="762000" cy="259045"/>
    <xdr:sp macro="" textlink="">
      <xdr:nvSpPr>
        <xdr:cNvPr id="349" name="テキスト ボックス 348"/>
        <xdr:cNvSpPr txBox="1"/>
      </xdr:nvSpPr>
      <xdr:spPr>
        <a:xfrm>
          <a:off x="13131800" y="1136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平成１８年度からの第１次安芸太田町行財政改革大綱に伴う起債抑制策により一時は改善傾向にあったが、近年の学校統廃合などの大規模事業に伴う起債償還の開始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もあいまって０</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いるものの</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１２．</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高止まりしており、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依然として類似団体内平均値を上回っている状態である。　</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中期財政運営方針</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に基づき、投資的経費の抑制などに取り組み、引き続き水準を抑える</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43</xdr:row>
      <xdr:rowOff>143510</xdr:rowOff>
    </xdr:to>
    <xdr:cxnSp macro="">
      <xdr:nvCxnSpPr>
        <xdr:cNvPr id="378" name="直線コネクタ 377"/>
        <xdr:cNvCxnSpPr/>
      </xdr:nvCxnSpPr>
      <xdr:spPr>
        <a:xfrm flipV="1">
          <a:off x="17018000" y="6269143"/>
          <a:ext cx="0" cy="12467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9" name="公債費負担の状況最小値テキスト"/>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80" name="直線コネクタ 379"/>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81" name="公債費負担の状況最大値テキスト"/>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2" name="直線コネクタ 381"/>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148590</xdr:rowOff>
    </xdr:from>
    <xdr:to>
      <xdr:col>81</xdr:col>
      <xdr:colOff>44450</xdr:colOff>
      <xdr:row>41</xdr:row>
      <xdr:rowOff>164677</xdr:rowOff>
    </xdr:to>
    <xdr:cxnSp macro="">
      <xdr:nvCxnSpPr>
        <xdr:cNvPr id="383" name="直線コネクタ 382"/>
        <xdr:cNvCxnSpPr/>
      </xdr:nvCxnSpPr>
      <xdr:spPr>
        <a:xfrm flipV="1">
          <a:off x="16179800" y="717804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167657</xdr:rowOff>
    </xdr:from>
    <xdr:ext cx="762000" cy="259045"/>
    <xdr:sp macro="" textlink="">
      <xdr:nvSpPr>
        <xdr:cNvPr id="384" name="公債費負担の状況平均値テキスト"/>
        <xdr:cNvSpPr txBox="1"/>
      </xdr:nvSpPr>
      <xdr:spPr>
        <a:xfrm>
          <a:off x="17106900" y="668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5" name="フローチャート: 判断 384"/>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151130</xdr:rowOff>
    </xdr:from>
    <xdr:to>
      <xdr:col>77</xdr:col>
      <xdr:colOff>44450</xdr:colOff>
      <xdr:row>41</xdr:row>
      <xdr:rowOff>164677</xdr:rowOff>
    </xdr:to>
    <xdr:cxnSp macro="">
      <xdr:nvCxnSpPr>
        <xdr:cNvPr id="386" name="直線コネクタ 385"/>
        <xdr:cNvCxnSpPr/>
      </xdr:nvCxnSpPr>
      <xdr:spPr>
        <a:xfrm>
          <a:off x="15290800" y="7009130"/>
          <a:ext cx="8890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7" name="フローチャート: 判断 386"/>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388" name="テキスト ボックス 387"/>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86783</xdr:rowOff>
    </xdr:from>
    <xdr:to>
      <xdr:col>72</xdr:col>
      <xdr:colOff>203200</xdr:colOff>
      <xdr:row>40</xdr:row>
      <xdr:rowOff>151130</xdr:rowOff>
    </xdr:to>
    <xdr:cxnSp macro="">
      <xdr:nvCxnSpPr>
        <xdr:cNvPr id="389" name="直線コネクタ 388"/>
        <xdr:cNvCxnSpPr/>
      </xdr:nvCxnSpPr>
      <xdr:spPr>
        <a:xfrm>
          <a:off x="14401800" y="694478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90" name="フローチャート: 判断 389"/>
        <xdr:cNvSpPr/>
      </xdr:nvSpPr>
      <xdr:spPr>
        <a:xfrm>
          <a:off x="15240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75371</xdr:rowOff>
    </xdr:from>
    <xdr:ext cx="762000" cy="259045"/>
    <xdr:sp macro="" textlink="">
      <xdr:nvSpPr>
        <xdr:cNvPr id="391" name="テキスト ボックス 390"/>
        <xdr:cNvSpPr txBox="1"/>
      </xdr:nvSpPr>
      <xdr:spPr>
        <a:xfrm>
          <a:off x="14909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70696</xdr:rowOff>
    </xdr:from>
    <xdr:to>
      <xdr:col>68</xdr:col>
      <xdr:colOff>152400</xdr:colOff>
      <xdr:row>40</xdr:row>
      <xdr:rowOff>86783</xdr:rowOff>
    </xdr:to>
    <xdr:cxnSp macro="">
      <xdr:nvCxnSpPr>
        <xdr:cNvPr id="392" name="直線コネクタ 391"/>
        <xdr:cNvCxnSpPr/>
      </xdr:nvCxnSpPr>
      <xdr:spPr>
        <a:xfrm>
          <a:off x="13512800" y="692869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3" name="フローチャート: 判断 392"/>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394" name="テキスト ボックス 393"/>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95" name="フローチャート: 判断 394"/>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75371</xdr:rowOff>
    </xdr:from>
    <xdr:ext cx="762000" cy="259045"/>
    <xdr:sp macro="" textlink="">
      <xdr:nvSpPr>
        <xdr:cNvPr id="396" name="テキスト ボックス 395"/>
        <xdr:cNvSpPr txBox="1"/>
      </xdr:nvSpPr>
      <xdr:spPr>
        <a:xfrm>
          <a:off x="13131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402" name="楕円 401"/>
        <xdr:cNvSpPr/>
      </xdr:nvSpPr>
      <xdr:spPr>
        <a:xfrm>
          <a:off x="16967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69867</xdr:rowOff>
    </xdr:from>
    <xdr:ext cx="762000" cy="259045"/>
    <xdr:sp macro="" textlink="">
      <xdr:nvSpPr>
        <xdr:cNvPr id="403" name="公債費負担の状況該当値テキスト"/>
        <xdr:cNvSpPr txBox="1"/>
      </xdr:nvSpPr>
      <xdr:spPr>
        <a:xfrm>
          <a:off x="17106900" y="709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113877</xdr:rowOff>
    </xdr:from>
    <xdr:to>
      <xdr:col>77</xdr:col>
      <xdr:colOff>95250</xdr:colOff>
      <xdr:row>42</xdr:row>
      <xdr:rowOff>44027</xdr:rowOff>
    </xdr:to>
    <xdr:sp macro="" textlink="">
      <xdr:nvSpPr>
        <xdr:cNvPr id="404" name="楕円 403"/>
        <xdr:cNvSpPr/>
      </xdr:nvSpPr>
      <xdr:spPr>
        <a:xfrm>
          <a:off x="16129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28804</xdr:rowOff>
    </xdr:from>
    <xdr:ext cx="736600" cy="259045"/>
    <xdr:sp macro="" textlink="">
      <xdr:nvSpPr>
        <xdr:cNvPr id="405" name="テキスト ボックス 404"/>
        <xdr:cNvSpPr txBox="1"/>
      </xdr:nvSpPr>
      <xdr:spPr>
        <a:xfrm>
          <a:off x="15798800" y="7229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100330</xdr:rowOff>
    </xdr:from>
    <xdr:to>
      <xdr:col>73</xdr:col>
      <xdr:colOff>44450</xdr:colOff>
      <xdr:row>41</xdr:row>
      <xdr:rowOff>30480</xdr:rowOff>
    </xdr:to>
    <xdr:sp macro="" textlink="">
      <xdr:nvSpPr>
        <xdr:cNvPr id="406" name="楕円 405"/>
        <xdr:cNvSpPr/>
      </xdr:nvSpPr>
      <xdr:spPr>
        <a:xfrm>
          <a:off x="15240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15257</xdr:rowOff>
    </xdr:from>
    <xdr:ext cx="762000" cy="259045"/>
    <xdr:sp macro="" textlink="">
      <xdr:nvSpPr>
        <xdr:cNvPr id="407" name="テキスト ボックス 406"/>
        <xdr:cNvSpPr txBox="1"/>
      </xdr:nvSpPr>
      <xdr:spPr>
        <a:xfrm>
          <a:off x="14909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35983</xdr:rowOff>
    </xdr:from>
    <xdr:to>
      <xdr:col>68</xdr:col>
      <xdr:colOff>203200</xdr:colOff>
      <xdr:row>40</xdr:row>
      <xdr:rowOff>137583</xdr:rowOff>
    </xdr:to>
    <xdr:sp macro="" textlink="">
      <xdr:nvSpPr>
        <xdr:cNvPr id="408" name="楕円 407"/>
        <xdr:cNvSpPr/>
      </xdr:nvSpPr>
      <xdr:spPr>
        <a:xfrm>
          <a:off x="14351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122360</xdr:rowOff>
    </xdr:from>
    <xdr:ext cx="762000" cy="259045"/>
    <xdr:sp macro="" textlink="">
      <xdr:nvSpPr>
        <xdr:cNvPr id="409" name="テキスト ボックス 408"/>
        <xdr:cNvSpPr txBox="1"/>
      </xdr:nvSpPr>
      <xdr:spPr>
        <a:xfrm>
          <a:off x="14020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19896</xdr:rowOff>
    </xdr:from>
    <xdr:to>
      <xdr:col>64</xdr:col>
      <xdr:colOff>152400</xdr:colOff>
      <xdr:row>40</xdr:row>
      <xdr:rowOff>121496</xdr:rowOff>
    </xdr:to>
    <xdr:sp macro="" textlink="">
      <xdr:nvSpPr>
        <xdr:cNvPr id="410" name="楕円 409"/>
        <xdr:cNvSpPr/>
      </xdr:nvSpPr>
      <xdr:spPr>
        <a:xfrm>
          <a:off x="13462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106273</xdr:rowOff>
    </xdr:from>
    <xdr:ext cx="762000" cy="259045"/>
    <xdr:sp macro="" textlink="">
      <xdr:nvSpPr>
        <xdr:cNvPr id="411" name="テキスト ボックス 410"/>
        <xdr:cNvSpPr txBox="1"/>
      </xdr:nvSpPr>
      <xdr:spPr>
        <a:xfrm>
          <a:off x="13131800" y="696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類似団体内平均値よりは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３３．２ポイント</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高いが、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昨年度より大幅に改善している。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しかし</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近年の大型公共事業に伴う大規模な起債償還に対応する公債費の増加等</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や、今後の起債借入によっては将来負担比率は悪化することが予測される。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中期財政運営方針</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を基に、計画的な起債借入と、償還額に見合った施策展開をしていく必要がある。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8" name="直線コネクタ 427"/>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9" name="テキスト ボックス 428"/>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0" name="直線コネクタ 429"/>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1" name="テキスト ボックス 430"/>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2" name="直線コネクタ 431"/>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3" name="テキスト ボックス 432"/>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4" name="直線コネクタ 433"/>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5" name="テキスト ボックス 434"/>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6" name="直線コネクタ 435"/>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7" name="テキスト ボックス 436"/>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8" name="直線コネクタ 437"/>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9" name="テキスト ボックス 438"/>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151130</xdr:rowOff>
    </xdr:to>
    <xdr:cxnSp macro="">
      <xdr:nvCxnSpPr>
        <xdr:cNvPr id="442" name="直線コネクタ 441"/>
        <xdr:cNvCxnSpPr/>
      </xdr:nvCxnSpPr>
      <xdr:spPr>
        <a:xfrm flipV="1">
          <a:off x="17018000" y="2313214"/>
          <a:ext cx="0" cy="16098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123207</xdr:rowOff>
    </xdr:from>
    <xdr:ext cx="762000" cy="259045"/>
    <xdr:sp macro="" textlink="">
      <xdr:nvSpPr>
        <xdr:cNvPr id="443" name="将来負担の状況最小値テキスト"/>
        <xdr:cNvSpPr txBox="1"/>
      </xdr:nvSpPr>
      <xdr:spPr>
        <a:xfrm>
          <a:off x="17106900" y="389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151130</xdr:rowOff>
    </xdr:from>
    <xdr:to>
      <xdr:col>81</xdr:col>
      <xdr:colOff>133350</xdr:colOff>
      <xdr:row>22</xdr:row>
      <xdr:rowOff>151130</xdr:rowOff>
    </xdr:to>
    <xdr:cxnSp macro="">
      <xdr:nvCxnSpPr>
        <xdr:cNvPr id="444" name="直線コネクタ 443"/>
        <xdr:cNvCxnSpPr/>
      </xdr:nvCxnSpPr>
      <xdr:spPr>
        <a:xfrm>
          <a:off x="16929100" y="392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5"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6" name="直線コネクタ 445"/>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162016</xdr:rowOff>
    </xdr:from>
    <xdr:to>
      <xdr:col>81</xdr:col>
      <xdr:colOff>44450</xdr:colOff>
      <xdr:row>17</xdr:row>
      <xdr:rowOff>115570</xdr:rowOff>
    </xdr:to>
    <xdr:cxnSp macro="">
      <xdr:nvCxnSpPr>
        <xdr:cNvPr id="447" name="直線コネクタ 446"/>
        <xdr:cNvCxnSpPr/>
      </xdr:nvCxnSpPr>
      <xdr:spPr>
        <a:xfrm flipV="1">
          <a:off x="16179800" y="2733766"/>
          <a:ext cx="838200" cy="296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8" name="将来負担の状況平均値テキスト"/>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72632</xdr:rowOff>
    </xdr:from>
    <xdr:to>
      <xdr:col>81</xdr:col>
      <xdr:colOff>95250</xdr:colOff>
      <xdr:row>14</xdr:row>
      <xdr:rowOff>2782</xdr:rowOff>
    </xdr:to>
    <xdr:sp macro="" textlink="">
      <xdr:nvSpPr>
        <xdr:cNvPr id="449" name="フローチャート: 判断 448"/>
        <xdr:cNvSpPr/>
      </xdr:nvSpPr>
      <xdr:spPr>
        <a:xfrm>
          <a:off x="16967200" y="2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115570</xdr:rowOff>
    </xdr:from>
    <xdr:to>
      <xdr:col>77</xdr:col>
      <xdr:colOff>44450</xdr:colOff>
      <xdr:row>17</xdr:row>
      <xdr:rowOff>151190</xdr:rowOff>
    </xdr:to>
    <xdr:cxnSp macro="">
      <xdr:nvCxnSpPr>
        <xdr:cNvPr id="450" name="直線コネクタ 449"/>
        <xdr:cNvCxnSpPr/>
      </xdr:nvCxnSpPr>
      <xdr:spPr>
        <a:xfrm flipV="1">
          <a:off x="15290800" y="3030220"/>
          <a:ext cx="889000" cy="3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70334</xdr:rowOff>
    </xdr:from>
    <xdr:to>
      <xdr:col>77</xdr:col>
      <xdr:colOff>95250</xdr:colOff>
      <xdr:row>14</xdr:row>
      <xdr:rowOff>484</xdr:rowOff>
    </xdr:to>
    <xdr:sp macro="" textlink="">
      <xdr:nvSpPr>
        <xdr:cNvPr id="451" name="フローチャート: 判断 450"/>
        <xdr:cNvSpPr/>
      </xdr:nvSpPr>
      <xdr:spPr>
        <a:xfrm>
          <a:off x="16129000" y="229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10661</xdr:rowOff>
    </xdr:from>
    <xdr:ext cx="736600" cy="259045"/>
    <xdr:sp macro="" textlink="">
      <xdr:nvSpPr>
        <xdr:cNvPr id="452" name="テキスト ボックス 451"/>
        <xdr:cNvSpPr txBox="1"/>
      </xdr:nvSpPr>
      <xdr:spPr>
        <a:xfrm>
          <a:off x="15798800" y="2068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151190</xdr:rowOff>
    </xdr:from>
    <xdr:to>
      <xdr:col>72</xdr:col>
      <xdr:colOff>203200</xdr:colOff>
      <xdr:row>18</xdr:row>
      <xdr:rowOff>21106</xdr:rowOff>
    </xdr:to>
    <xdr:cxnSp macro="">
      <xdr:nvCxnSpPr>
        <xdr:cNvPr id="453" name="直線コネクタ 452"/>
        <xdr:cNvCxnSpPr/>
      </xdr:nvCxnSpPr>
      <xdr:spPr>
        <a:xfrm flipV="1">
          <a:off x="14401800" y="3065840"/>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122041</xdr:rowOff>
    </xdr:from>
    <xdr:to>
      <xdr:col>73</xdr:col>
      <xdr:colOff>44450</xdr:colOff>
      <xdr:row>14</xdr:row>
      <xdr:rowOff>52191</xdr:rowOff>
    </xdr:to>
    <xdr:sp macro="" textlink="">
      <xdr:nvSpPr>
        <xdr:cNvPr id="454" name="フローチャート: 判断 453"/>
        <xdr:cNvSpPr/>
      </xdr:nvSpPr>
      <xdr:spPr>
        <a:xfrm>
          <a:off x="15240000" y="235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62368</xdr:rowOff>
    </xdr:from>
    <xdr:ext cx="762000" cy="259045"/>
    <xdr:sp macro="" textlink="">
      <xdr:nvSpPr>
        <xdr:cNvPr id="455" name="テキスト ボックス 454"/>
        <xdr:cNvSpPr txBox="1"/>
      </xdr:nvSpPr>
      <xdr:spPr>
        <a:xfrm>
          <a:off x="14909800" y="2119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21106</xdr:rowOff>
    </xdr:from>
    <xdr:to>
      <xdr:col>68</xdr:col>
      <xdr:colOff>152400</xdr:colOff>
      <xdr:row>18</xdr:row>
      <xdr:rowOff>88900</xdr:rowOff>
    </xdr:to>
    <xdr:cxnSp macro="">
      <xdr:nvCxnSpPr>
        <xdr:cNvPr id="456" name="直線コネクタ 455"/>
        <xdr:cNvCxnSpPr/>
      </xdr:nvCxnSpPr>
      <xdr:spPr>
        <a:xfrm flipV="1">
          <a:off x="13512800" y="3107206"/>
          <a:ext cx="889000" cy="67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130991</xdr:rowOff>
    </xdr:from>
    <xdr:to>
      <xdr:col>68</xdr:col>
      <xdr:colOff>203200</xdr:colOff>
      <xdr:row>15</xdr:row>
      <xdr:rowOff>61141</xdr:rowOff>
    </xdr:to>
    <xdr:sp macro="" textlink="">
      <xdr:nvSpPr>
        <xdr:cNvPr id="457" name="フローチャート: 判断 456"/>
        <xdr:cNvSpPr/>
      </xdr:nvSpPr>
      <xdr:spPr>
        <a:xfrm>
          <a:off x="14351000" y="253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71318</xdr:rowOff>
    </xdr:from>
    <xdr:ext cx="762000" cy="259045"/>
    <xdr:sp macro="" textlink="">
      <xdr:nvSpPr>
        <xdr:cNvPr id="458" name="テキスト ボックス 457"/>
        <xdr:cNvSpPr txBox="1"/>
      </xdr:nvSpPr>
      <xdr:spPr>
        <a:xfrm>
          <a:off x="14020800" y="230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153972</xdr:rowOff>
    </xdr:from>
    <xdr:to>
      <xdr:col>64</xdr:col>
      <xdr:colOff>152400</xdr:colOff>
      <xdr:row>15</xdr:row>
      <xdr:rowOff>84122</xdr:rowOff>
    </xdr:to>
    <xdr:sp macro="" textlink="">
      <xdr:nvSpPr>
        <xdr:cNvPr id="459" name="フローチャート: 判断 458"/>
        <xdr:cNvSpPr/>
      </xdr:nvSpPr>
      <xdr:spPr>
        <a:xfrm>
          <a:off x="13462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94299</xdr:rowOff>
    </xdr:from>
    <xdr:ext cx="762000" cy="259045"/>
    <xdr:sp macro="" textlink="">
      <xdr:nvSpPr>
        <xdr:cNvPr id="460" name="テキスト ボックス 459"/>
        <xdr:cNvSpPr txBox="1"/>
      </xdr:nvSpPr>
      <xdr:spPr>
        <a:xfrm>
          <a:off x="13131800" y="232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111216</xdr:rowOff>
    </xdr:from>
    <xdr:to>
      <xdr:col>81</xdr:col>
      <xdr:colOff>95250</xdr:colOff>
      <xdr:row>16</xdr:row>
      <xdr:rowOff>41366</xdr:rowOff>
    </xdr:to>
    <xdr:sp macro="" textlink="">
      <xdr:nvSpPr>
        <xdr:cNvPr id="466" name="楕円 465"/>
        <xdr:cNvSpPr/>
      </xdr:nvSpPr>
      <xdr:spPr>
        <a:xfrm>
          <a:off x="16967200" y="268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83293</xdr:rowOff>
    </xdr:from>
    <xdr:ext cx="762000" cy="259045"/>
    <xdr:sp macro="" textlink="">
      <xdr:nvSpPr>
        <xdr:cNvPr id="467" name="将来負担の状況該当値テキスト"/>
        <xdr:cNvSpPr txBox="1"/>
      </xdr:nvSpPr>
      <xdr:spPr>
        <a:xfrm>
          <a:off x="17106900" y="2655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64770</xdr:rowOff>
    </xdr:from>
    <xdr:to>
      <xdr:col>77</xdr:col>
      <xdr:colOff>95250</xdr:colOff>
      <xdr:row>17</xdr:row>
      <xdr:rowOff>166370</xdr:rowOff>
    </xdr:to>
    <xdr:sp macro="" textlink="">
      <xdr:nvSpPr>
        <xdr:cNvPr id="468" name="楕円 467"/>
        <xdr:cNvSpPr/>
      </xdr:nvSpPr>
      <xdr:spPr>
        <a:xfrm>
          <a:off x="16129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151147</xdr:rowOff>
    </xdr:from>
    <xdr:ext cx="736600" cy="259045"/>
    <xdr:sp macro="" textlink="">
      <xdr:nvSpPr>
        <xdr:cNvPr id="469" name="テキスト ボックス 468"/>
        <xdr:cNvSpPr txBox="1"/>
      </xdr:nvSpPr>
      <xdr:spPr>
        <a:xfrm>
          <a:off x="15798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100390</xdr:rowOff>
    </xdr:from>
    <xdr:to>
      <xdr:col>73</xdr:col>
      <xdr:colOff>44450</xdr:colOff>
      <xdr:row>18</xdr:row>
      <xdr:rowOff>30540</xdr:rowOff>
    </xdr:to>
    <xdr:sp macro="" textlink="">
      <xdr:nvSpPr>
        <xdr:cNvPr id="470" name="楕円 469"/>
        <xdr:cNvSpPr/>
      </xdr:nvSpPr>
      <xdr:spPr>
        <a:xfrm>
          <a:off x="15240000" y="301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15317</xdr:rowOff>
    </xdr:from>
    <xdr:ext cx="762000" cy="259045"/>
    <xdr:sp macro="" textlink="">
      <xdr:nvSpPr>
        <xdr:cNvPr id="471" name="テキスト ボックス 470"/>
        <xdr:cNvSpPr txBox="1"/>
      </xdr:nvSpPr>
      <xdr:spPr>
        <a:xfrm>
          <a:off x="14909800" y="310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141756</xdr:rowOff>
    </xdr:from>
    <xdr:to>
      <xdr:col>68</xdr:col>
      <xdr:colOff>203200</xdr:colOff>
      <xdr:row>18</xdr:row>
      <xdr:rowOff>71906</xdr:rowOff>
    </xdr:to>
    <xdr:sp macro="" textlink="">
      <xdr:nvSpPr>
        <xdr:cNvPr id="472" name="楕円 471"/>
        <xdr:cNvSpPr/>
      </xdr:nvSpPr>
      <xdr:spPr>
        <a:xfrm>
          <a:off x="14351000" y="305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56683</xdr:rowOff>
    </xdr:from>
    <xdr:ext cx="762000" cy="259045"/>
    <xdr:sp macro="" textlink="">
      <xdr:nvSpPr>
        <xdr:cNvPr id="473" name="テキスト ボックス 472"/>
        <xdr:cNvSpPr txBox="1"/>
      </xdr:nvSpPr>
      <xdr:spPr>
        <a:xfrm>
          <a:off x="14020800" y="3142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74" name="楕円 473"/>
        <xdr:cNvSpPr/>
      </xdr:nvSpPr>
      <xdr:spPr>
        <a:xfrm>
          <a:off x="13462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124477</xdr:rowOff>
    </xdr:from>
    <xdr:ext cx="762000" cy="259045"/>
    <xdr:sp macro="" textlink="">
      <xdr:nvSpPr>
        <xdr:cNvPr id="475" name="テキスト ボックス 474"/>
        <xdr:cNvSpPr txBox="1"/>
      </xdr:nvSpPr>
      <xdr:spPr>
        <a:xfrm>
          <a:off x="131318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広島県安芸太田町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6,034
5,990
341.89
9,190,316
8,738,594
382,339
5,187,867
11,321,504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36.6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、令和３年度からの大幅な機構改革への移行を整理するなど、</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職員数の抑制等もあり前年度より２．</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類似団体内平均値では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下回った。</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第</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４計画となる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定員</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管理</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計画</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に基づき</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、職員の適正配置を進めながら、人件費の削減に努める。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141696</xdr:rowOff>
    </xdr:from>
    <xdr:to>
      <xdr:col>24</xdr:col>
      <xdr:colOff>25400</xdr:colOff>
      <xdr:row>40</xdr:row>
      <xdr:rowOff>130266</xdr:rowOff>
    </xdr:to>
    <xdr:cxnSp macro="">
      <xdr:nvCxnSpPr>
        <xdr:cNvPr id="63" name="直線コネクタ 62"/>
        <xdr:cNvCxnSpPr/>
      </xdr:nvCxnSpPr>
      <xdr:spPr>
        <a:xfrm flipV="1">
          <a:off x="4826000" y="579954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56623</xdr:rowOff>
    </xdr:from>
    <xdr:ext cx="762000" cy="259045"/>
    <xdr:sp macro="" textlink="">
      <xdr:nvSpPr>
        <xdr:cNvPr id="66" name="人件費最大値テキスト"/>
        <xdr:cNvSpPr txBox="1"/>
      </xdr:nvSpPr>
      <xdr:spPr>
        <a:xfrm>
          <a:off x="4914900" y="554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141696</xdr:rowOff>
    </xdr:from>
    <xdr:to>
      <xdr:col>24</xdr:col>
      <xdr:colOff>114300</xdr:colOff>
      <xdr:row>33</xdr:row>
      <xdr:rowOff>141696</xdr:rowOff>
    </xdr:to>
    <xdr:cxnSp macro="">
      <xdr:nvCxnSpPr>
        <xdr:cNvPr id="67" name="直線コネクタ 66"/>
        <xdr:cNvCxnSpPr/>
      </xdr:nvCxnSpPr>
      <xdr:spPr>
        <a:xfrm>
          <a:off x="4737100" y="57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64951</xdr:rowOff>
    </xdr:from>
    <xdr:to>
      <xdr:col>24</xdr:col>
      <xdr:colOff>25400</xdr:colOff>
      <xdr:row>37</xdr:row>
      <xdr:rowOff>30661</xdr:rowOff>
    </xdr:to>
    <xdr:cxnSp macro="">
      <xdr:nvCxnSpPr>
        <xdr:cNvPr id="68" name="直線コネクタ 67"/>
        <xdr:cNvCxnSpPr/>
      </xdr:nvCxnSpPr>
      <xdr:spPr>
        <a:xfrm flipV="1">
          <a:off x="3987800" y="6237151"/>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116857</xdr:rowOff>
    </xdr:from>
    <xdr:ext cx="762000" cy="259045"/>
    <xdr:sp macro="" textlink="">
      <xdr:nvSpPr>
        <xdr:cNvPr id="69" name="人件費平均値テキスト"/>
        <xdr:cNvSpPr txBox="1"/>
      </xdr:nvSpPr>
      <xdr:spPr>
        <a:xfrm>
          <a:off x="4914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70" name="フローチャート: 判断 69"/>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30661</xdr:rowOff>
    </xdr:from>
    <xdr:to>
      <xdr:col>19</xdr:col>
      <xdr:colOff>187325</xdr:colOff>
      <xdr:row>38</xdr:row>
      <xdr:rowOff>9434</xdr:rowOff>
    </xdr:to>
    <xdr:cxnSp macro="">
      <xdr:nvCxnSpPr>
        <xdr:cNvPr id="71" name="直線コネクタ 70"/>
        <xdr:cNvCxnSpPr/>
      </xdr:nvCxnSpPr>
      <xdr:spPr>
        <a:xfrm flipV="1">
          <a:off x="3098800" y="6374311"/>
          <a:ext cx="8890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66403</xdr:rowOff>
    </xdr:from>
    <xdr:to>
      <xdr:col>20</xdr:col>
      <xdr:colOff>38100</xdr:colOff>
      <xdr:row>36</xdr:row>
      <xdr:rowOff>168003</xdr:rowOff>
    </xdr:to>
    <xdr:sp macro="" textlink="">
      <xdr:nvSpPr>
        <xdr:cNvPr id="72" name="フローチャート: 判断 71"/>
        <xdr:cNvSpPr/>
      </xdr:nvSpPr>
      <xdr:spPr>
        <a:xfrm>
          <a:off x="3937000" y="623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6730</xdr:rowOff>
    </xdr:from>
    <xdr:ext cx="736600" cy="259045"/>
    <xdr:sp macro="" textlink="">
      <xdr:nvSpPr>
        <xdr:cNvPr id="73" name="テキスト ボックス 72"/>
        <xdr:cNvSpPr txBox="1"/>
      </xdr:nvSpPr>
      <xdr:spPr>
        <a:xfrm>
          <a:off x="3606800" y="6007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50256</xdr:rowOff>
    </xdr:from>
    <xdr:to>
      <xdr:col>15</xdr:col>
      <xdr:colOff>98425</xdr:colOff>
      <xdr:row>38</xdr:row>
      <xdr:rowOff>9434</xdr:rowOff>
    </xdr:to>
    <xdr:cxnSp macro="">
      <xdr:nvCxnSpPr>
        <xdr:cNvPr id="74" name="直線コネクタ 73"/>
        <xdr:cNvCxnSpPr/>
      </xdr:nvCxnSpPr>
      <xdr:spPr>
        <a:xfrm>
          <a:off x="2209800" y="6393906"/>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5" name="フローチャート: 判断 74"/>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76" name="テキスト ボックス 75"/>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32294</xdr:rowOff>
    </xdr:from>
    <xdr:to>
      <xdr:col>11</xdr:col>
      <xdr:colOff>9525</xdr:colOff>
      <xdr:row>37</xdr:row>
      <xdr:rowOff>50256</xdr:rowOff>
    </xdr:to>
    <xdr:cxnSp macro="">
      <xdr:nvCxnSpPr>
        <xdr:cNvPr id="77" name="直線コネクタ 76"/>
        <xdr:cNvCxnSpPr/>
      </xdr:nvCxnSpPr>
      <xdr:spPr>
        <a:xfrm>
          <a:off x="1320800" y="6204494"/>
          <a:ext cx="889000" cy="18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72934</xdr:rowOff>
    </xdr:from>
    <xdr:to>
      <xdr:col>11</xdr:col>
      <xdr:colOff>60325</xdr:colOff>
      <xdr:row>37</xdr:row>
      <xdr:rowOff>3084</xdr:rowOff>
    </xdr:to>
    <xdr:sp macro="" textlink="">
      <xdr:nvSpPr>
        <xdr:cNvPr id="78" name="フローチャート: 判断 77"/>
        <xdr:cNvSpPr/>
      </xdr:nvSpPr>
      <xdr:spPr>
        <a:xfrm>
          <a:off x="2159000" y="62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13261</xdr:rowOff>
    </xdr:from>
    <xdr:ext cx="762000" cy="259045"/>
    <xdr:sp macro="" textlink="">
      <xdr:nvSpPr>
        <xdr:cNvPr id="79" name="テキスト ボックス 78"/>
        <xdr:cNvSpPr txBox="1"/>
      </xdr:nvSpPr>
      <xdr:spPr>
        <a:xfrm>
          <a:off x="1828800" y="601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59872</xdr:rowOff>
    </xdr:from>
    <xdr:to>
      <xdr:col>6</xdr:col>
      <xdr:colOff>171450</xdr:colOff>
      <xdr:row>36</xdr:row>
      <xdr:rowOff>161472</xdr:rowOff>
    </xdr:to>
    <xdr:sp macro="" textlink="">
      <xdr:nvSpPr>
        <xdr:cNvPr id="80" name="フローチャート: 判断 79"/>
        <xdr:cNvSpPr/>
      </xdr:nvSpPr>
      <xdr:spPr>
        <a:xfrm>
          <a:off x="1270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146249</xdr:rowOff>
    </xdr:from>
    <xdr:ext cx="762000" cy="259045"/>
    <xdr:sp macro="" textlink="">
      <xdr:nvSpPr>
        <xdr:cNvPr id="81" name="テキスト ボックス 80"/>
        <xdr:cNvSpPr txBox="1"/>
      </xdr:nvSpPr>
      <xdr:spPr>
        <a:xfrm>
          <a:off x="939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14151</xdr:rowOff>
    </xdr:from>
    <xdr:to>
      <xdr:col>24</xdr:col>
      <xdr:colOff>76200</xdr:colOff>
      <xdr:row>36</xdr:row>
      <xdr:rowOff>115751</xdr:rowOff>
    </xdr:to>
    <xdr:sp macro="" textlink="">
      <xdr:nvSpPr>
        <xdr:cNvPr id="87" name="楕円 86"/>
        <xdr:cNvSpPr/>
      </xdr:nvSpPr>
      <xdr:spPr>
        <a:xfrm>
          <a:off x="4775200" y="618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30678</xdr:rowOff>
    </xdr:from>
    <xdr:ext cx="762000" cy="259045"/>
    <xdr:sp macro="" textlink="">
      <xdr:nvSpPr>
        <xdr:cNvPr id="88" name="人件費該当値テキスト"/>
        <xdr:cNvSpPr txBox="1"/>
      </xdr:nvSpPr>
      <xdr:spPr>
        <a:xfrm>
          <a:off x="4914900" y="603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151311</xdr:rowOff>
    </xdr:from>
    <xdr:to>
      <xdr:col>20</xdr:col>
      <xdr:colOff>38100</xdr:colOff>
      <xdr:row>37</xdr:row>
      <xdr:rowOff>81461</xdr:rowOff>
    </xdr:to>
    <xdr:sp macro="" textlink="">
      <xdr:nvSpPr>
        <xdr:cNvPr id="89" name="楕円 88"/>
        <xdr:cNvSpPr/>
      </xdr:nvSpPr>
      <xdr:spPr>
        <a:xfrm>
          <a:off x="3937000" y="632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66238</xdr:rowOff>
    </xdr:from>
    <xdr:ext cx="736600" cy="259045"/>
    <xdr:sp macro="" textlink="">
      <xdr:nvSpPr>
        <xdr:cNvPr id="90" name="テキスト ボックス 89"/>
        <xdr:cNvSpPr txBox="1"/>
      </xdr:nvSpPr>
      <xdr:spPr>
        <a:xfrm>
          <a:off x="3606800" y="640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130084</xdr:rowOff>
    </xdr:from>
    <xdr:to>
      <xdr:col>15</xdr:col>
      <xdr:colOff>149225</xdr:colOff>
      <xdr:row>38</xdr:row>
      <xdr:rowOff>60234</xdr:rowOff>
    </xdr:to>
    <xdr:sp macro="" textlink="">
      <xdr:nvSpPr>
        <xdr:cNvPr id="91" name="楕円 90"/>
        <xdr:cNvSpPr/>
      </xdr:nvSpPr>
      <xdr:spPr>
        <a:xfrm>
          <a:off x="3048000" y="647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45011</xdr:rowOff>
    </xdr:from>
    <xdr:ext cx="762000" cy="259045"/>
    <xdr:sp macro="" textlink="">
      <xdr:nvSpPr>
        <xdr:cNvPr id="92" name="テキスト ボックス 91"/>
        <xdr:cNvSpPr txBox="1"/>
      </xdr:nvSpPr>
      <xdr:spPr>
        <a:xfrm>
          <a:off x="2717800" y="656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170906</xdr:rowOff>
    </xdr:from>
    <xdr:to>
      <xdr:col>11</xdr:col>
      <xdr:colOff>60325</xdr:colOff>
      <xdr:row>37</xdr:row>
      <xdr:rowOff>101056</xdr:rowOff>
    </xdr:to>
    <xdr:sp macro="" textlink="">
      <xdr:nvSpPr>
        <xdr:cNvPr id="93" name="楕円 92"/>
        <xdr:cNvSpPr/>
      </xdr:nvSpPr>
      <xdr:spPr>
        <a:xfrm>
          <a:off x="2159000" y="634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85833</xdr:rowOff>
    </xdr:from>
    <xdr:ext cx="762000" cy="259045"/>
    <xdr:sp macro="" textlink="">
      <xdr:nvSpPr>
        <xdr:cNvPr id="94" name="テキスト ボックス 93"/>
        <xdr:cNvSpPr txBox="1"/>
      </xdr:nvSpPr>
      <xdr:spPr>
        <a:xfrm>
          <a:off x="1828800" y="6429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152944</xdr:rowOff>
    </xdr:from>
    <xdr:to>
      <xdr:col>6</xdr:col>
      <xdr:colOff>171450</xdr:colOff>
      <xdr:row>36</xdr:row>
      <xdr:rowOff>83094</xdr:rowOff>
    </xdr:to>
    <xdr:sp macro="" textlink="">
      <xdr:nvSpPr>
        <xdr:cNvPr id="95" name="楕円 94"/>
        <xdr:cNvSpPr/>
      </xdr:nvSpPr>
      <xdr:spPr>
        <a:xfrm>
          <a:off x="1270000" y="615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93271</xdr:rowOff>
    </xdr:from>
    <xdr:ext cx="762000" cy="259045"/>
    <xdr:sp macro="" textlink="">
      <xdr:nvSpPr>
        <xdr:cNvPr id="96" name="テキスト ボックス 95"/>
        <xdr:cNvSpPr txBox="1"/>
      </xdr:nvSpPr>
      <xdr:spPr>
        <a:xfrm>
          <a:off x="939800" y="5922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年度は物件費に充当した一般財源は前年度から減少し、対前年度から</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ポイント減少しているが、類似団体内平均値では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ポイント上回っている。人口当たりの公共施設が過多であるという問題があるため、安芸太田町公共施設等総合管理計画に基づき、施設の解体</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や有効活用</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適正配置を進めていく。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83566</xdr:rowOff>
    </xdr:to>
    <xdr:cxnSp macro="">
      <xdr:nvCxnSpPr>
        <xdr:cNvPr id="121" name="直線コネクタ 120"/>
        <xdr:cNvCxnSpPr/>
      </xdr:nvCxnSpPr>
      <xdr:spPr>
        <a:xfrm flipV="1">
          <a:off x="16510000" y="2550160"/>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55643</xdr:rowOff>
    </xdr:from>
    <xdr:ext cx="762000" cy="259045"/>
    <xdr:sp macro="" textlink="">
      <xdr:nvSpPr>
        <xdr:cNvPr id="122" name="物件費最小値テキスト"/>
        <xdr:cNvSpPr txBox="1"/>
      </xdr:nvSpPr>
      <xdr:spPr>
        <a:xfrm>
          <a:off x="16598900" y="365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83566</xdr:rowOff>
    </xdr:from>
    <xdr:to>
      <xdr:col>82</xdr:col>
      <xdr:colOff>196850</xdr:colOff>
      <xdr:row>21</xdr:row>
      <xdr:rowOff>83566</xdr:rowOff>
    </xdr:to>
    <xdr:cxnSp macro="">
      <xdr:nvCxnSpPr>
        <xdr:cNvPr id="123" name="直線コネクタ 122"/>
        <xdr:cNvCxnSpPr/>
      </xdr:nvCxnSpPr>
      <xdr:spPr>
        <a:xfrm>
          <a:off x="16421100" y="3684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4" name="物件費最大値テキスト"/>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5" name="直線コネクタ 124"/>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147574</xdr:rowOff>
    </xdr:from>
    <xdr:to>
      <xdr:col>82</xdr:col>
      <xdr:colOff>107950</xdr:colOff>
      <xdr:row>18</xdr:row>
      <xdr:rowOff>154432</xdr:rowOff>
    </xdr:to>
    <xdr:cxnSp macro="">
      <xdr:nvCxnSpPr>
        <xdr:cNvPr id="126" name="直線コネクタ 125"/>
        <xdr:cNvCxnSpPr/>
      </xdr:nvCxnSpPr>
      <xdr:spPr>
        <a:xfrm flipV="1">
          <a:off x="15671800" y="3062224"/>
          <a:ext cx="8382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138447</xdr:rowOff>
    </xdr:from>
    <xdr:ext cx="762000" cy="259045"/>
    <xdr:sp macro="" textlink="">
      <xdr:nvSpPr>
        <xdr:cNvPr id="127" name="物件費平均値テキスト"/>
        <xdr:cNvSpPr txBox="1"/>
      </xdr:nvSpPr>
      <xdr:spPr>
        <a:xfrm>
          <a:off x="16598900" y="2710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28" name="フローチャート: 判断 127"/>
        <xdr:cNvSpPr/>
      </xdr:nvSpPr>
      <xdr:spPr>
        <a:xfrm>
          <a:off x="164592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154432</xdr:rowOff>
    </xdr:from>
    <xdr:to>
      <xdr:col>78</xdr:col>
      <xdr:colOff>69850</xdr:colOff>
      <xdr:row>19</xdr:row>
      <xdr:rowOff>10414</xdr:rowOff>
    </xdr:to>
    <xdr:cxnSp macro="">
      <xdr:nvCxnSpPr>
        <xdr:cNvPr id="129" name="直線コネクタ 128"/>
        <xdr:cNvCxnSpPr/>
      </xdr:nvCxnSpPr>
      <xdr:spPr>
        <a:xfrm flipV="1">
          <a:off x="14782800" y="32405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5334</xdr:rowOff>
    </xdr:from>
    <xdr:to>
      <xdr:col>78</xdr:col>
      <xdr:colOff>120650</xdr:colOff>
      <xdr:row>17</xdr:row>
      <xdr:rowOff>106934</xdr:rowOff>
    </xdr:to>
    <xdr:sp macro="" textlink="">
      <xdr:nvSpPr>
        <xdr:cNvPr id="130" name="フローチャート: 判断 129"/>
        <xdr:cNvSpPr/>
      </xdr:nvSpPr>
      <xdr:spPr>
        <a:xfrm>
          <a:off x="15621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117111</xdr:rowOff>
    </xdr:from>
    <xdr:ext cx="736600" cy="259045"/>
    <xdr:sp macro="" textlink="">
      <xdr:nvSpPr>
        <xdr:cNvPr id="131" name="テキスト ボックス 130"/>
        <xdr:cNvSpPr txBox="1"/>
      </xdr:nvSpPr>
      <xdr:spPr>
        <a:xfrm>
          <a:off x="15290800" y="2688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136144</xdr:rowOff>
    </xdr:from>
    <xdr:to>
      <xdr:col>73</xdr:col>
      <xdr:colOff>180975</xdr:colOff>
      <xdr:row>19</xdr:row>
      <xdr:rowOff>10414</xdr:rowOff>
    </xdr:to>
    <xdr:cxnSp macro="">
      <xdr:nvCxnSpPr>
        <xdr:cNvPr id="132" name="直線コネクタ 131"/>
        <xdr:cNvCxnSpPr/>
      </xdr:nvCxnSpPr>
      <xdr:spPr>
        <a:xfrm>
          <a:off x="13893800" y="32222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167640</xdr:rowOff>
    </xdr:from>
    <xdr:to>
      <xdr:col>74</xdr:col>
      <xdr:colOff>31750</xdr:colOff>
      <xdr:row>17</xdr:row>
      <xdr:rowOff>97790</xdr:rowOff>
    </xdr:to>
    <xdr:sp macro="" textlink="">
      <xdr:nvSpPr>
        <xdr:cNvPr id="133" name="フローチャート: 判断 132"/>
        <xdr:cNvSpPr/>
      </xdr:nvSpPr>
      <xdr:spPr>
        <a:xfrm>
          <a:off x="14732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107967</xdr:rowOff>
    </xdr:from>
    <xdr:ext cx="762000" cy="259045"/>
    <xdr:sp macro="" textlink="">
      <xdr:nvSpPr>
        <xdr:cNvPr id="134" name="テキスト ボックス 133"/>
        <xdr:cNvSpPr txBox="1"/>
      </xdr:nvSpPr>
      <xdr:spPr>
        <a:xfrm>
          <a:off x="14401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18</xdr:row>
      <xdr:rowOff>136144</xdr:rowOff>
    </xdr:to>
    <xdr:cxnSp macro="">
      <xdr:nvCxnSpPr>
        <xdr:cNvPr id="135" name="直線コネクタ 134"/>
        <xdr:cNvCxnSpPr/>
      </xdr:nvCxnSpPr>
      <xdr:spPr>
        <a:xfrm>
          <a:off x="13004800" y="2984500"/>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158496</xdr:rowOff>
    </xdr:from>
    <xdr:to>
      <xdr:col>69</xdr:col>
      <xdr:colOff>142875</xdr:colOff>
      <xdr:row>17</xdr:row>
      <xdr:rowOff>88646</xdr:rowOff>
    </xdr:to>
    <xdr:sp macro="" textlink="">
      <xdr:nvSpPr>
        <xdr:cNvPr id="136" name="フローチャート: 判断 135"/>
        <xdr:cNvSpPr/>
      </xdr:nvSpPr>
      <xdr:spPr>
        <a:xfrm>
          <a:off x="13843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98823</xdr:rowOff>
    </xdr:from>
    <xdr:ext cx="762000" cy="259045"/>
    <xdr:sp macro="" textlink="">
      <xdr:nvSpPr>
        <xdr:cNvPr id="137" name="テキスト ボックス 136"/>
        <xdr:cNvSpPr txBox="1"/>
      </xdr:nvSpPr>
      <xdr:spPr>
        <a:xfrm>
          <a:off x="13512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117348</xdr:rowOff>
    </xdr:from>
    <xdr:to>
      <xdr:col>65</xdr:col>
      <xdr:colOff>53975</xdr:colOff>
      <xdr:row>17</xdr:row>
      <xdr:rowOff>47498</xdr:rowOff>
    </xdr:to>
    <xdr:sp macro="" textlink="">
      <xdr:nvSpPr>
        <xdr:cNvPr id="138" name="フローチャート: 判断 137"/>
        <xdr:cNvSpPr/>
      </xdr:nvSpPr>
      <xdr:spPr>
        <a:xfrm>
          <a:off x="12954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57675</xdr:rowOff>
    </xdr:from>
    <xdr:ext cx="762000" cy="259045"/>
    <xdr:sp macro="" textlink="">
      <xdr:nvSpPr>
        <xdr:cNvPr id="139" name="テキスト ボックス 138"/>
        <xdr:cNvSpPr txBox="1"/>
      </xdr:nvSpPr>
      <xdr:spPr>
        <a:xfrm>
          <a:off x="12623800" y="262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96774</xdr:rowOff>
    </xdr:from>
    <xdr:to>
      <xdr:col>82</xdr:col>
      <xdr:colOff>158750</xdr:colOff>
      <xdr:row>18</xdr:row>
      <xdr:rowOff>26924</xdr:rowOff>
    </xdr:to>
    <xdr:sp macro="" textlink="">
      <xdr:nvSpPr>
        <xdr:cNvPr id="145" name="楕円 144"/>
        <xdr:cNvSpPr/>
      </xdr:nvSpPr>
      <xdr:spPr>
        <a:xfrm>
          <a:off x="16459200" y="301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68851</xdr:rowOff>
    </xdr:from>
    <xdr:ext cx="762000" cy="259045"/>
    <xdr:sp macro="" textlink="">
      <xdr:nvSpPr>
        <xdr:cNvPr id="146" name="物件費該当値テキスト"/>
        <xdr:cNvSpPr txBox="1"/>
      </xdr:nvSpPr>
      <xdr:spPr>
        <a:xfrm>
          <a:off x="16598900" y="298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103632</xdr:rowOff>
    </xdr:from>
    <xdr:to>
      <xdr:col>78</xdr:col>
      <xdr:colOff>120650</xdr:colOff>
      <xdr:row>19</xdr:row>
      <xdr:rowOff>33782</xdr:rowOff>
    </xdr:to>
    <xdr:sp macro="" textlink="">
      <xdr:nvSpPr>
        <xdr:cNvPr id="147" name="楕円 146"/>
        <xdr:cNvSpPr/>
      </xdr:nvSpPr>
      <xdr:spPr>
        <a:xfrm>
          <a:off x="15621000" y="318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18559</xdr:rowOff>
    </xdr:from>
    <xdr:ext cx="736600" cy="259045"/>
    <xdr:sp macro="" textlink="">
      <xdr:nvSpPr>
        <xdr:cNvPr id="148" name="テキスト ボックス 147"/>
        <xdr:cNvSpPr txBox="1"/>
      </xdr:nvSpPr>
      <xdr:spPr>
        <a:xfrm>
          <a:off x="15290800" y="3276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131064</xdr:rowOff>
    </xdr:from>
    <xdr:to>
      <xdr:col>74</xdr:col>
      <xdr:colOff>31750</xdr:colOff>
      <xdr:row>19</xdr:row>
      <xdr:rowOff>61214</xdr:rowOff>
    </xdr:to>
    <xdr:sp macro="" textlink="">
      <xdr:nvSpPr>
        <xdr:cNvPr id="149" name="楕円 148"/>
        <xdr:cNvSpPr/>
      </xdr:nvSpPr>
      <xdr:spPr>
        <a:xfrm>
          <a:off x="14732000" y="321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45991</xdr:rowOff>
    </xdr:from>
    <xdr:ext cx="762000" cy="259045"/>
    <xdr:sp macro="" textlink="">
      <xdr:nvSpPr>
        <xdr:cNvPr id="150" name="テキスト ボックス 149"/>
        <xdr:cNvSpPr txBox="1"/>
      </xdr:nvSpPr>
      <xdr:spPr>
        <a:xfrm>
          <a:off x="14401800" y="330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85344</xdr:rowOff>
    </xdr:from>
    <xdr:to>
      <xdr:col>69</xdr:col>
      <xdr:colOff>142875</xdr:colOff>
      <xdr:row>19</xdr:row>
      <xdr:rowOff>15494</xdr:rowOff>
    </xdr:to>
    <xdr:sp macro="" textlink="">
      <xdr:nvSpPr>
        <xdr:cNvPr id="151" name="楕円 150"/>
        <xdr:cNvSpPr/>
      </xdr:nvSpPr>
      <xdr:spPr>
        <a:xfrm>
          <a:off x="13843000" y="317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271</xdr:rowOff>
    </xdr:from>
    <xdr:ext cx="762000" cy="259045"/>
    <xdr:sp macro="" textlink="">
      <xdr:nvSpPr>
        <xdr:cNvPr id="152" name="テキスト ボックス 151"/>
        <xdr:cNvSpPr txBox="1"/>
      </xdr:nvSpPr>
      <xdr:spPr>
        <a:xfrm>
          <a:off x="13512800" y="325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53" name="楕円 152"/>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54" name="テキスト ボックス 153"/>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類似団体内平均値を</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ポイント下回り、類似団体内でも最小値となっている。人口減少もあり対象者数の増加傾向はないものの、費用面では横ばいの状況である。引き続き各種手当等の資格審査の適正</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な運用に</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9" name="直線コネクタ 168"/>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0" name="テキスト ボックス 169"/>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1" name="直線コネクタ 170"/>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2" name="テキスト ボックス 171"/>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3" name="直線コネクタ 172"/>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4" name="テキスト ボックス 173"/>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5" name="直線コネクタ 174"/>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6" name="テキスト ボックス 175"/>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7" name="直線コネクタ 176"/>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8" name="テキスト ボックス 177"/>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9" name="直線コネクタ 178"/>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0" name="テキスト ボックス 179"/>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1" name="直線コネクタ 180"/>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2" name="テキスト ボックス 181"/>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3" name="直線コネクタ 182"/>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84138</xdr:rowOff>
    </xdr:from>
    <xdr:to>
      <xdr:col>24</xdr:col>
      <xdr:colOff>25400</xdr:colOff>
      <xdr:row>61</xdr:row>
      <xdr:rowOff>69850</xdr:rowOff>
    </xdr:to>
    <xdr:cxnSp macro="">
      <xdr:nvCxnSpPr>
        <xdr:cNvPr id="185" name="直線コネクタ 184"/>
        <xdr:cNvCxnSpPr/>
      </xdr:nvCxnSpPr>
      <xdr:spPr>
        <a:xfrm flipV="1">
          <a:off x="4826000" y="9170988"/>
          <a:ext cx="0" cy="1357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6"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7" name="直線コネクタ 186"/>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170515</xdr:rowOff>
    </xdr:from>
    <xdr:ext cx="762000" cy="259045"/>
    <xdr:sp macro="" textlink="">
      <xdr:nvSpPr>
        <xdr:cNvPr id="188" name="扶助費最大値テキスト"/>
        <xdr:cNvSpPr txBox="1"/>
      </xdr:nvSpPr>
      <xdr:spPr>
        <a:xfrm>
          <a:off x="4914900" y="891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84138</xdr:rowOff>
    </xdr:from>
    <xdr:to>
      <xdr:col>24</xdr:col>
      <xdr:colOff>114300</xdr:colOff>
      <xdr:row>53</xdr:row>
      <xdr:rowOff>84138</xdr:rowOff>
    </xdr:to>
    <xdr:cxnSp macro="">
      <xdr:nvCxnSpPr>
        <xdr:cNvPr id="189" name="直線コネクタ 188"/>
        <xdr:cNvCxnSpPr/>
      </xdr:nvCxnSpPr>
      <xdr:spPr>
        <a:xfrm>
          <a:off x="4737100" y="917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69850</xdr:rowOff>
    </xdr:from>
    <xdr:to>
      <xdr:col>24</xdr:col>
      <xdr:colOff>25400</xdr:colOff>
      <xdr:row>53</xdr:row>
      <xdr:rowOff>84138</xdr:rowOff>
    </xdr:to>
    <xdr:cxnSp macro="">
      <xdr:nvCxnSpPr>
        <xdr:cNvPr id="190" name="直線コネクタ 189"/>
        <xdr:cNvCxnSpPr/>
      </xdr:nvCxnSpPr>
      <xdr:spPr>
        <a:xfrm>
          <a:off x="3987800" y="9156700"/>
          <a:ext cx="8382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162577</xdr:rowOff>
    </xdr:from>
    <xdr:ext cx="762000" cy="259045"/>
    <xdr:sp macro="" textlink="">
      <xdr:nvSpPr>
        <xdr:cNvPr id="191" name="扶助費平均値テキスト"/>
        <xdr:cNvSpPr txBox="1"/>
      </xdr:nvSpPr>
      <xdr:spPr>
        <a:xfrm>
          <a:off x="4914900" y="9592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19050</xdr:rowOff>
    </xdr:from>
    <xdr:to>
      <xdr:col>24</xdr:col>
      <xdr:colOff>76200</xdr:colOff>
      <xdr:row>56</xdr:row>
      <xdr:rowOff>120650</xdr:rowOff>
    </xdr:to>
    <xdr:sp macro="" textlink="">
      <xdr:nvSpPr>
        <xdr:cNvPr id="192" name="フローチャート: 判断 191"/>
        <xdr:cNvSpPr/>
      </xdr:nvSpPr>
      <xdr:spPr>
        <a:xfrm>
          <a:off x="47752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69850</xdr:rowOff>
    </xdr:from>
    <xdr:to>
      <xdr:col>19</xdr:col>
      <xdr:colOff>187325</xdr:colOff>
      <xdr:row>53</xdr:row>
      <xdr:rowOff>84138</xdr:rowOff>
    </xdr:to>
    <xdr:cxnSp macro="">
      <xdr:nvCxnSpPr>
        <xdr:cNvPr id="193" name="直線コネクタ 192"/>
        <xdr:cNvCxnSpPr/>
      </xdr:nvCxnSpPr>
      <xdr:spPr>
        <a:xfrm flipV="1">
          <a:off x="3098800" y="9156700"/>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104775</xdr:rowOff>
    </xdr:from>
    <xdr:to>
      <xdr:col>20</xdr:col>
      <xdr:colOff>38100</xdr:colOff>
      <xdr:row>57</xdr:row>
      <xdr:rowOff>34925</xdr:rowOff>
    </xdr:to>
    <xdr:sp macro="" textlink="">
      <xdr:nvSpPr>
        <xdr:cNvPr id="194" name="フローチャート: 判断 193"/>
        <xdr:cNvSpPr/>
      </xdr:nvSpPr>
      <xdr:spPr>
        <a:xfrm>
          <a:off x="39370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19702</xdr:rowOff>
    </xdr:from>
    <xdr:ext cx="736600" cy="259045"/>
    <xdr:sp macro="" textlink="">
      <xdr:nvSpPr>
        <xdr:cNvPr id="195" name="テキスト ボックス 194"/>
        <xdr:cNvSpPr txBox="1"/>
      </xdr:nvSpPr>
      <xdr:spPr>
        <a:xfrm>
          <a:off x="3606800" y="9792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69850</xdr:rowOff>
    </xdr:from>
    <xdr:to>
      <xdr:col>15</xdr:col>
      <xdr:colOff>98425</xdr:colOff>
      <xdr:row>53</xdr:row>
      <xdr:rowOff>84138</xdr:rowOff>
    </xdr:to>
    <xdr:cxnSp macro="">
      <xdr:nvCxnSpPr>
        <xdr:cNvPr id="196" name="直線コネクタ 195"/>
        <xdr:cNvCxnSpPr/>
      </xdr:nvCxnSpPr>
      <xdr:spPr>
        <a:xfrm>
          <a:off x="2209800" y="9156700"/>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104775</xdr:rowOff>
    </xdr:from>
    <xdr:to>
      <xdr:col>15</xdr:col>
      <xdr:colOff>149225</xdr:colOff>
      <xdr:row>57</xdr:row>
      <xdr:rowOff>34925</xdr:rowOff>
    </xdr:to>
    <xdr:sp macro="" textlink="">
      <xdr:nvSpPr>
        <xdr:cNvPr id="197" name="フローチャート: 判断 196"/>
        <xdr:cNvSpPr/>
      </xdr:nvSpPr>
      <xdr:spPr>
        <a:xfrm>
          <a:off x="30480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19702</xdr:rowOff>
    </xdr:from>
    <xdr:ext cx="762000" cy="259045"/>
    <xdr:sp macro="" textlink="">
      <xdr:nvSpPr>
        <xdr:cNvPr id="198" name="テキスト ボックス 197"/>
        <xdr:cNvSpPr txBox="1"/>
      </xdr:nvSpPr>
      <xdr:spPr>
        <a:xfrm>
          <a:off x="2717800" y="9792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69850</xdr:rowOff>
    </xdr:from>
    <xdr:to>
      <xdr:col>11</xdr:col>
      <xdr:colOff>9525</xdr:colOff>
      <xdr:row>53</xdr:row>
      <xdr:rowOff>98425</xdr:rowOff>
    </xdr:to>
    <xdr:cxnSp macro="">
      <xdr:nvCxnSpPr>
        <xdr:cNvPr id="199" name="直線コネクタ 198"/>
        <xdr:cNvCxnSpPr/>
      </xdr:nvCxnSpPr>
      <xdr:spPr>
        <a:xfrm flipV="1">
          <a:off x="1320800" y="91567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47625</xdr:rowOff>
    </xdr:from>
    <xdr:to>
      <xdr:col>11</xdr:col>
      <xdr:colOff>60325</xdr:colOff>
      <xdr:row>56</xdr:row>
      <xdr:rowOff>149225</xdr:rowOff>
    </xdr:to>
    <xdr:sp macro="" textlink="">
      <xdr:nvSpPr>
        <xdr:cNvPr id="200" name="フローチャート: 判断 199"/>
        <xdr:cNvSpPr/>
      </xdr:nvSpPr>
      <xdr:spPr>
        <a:xfrm>
          <a:off x="21590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134002</xdr:rowOff>
    </xdr:from>
    <xdr:ext cx="762000" cy="259045"/>
    <xdr:sp macro="" textlink="">
      <xdr:nvSpPr>
        <xdr:cNvPr id="201" name="テキスト ボックス 200"/>
        <xdr:cNvSpPr txBox="1"/>
      </xdr:nvSpPr>
      <xdr:spPr>
        <a:xfrm>
          <a:off x="1828800" y="9735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02" name="フローチャート: 判断 201"/>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203" name="テキスト ボックス 202"/>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33338</xdr:rowOff>
    </xdr:from>
    <xdr:to>
      <xdr:col>24</xdr:col>
      <xdr:colOff>76200</xdr:colOff>
      <xdr:row>53</xdr:row>
      <xdr:rowOff>134938</xdr:rowOff>
    </xdr:to>
    <xdr:sp macro="" textlink="">
      <xdr:nvSpPr>
        <xdr:cNvPr id="209" name="楕円 208"/>
        <xdr:cNvSpPr/>
      </xdr:nvSpPr>
      <xdr:spPr>
        <a:xfrm>
          <a:off x="4775200" y="912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113365</xdr:rowOff>
    </xdr:from>
    <xdr:ext cx="762000" cy="259045"/>
    <xdr:sp macro="" textlink="">
      <xdr:nvSpPr>
        <xdr:cNvPr id="210" name="扶助費該当値テキスト"/>
        <xdr:cNvSpPr txBox="1"/>
      </xdr:nvSpPr>
      <xdr:spPr>
        <a:xfrm>
          <a:off x="4914900" y="902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19050</xdr:rowOff>
    </xdr:from>
    <xdr:to>
      <xdr:col>20</xdr:col>
      <xdr:colOff>38100</xdr:colOff>
      <xdr:row>53</xdr:row>
      <xdr:rowOff>120650</xdr:rowOff>
    </xdr:to>
    <xdr:sp macro="" textlink="">
      <xdr:nvSpPr>
        <xdr:cNvPr id="211" name="楕円 210"/>
        <xdr:cNvSpPr/>
      </xdr:nvSpPr>
      <xdr:spPr>
        <a:xfrm>
          <a:off x="3937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130827</xdr:rowOff>
    </xdr:from>
    <xdr:ext cx="736600" cy="259045"/>
    <xdr:sp macro="" textlink="">
      <xdr:nvSpPr>
        <xdr:cNvPr id="212" name="テキスト ボックス 211"/>
        <xdr:cNvSpPr txBox="1"/>
      </xdr:nvSpPr>
      <xdr:spPr>
        <a:xfrm>
          <a:off x="3606800" y="887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33338</xdr:rowOff>
    </xdr:from>
    <xdr:to>
      <xdr:col>15</xdr:col>
      <xdr:colOff>149225</xdr:colOff>
      <xdr:row>53</xdr:row>
      <xdr:rowOff>134938</xdr:rowOff>
    </xdr:to>
    <xdr:sp macro="" textlink="">
      <xdr:nvSpPr>
        <xdr:cNvPr id="213" name="楕円 212"/>
        <xdr:cNvSpPr/>
      </xdr:nvSpPr>
      <xdr:spPr>
        <a:xfrm>
          <a:off x="3048000" y="912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145115</xdr:rowOff>
    </xdr:from>
    <xdr:ext cx="762000" cy="259045"/>
    <xdr:sp macro="" textlink="">
      <xdr:nvSpPr>
        <xdr:cNvPr id="214" name="テキスト ボックス 213"/>
        <xdr:cNvSpPr txBox="1"/>
      </xdr:nvSpPr>
      <xdr:spPr>
        <a:xfrm>
          <a:off x="2717800" y="8889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19050</xdr:rowOff>
    </xdr:from>
    <xdr:to>
      <xdr:col>11</xdr:col>
      <xdr:colOff>60325</xdr:colOff>
      <xdr:row>53</xdr:row>
      <xdr:rowOff>120650</xdr:rowOff>
    </xdr:to>
    <xdr:sp macro="" textlink="">
      <xdr:nvSpPr>
        <xdr:cNvPr id="215" name="楕円 214"/>
        <xdr:cNvSpPr/>
      </xdr:nvSpPr>
      <xdr:spPr>
        <a:xfrm>
          <a:off x="2159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130827</xdr:rowOff>
    </xdr:from>
    <xdr:ext cx="762000" cy="259045"/>
    <xdr:sp macro="" textlink="">
      <xdr:nvSpPr>
        <xdr:cNvPr id="216" name="テキスト ボックス 215"/>
        <xdr:cNvSpPr txBox="1"/>
      </xdr:nvSpPr>
      <xdr:spPr>
        <a:xfrm>
          <a:off x="1828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47625</xdr:rowOff>
    </xdr:from>
    <xdr:to>
      <xdr:col>6</xdr:col>
      <xdr:colOff>171450</xdr:colOff>
      <xdr:row>53</xdr:row>
      <xdr:rowOff>149225</xdr:rowOff>
    </xdr:to>
    <xdr:sp macro="" textlink="">
      <xdr:nvSpPr>
        <xdr:cNvPr id="217" name="楕円 216"/>
        <xdr:cNvSpPr/>
      </xdr:nvSpPr>
      <xdr:spPr>
        <a:xfrm>
          <a:off x="1270000" y="913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159402</xdr:rowOff>
    </xdr:from>
    <xdr:ext cx="762000" cy="259045"/>
    <xdr:sp macro="" textlink="">
      <xdr:nvSpPr>
        <xdr:cNvPr id="218" name="テキスト ボックス 217"/>
        <xdr:cNvSpPr txBox="1"/>
      </xdr:nvSpPr>
      <xdr:spPr>
        <a:xfrm>
          <a:off x="939800" y="8903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その他については、類似団体内平均値より</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上回っ</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比においても３．６ポイント上回っている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。各特別会計への繰出金が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大きな</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要因となっているが、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各事業の経費節減を行う中で普通会計の負担を減らしていくよう努める。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107950</xdr:rowOff>
    </xdr:to>
    <xdr:cxnSp macro="">
      <xdr:nvCxnSpPr>
        <xdr:cNvPr id="246" name="直線コネクタ 245"/>
        <xdr:cNvCxnSpPr/>
      </xdr:nvCxnSpPr>
      <xdr:spPr>
        <a:xfrm flipV="1">
          <a:off x="16510000" y="90957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7" name="その他最小値テキスト"/>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48" name="直線コネクタ 247"/>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9" name="その他最大値テキスト"/>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50" name="直線コネクタ 249"/>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24130</xdr:rowOff>
    </xdr:from>
    <xdr:to>
      <xdr:col>82</xdr:col>
      <xdr:colOff>107950</xdr:colOff>
      <xdr:row>56</xdr:row>
      <xdr:rowOff>127000</xdr:rowOff>
    </xdr:to>
    <xdr:cxnSp macro="">
      <xdr:nvCxnSpPr>
        <xdr:cNvPr id="251" name="直線コネクタ 250"/>
        <xdr:cNvCxnSpPr/>
      </xdr:nvCxnSpPr>
      <xdr:spPr>
        <a:xfrm flipV="1">
          <a:off x="15671800" y="9453880"/>
          <a:ext cx="8382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52" name="その他平均値テキスト"/>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3" name="フローチャート: 判断 252"/>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50800</xdr:rowOff>
    </xdr:from>
    <xdr:to>
      <xdr:col>78</xdr:col>
      <xdr:colOff>69850</xdr:colOff>
      <xdr:row>56</xdr:row>
      <xdr:rowOff>127000</xdr:rowOff>
    </xdr:to>
    <xdr:cxnSp macro="">
      <xdr:nvCxnSpPr>
        <xdr:cNvPr id="254" name="直線コネクタ 253"/>
        <xdr:cNvCxnSpPr/>
      </xdr:nvCxnSpPr>
      <xdr:spPr>
        <a:xfrm>
          <a:off x="14782800" y="9652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5" name="フローチャート: 判断 254"/>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56" name="テキスト ボックス 255"/>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5080</xdr:rowOff>
    </xdr:from>
    <xdr:to>
      <xdr:col>73</xdr:col>
      <xdr:colOff>180975</xdr:colOff>
      <xdr:row>56</xdr:row>
      <xdr:rowOff>50800</xdr:rowOff>
    </xdr:to>
    <xdr:cxnSp macro="">
      <xdr:nvCxnSpPr>
        <xdr:cNvPr id="257" name="直線コネクタ 256"/>
        <xdr:cNvCxnSpPr/>
      </xdr:nvCxnSpPr>
      <xdr:spPr>
        <a:xfrm>
          <a:off x="13893800" y="9606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106680</xdr:rowOff>
    </xdr:from>
    <xdr:to>
      <xdr:col>74</xdr:col>
      <xdr:colOff>31750</xdr:colOff>
      <xdr:row>57</xdr:row>
      <xdr:rowOff>36830</xdr:rowOff>
    </xdr:to>
    <xdr:sp macro="" textlink="">
      <xdr:nvSpPr>
        <xdr:cNvPr id="258" name="フローチャート: 判断 257"/>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21607</xdr:rowOff>
    </xdr:from>
    <xdr:ext cx="762000" cy="259045"/>
    <xdr:sp macro="" textlink="">
      <xdr:nvSpPr>
        <xdr:cNvPr id="259" name="テキスト ボックス 258"/>
        <xdr:cNvSpPr txBox="1"/>
      </xdr:nvSpPr>
      <xdr:spPr>
        <a:xfrm>
          <a:off x="14401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5080</xdr:rowOff>
    </xdr:from>
    <xdr:to>
      <xdr:col>69</xdr:col>
      <xdr:colOff>92075</xdr:colOff>
      <xdr:row>56</xdr:row>
      <xdr:rowOff>149860</xdr:rowOff>
    </xdr:to>
    <xdr:cxnSp macro="">
      <xdr:nvCxnSpPr>
        <xdr:cNvPr id="260" name="直線コネクタ 259"/>
        <xdr:cNvCxnSpPr/>
      </xdr:nvCxnSpPr>
      <xdr:spPr>
        <a:xfrm flipV="1">
          <a:off x="13004800" y="96062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61" name="フローチャート: 判断 260"/>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13987</xdr:rowOff>
    </xdr:from>
    <xdr:ext cx="762000" cy="259045"/>
    <xdr:sp macro="" textlink="">
      <xdr:nvSpPr>
        <xdr:cNvPr id="262" name="テキスト ボックス 261"/>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3" name="フローチャート: 判断 262"/>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64" name="テキスト ボックス 263"/>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144780</xdr:rowOff>
    </xdr:from>
    <xdr:to>
      <xdr:col>82</xdr:col>
      <xdr:colOff>158750</xdr:colOff>
      <xdr:row>55</xdr:row>
      <xdr:rowOff>74930</xdr:rowOff>
    </xdr:to>
    <xdr:sp macro="" textlink="">
      <xdr:nvSpPr>
        <xdr:cNvPr id="270" name="楕円 269"/>
        <xdr:cNvSpPr/>
      </xdr:nvSpPr>
      <xdr:spPr>
        <a:xfrm>
          <a:off x="164592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161307</xdr:rowOff>
    </xdr:from>
    <xdr:ext cx="762000" cy="259045"/>
    <xdr:sp macro="" textlink="">
      <xdr:nvSpPr>
        <xdr:cNvPr id="271" name="その他該当値テキスト"/>
        <xdr:cNvSpPr txBox="1"/>
      </xdr:nvSpPr>
      <xdr:spPr>
        <a:xfrm>
          <a:off x="165989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76200</xdr:rowOff>
    </xdr:from>
    <xdr:to>
      <xdr:col>78</xdr:col>
      <xdr:colOff>120650</xdr:colOff>
      <xdr:row>57</xdr:row>
      <xdr:rowOff>6350</xdr:rowOff>
    </xdr:to>
    <xdr:sp macro="" textlink="">
      <xdr:nvSpPr>
        <xdr:cNvPr id="272" name="楕円 271"/>
        <xdr:cNvSpPr/>
      </xdr:nvSpPr>
      <xdr:spPr>
        <a:xfrm>
          <a:off x="15621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73" name="テキスト ボックス 272"/>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0</xdr:rowOff>
    </xdr:from>
    <xdr:to>
      <xdr:col>74</xdr:col>
      <xdr:colOff>31750</xdr:colOff>
      <xdr:row>56</xdr:row>
      <xdr:rowOff>101600</xdr:rowOff>
    </xdr:to>
    <xdr:sp macro="" textlink="">
      <xdr:nvSpPr>
        <xdr:cNvPr id="274" name="楕円 273"/>
        <xdr:cNvSpPr/>
      </xdr:nvSpPr>
      <xdr:spPr>
        <a:xfrm>
          <a:off x="14732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111777</xdr:rowOff>
    </xdr:from>
    <xdr:ext cx="762000" cy="259045"/>
    <xdr:sp macro="" textlink="">
      <xdr:nvSpPr>
        <xdr:cNvPr id="275" name="テキスト ボックス 274"/>
        <xdr:cNvSpPr txBox="1"/>
      </xdr:nvSpPr>
      <xdr:spPr>
        <a:xfrm>
          <a:off x="14401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125730</xdr:rowOff>
    </xdr:from>
    <xdr:to>
      <xdr:col>69</xdr:col>
      <xdr:colOff>142875</xdr:colOff>
      <xdr:row>56</xdr:row>
      <xdr:rowOff>55880</xdr:rowOff>
    </xdr:to>
    <xdr:sp macro="" textlink="">
      <xdr:nvSpPr>
        <xdr:cNvPr id="276" name="楕円 275"/>
        <xdr:cNvSpPr/>
      </xdr:nvSpPr>
      <xdr:spPr>
        <a:xfrm>
          <a:off x="13843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66057</xdr:rowOff>
    </xdr:from>
    <xdr:ext cx="762000" cy="259045"/>
    <xdr:sp macro="" textlink="">
      <xdr:nvSpPr>
        <xdr:cNvPr id="277" name="テキスト ボックス 276"/>
        <xdr:cNvSpPr txBox="1"/>
      </xdr:nvSpPr>
      <xdr:spPr>
        <a:xfrm>
          <a:off x="13512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78" name="楕円 277"/>
        <xdr:cNvSpPr/>
      </xdr:nvSpPr>
      <xdr:spPr>
        <a:xfrm>
          <a:off x="12954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79" name="テキスト ボックス 278"/>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補助費等については、類似団体内平均値を</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対前年度では、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している。補助費等その他に係る経費が多額となっているのは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後期高齢者医療費等の社会保障関係経費が主な要因となっており、介護予防の推進等により経費の節減に努めていく。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14986</xdr:rowOff>
    </xdr:from>
    <xdr:to>
      <xdr:col>82</xdr:col>
      <xdr:colOff>107950</xdr:colOff>
      <xdr:row>40</xdr:row>
      <xdr:rowOff>113284</xdr:rowOff>
    </xdr:to>
    <xdr:cxnSp macro="">
      <xdr:nvCxnSpPr>
        <xdr:cNvPr id="304" name="直線コネクタ 303"/>
        <xdr:cNvCxnSpPr/>
      </xdr:nvCxnSpPr>
      <xdr:spPr>
        <a:xfrm flipV="1">
          <a:off x="16510000" y="6015736"/>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5" name="補助費等最小値テキスト"/>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6" name="直線コネクタ 305"/>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101363</xdr:rowOff>
    </xdr:from>
    <xdr:ext cx="762000" cy="259045"/>
    <xdr:sp macro="" textlink="">
      <xdr:nvSpPr>
        <xdr:cNvPr id="307" name="補助費等最大値テキスト"/>
        <xdr:cNvSpPr txBox="1"/>
      </xdr:nvSpPr>
      <xdr:spPr>
        <a:xfrm>
          <a:off x="16598900" y="5759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14986</xdr:rowOff>
    </xdr:from>
    <xdr:to>
      <xdr:col>82</xdr:col>
      <xdr:colOff>196850</xdr:colOff>
      <xdr:row>35</xdr:row>
      <xdr:rowOff>14986</xdr:rowOff>
    </xdr:to>
    <xdr:cxnSp macro="">
      <xdr:nvCxnSpPr>
        <xdr:cNvPr id="308" name="直線コネクタ 307"/>
        <xdr:cNvCxnSpPr/>
      </xdr:nvCxnSpPr>
      <xdr:spPr>
        <a:xfrm>
          <a:off x="16421100" y="601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143002</xdr:rowOff>
    </xdr:from>
    <xdr:to>
      <xdr:col>82</xdr:col>
      <xdr:colOff>107950</xdr:colOff>
      <xdr:row>38</xdr:row>
      <xdr:rowOff>21844</xdr:rowOff>
    </xdr:to>
    <xdr:cxnSp macro="">
      <xdr:nvCxnSpPr>
        <xdr:cNvPr id="309" name="直線コネクタ 308"/>
        <xdr:cNvCxnSpPr/>
      </xdr:nvCxnSpPr>
      <xdr:spPr>
        <a:xfrm>
          <a:off x="15671800" y="648665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67581</xdr:rowOff>
    </xdr:from>
    <xdr:ext cx="762000" cy="259045"/>
    <xdr:sp macro="" textlink="">
      <xdr:nvSpPr>
        <xdr:cNvPr id="310" name="補助費等平均値テキスト"/>
        <xdr:cNvSpPr txBox="1"/>
      </xdr:nvSpPr>
      <xdr:spPr>
        <a:xfrm>
          <a:off x="16598900" y="6239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51054</xdr:rowOff>
    </xdr:from>
    <xdr:to>
      <xdr:col>82</xdr:col>
      <xdr:colOff>158750</xdr:colOff>
      <xdr:row>37</xdr:row>
      <xdr:rowOff>152654</xdr:rowOff>
    </xdr:to>
    <xdr:sp macro="" textlink="">
      <xdr:nvSpPr>
        <xdr:cNvPr id="311" name="フローチャート: 判断 310"/>
        <xdr:cNvSpPr/>
      </xdr:nvSpPr>
      <xdr:spPr>
        <a:xfrm>
          <a:off x="16459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143002</xdr:rowOff>
    </xdr:from>
    <xdr:to>
      <xdr:col>78</xdr:col>
      <xdr:colOff>69850</xdr:colOff>
      <xdr:row>38</xdr:row>
      <xdr:rowOff>3556</xdr:rowOff>
    </xdr:to>
    <xdr:cxnSp macro="">
      <xdr:nvCxnSpPr>
        <xdr:cNvPr id="312" name="直線コネクタ 311"/>
        <xdr:cNvCxnSpPr/>
      </xdr:nvCxnSpPr>
      <xdr:spPr>
        <a:xfrm flipV="1">
          <a:off x="14782800" y="64866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37338</xdr:rowOff>
    </xdr:from>
    <xdr:to>
      <xdr:col>78</xdr:col>
      <xdr:colOff>120650</xdr:colOff>
      <xdr:row>37</xdr:row>
      <xdr:rowOff>138938</xdr:rowOff>
    </xdr:to>
    <xdr:sp macro="" textlink="">
      <xdr:nvSpPr>
        <xdr:cNvPr id="313" name="フローチャート: 判断 312"/>
        <xdr:cNvSpPr/>
      </xdr:nvSpPr>
      <xdr:spPr>
        <a:xfrm>
          <a:off x="15621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149115</xdr:rowOff>
    </xdr:from>
    <xdr:ext cx="736600" cy="259045"/>
    <xdr:sp macro="" textlink="">
      <xdr:nvSpPr>
        <xdr:cNvPr id="314" name="テキスト ボックス 313"/>
        <xdr:cNvSpPr txBox="1"/>
      </xdr:nvSpPr>
      <xdr:spPr>
        <a:xfrm>
          <a:off x="15290800" y="6149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115570</xdr:rowOff>
    </xdr:from>
    <xdr:to>
      <xdr:col>73</xdr:col>
      <xdr:colOff>180975</xdr:colOff>
      <xdr:row>38</xdr:row>
      <xdr:rowOff>3556</xdr:rowOff>
    </xdr:to>
    <xdr:cxnSp macro="">
      <xdr:nvCxnSpPr>
        <xdr:cNvPr id="315" name="直線コネクタ 314"/>
        <xdr:cNvCxnSpPr/>
      </xdr:nvCxnSpPr>
      <xdr:spPr>
        <a:xfrm>
          <a:off x="13893800" y="645922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9906</xdr:rowOff>
    </xdr:from>
    <xdr:to>
      <xdr:col>74</xdr:col>
      <xdr:colOff>31750</xdr:colOff>
      <xdr:row>37</xdr:row>
      <xdr:rowOff>111506</xdr:rowOff>
    </xdr:to>
    <xdr:sp macro="" textlink="">
      <xdr:nvSpPr>
        <xdr:cNvPr id="316" name="フローチャート: 判断 315"/>
        <xdr:cNvSpPr/>
      </xdr:nvSpPr>
      <xdr:spPr>
        <a:xfrm>
          <a:off x="14732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121683</xdr:rowOff>
    </xdr:from>
    <xdr:ext cx="762000" cy="259045"/>
    <xdr:sp macro="" textlink="">
      <xdr:nvSpPr>
        <xdr:cNvPr id="317" name="テキスト ボックス 316"/>
        <xdr:cNvSpPr txBox="1"/>
      </xdr:nvSpPr>
      <xdr:spPr>
        <a:xfrm>
          <a:off x="14401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115570</xdr:rowOff>
    </xdr:from>
    <xdr:to>
      <xdr:col>69</xdr:col>
      <xdr:colOff>92075</xdr:colOff>
      <xdr:row>38</xdr:row>
      <xdr:rowOff>17272</xdr:rowOff>
    </xdr:to>
    <xdr:cxnSp macro="">
      <xdr:nvCxnSpPr>
        <xdr:cNvPr id="318" name="直線コネクタ 317"/>
        <xdr:cNvCxnSpPr/>
      </xdr:nvCxnSpPr>
      <xdr:spPr>
        <a:xfrm flipV="1">
          <a:off x="13004800" y="645922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19" name="フローチャート: 判断 318"/>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112539</xdr:rowOff>
    </xdr:from>
    <xdr:ext cx="762000" cy="259045"/>
    <xdr:sp macro="" textlink="">
      <xdr:nvSpPr>
        <xdr:cNvPr id="320" name="テキスト ボックス 319"/>
        <xdr:cNvSpPr txBox="1"/>
      </xdr:nvSpPr>
      <xdr:spPr>
        <a:xfrm>
          <a:off x="13512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1" name="フローチャート: 判断 320"/>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22" name="テキスト ボックス 321"/>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142494</xdr:rowOff>
    </xdr:from>
    <xdr:to>
      <xdr:col>82</xdr:col>
      <xdr:colOff>158750</xdr:colOff>
      <xdr:row>38</xdr:row>
      <xdr:rowOff>72644</xdr:rowOff>
    </xdr:to>
    <xdr:sp macro="" textlink="">
      <xdr:nvSpPr>
        <xdr:cNvPr id="328" name="楕円 327"/>
        <xdr:cNvSpPr/>
      </xdr:nvSpPr>
      <xdr:spPr>
        <a:xfrm>
          <a:off x="164592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114571</xdr:rowOff>
    </xdr:from>
    <xdr:ext cx="762000" cy="259045"/>
    <xdr:sp macro="" textlink="">
      <xdr:nvSpPr>
        <xdr:cNvPr id="329" name="補助費等該当値テキスト"/>
        <xdr:cNvSpPr txBox="1"/>
      </xdr:nvSpPr>
      <xdr:spPr>
        <a:xfrm>
          <a:off x="165989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92202</xdr:rowOff>
    </xdr:from>
    <xdr:to>
      <xdr:col>78</xdr:col>
      <xdr:colOff>120650</xdr:colOff>
      <xdr:row>38</xdr:row>
      <xdr:rowOff>22352</xdr:rowOff>
    </xdr:to>
    <xdr:sp macro="" textlink="">
      <xdr:nvSpPr>
        <xdr:cNvPr id="330" name="楕円 329"/>
        <xdr:cNvSpPr/>
      </xdr:nvSpPr>
      <xdr:spPr>
        <a:xfrm>
          <a:off x="15621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7129</xdr:rowOff>
    </xdr:from>
    <xdr:ext cx="736600" cy="259045"/>
    <xdr:sp macro="" textlink="">
      <xdr:nvSpPr>
        <xdr:cNvPr id="331" name="テキスト ボックス 330"/>
        <xdr:cNvSpPr txBox="1"/>
      </xdr:nvSpPr>
      <xdr:spPr>
        <a:xfrm>
          <a:off x="15290800" y="6522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124206</xdr:rowOff>
    </xdr:from>
    <xdr:to>
      <xdr:col>74</xdr:col>
      <xdr:colOff>31750</xdr:colOff>
      <xdr:row>38</xdr:row>
      <xdr:rowOff>54356</xdr:rowOff>
    </xdr:to>
    <xdr:sp macro="" textlink="">
      <xdr:nvSpPr>
        <xdr:cNvPr id="332" name="楕円 331"/>
        <xdr:cNvSpPr/>
      </xdr:nvSpPr>
      <xdr:spPr>
        <a:xfrm>
          <a:off x="14732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39133</xdr:rowOff>
    </xdr:from>
    <xdr:ext cx="762000" cy="259045"/>
    <xdr:sp macro="" textlink="">
      <xdr:nvSpPr>
        <xdr:cNvPr id="333" name="テキスト ボックス 332"/>
        <xdr:cNvSpPr txBox="1"/>
      </xdr:nvSpPr>
      <xdr:spPr>
        <a:xfrm>
          <a:off x="14401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64770</xdr:rowOff>
    </xdr:from>
    <xdr:to>
      <xdr:col>69</xdr:col>
      <xdr:colOff>142875</xdr:colOff>
      <xdr:row>37</xdr:row>
      <xdr:rowOff>166370</xdr:rowOff>
    </xdr:to>
    <xdr:sp macro="" textlink="">
      <xdr:nvSpPr>
        <xdr:cNvPr id="334" name="楕円 333"/>
        <xdr:cNvSpPr/>
      </xdr:nvSpPr>
      <xdr:spPr>
        <a:xfrm>
          <a:off x="13843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151147</xdr:rowOff>
    </xdr:from>
    <xdr:ext cx="762000" cy="259045"/>
    <xdr:sp macro="" textlink="">
      <xdr:nvSpPr>
        <xdr:cNvPr id="335" name="テキスト ボックス 334"/>
        <xdr:cNvSpPr txBox="1"/>
      </xdr:nvSpPr>
      <xdr:spPr>
        <a:xfrm>
          <a:off x="13512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137922</xdr:rowOff>
    </xdr:from>
    <xdr:to>
      <xdr:col>65</xdr:col>
      <xdr:colOff>53975</xdr:colOff>
      <xdr:row>38</xdr:row>
      <xdr:rowOff>68072</xdr:rowOff>
    </xdr:to>
    <xdr:sp macro="" textlink="">
      <xdr:nvSpPr>
        <xdr:cNvPr id="336" name="楕円 335"/>
        <xdr:cNvSpPr/>
      </xdr:nvSpPr>
      <xdr:spPr>
        <a:xfrm>
          <a:off x="12954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52849</xdr:rowOff>
    </xdr:from>
    <xdr:ext cx="762000" cy="259045"/>
    <xdr:sp macro="" textlink="">
      <xdr:nvSpPr>
        <xdr:cNvPr id="337" name="テキスト ボックス 336"/>
        <xdr:cNvSpPr txBox="1"/>
      </xdr:nvSpPr>
      <xdr:spPr>
        <a:xfrm>
          <a:off x="12623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している。近年大型の整備事業が集中し、今後順次償還が始まるため</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高止まりす</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ることが予測されるが、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中期財政運営方針</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に基づき、計画的な起債借入と、償還額に見合った施策展開をし、地方債の新規発行を伴う</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各種</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事業を抑制する。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50800</xdr:rowOff>
    </xdr:from>
    <xdr:to>
      <xdr:col>24</xdr:col>
      <xdr:colOff>25400</xdr:colOff>
      <xdr:row>81</xdr:row>
      <xdr:rowOff>123189</xdr:rowOff>
    </xdr:to>
    <xdr:cxnSp macro="">
      <xdr:nvCxnSpPr>
        <xdr:cNvPr id="364" name="直線コネクタ 363"/>
        <xdr:cNvCxnSpPr/>
      </xdr:nvCxnSpPr>
      <xdr:spPr>
        <a:xfrm flipV="1">
          <a:off x="4826000" y="12566650"/>
          <a:ext cx="0" cy="1443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95266</xdr:rowOff>
    </xdr:from>
    <xdr:ext cx="762000" cy="259045"/>
    <xdr:sp macro="" textlink="">
      <xdr:nvSpPr>
        <xdr:cNvPr id="365" name="公債費最小値テキスト"/>
        <xdr:cNvSpPr txBox="1"/>
      </xdr:nvSpPr>
      <xdr:spPr>
        <a:xfrm>
          <a:off x="4914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123189</xdr:rowOff>
    </xdr:from>
    <xdr:to>
      <xdr:col>24</xdr:col>
      <xdr:colOff>114300</xdr:colOff>
      <xdr:row>81</xdr:row>
      <xdr:rowOff>123189</xdr:rowOff>
    </xdr:to>
    <xdr:cxnSp macro="">
      <xdr:nvCxnSpPr>
        <xdr:cNvPr id="366" name="直線コネクタ 365"/>
        <xdr:cNvCxnSpPr/>
      </xdr:nvCxnSpPr>
      <xdr:spPr>
        <a:xfrm>
          <a:off x="4737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137177</xdr:rowOff>
    </xdr:from>
    <xdr:ext cx="762000" cy="259045"/>
    <xdr:sp macro="" textlink="">
      <xdr:nvSpPr>
        <xdr:cNvPr id="367" name="公債費最大値テキスト"/>
        <xdr:cNvSpPr txBox="1"/>
      </xdr:nvSpPr>
      <xdr:spPr>
        <a:xfrm>
          <a:off x="4914900" y="1231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50800</xdr:rowOff>
    </xdr:from>
    <xdr:to>
      <xdr:col>24</xdr:col>
      <xdr:colOff>114300</xdr:colOff>
      <xdr:row>73</xdr:row>
      <xdr:rowOff>50800</xdr:rowOff>
    </xdr:to>
    <xdr:cxnSp macro="">
      <xdr:nvCxnSpPr>
        <xdr:cNvPr id="368" name="直線コネクタ 367"/>
        <xdr:cNvCxnSpPr/>
      </xdr:nvCxnSpPr>
      <xdr:spPr>
        <a:xfrm>
          <a:off x="4737100" y="1256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16511</xdr:rowOff>
    </xdr:from>
    <xdr:to>
      <xdr:col>24</xdr:col>
      <xdr:colOff>25400</xdr:colOff>
      <xdr:row>78</xdr:row>
      <xdr:rowOff>73661</xdr:rowOff>
    </xdr:to>
    <xdr:cxnSp macro="">
      <xdr:nvCxnSpPr>
        <xdr:cNvPr id="369" name="直線コネクタ 368"/>
        <xdr:cNvCxnSpPr/>
      </xdr:nvCxnSpPr>
      <xdr:spPr>
        <a:xfrm flipV="1">
          <a:off x="3987800" y="13389611"/>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50817</xdr:rowOff>
    </xdr:from>
    <xdr:ext cx="762000" cy="259045"/>
    <xdr:sp macro="" textlink="">
      <xdr:nvSpPr>
        <xdr:cNvPr id="370" name="公債費平均値テキスト"/>
        <xdr:cNvSpPr txBox="1"/>
      </xdr:nvSpPr>
      <xdr:spPr>
        <a:xfrm>
          <a:off x="4914900" y="129095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34289</xdr:rowOff>
    </xdr:from>
    <xdr:to>
      <xdr:col>24</xdr:col>
      <xdr:colOff>76200</xdr:colOff>
      <xdr:row>76</xdr:row>
      <xdr:rowOff>135889</xdr:rowOff>
    </xdr:to>
    <xdr:sp macro="" textlink="">
      <xdr:nvSpPr>
        <xdr:cNvPr id="371" name="フローチャート: 判断 370"/>
        <xdr:cNvSpPr/>
      </xdr:nvSpPr>
      <xdr:spPr>
        <a:xfrm>
          <a:off x="47752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138430</xdr:rowOff>
    </xdr:from>
    <xdr:to>
      <xdr:col>19</xdr:col>
      <xdr:colOff>187325</xdr:colOff>
      <xdr:row>78</xdr:row>
      <xdr:rowOff>73661</xdr:rowOff>
    </xdr:to>
    <xdr:cxnSp macro="">
      <xdr:nvCxnSpPr>
        <xdr:cNvPr id="372" name="直線コネクタ 371"/>
        <xdr:cNvCxnSpPr/>
      </xdr:nvCxnSpPr>
      <xdr:spPr>
        <a:xfrm>
          <a:off x="3098800" y="13340080"/>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3" name="フローチャート: 判断 372"/>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74" name="テキスト ボックス 373"/>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69850</xdr:rowOff>
    </xdr:from>
    <xdr:to>
      <xdr:col>15</xdr:col>
      <xdr:colOff>98425</xdr:colOff>
      <xdr:row>77</xdr:row>
      <xdr:rowOff>138430</xdr:rowOff>
    </xdr:to>
    <xdr:cxnSp macro="">
      <xdr:nvCxnSpPr>
        <xdr:cNvPr id="375" name="直線コネクタ 374"/>
        <xdr:cNvCxnSpPr/>
      </xdr:nvCxnSpPr>
      <xdr:spPr>
        <a:xfrm>
          <a:off x="2209800" y="132715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68580</xdr:rowOff>
    </xdr:from>
    <xdr:to>
      <xdr:col>15</xdr:col>
      <xdr:colOff>149225</xdr:colOff>
      <xdr:row>76</xdr:row>
      <xdr:rowOff>170180</xdr:rowOff>
    </xdr:to>
    <xdr:sp macro="" textlink="">
      <xdr:nvSpPr>
        <xdr:cNvPr id="376" name="フローチャート: 判断 375"/>
        <xdr:cNvSpPr/>
      </xdr:nvSpPr>
      <xdr:spPr>
        <a:xfrm>
          <a:off x="3048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8907</xdr:rowOff>
    </xdr:from>
    <xdr:ext cx="762000" cy="259045"/>
    <xdr:sp macro="" textlink="">
      <xdr:nvSpPr>
        <xdr:cNvPr id="377" name="テキスト ボックス 376"/>
        <xdr:cNvSpPr txBox="1"/>
      </xdr:nvSpPr>
      <xdr:spPr>
        <a:xfrm>
          <a:off x="2717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16511</xdr:rowOff>
    </xdr:from>
    <xdr:to>
      <xdr:col>11</xdr:col>
      <xdr:colOff>9525</xdr:colOff>
      <xdr:row>77</xdr:row>
      <xdr:rowOff>69850</xdr:rowOff>
    </xdr:to>
    <xdr:cxnSp macro="">
      <xdr:nvCxnSpPr>
        <xdr:cNvPr id="378" name="直線コネクタ 377"/>
        <xdr:cNvCxnSpPr/>
      </xdr:nvCxnSpPr>
      <xdr:spPr>
        <a:xfrm>
          <a:off x="1320800" y="132181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64770</xdr:rowOff>
    </xdr:from>
    <xdr:to>
      <xdr:col>11</xdr:col>
      <xdr:colOff>60325</xdr:colOff>
      <xdr:row>76</xdr:row>
      <xdr:rowOff>166370</xdr:rowOff>
    </xdr:to>
    <xdr:sp macro="" textlink="">
      <xdr:nvSpPr>
        <xdr:cNvPr id="379" name="フローチャート: 判断 378"/>
        <xdr:cNvSpPr/>
      </xdr:nvSpPr>
      <xdr:spPr>
        <a:xfrm>
          <a:off x="2159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5097</xdr:rowOff>
    </xdr:from>
    <xdr:ext cx="762000" cy="259045"/>
    <xdr:sp macro="" textlink="">
      <xdr:nvSpPr>
        <xdr:cNvPr id="380" name="テキスト ボックス 379"/>
        <xdr:cNvSpPr txBox="1"/>
      </xdr:nvSpPr>
      <xdr:spPr>
        <a:xfrm>
          <a:off x="1828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49530</xdr:rowOff>
    </xdr:from>
    <xdr:to>
      <xdr:col>6</xdr:col>
      <xdr:colOff>171450</xdr:colOff>
      <xdr:row>76</xdr:row>
      <xdr:rowOff>151130</xdr:rowOff>
    </xdr:to>
    <xdr:sp macro="" textlink="">
      <xdr:nvSpPr>
        <xdr:cNvPr id="381" name="フローチャート: 判断 380"/>
        <xdr:cNvSpPr/>
      </xdr:nvSpPr>
      <xdr:spPr>
        <a:xfrm>
          <a:off x="1270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161307</xdr:rowOff>
    </xdr:from>
    <xdr:ext cx="762000" cy="259045"/>
    <xdr:sp macro="" textlink="">
      <xdr:nvSpPr>
        <xdr:cNvPr id="382" name="テキスト ボックス 381"/>
        <xdr:cNvSpPr txBox="1"/>
      </xdr:nvSpPr>
      <xdr:spPr>
        <a:xfrm>
          <a:off x="939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137161</xdr:rowOff>
    </xdr:from>
    <xdr:to>
      <xdr:col>24</xdr:col>
      <xdr:colOff>76200</xdr:colOff>
      <xdr:row>78</xdr:row>
      <xdr:rowOff>67311</xdr:rowOff>
    </xdr:to>
    <xdr:sp macro="" textlink="">
      <xdr:nvSpPr>
        <xdr:cNvPr id="388" name="楕円 387"/>
        <xdr:cNvSpPr/>
      </xdr:nvSpPr>
      <xdr:spPr>
        <a:xfrm>
          <a:off x="4775200" y="133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109238</xdr:rowOff>
    </xdr:from>
    <xdr:ext cx="762000" cy="259045"/>
    <xdr:sp macro="" textlink="">
      <xdr:nvSpPr>
        <xdr:cNvPr id="389" name="公債費該当値テキスト"/>
        <xdr:cNvSpPr txBox="1"/>
      </xdr:nvSpPr>
      <xdr:spPr>
        <a:xfrm>
          <a:off x="4914900" y="13310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22861</xdr:rowOff>
    </xdr:from>
    <xdr:to>
      <xdr:col>20</xdr:col>
      <xdr:colOff>38100</xdr:colOff>
      <xdr:row>78</xdr:row>
      <xdr:rowOff>124461</xdr:rowOff>
    </xdr:to>
    <xdr:sp macro="" textlink="">
      <xdr:nvSpPr>
        <xdr:cNvPr id="390" name="楕円 389"/>
        <xdr:cNvSpPr/>
      </xdr:nvSpPr>
      <xdr:spPr>
        <a:xfrm>
          <a:off x="3937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109238</xdr:rowOff>
    </xdr:from>
    <xdr:ext cx="736600" cy="259045"/>
    <xdr:sp macro="" textlink="">
      <xdr:nvSpPr>
        <xdr:cNvPr id="391" name="テキスト ボックス 390"/>
        <xdr:cNvSpPr txBox="1"/>
      </xdr:nvSpPr>
      <xdr:spPr>
        <a:xfrm>
          <a:off x="3606800" y="13482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87630</xdr:rowOff>
    </xdr:from>
    <xdr:to>
      <xdr:col>15</xdr:col>
      <xdr:colOff>149225</xdr:colOff>
      <xdr:row>78</xdr:row>
      <xdr:rowOff>17780</xdr:rowOff>
    </xdr:to>
    <xdr:sp macro="" textlink="">
      <xdr:nvSpPr>
        <xdr:cNvPr id="392" name="楕円 391"/>
        <xdr:cNvSpPr/>
      </xdr:nvSpPr>
      <xdr:spPr>
        <a:xfrm>
          <a:off x="3048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2557</xdr:rowOff>
    </xdr:from>
    <xdr:ext cx="762000" cy="259045"/>
    <xdr:sp macro="" textlink="">
      <xdr:nvSpPr>
        <xdr:cNvPr id="393" name="テキスト ボックス 392"/>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19050</xdr:rowOff>
    </xdr:from>
    <xdr:to>
      <xdr:col>11</xdr:col>
      <xdr:colOff>60325</xdr:colOff>
      <xdr:row>77</xdr:row>
      <xdr:rowOff>120650</xdr:rowOff>
    </xdr:to>
    <xdr:sp macro="" textlink="">
      <xdr:nvSpPr>
        <xdr:cNvPr id="394" name="楕円 393"/>
        <xdr:cNvSpPr/>
      </xdr:nvSpPr>
      <xdr:spPr>
        <a:xfrm>
          <a:off x="2159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95" name="テキスト ボックス 394"/>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137161</xdr:rowOff>
    </xdr:from>
    <xdr:to>
      <xdr:col>6</xdr:col>
      <xdr:colOff>171450</xdr:colOff>
      <xdr:row>77</xdr:row>
      <xdr:rowOff>67311</xdr:rowOff>
    </xdr:to>
    <xdr:sp macro="" textlink="">
      <xdr:nvSpPr>
        <xdr:cNvPr id="396" name="楕円 395"/>
        <xdr:cNvSpPr/>
      </xdr:nvSpPr>
      <xdr:spPr>
        <a:xfrm>
          <a:off x="1270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52088</xdr:rowOff>
    </xdr:from>
    <xdr:ext cx="762000" cy="259045"/>
    <xdr:sp macro="" textlink="">
      <xdr:nvSpPr>
        <xdr:cNvPr id="397" name="テキスト ボックス 396"/>
        <xdr:cNvSpPr txBox="1"/>
      </xdr:nvSpPr>
      <xdr:spPr>
        <a:xfrm>
          <a:off x="939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公債費以外の経費については、類似団体内平均値より３．</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ポイント上回っており、対前年度は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引き続き選択と集中による事業コスト縮減化等に努める。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157480</xdr:rowOff>
    </xdr:from>
    <xdr:to>
      <xdr:col>82</xdr:col>
      <xdr:colOff>107950</xdr:colOff>
      <xdr:row>81</xdr:row>
      <xdr:rowOff>69850</xdr:rowOff>
    </xdr:to>
    <xdr:cxnSp macro="">
      <xdr:nvCxnSpPr>
        <xdr:cNvPr id="425" name="直線コネクタ 424"/>
        <xdr:cNvCxnSpPr/>
      </xdr:nvCxnSpPr>
      <xdr:spPr>
        <a:xfrm flipV="1">
          <a:off x="16510000" y="12673330"/>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6"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7" name="直線コネクタ 426"/>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72407</xdr:rowOff>
    </xdr:from>
    <xdr:ext cx="762000" cy="259045"/>
    <xdr:sp macro="" textlink="">
      <xdr:nvSpPr>
        <xdr:cNvPr id="428" name="公債費以外最大値テキスト"/>
        <xdr:cNvSpPr txBox="1"/>
      </xdr:nvSpPr>
      <xdr:spPr>
        <a:xfrm>
          <a:off x="16598900" y="1241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157480</xdr:rowOff>
    </xdr:from>
    <xdr:to>
      <xdr:col>82</xdr:col>
      <xdr:colOff>196850</xdr:colOff>
      <xdr:row>73</xdr:row>
      <xdr:rowOff>157480</xdr:rowOff>
    </xdr:to>
    <xdr:cxnSp macro="">
      <xdr:nvCxnSpPr>
        <xdr:cNvPr id="429" name="直線コネクタ 428"/>
        <xdr:cNvCxnSpPr/>
      </xdr:nvCxnSpPr>
      <xdr:spPr>
        <a:xfrm>
          <a:off x="16421100" y="12673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85089</xdr:rowOff>
    </xdr:from>
    <xdr:to>
      <xdr:col>82</xdr:col>
      <xdr:colOff>107950</xdr:colOff>
      <xdr:row>79</xdr:row>
      <xdr:rowOff>62230</xdr:rowOff>
    </xdr:to>
    <xdr:cxnSp macro="">
      <xdr:nvCxnSpPr>
        <xdr:cNvPr id="430" name="直線コネクタ 429"/>
        <xdr:cNvCxnSpPr/>
      </xdr:nvCxnSpPr>
      <xdr:spPr>
        <a:xfrm flipV="1">
          <a:off x="15671800" y="13286739"/>
          <a:ext cx="838200" cy="3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154957</xdr:rowOff>
    </xdr:from>
    <xdr:ext cx="762000" cy="259045"/>
    <xdr:sp macro="" textlink="">
      <xdr:nvSpPr>
        <xdr:cNvPr id="431" name="公債費以外平均値テキスト"/>
        <xdr:cNvSpPr txBox="1"/>
      </xdr:nvSpPr>
      <xdr:spPr>
        <a:xfrm>
          <a:off x="16598900" y="13356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11430</xdr:rowOff>
    </xdr:from>
    <xdr:to>
      <xdr:col>82</xdr:col>
      <xdr:colOff>158750</xdr:colOff>
      <xdr:row>78</xdr:row>
      <xdr:rowOff>113030</xdr:rowOff>
    </xdr:to>
    <xdr:sp macro="" textlink="">
      <xdr:nvSpPr>
        <xdr:cNvPr id="432" name="フローチャート: 判断 431"/>
        <xdr:cNvSpPr/>
      </xdr:nvSpPr>
      <xdr:spPr>
        <a:xfrm>
          <a:off x="164592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62230</xdr:rowOff>
    </xdr:from>
    <xdr:to>
      <xdr:col>78</xdr:col>
      <xdr:colOff>69850</xdr:colOff>
      <xdr:row>79</xdr:row>
      <xdr:rowOff>165100</xdr:rowOff>
    </xdr:to>
    <xdr:cxnSp macro="">
      <xdr:nvCxnSpPr>
        <xdr:cNvPr id="433" name="直線コネクタ 432"/>
        <xdr:cNvCxnSpPr/>
      </xdr:nvCxnSpPr>
      <xdr:spPr>
        <a:xfrm flipV="1">
          <a:off x="14782800" y="1360678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34" name="フローチャート: 判断 433"/>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149877</xdr:rowOff>
    </xdr:from>
    <xdr:ext cx="736600" cy="259045"/>
    <xdr:sp macro="" textlink="">
      <xdr:nvSpPr>
        <xdr:cNvPr id="435" name="テキスト ボックス 434"/>
        <xdr:cNvSpPr txBox="1"/>
      </xdr:nvSpPr>
      <xdr:spPr>
        <a:xfrm>
          <a:off x="15290800" y="1318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146050</xdr:rowOff>
    </xdr:from>
    <xdr:to>
      <xdr:col>73</xdr:col>
      <xdr:colOff>180975</xdr:colOff>
      <xdr:row>79</xdr:row>
      <xdr:rowOff>165100</xdr:rowOff>
    </xdr:to>
    <xdr:cxnSp macro="">
      <xdr:nvCxnSpPr>
        <xdr:cNvPr id="436" name="直線コネクタ 435"/>
        <xdr:cNvCxnSpPr/>
      </xdr:nvCxnSpPr>
      <xdr:spPr>
        <a:xfrm>
          <a:off x="13893800" y="135191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0</xdr:rowOff>
    </xdr:from>
    <xdr:to>
      <xdr:col>74</xdr:col>
      <xdr:colOff>31750</xdr:colOff>
      <xdr:row>78</xdr:row>
      <xdr:rowOff>101600</xdr:rowOff>
    </xdr:to>
    <xdr:sp macro="" textlink="">
      <xdr:nvSpPr>
        <xdr:cNvPr id="437" name="フローチャート: 判断 436"/>
        <xdr:cNvSpPr/>
      </xdr:nvSpPr>
      <xdr:spPr>
        <a:xfrm>
          <a:off x="14732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111777</xdr:rowOff>
    </xdr:from>
    <xdr:ext cx="762000" cy="259045"/>
    <xdr:sp macro="" textlink="">
      <xdr:nvSpPr>
        <xdr:cNvPr id="438" name="テキスト ボックス 437"/>
        <xdr:cNvSpPr txBox="1"/>
      </xdr:nvSpPr>
      <xdr:spPr>
        <a:xfrm>
          <a:off x="14401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149861</xdr:rowOff>
    </xdr:from>
    <xdr:to>
      <xdr:col>69</xdr:col>
      <xdr:colOff>92075</xdr:colOff>
      <xdr:row>78</xdr:row>
      <xdr:rowOff>146050</xdr:rowOff>
    </xdr:to>
    <xdr:cxnSp macro="">
      <xdr:nvCxnSpPr>
        <xdr:cNvPr id="439" name="直線コネクタ 438"/>
        <xdr:cNvCxnSpPr/>
      </xdr:nvCxnSpPr>
      <xdr:spPr>
        <a:xfrm>
          <a:off x="13004800" y="13351511"/>
          <a:ext cx="889000" cy="16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148589</xdr:rowOff>
    </xdr:from>
    <xdr:to>
      <xdr:col>69</xdr:col>
      <xdr:colOff>142875</xdr:colOff>
      <xdr:row>78</xdr:row>
      <xdr:rowOff>78739</xdr:rowOff>
    </xdr:to>
    <xdr:sp macro="" textlink="">
      <xdr:nvSpPr>
        <xdr:cNvPr id="440" name="フローチャート: 判断 439"/>
        <xdr:cNvSpPr/>
      </xdr:nvSpPr>
      <xdr:spPr>
        <a:xfrm>
          <a:off x="13843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88916</xdr:rowOff>
    </xdr:from>
    <xdr:ext cx="762000" cy="259045"/>
    <xdr:sp macro="" textlink="">
      <xdr:nvSpPr>
        <xdr:cNvPr id="441" name="テキスト ボックス 440"/>
        <xdr:cNvSpPr txBox="1"/>
      </xdr:nvSpPr>
      <xdr:spPr>
        <a:xfrm>
          <a:off x="13512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99061</xdr:rowOff>
    </xdr:from>
    <xdr:to>
      <xdr:col>65</xdr:col>
      <xdr:colOff>53975</xdr:colOff>
      <xdr:row>78</xdr:row>
      <xdr:rowOff>29211</xdr:rowOff>
    </xdr:to>
    <xdr:sp macro="" textlink="">
      <xdr:nvSpPr>
        <xdr:cNvPr id="442" name="フローチャート: 判断 441"/>
        <xdr:cNvSpPr/>
      </xdr:nvSpPr>
      <xdr:spPr>
        <a:xfrm>
          <a:off x="12954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39388</xdr:rowOff>
    </xdr:from>
    <xdr:ext cx="762000" cy="259045"/>
    <xdr:sp macro="" textlink="">
      <xdr:nvSpPr>
        <xdr:cNvPr id="443" name="テキスト ボックス 442"/>
        <xdr:cNvSpPr txBox="1"/>
      </xdr:nvSpPr>
      <xdr:spPr>
        <a:xfrm>
          <a:off x="12623800" y="1306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49" name="楕円 448"/>
        <xdr:cNvSpPr/>
      </xdr:nvSpPr>
      <xdr:spPr>
        <a:xfrm>
          <a:off x="164592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50816</xdr:rowOff>
    </xdr:from>
    <xdr:ext cx="762000" cy="259045"/>
    <xdr:sp macro="" textlink="">
      <xdr:nvSpPr>
        <xdr:cNvPr id="450" name="公債費以外該当値テキスト"/>
        <xdr:cNvSpPr txBox="1"/>
      </xdr:nvSpPr>
      <xdr:spPr>
        <a:xfrm>
          <a:off x="165989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11430</xdr:rowOff>
    </xdr:from>
    <xdr:to>
      <xdr:col>78</xdr:col>
      <xdr:colOff>120650</xdr:colOff>
      <xdr:row>79</xdr:row>
      <xdr:rowOff>113030</xdr:rowOff>
    </xdr:to>
    <xdr:sp macro="" textlink="">
      <xdr:nvSpPr>
        <xdr:cNvPr id="451" name="楕円 450"/>
        <xdr:cNvSpPr/>
      </xdr:nvSpPr>
      <xdr:spPr>
        <a:xfrm>
          <a:off x="15621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97807</xdr:rowOff>
    </xdr:from>
    <xdr:ext cx="736600" cy="259045"/>
    <xdr:sp macro="" textlink="">
      <xdr:nvSpPr>
        <xdr:cNvPr id="452" name="テキスト ボックス 451"/>
        <xdr:cNvSpPr txBox="1"/>
      </xdr:nvSpPr>
      <xdr:spPr>
        <a:xfrm>
          <a:off x="15290800" y="1364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114300</xdr:rowOff>
    </xdr:from>
    <xdr:to>
      <xdr:col>74</xdr:col>
      <xdr:colOff>31750</xdr:colOff>
      <xdr:row>80</xdr:row>
      <xdr:rowOff>44450</xdr:rowOff>
    </xdr:to>
    <xdr:sp macro="" textlink="">
      <xdr:nvSpPr>
        <xdr:cNvPr id="453" name="楕円 452"/>
        <xdr:cNvSpPr/>
      </xdr:nvSpPr>
      <xdr:spPr>
        <a:xfrm>
          <a:off x="14732000" y="1365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29227</xdr:rowOff>
    </xdr:from>
    <xdr:ext cx="762000" cy="259045"/>
    <xdr:sp macro="" textlink="">
      <xdr:nvSpPr>
        <xdr:cNvPr id="454" name="テキスト ボックス 453"/>
        <xdr:cNvSpPr txBox="1"/>
      </xdr:nvSpPr>
      <xdr:spPr>
        <a:xfrm>
          <a:off x="144018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95250</xdr:rowOff>
    </xdr:from>
    <xdr:to>
      <xdr:col>69</xdr:col>
      <xdr:colOff>142875</xdr:colOff>
      <xdr:row>79</xdr:row>
      <xdr:rowOff>25400</xdr:rowOff>
    </xdr:to>
    <xdr:sp macro="" textlink="">
      <xdr:nvSpPr>
        <xdr:cNvPr id="455" name="楕円 454"/>
        <xdr:cNvSpPr/>
      </xdr:nvSpPr>
      <xdr:spPr>
        <a:xfrm>
          <a:off x="13843000" y="1346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10177</xdr:rowOff>
    </xdr:from>
    <xdr:ext cx="762000" cy="259045"/>
    <xdr:sp macro="" textlink="">
      <xdr:nvSpPr>
        <xdr:cNvPr id="456" name="テキスト ボックス 455"/>
        <xdr:cNvSpPr txBox="1"/>
      </xdr:nvSpPr>
      <xdr:spPr>
        <a:xfrm>
          <a:off x="13512800" y="1355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99061</xdr:rowOff>
    </xdr:from>
    <xdr:to>
      <xdr:col>65</xdr:col>
      <xdr:colOff>53975</xdr:colOff>
      <xdr:row>78</xdr:row>
      <xdr:rowOff>29211</xdr:rowOff>
    </xdr:to>
    <xdr:sp macro="" textlink="">
      <xdr:nvSpPr>
        <xdr:cNvPr id="457" name="楕円 456"/>
        <xdr:cNvSpPr/>
      </xdr:nvSpPr>
      <xdr:spPr>
        <a:xfrm>
          <a:off x="12954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13988</xdr:rowOff>
    </xdr:from>
    <xdr:ext cx="762000" cy="259045"/>
    <xdr:sp macro="" textlink="">
      <xdr:nvSpPr>
        <xdr:cNvPr id="458" name="テキスト ボックス 457"/>
        <xdr:cNvSpPr txBox="1"/>
      </xdr:nvSpPr>
      <xdr:spPr>
        <a:xfrm>
          <a:off x="126238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広島県安芸太田町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67526</xdr:rowOff>
    </xdr:from>
    <xdr:to>
      <xdr:col>29</xdr:col>
      <xdr:colOff>127000</xdr:colOff>
      <xdr:row>19</xdr:row>
      <xdr:rowOff>11664</xdr:rowOff>
    </xdr:to>
    <xdr:cxnSp macro="">
      <xdr:nvCxnSpPr>
        <xdr:cNvPr id="45" name="直線コネクタ 44"/>
        <xdr:cNvCxnSpPr/>
      </xdr:nvCxnSpPr>
      <xdr:spPr bwMode="auto">
        <a:xfrm flipV="1">
          <a:off x="5651500" y="2001101"/>
          <a:ext cx="0" cy="13157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155191</xdr:rowOff>
    </xdr:from>
    <xdr:ext cx="762000" cy="259045"/>
    <xdr:sp macro="" textlink="">
      <xdr:nvSpPr>
        <xdr:cNvPr id="46" name="人口1人当たり決算額の推移最小値テキスト130"/>
        <xdr:cNvSpPr txBox="1"/>
      </xdr:nvSpPr>
      <xdr:spPr>
        <a:xfrm>
          <a:off x="5740400" y="328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11664</xdr:rowOff>
    </xdr:from>
    <xdr:to>
      <xdr:col>30</xdr:col>
      <xdr:colOff>25400</xdr:colOff>
      <xdr:row>19</xdr:row>
      <xdr:rowOff>11664</xdr:rowOff>
    </xdr:to>
    <xdr:cxnSp macro="">
      <xdr:nvCxnSpPr>
        <xdr:cNvPr id="47" name="直線コネクタ 46"/>
        <xdr:cNvCxnSpPr/>
      </xdr:nvCxnSpPr>
      <xdr:spPr bwMode="auto">
        <a:xfrm>
          <a:off x="5562600" y="33168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153903</xdr:rowOff>
    </xdr:from>
    <xdr:ext cx="762000" cy="259045"/>
    <xdr:sp macro="" textlink="">
      <xdr:nvSpPr>
        <xdr:cNvPr id="48" name="人口1人当たり決算額の推移最大値テキスト130"/>
        <xdr:cNvSpPr txBox="1"/>
      </xdr:nvSpPr>
      <xdr:spPr>
        <a:xfrm>
          <a:off x="5740400" y="1744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67526</xdr:rowOff>
    </xdr:from>
    <xdr:to>
      <xdr:col>30</xdr:col>
      <xdr:colOff>25400</xdr:colOff>
      <xdr:row>11</xdr:row>
      <xdr:rowOff>67526</xdr:rowOff>
    </xdr:to>
    <xdr:cxnSp macro="">
      <xdr:nvCxnSpPr>
        <xdr:cNvPr id="49" name="直線コネクタ 48"/>
        <xdr:cNvCxnSpPr/>
      </xdr:nvCxnSpPr>
      <xdr:spPr bwMode="auto">
        <a:xfrm>
          <a:off x="5562600" y="20011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137638</xdr:rowOff>
    </xdr:from>
    <xdr:to>
      <xdr:col>29</xdr:col>
      <xdr:colOff>127000</xdr:colOff>
      <xdr:row>12</xdr:row>
      <xdr:rowOff>155743</xdr:rowOff>
    </xdr:to>
    <xdr:cxnSp macro="">
      <xdr:nvCxnSpPr>
        <xdr:cNvPr id="50" name="直線コネクタ 49"/>
        <xdr:cNvCxnSpPr/>
      </xdr:nvCxnSpPr>
      <xdr:spPr bwMode="auto">
        <a:xfrm flipV="1">
          <a:off x="5003800" y="2242663"/>
          <a:ext cx="647700" cy="181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99224</xdr:rowOff>
    </xdr:from>
    <xdr:ext cx="762000" cy="259045"/>
    <xdr:sp macro="" textlink="">
      <xdr:nvSpPr>
        <xdr:cNvPr id="51" name="人口1人当たり決算額の推移平均値テキスト130"/>
        <xdr:cNvSpPr txBox="1"/>
      </xdr:nvSpPr>
      <xdr:spPr>
        <a:xfrm>
          <a:off x="5740400" y="2718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127147</xdr:rowOff>
    </xdr:from>
    <xdr:to>
      <xdr:col>29</xdr:col>
      <xdr:colOff>177800</xdr:colOff>
      <xdr:row>16</xdr:row>
      <xdr:rowOff>57297</xdr:rowOff>
    </xdr:to>
    <xdr:sp macro="" textlink="">
      <xdr:nvSpPr>
        <xdr:cNvPr id="52" name="フローチャート: 判断 51"/>
        <xdr:cNvSpPr/>
      </xdr:nvSpPr>
      <xdr:spPr bwMode="auto">
        <a:xfrm>
          <a:off x="56007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117452</xdr:rowOff>
    </xdr:from>
    <xdr:to>
      <xdr:col>26</xdr:col>
      <xdr:colOff>50800</xdr:colOff>
      <xdr:row>12</xdr:row>
      <xdr:rowOff>155743</xdr:rowOff>
    </xdr:to>
    <xdr:cxnSp macro="">
      <xdr:nvCxnSpPr>
        <xdr:cNvPr id="53" name="直線コネクタ 52"/>
        <xdr:cNvCxnSpPr/>
      </xdr:nvCxnSpPr>
      <xdr:spPr bwMode="auto">
        <a:xfrm>
          <a:off x="4305300" y="2222477"/>
          <a:ext cx="698500" cy="382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121539</xdr:rowOff>
    </xdr:from>
    <xdr:to>
      <xdr:col>26</xdr:col>
      <xdr:colOff>101600</xdr:colOff>
      <xdr:row>16</xdr:row>
      <xdr:rowOff>51689</xdr:rowOff>
    </xdr:to>
    <xdr:sp macro="" textlink="">
      <xdr:nvSpPr>
        <xdr:cNvPr id="54" name="フローチャート: 判断 53"/>
        <xdr:cNvSpPr/>
      </xdr:nvSpPr>
      <xdr:spPr bwMode="auto">
        <a:xfrm>
          <a:off x="49530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36466</xdr:rowOff>
    </xdr:from>
    <xdr:ext cx="736600" cy="259045"/>
    <xdr:sp macro="" textlink="">
      <xdr:nvSpPr>
        <xdr:cNvPr id="55" name="テキスト ボックス 54"/>
        <xdr:cNvSpPr txBox="1"/>
      </xdr:nvSpPr>
      <xdr:spPr>
        <a:xfrm>
          <a:off x="4622800" y="2827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117452</xdr:rowOff>
    </xdr:from>
    <xdr:to>
      <xdr:col>22</xdr:col>
      <xdr:colOff>114300</xdr:colOff>
      <xdr:row>13</xdr:row>
      <xdr:rowOff>15245</xdr:rowOff>
    </xdr:to>
    <xdr:cxnSp macro="">
      <xdr:nvCxnSpPr>
        <xdr:cNvPr id="56" name="直線コネクタ 55"/>
        <xdr:cNvCxnSpPr/>
      </xdr:nvCxnSpPr>
      <xdr:spPr bwMode="auto">
        <a:xfrm flipV="1">
          <a:off x="3606800" y="2222477"/>
          <a:ext cx="698500" cy="692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150541</xdr:rowOff>
    </xdr:from>
    <xdr:to>
      <xdr:col>22</xdr:col>
      <xdr:colOff>165100</xdr:colOff>
      <xdr:row>16</xdr:row>
      <xdr:rowOff>80691</xdr:rowOff>
    </xdr:to>
    <xdr:sp macro="" textlink="">
      <xdr:nvSpPr>
        <xdr:cNvPr id="57" name="フローチャート: 判断 56"/>
        <xdr:cNvSpPr/>
      </xdr:nvSpPr>
      <xdr:spPr bwMode="auto">
        <a:xfrm>
          <a:off x="42545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65468</xdr:rowOff>
    </xdr:from>
    <xdr:ext cx="762000" cy="259045"/>
    <xdr:sp macro="" textlink="">
      <xdr:nvSpPr>
        <xdr:cNvPr id="58" name="テキスト ボックス 57"/>
        <xdr:cNvSpPr txBox="1"/>
      </xdr:nvSpPr>
      <xdr:spPr>
        <a:xfrm>
          <a:off x="3924300" y="285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15245</xdr:rowOff>
    </xdr:from>
    <xdr:to>
      <xdr:col>18</xdr:col>
      <xdr:colOff>177800</xdr:colOff>
      <xdr:row>13</xdr:row>
      <xdr:rowOff>63023</xdr:rowOff>
    </xdr:to>
    <xdr:cxnSp macro="">
      <xdr:nvCxnSpPr>
        <xdr:cNvPr id="59" name="直線コネクタ 58"/>
        <xdr:cNvCxnSpPr/>
      </xdr:nvCxnSpPr>
      <xdr:spPr bwMode="auto">
        <a:xfrm flipV="1">
          <a:off x="2908300" y="2291720"/>
          <a:ext cx="698500" cy="477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164150</xdr:rowOff>
    </xdr:from>
    <xdr:to>
      <xdr:col>19</xdr:col>
      <xdr:colOff>38100</xdr:colOff>
      <xdr:row>16</xdr:row>
      <xdr:rowOff>94300</xdr:rowOff>
    </xdr:to>
    <xdr:sp macro="" textlink="">
      <xdr:nvSpPr>
        <xdr:cNvPr id="60" name="フローチャート: 判断 59"/>
        <xdr:cNvSpPr/>
      </xdr:nvSpPr>
      <xdr:spPr bwMode="auto">
        <a:xfrm>
          <a:off x="35560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79077</xdr:rowOff>
    </xdr:from>
    <xdr:ext cx="762000" cy="259045"/>
    <xdr:sp macro="" textlink="">
      <xdr:nvSpPr>
        <xdr:cNvPr id="61" name="テキスト ボックス 60"/>
        <xdr:cNvSpPr txBox="1"/>
      </xdr:nvSpPr>
      <xdr:spPr>
        <a:xfrm>
          <a:off x="3225800" y="286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16711</xdr:rowOff>
    </xdr:from>
    <xdr:to>
      <xdr:col>15</xdr:col>
      <xdr:colOff>101600</xdr:colOff>
      <xdr:row>16</xdr:row>
      <xdr:rowOff>118311</xdr:rowOff>
    </xdr:to>
    <xdr:sp macro="" textlink="">
      <xdr:nvSpPr>
        <xdr:cNvPr id="62" name="フローチャート: 判断 61"/>
        <xdr:cNvSpPr/>
      </xdr:nvSpPr>
      <xdr:spPr bwMode="auto">
        <a:xfrm>
          <a:off x="28575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103088</xdr:rowOff>
    </xdr:from>
    <xdr:ext cx="762000" cy="259045"/>
    <xdr:sp macro="" textlink="">
      <xdr:nvSpPr>
        <xdr:cNvPr id="63" name="テキスト ボックス 62"/>
        <xdr:cNvSpPr txBox="1"/>
      </xdr:nvSpPr>
      <xdr:spPr>
        <a:xfrm>
          <a:off x="2527300" y="289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86838</xdr:rowOff>
    </xdr:from>
    <xdr:to>
      <xdr:col>29</xdr:col>
      <xdr:colOff>177800</xdr:colOff>
      <xdr:row>13</xdr:row>
      <xdr:rowOff>16988</xdr:rowOff>
    </xdr:to>
    <xdr:sp macro="" textlink="">
      <xdr:nvSpPr>
        <xdr:cNvPr id="69" name="楕円 68"/>
        <xdr:cNvSpPr/>
      </xdr:nvSpPr>
      <xdr:spPr bwMode="auto">
        <a:xfrm>
          <a:off x="5600700" y="21918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103365</xdr:rowOff>
    </xdr:from>
    <xdr:ext cx="762000" cy="259045"/>
    <xdr:sp macro="" textlink="">
      <xdr:nvSpPr>
        <xdr:cNvPr id="70" name="人口1人当たり決算額の推移該当値テキスト130"/>
        <xdr:cNvSpPr txBox="1"/>
      </xdr:nvSpPr>
      <xdr:spPr>
        <a:xfrm>
          <a:off x="5740400" y="2036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104943</xdr:rowOff>
    </xdr:from>
    <xdr:to>
      <xdr:col>26</xdr:col>
      <xdr:colOff>101600</xdr:colOff>
      <xdr:row>13</xdr:row>
      <xdr:rowOff>35093</xdr:rowOff>
    </xdr:to>
    <xdr:sp macro="" textlink="">
      <xdr:nvSpPr>
        <xdr:cNvPr id="71" name="楕円 70"/>
        <xdr:cNvSpPr/>
      </xdr:nvSpPr>
      <xdr:spPr bwMode="auto">
        <a:xfrm>
          <a:off x="4953000" y="2209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45270</xdr:rowOff>
    </xdr:from>
    <xdr:ext cx="736600" cy="259045"/>
    <xdr:sp macro="" textlink="">
      <xdr:nvSpPr>
        <xdr:cNvPr id="72" name="テキスト ボックス 71"/>
        <xdr:cNvSpPr txBox="1"/>
      </xdr:nvSpPr>
      <xdr:spPr>
        <a:xfrm>
          <a:off x="4622800" y="1978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66652</xdr:rowOff>
    </xdr:from>
    <xdr:to>
      <xdr:col>22</xdr:col>
      <xdr:colOff>165100</xdr:colOff>
      <xdr:row>12</xdr:row>
      <xdr:rowOff>168252</xdr:rowOff>
    </xdr:to>
    <xdr:sp macro="" textlink="">
      <xdr:nvSpPr>
        <xdr:cNvPr id="73" name="楕円 72"/>
        <xdr:cNvSpPr/>
      </xdr:nvSpPr>
      <xdr:spPr bwMode="auto">
        <a:xfrm>
          <a:off x="4254500" y="2171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6979</xdr:rowOff>
    </xdr:from>
    <xdr:ext cx="762000" cy="259045"/>
    <xdr:sp macro="" textlink="">
      <xdr:nvSpPr>
        <xdr:cNvPr id="74" name="テキスト ボックス 73"/>
        <xdr:cNvSpPr txBox="1"/>
      </xdr:nvSpPr>
      <xdr:spPr>
        <a:xfrm>
          <a:off x="3924300" y="1940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135895</xdr:rowOff>
    </xdr:from>
    <xdr:to>
      <xdr:col>19</xdr:col>
      <xdr:colOff>38100</xdr:colOff>
      <xdr:row>13</xdr:row>
      <xdr:rowOff>66045</xdr:rowOff>
    </xdr:to>
    <xdr:sp macro="" textlink="">
      <xdr:nvSpPr>
        <xdr:cNvPr id="75" name="楕円 74"/>
        <xdr:cNvSpPr/>
      </xdr:nvSpPr>
      <xdr:spPr bwMode="auto">
        <a:xfrm>
          <a:off x="3556000" y="2240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76222</xdr:rowOff>
    </xdr:from>
    <xdr:ext cx="762000" cy="259045"/>
    <xdr:sp macro="" textlink="">
      <xdr:nvSpPr>
        <xdr:cNvPr id="76" name="テキスト ボックス 75"/>
        <xdr:cNvSpPr txBox="1"/>
      </xdr:nvSpPr>
      <xdr:spPr>
        <a:xfrm>
          <a:off x="3225800" y="200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12223</xdr:rowOff>
    </xdr:from>
    <xdr:to>
      <xdr:col>15</xdr:col>
      <xdr:colOff>101600</xdr:colOff>
      <xdr:row>13</xdr:row>
      <xdr:rowOff>113823</xdr:rowOff>
    </xdr:to>
    <xdr:sp macro="" textlink="">
      <xdr:nvSpPr>
        <xdr:cNvPr id="77" name="楕円 76"/>
        <xdr:cNvSpPr/>
      </xdr:nvSpPr>
      <xdr:spPr bwMode="auto">
        <a:xfrm>
          <a:off x="2857500" y="22886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124000</xdr:rowOff>
    </xdr:from>
    <xdr:ext cx="762000" cy="259045"/>
    <xdr:sp macro="" textlink="">
      <xdr:nvSpPr>
        <xdr:cNvPr id="78" name="テキスト ボックス 77"/>
        <xdr:cNvSpPr txBox="1"/>
      </xdr:nvSpPr>
      <xdr:spPr>
        <a:xfrm>
          <a:off x="2527300" y="2057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120028</xdr:rowOff>
    </xdr:from>
    <xdr:to>
      <xdr:col>29</xdr:col>
      <xdr:colOff>127000</xdr:colOff>
      <xdr:row>38</xdr:row>
      <xdr:rowOff>63400</xdr:rowOff>
    </xdr:to>
    <xdr:cxnSp macro="">
      <xdr:nvCxnSpPr>
        <xdr:cNvPr id="109" name="直線コネクタ 108"/>
        <xdr:cNvCxnSpPr/>
      </xdr:nvCxnSpPr>
      <xdr:spPr bwMode="auto">
        <a:xfrm flipV="1">
          <a:off x="5651500" y="6044578"/>
          <a:ext cx="0" cy="14864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35477</xdr:rowOff>
    </xdr:from>
    <xdr:ext cx="762000" cy="259045"/>
    <xdr:sp macro="" textlink="">
      <xdr:nvSpPr>
        <xdr:cNvPr id="110" name="人口1人当たり決算額の推移最小値テキスト445"/>
        <xdr:cNvSpPr txBox="1"/>
      </xdr:nvSpPr>
      <xdr:spPr>
        <a:xfrm>
          <a:off x="5740400" y="75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63400</xdr:rowOff>
    </xdr:from>
    <xdr:to>
      <xdr:col>30</xdr:col>
      <xdr:colOff>25400</xdr:colOff>
      <xdr:row>38</xdr:row>
      <xdr:rowOff>63400</xdr:rowOff>
    </xdr:to>
    <xdr:cxnSp macro="">
      <xdr:nvCxnSpPr>
        <xdr:cNvPr id="111" name="直線コネクタ 110"/>
        <xdr:cNvCxnSpPr/>
      </xdr:nvCxnSpPr>
      <xdr:spPr bwMode="auto">
        <a:xfrm>
          <a:off x="5562600" y="75310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34955</xdr:rowOff>
    </xdr:from>
    <xdr:ext cx="762000" cy="259045"/>
    <xdr:sp macro="" textlink="">
      <xdr:nvSpPr>
        <xdr:cNvPr id="112" name="人口1人当たり決算額の推移最大値テキスト445"/>
        <xdr:cNvSpPr txBox="1"/>
      </xdr:nvSpPr>
      <xdr:spPr>
        <a:xfrm>
          <a:off x="5740400" y="578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120028</xdr:rowOff>
    </xdr:from>
    <xdr:to>
      <xdr:col>30</xdr:col>
      <xdr:colOff>25400</xdr:colOff>
      <xdr:row>33</xdr:row>
      <xdr:rowOff>120028</xdr:rowOff>
    </xdr:to>
    <xdr:cxnSp macro="">
      <xdr:nvCxnSpPr>
        <xdr:cNvPr id="113" name="直線コネクタ 112"/>
        <xdr:cNvCxnSpPr/>
      </xdr:nvCxnSpPr>
      <xdr:spPr bwMode="auto">
        <a:xfrm>
          <a:off x="5562600" y="60445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26824</xdr:rowOff>
    </xdr:from>
    <xdr:to>
      <xdr:col>29</xdr:col>
      <xdr:colOff>127000</xdr:colOff>
      <xdr:row>34</xdr:row>
      <xdr:rowOff>73034</xdr:rowOff>
    </xdr:to>
    <xdr:cxnSp macro="">
      <xdr:nvCxnSpPr>
        <xdr:cNvPr id="114" name="直線コネクタ 113"/>
        <xdr:cNvCxnSpPr/>
      </xdr:nvCxnSpPr>
      <xdr:spPr bwMode="auto">
        <a:xfrm>
          <a:off x="5003800" y="6294274"/>
          <a:ext cx="647700" cy="462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64769</xdr:rowOff>
    </xdr:from>
    <xdr:ext cx="762000" cy="259045"/>
    <xdr:sp macro="" textlink="">
      <xdr:nvSpPr>
        <xdr:cNvPr id="115" name="人口1人当たり決算額の推移平均値テキスト445"/>
        <xdr:cNvSpPr txBox="1"/>
      </xdr:nvSpPr>
      <xdr:spPr>
        <a:xfrm>
          <a:off x="5740400" y="70180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92692</xdr:rowOff>
    </xdr:from>
    <xdr:to>
      <xdr:col>29</xdr:col>
      <xdr:colOff>177800</xdr:colOff>
      <xdr:row>37</xdr:row>
      <xdr:rowOff>22842</xdr:rowOff>
    </xdr:to>
    <xdr:sp macro="" textlink="">
      <xdr:nvSpPr>
        <xdr:cNvPr id="116" name="フローチャート: 判断 115"/>
        <xdr:cNvSpPr/>
      </xdr:nvSpPr>
      <xdr:spPr bwMode="auto">
        <a:xfrm>
          <a:off x="56007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26824</xdr:rowOff>
    </xdr:from>
    <xdr:to>
      <xdr:col>26</xdr:col>
      <xdr:colOff>50800</xdr:colOff>
      <xdr:row>34</xdr:row>
      <xdr:rowOff>234703</xdr:rowOff>
    </xdr:to>
    <xdr:cxnSp macro="">
      <xdr:nvCxnSpPr>
        <xdr:cNvPr id="117" name="直線コネクタ 116"/>
        <xdr:cNvCxnSpPr/>
      </xdr:nvCxnSpPr>
      <xdr:spPr bwMode="auto">
        <a:xfrm flipV="1">
          <a:off x="4305300" y="6294274"/>
          <a:ext cx="698500" cy="2078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93656</xdr:rowOff>
    </xdr:from>
    <xdr:to>
      <xdr:col>26</xdr:col>
      <xdr:colOff>101600</xdr:colOff>
      <xdr:row>37</xdr:row>
      <xdr:rowOff>23806</xdr:rowOff>
    </xdr:to>
    <xdr:sp macro="" textlink="">
      <xdr:nvSpPr>
        <xdr:cNvPr id="118" name="フローチャート: 判断 117"/>
        <xdr:cNvSpPr/>
      </xdr:nvSpPr>
      <xdr:spPr bwMode="auto">
        <a:xfrm>
          <a:off x="4953000" y="7046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8583</xdr:rowOff>
    </xdr:from>
    <xdr:ext cx="736600" cy="259045"/>
    <xdr:sp macro="" textlink="">
      <xdr:nvSpPr>
        <xdr:cNvPr id="119" name="テキスト ボックス 118"/>
        <xdr:cNvSpPr txBox="1"/>
      </xdr:nvSpPr>
      <xdr:spPr>
        <a:xfrm>
          <a:off x="4622800" y="7133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227257</xdr:rowOff>
    </xdr:from>
    <xdr:to>
      <xdr:col>22</xdr:col>
      <xdr:colOff>114300</xdr:colOff>
      <xdr:row>34</xdr:row>
      <xdr:rowOff>234703</xdr:rowOff>
    </xdr:to>
    <xdr:cxnSp macro="">
      <xdr:nvCxnSpPr>
        <xdr:cNvPr id="120" name="直線コネクタ 119"/>
        <xdr:cNvCxnSpPr/>
      </xdr:nvCxnSpPr>
      <xdr:spPr bwMode="auto">
        <a:xfrm>
          <a:off x="3606800" y="6494707"/>
          <a:ext cx="698500" cy="74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108122</xdr:rowOff>
    </xdr:from>
    <xdr:to>
      <xdr:col>22</xdr:col>
      <xdr:colOff>165100</xdr:colOff>
      <xdr:row>37</xdr:row>
      <xdr:rowOff>38272</xdr:rowOff>
    </xdr:to>
    <xdr:sp macro="" textlink="">
      <xdr:nvSpPr>
        <xdr:cNvPr id="121" name="フローチャート: 判断 120"/>
        <xdr:cNvSpPr/>
      </xdr:nvSpPr>
      <xdr:spPr bwMode="auto">
        <a:xfrm>
          <a:off x="42545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23049</xdr:rowOff>
    </xdr:from>
    <xdr:ext cx="762000" cy="259045"/>
    <xdr:sp macro="" textlink="">
      <xdr:nvSpPr>
        <xdr:cNvPr id="122" name="テキスト ボックス 121"/>
        <xdr:cNvSpPr txBox="1"/>
      </xdr:nvSpPr>
      <xdr:spPr>
        <a:xfrm>
          <a:off x="3924300" y="714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227257</xdr:rowOff>
    </xdr:from>
    <xdr:to>
      <xdr:col>18</xdr:col>
      <xdr:colOff>177800</xdr:colOff>
      <xdr:row>36</xdr:row>
      <xdr:rowOff>28980</xdr:rowOff>
    </xdr:to>
    <xdr:cxnSp macro="">
      <xdr:nvCxnSpPr>
        <xdr:cNvPr id="123" name="直線コネクタ 122"/>
        <xdr:cNvCxnSpPr/>
      </xdr:nvCxnSpPr>
      <xdr:spPr bwMode="auto">
        <a:xfrm flipV="1">
          <a:off x="2908300" y="6494707"/>
          <a:ext cx="698500" cy="4875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107469</xdr:rowOff>
    </xdr:from>
    <xdr:to>
      <xdr:col>19</xdr:col>
      <xdr:colOff>38100</xdr:colOff>
      <xdr:row>37</xdr:row>
      <xdr:rowOff>37619</xdr:rowOff>
    </xdr:to>
    <xdr:sp macro="" textlink="">
      <xdr:nvSpPr>
        <xdr:cNvPr id="124" name="フローチャート: 判断 123"/>
        <xdr:cNvSpPr/>
      </xdr:nvSpPr>
      <xdr:spPr bwMode="auto">
        <a:xfrm>
          <a:off x="3556000" y="7060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22396</xdr:rowOff>
    </xdr:from>
    <xdr:ext cx="762000" cy="259045"/>
    <xdr:sp macro="" textlink="">
      <xdr:nvSpPr>
        <xdr:cNvPr id="125" name="テキスト ボックス 124"/>
        <xdr:cNvSpPr txBox="1"/>
      </xdr:nvSpPr>
      <xdr:spPr>
        <a:xfrm>
          <a:off x="3225800" y="714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132893</xdr:rowOff>
    </xdr:from>
    <xdr:to>
      <xdr:col>15</xdr:col>
      <xdr:colOff>101600</xdr:colOff>
      <xdr:row>37</xdr:row>
      <xdr:rowOff>63043</xdr:rowOff>
    </xdr:to>
    <xdr:sp macro="" textlink="">
      <xdr:nvSpPr>
        <xdr:cNvPr id="126" name="フローチャート: 判断 125"/>
        <xdr:cNvSpPr/>
      </xdr:nvSpPr>
      <xdr:spPr bwMode="auto">
        <a:xfrm>
          <a:off x="2857500" y="7086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47820</xdr:rowOff>
    </xdr:from>
    <xdr:ext cx="762000" cy="259045"/>
    <xdr:sp macro="" textlink="">
      <xdr:nvSpPr>
        <xdr:cNvPr id="127" name="テキスト ボックス 126"/>
        <xdr:cNvSpPr txBox="1"/>
      </xdr:nvSpPr>
      <xdr:spPr>
        <a:xfrm>
          <a:off x="2527300" y="717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22234</xdr:rowOff>
    </xdr:from>
    <xdr:to>
      <xdr:col>29</xdr:col>
      <xdr:colOff>177800</xdr:colOff>
      <xdr:row>34</xdr:row>
      <xdr:rowOff>123834</xdr:rowOff>
    </xdr:to>
    <xdr:sp macro="" textlink="">
      <xdr:nvSpPr>
        <xdr:cNvPr id="133" name="楕円 132"/>
        <xdr:cNvSpPr/>
      </xdr:nvSpPr>
      <xdr:spPr bwMode="auto">
        <a:xfrm>
          <a:off x="5600700" y="6289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210211</xdr:rowOff>
    </xdr:from>
    <xdr:ext cx="762000" cy="259045"/>
    <xdr:sp macro="" textlink="">
      <xdr:nvSpPr>
        <xdr:cNvPr id="134" name="人口1人当たり決算額の推移該当値テキスト445"/>
        <xdr:cNvSpPr txBox="1"/>
      </xdr:nvSpPr>
      <xdr:spPr>
        <a:xfrm>
          <a:off x="5740400" y="6134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318924</xdr:rowOff>
    </xdr:from>
    <xdr:to>
      <xdr:col>26</xdr:col>
      <xdr:colOff>101600</xdr:colOff>
      <xdr:row>34</xdr:row>
      <xdr:rowOff>77624</xdr:rowOff>
    </xdr:to>
    <xdr:sp macro="" textlink="">
      <xdr:nvSpPr>
        <xdr:cNvPr id="135" name="楕円 134"/>
        <xdr:cNvSpPr/>
      </xdr:nvSpPr>
      <xdr:spPr bwMode="auto">
        <a:xfrm>
          <a:off x="4953000" y="6243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87801</xdr:rowOff>
    </xdr:from>
    <xdr:ext cx="736600" cy="259045"/>
    <xdr:sp macro="" textlink="">
      <xdr:nvSpPr>
        <xdr:cNvPr id="136" name="テキスト ボックス 135"/>
        <xdr:cNvSpPr txBox="1"/>
      </xdr:nvSpPr>
      <xdr:spPr>
        <a:xfrm>
          <a:off x="4622800" y="6012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183903</xdr:rowOff>
    </xdr:from>
    <xdr:to>
      <xdr:col>22</xdr:col>
      <xdr:colOff>165100</xdr:colOff>
      <xdr:row>34</xdr:row>
      <xdr:rowOff>285504</xdr:rowOff>
    </xdr:to>
    <xdr:sp macro="" textlink="">
      <xdr:nvSpPr>
        <xdr:cNvPr id="137" name="楕円 136"/>
        <xdr:cNvSpPr/>
      </xdr:nvSpPr>
      <xdr:spPr bwMode="auto">
        <a:xfrm>
          <a:off x="4254500" y="6451353"/>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295680</xdr:rowOff>
    </xdr:from>
    <xdr:ext cx="762000" cy="259045"/>
    <xdr:sp macro="" textlink="">
      <xdr:nvSpPr>
        <xdr:cNvPr id="138" name="テキスト ボックス 137"/>
        <xdr:cNvSpPr txBox="1"/>
      </xdr:nvSpPr>
      <xdr:spPr>
        <a:xfrm>
          <a:off x="3924300" y="622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176457</xdr:rowOff>
    </xdr:from>
    <xdr:to>
      <xdr:col>19</xdr:col>
      <xdr:colOff>38100</xdr:colOff>
      <xdr:row>34</xdr:row>
      <xdr:rowOff>278057</xdr:rowOff>
    </xdr:to>
    <xdr:sp macro="" textlink="">
      <xdr:nvSpPr>
        <xdr:cNvPr id="139" name="楕円 138"/>
        <xdr:cNvSpPr/>
      </xdr:nvSpPr>
      <xdr:spPr bwMode="auto">
        <a:xfrm>
          <a:off x="3556000" y="6443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288234</xdr:rowOff>
    </xdr:from>
    <xdr:ext cx="762000" cy="259045"/>
    <xdr:sp macro="" textlink="">
      <xdr:nvSpPr>
        <xdr:cNvPr id="140" name="テキスト ボックス 139"/>
        <xdr:cNvSpPr txBox="1"/>
      </xdr:nvSpPr>
      <xdr:spPr>
        <a:xfrm>
          <a:off x="3225800" y="6212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321080</xdr:rowOff>
    </xdr:from>
    <xdr:to>
      <xdr:col>15</xdr:col>
      <xdr:colOff>101600</xdr:colOff>
      <xdr:row>36</xdr:row>
      <xdr:rowOff>79780</xdr:rowOff>
    </xdr:to>
    <xdr:sp macro="" textlink="">
      <xdr:nvSpPr>
        <xdr:cNvPr id="141" name="楕円 140"/>
        <xdr:cNvSpPr/>
      </xdr:nvSpPr>
      <xdr:spPr bwMode="auto">
        <a:xfrm>
          <a:off x="2857500" y="6931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89957</xdr:rowOff>
    </xdr:from>
    <xdr:ext cx="762000" cy="259045"/>
    <xdr:sp macro="" textlink="">
      <xdr:nvSpPr>
        <xdr:cNvPr id="142" name="テキスト ボックス 141"/>
        <xdr:cNvSpPr txBox="1"/>
      </xdr:nvSpPr>
      <xdr:spPr>
        <a:xfrm>
          <a:off x="2527300" y="6700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広島県安芸太田町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6,034
5,990
341.89
9,190,316
8,738,594
382,339
5,187,867
11,321,504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36.6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30323</xdr:rowOff>
    </xdr:from>
    <xdr:to>
      <xdr:col>24</xdr:col>
      <xdr:colOff>62865</xdr:colOff>
      <xdr:row>38</xdr:row>
      <xdr:rowOff>61984</xdr:rowOff>
    </xdr:to>
    <xdr:cxnSp macro="">
      <xdr:nvCxnSpPr>
        <xdr:cNvPr id="56" name="直線コネクタ 55"/>
        <xdr:cNvCxnSpPr/>
      </xdr:nvCxnSpPr>
      <xdr:spPr>
        <a:xfrm flipV="1">
          <a:off x="4633595" y="5345273"/>
          <a:ext cx="1270" cy="1231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65811</xdr:rowOff>
    </xdr:from>
    <xdr:ext cx="534377" cy="259045"/>
    <xdr:sp macro="" textlink="">
      <xdr:nvSpPr>
        <xdr:cNvPr id="57" name="人件費最小値テキスト"/>
        <xdr:cNvSpPr txBox="1"/>
      </xdr:nvSpPr>
      <xdr:spPr>
        <a:xfrm>
          <a:off x="4686300" y="658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61984</xdr:rowOff>
    </xdr:from>
    <xdr:to>
      <xdr:col>24</xdr:col>
      <xdr:colOff>152400</xdr:colOff>
      <xdr:row>38</xdr:row>
      <xdr:rowOff>61984</xdr:rowOff>
    </xdr:to>
    <xdr:cxnSp macro="">
      <xdr:nvCxnSpPr>
        <xdr:cNvPr id="58" name="直線コネクタ 57"/>
        <xdr:cNvCxnSpPr/>
      </xdr:nvCxnSpPr>
      <xdr:spPr>
        <a:xfrm>
          <a:off x="4546600" y="657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148450</xdr:rowOff>
    </xdr:from>
    <xdr:ext cx="599010" cy="259045"/>
    <xdr:sp macro="" textlink="">
      <xdr:nvSpPr>
        <xdr:cNvPr id="59" name="人件費最大値テキスト"/>
        <xdr:cNvSpPr txBox="1"/>
      </xdr:nvSpPr>
      <xdr:spPr>
        <a:xfrm>
          <a:off x="4686300" y="5120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30323</xdr:rowOff>
    </xdr:from>
    <xdr:to>
      <xdr:col>24</xdr:col>
      <xdr:colOff>152400</xdr:colOff>
      <xdr:row>31</xdr:row>
      <xdr:rowOff>30323</xdr:rowOff>
    </xdr:to>
    <xdr:cxnSp macro="">
      <xdr:nvCxnSpPr>
        <xdr:cNvPr id="60" name="直線コネクタ 59"/>
        <xdr:cNvCxnSpPr/>
      </xdr:nvCxnSpPr>
      <xdr:spPr>
        <a:xfrm>
          <a:off x="4546600" y="5345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30323</xdr:rowOff>
    </xdr:from>
    <xdr:to>
      <xdr:col>24</xdr:col>
      <xdr:colOff>63500</xdr:colOff>
      <xdr:row>31</xdr:row>
      <xdr:rowOff>150406</xdr:rowOff>
    </xdr:to>
    <xdr:cxnSp macro="">
      <xdr:nvCxnSpPr>
        <xdr:cNvPr id="61" name="直線コネクタ 60"/>
        <xdr:cNvCxnSpPr/>
      </xdr:nvCxnSpPr>
      <xdr:spPr>
        <a:xfrm flipV="1">
          <a:off x="3797300" y="5345273"/>
          <a:ext cx="838200" cy="120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23329</xdr:rowOff>
    </xdr:from>
    <xdr:ext cx="599010" cy="259045"/>
    <xdr:sp macro="" textlink="">
      <xdr:nvSpPr>
        <xdr:cNvPr id="62" name="人件費平均値テキスト"/>
        <xdr:cNvSpPr txBox="1"/>
      </xdr:nvSpPr>
      <xdr:spPr>
        <a:xfrm>
          <a:off x="4686300" y="60240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44902</xdr:rowOff>
    </xdr:from>
    <xdr:to>
      <xdr:col>24</xdr:col>
      <xdr:colOff>114300</xdr:colOff>
      <xdr:row>35</xdr:row>
      <xdr:rowOff>146502</xdr:rowOff>
    </xdr:to>
    <xdr:sp macro="" textlink="">
      <xdr:nvSpPr>
        <xdr:cNvPr id="63" name="フローチャート: 判断 62"/>
        <xdr:cNvSpPr/>
      </xdr:nvSpPr>
      <xdr:spPr>
        <a:xfrm>
          <a:off x="45847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150406</xdr:rowOff>
    </xdr:from>
    <xdr:to>
      <xdr:col>19</xdr:col>
      <xdr:colOff>177800</xdr:colOff>
      <xdr:row>31</xdr:row>
      <xdr:rowOff>157439</xdr:rowOff>
    </xdr:to>
    <xdr:cxnSp macro="">
      <xdr:nvCxnSpPr>
        <xdr:cNvPr id="64" name="直線コネクタ 63"/>
        <xdr:cNvCxnSpPr/>
      </xdr:nvCxnSpPr>
      <xdr:spPr>
        <a:xfrm flipV="1">
          <a:off x="2908300" y="5465356"/>
          <a:ext cx="889000" cy="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143307</xdr:rowOff>
    </xdr:from>
    <xdr:to>
      <xdr:col>20</xdr:col>
      <xdr:colOff>38100</xdr:colOff>
      <xdr:row>36</xdr:row>
      <xdr:rowOff>73457</xdr:rowOff>
    </xdr:to>
    <xdr:sp macro="" textlink="">
      <xdr:nvSpPr>
        <xdr:cNvPr id="65" name="フローチャート: 判断 64"/>
        <xdr:cNvSpPr/>
      </xdr:nvSpPr>
      <xdr:spPr>
        <a:xfrm>
          <a:off x="3746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64584</xdr:rowOff>
    </xdr:from>
    <xdr:ext cx="599010" cy="259045"/>
    <xdr:sp macro="" textlink="">
      <xdr:nvSpPr>
        <xdr:cNvPr id="66" name="テキスト ボックス 65"/>
        <xdr:cNvSpPr txBox="1"/>
      </xdr:nvSpPr>
      <xdr:spPr>
        <a:xfrm>
          <a:off x="3497795" y="623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157439</xdr:rowOff>
    </xdr:from>
    <xdr:to>
      <xdr:col>15</xdr:col>
      <xdr:colOff>50800</xdr:colOff>
      <xdr:row>32</xdr:row>
      <xdr:rowOff>8903</xdr:rowOff>
    </xdr:to>
    <xdr:cxnSp macro="">
      <xdr:nvCxnSpPr>
        <xdr:cNvPr id="67" name="直線コネクタ 66"/>
        <xdr:cNvCxnSpPr/>
      </xdr:nvCxnSpPr>
      <xdr:spPr>
        <a:xfrm flipV="1">
          <a:off x="2019300" y="5472389"/>
          <a:ext cx="889000" cy="2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170175</xdr:rowOff>
    </xdr:from>
    <xdr:to>
      <xdr:col>15</xdr:col>
      <xdr:colOff>101600</xdr:colOff>
      <xdr:row>36</xdr:row>
      <xdr:rowOff>100325</xdr:rowOff>
    </xdr:to>
    <xdr:sp macro="" textlink="">
      <xdr:nvSpPr>
        <xdr:cNvPr id="68" name="フローチャート: 判断 67"/>
        <xdr:cNvSpPr/>
      </xdr:nvSpPr>
      <xdr:spPr>
        <a:xfrm>
          <a:off x="2857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91452</xdr:rowOff>
    </xdr:from>
    <xdr:ext cx="599010" cy="259045"/>
    <xdr:sp macro="" textlink="">
      <xdr:nvSpPr>
        <xdr:cNvPr id="69" name="テキスト ボックス 68"/>
        <xdr:cNvSpPr txBox="1"/>
      </xdr:nvSpPr>
      <xdr:spPr>
        <a:xfrm>
          <a:off x="2608795" y="626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8903</xdr:rowOff>
    </xdr:from>
    <xdr:to>
      <xdr:col>10</xdr:col>
      <xdr:colOff>114300</xdr:colOff>
      <xdr:row>32</xdr:row>
      <xdr:rowOff>127683</xdr:rowOff>
    </xdr:to>
    <xdr:cxnSp macro="">
      <xdr:nvCxnSpPr>
        <xdr:cNvPr id="70" name="直線コネクタ 69"/>
        <xdr:cNvCxnSpPr/>
      </xdr:nvCxnSpPr>
      <xdr:spPr>
        <a:xfrm flipV="1">
          <a:off x="1130300" y="5495303"/>
          <a:ext cx="889000" cy="118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165931</xdr:rowOff>
    </xdr:from>
    <xdr:to>
      <xdr:col>10</xdr:col>
      <xdr:colOff>165100</xdr:colOff>
      <xdr:row>36</xdr:row>
      <xdr:rowOff>96081</xdr:rowOff>
    </xdr:to>
    <xdr:sp macro="" textlink="">
      <xdr:nvSpPr>
        <xdr:cNvPr id="71" name="フローチャート: 判断 70"/>
        <xdr:cNvSpPr/>
      </xdr:nvSpPr>
      <xdr:spPr>
        <a:xfrm>
          <a:off x="1968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87208</xdr:rowOff>
    </xdr:from>
    <xdr:ext cx="599010" cy="259045"/>
    <xdr:sp macro="" textlink="">
      <xdr:nvSpPr>
        <xdr:cNvPr id="72" name="テキスト ボックス 71"/>
        <xdr:cNvSpPr txBox="1"/>
      </xdr:nvSpPr>
      <xdr:spPr>
        <a:xfrm>
          <a:off x="1719795" y="625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6025</xdr:rowOff>
    </xdr:from>
    <xdr:to>
      <xdr:col>6</xdr:col>
      <xdr:colOff>38100</xdr:colOff>
      <xdr:row>36</xdr:row>
      <xdr:rowOff>107625</xdr:rowOff>
    </xdr:to>
    <xdr:sp macro="" textlink="">
      <xdr:nvSpPr>
        <xdr:cNvPr id="73" name="フローチャート: 判断 72"/>
        <xdr:cNvSpPr/>
      </xdr:nvSpPr>
      <xdr:spPr>
        <a:xfrm>
          <a:off x="1079500" y="617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98752</xdr:rowOff>
    </xdr:from>
    <xdr:ext cx="599010" cy="259045"/>
    <xdr:sp macro="" textlink="">
      <xdr:nvSpPr>
        <xdr:cNvPr id="74" name="テキスト ボックス 73"/>
        <xdr:cNvSpPr txBox="1"/>
      </xdr:nvSpPr>
      <xdr:spPr>
        <a:xfrm>
          <a:off x="830795" y="6270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150973</xdr:rowOff>
    </xdr:from>
    <xdr:to>
      <xdr:col>24</xdr:col>
      <xdr:colOff>114300</xdr:colOff>
      <xdr:row>31</xdr:row>
      <xdr:rowOff>81123</xdr:rowOff>
    </xdr:to>
    <xdr:sp macro="" textlink="">
      <xdr:nvSpPr>
        <xdr:cNvPr id="80" name="楕円 79"/>
        <xdr:cNvSpPr/>
      </xdr:nvSpPr>
      <xdr:spPr>
        <a:xfrm>
          <a:off x="4584700" y="529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104000</xdr:rowOff>
    </xdr:from>
    <xdr:ext cx="599010" cy="259045"/>
    <xdr:sp macro="" textlink="">
      <xdr:nvSpPr>
        <xdr:cNvPr id="81" name="人件費該当値テキスト"/>
        <xdr:cNvSpPr txBox="1"/>
      </xdr:nvSpPr>
      <xdr:spPr>
        <a:xfrm>
          <a:off x="4686300" y="5247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99606</xdr:rowOff>
    </xdr:from>
    <xdr:to>
      <xdr:col>20</xdr:col>
      <xdr:colOff>38100</xdr:colOff>
      <xdr:row>32</xdr:row>
      <xdr:rowOff>29756</xdr:rowOff>
    </xdr:to>
    <xdr:sp macro="" textlink="">
      <xdr:nvSpPr>
        <xdr:cNvPr id="82" name="楕円 81"/>
        <xdr:cNvSpPr/>
      </xdr:nvSpPr>
      <xdr:spPr>
        <a:xfrm>
          <a:off x="3746500" y="541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46283</xdr:rowOff>
    </xdr:from>
    <xdr:ext cx="599010" cy="259045"/>
    <xdr:sp macro="" textlink="">
      <xdr:nvSpPr>
        <xdr:cNvPr id="83" name="テキスト ボックス 82"/>
        <xdr:cNvSpPr txBox="1"/>
      </xdr:nvSpPr>
      <xdr:spPr>
        <a:xfrm>
          <a:off x="3497795" y="5189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106639</xdr:rowOff>
    </xdr:from>
    <xdr:to>
      <xdr:col>15</xdr:col>
      <xdr:colOff>101600</xdr:colOff>
      <xdr:row>32</xdr:row>
      <xdr:rowOff>36789</xdr:rowOff>
    </xdr:to>
    <xdr:sp macro="" textlink="">
      <xdr:nvSpPr>
        <xdr:cNvPr id="84" name="楕円 83"/>
        <xdr:cNvSpPr/>
      </xdr:nvSpPr>
      <xdr:spPr>
        <a:xfrm>
          <a:off x="2857500" y="542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53316</xdr:rowOff>
    </xdr:from>
    <xdr:ext cx="599010" cy="259045"/>
    <xdr:sp macro="" textlink="">
      <xdr:nvSpPr>
        <xdr:cNvPr id="85" name="テキスト ボックス 84"/>
        <xdr:cNvSpPr txBox="1"/>
      </xdr:nvSpPr>
      <xdr:spPr>
        <a:xfrm>
          <a:off x="2608795" y="5196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129553</xdr:rowOff>
    </xdr:from>
    <xdr:to>
      <xdr:col>10</xdr:col>
      <xdr:colOff>165100</xdr:colOff>
      <xdr:row>32</xdr:row>
      <xdr:rowOff>59703</xdr:rowOff>
    </xdr:to>
    <xdr:sp macro="" textlink="">
      <xdr:nvSpPr>
        <xdr:cNvPr id="86" name="楕円 85"/>
        <xdr:cNvSpPr/>
      </xdr:nvSpPr>
      <xdr:spPr>
        <a:xfrm>
          <a:off x="1968500" y="544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76230</xdr:rowOff>
    </xdr:from>
    <xdr:ext cx="599010" cy="259045"/>
    <xdr:sp macro="" textlink="">
      <xdr:nvSpPr>
        <xdr:cNvPr id="87" name="テキスト ボックス 86"/>
        <xdr:cNvSpPr txBox="1"/>
      </xdr:nvSpPr>
      <xdr:spPr>
        <a:xfrm>
          <a:off x="1719795" y="521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76883</xdr:rowOff>
    </xdr:from>
    <xdr:to>
      <xdr:col>6</xdr:col>
      <xdr:colOff>38100</xdr:colOff>
      <xdr:row>33</xdr:row>
      <xdr:rowOff>7033</xdr:rowOff>
    </xdr:to>
    <xdr:sp macro="" textlink="">
      <xdr:nvSpPr>
        <xdr:cNvPr id="88" name="楕円 87"/>
        <xdr:cNvSpPr/>
      </xdr:nvSpPr>
      <xdr:spPr>
        <a:xfrm>
          <a:off x="1079500" y="556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23560</xdr:rowOff>
    </xdr:from>
    <xdr:ext cx="599010" cy="259045"/>
    <xdr:sp macro="" textlink="">
      <xdr:nvSpPr>
        <xdr:cNvPr id="89" name="テキスト ボックス 88"/>
        <xdr:cNvSpPr txBox="1"/>
      </xdr:nvSpPr>
      <xdr:spPr>
        <a:xfrm>
          <a:off x="830795" y="5338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47996</xdr:rowOff>
    </xdr:from>
    <xdr:to>
      <xdr:col>24</xdr:col>
      <xdr:colOff>62865</xdr:colOff>
      <xdr:row>58</xdr:row>
      <xdr:rowOff>88451</xdr:rowOff>
    </xdr:to>
    <xdr:cxnSp macro="">
      <xdr:nvCxnSpPr>
        <xdr:cNvPr id="115" name="直線コネクタ 114"/>
        <xdr:cNvCxnSpPr/>
      </xdr:nvCxnSpPr>
      <xdr:spPr>
        <a:xfrm flipV="1">
          <a:off x="4633595" y="8620496"/>
          <a:ext cx="1270" cy="141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92278</xdr:rowOff>
    </xdr:from>
    <xdr:ext cx="534377" cy="259045"/>
    <xdr:sp macro="" textlink="">
      <xdr:nvSpPr>
        <xdr:cNvPr id="116" name="物件費最小値テキスト"/>
        <xdr:cNvSpPr txBox="1"/>
      </xdr:nvSpPr>
      <xdr:spPr>
        <a:xfrm>
          <a:off x="4686300" y="1003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88451</xdr:rowOff>
    </xdr:from>
    <xdr:to>
      <xdr:col>24</xdr:col>
      <xdr:colOff>152400</xdr:colOff>
      <xdr:row>58</xdr:row>
      <xdr:rowOff>88451</xdr:rowOff>
    </xdr:to>
    <xdr:cxnSp macro="">
      <xdr:nvCxnSpPr>
        <xdr:cNvPr id="117" name="直線コネクタ 116"/>
        <xdr:cNvCxnSpPr/>
      </xdr:nvCxnSpPr>
      <xdr:spPr>
        <a:xfrm>
          <a:off x="4546600" y="10032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166123</xdr:rowOff>
    </xdr:from>
    <xdr:ext cx="599010" cy="259045"/>
    <xdr:sp macro="" textlink="">
      <xdr:nvSpPr>
        <xdr:cNvPr id="118" name="物件費最大値テキスト"/>
        <xdr:cNvSpPr txBox="1"/>
      </xdr:nvSpPr>
      <xdr:spPr>
        <a:xfrm>
          <a:off x="4686300" y="8395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47996</xdr:rowOff>
    </xdr:from>
    <xdr:to>
      <xdr:col>24</xdr:col>
      <xdr:colOff>152400</xdr:colOff>
      <xdr:row>50</xdr:row>
      <xdr:rowOff>47996</xdr:rowOff>
    </xdr:to>
    <xdr:cxnSp macro="">
      <xdr:nvCxnSpPr>
        <xdr:cNvPr id="119" name="直線コネクタ 118"/>
        <xdr:cNvCxnSpPr/>
      </xdr:nvCxnSpPr>
      <xdr:spPr>
        <a:xfrm>
          <a:off x="4546600" y="8620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92788</xdr:rowOff>
    </xdr:from>
    <xdr:to>
      <xdr:col>24</xdr:col>
      <xdr:colOff>63500</xdr:colOff>
      <xdr:row>55</xdr:row>
      <xdr:rowOff>169856</xdr:rowOff>
    </xdr:to>
    <xdr:cxnSp macro="">
      <xdr:nvCxnSpPr>
        <xdr:cNvPr id="120" name="直線コネクタ 119"/>
        <xdr:cNvCxnSpPr/>
      </xdr:nvCxnSpPr>
      <xdr:spPr>
        <a:xfrm>
          <a:off x="3797300" y="9522538"/>
          <a:ext cx="838200" cy="7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116888</xdr:rowOff>
    </xdr:from>
    <xdr:ext cx="599010" cy="259045"/>
    <xdr:sp macro="" textlink="">
      <xdr:nvSpPr>
        <xdr:cNvPr id="121" name="物件費平均値テキスト"/>
        <xdr:cNvSpPr txBox="1"/>
      </xdr:nvSpPr>
      <xdr:spPr>
        <a:xfrm>
          <a:off x="4686300" y="97180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138461</xdr:rowOff>
    </xdr:from>
    <xdr:to>
      <xdr:col>24</xdr:col>
      <xdr:colOff>114300</xdr:colOff>
      <xdr:row>57</xdr:row>
      <xdr:rowOff>68611</xdr:rowOff>
    </xdr:to>
    <xdr:sp macro="" textlink="">
      <xdr:nvSpPr>
        <xdr:cNvPr id="122" name="フローチャート: 判断 121"/>
        <xdr:cNvSpPr/>
      </xdr:nvSpPr>
      <xdr:spPr>
        <a:xfrm>
          <a:off x="4584700" y="973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77008</xdr:rowOff>
    </xdr:from>
    <xdr:to>
      <xdr:col>19</xdr:col>
      <xdr:colOff>177800</xdr:colOff>
      <xdr:row>55</xdr:row>
      <xdr:rowOff>92788</xdr:rowOff>
    </xdr:to>
    <xdr:cxnSp macro="">
      <xdr:nvCxnSpPr>
        <xdr:cNvPr id="123" name="直線コネクタ 122"/>
        <xdr:cNvCxnSpPr/>
      </xdr:nvCxnSpPr>
      <xdr:spPr>
        <a:xfrm>
          <a:off x="2908300" y="9506758"/>
          <a:ext cx="889000" cy="1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147768</xdr:rowOff>
    </xdr:from>
    <xdr:to>
      <xdr:col>20</xdr:col>
      <xdr:colOff>38100</xdr:colOff>
      <xdr:row>57</xdr:row>
      <xdr:rowOff>77918</xdr:rowOff>
    </xdr:to>
    <xdr:sp macro="" textlink="">
      <xdr:nvSpPr>
        <xdr:cNvPr id="124" name="フローチャート: 判断 123"/>
        <xdr:cNvSpPr/>
      </xdr:nvSpPr>
      <xdr:spPr>
        <a:xfrm>
          <a:off x="3746500" y="974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69045</xdr:rowOff>
    </xdr:from>
    <xdr:ext cx="599010" cy="259045"/>
    <xdr:sp macro="" textlink="">
      <xdr:nvSpPr>
        <xdr:cNvPr id="125" name="テキスト ボックス 124"/>
        <xdr:cNvSpPr txBox="1"/>
      </xdr:nvSpPr>
      <xdr:spPr>
        <a:xfrm>
          <a:off x="3497795" y="9841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77008</xdr:rowOff>
    </xdr:from>
    <xdr:to>
      <xdr:col>15</xdr:col>
      <xdr:colOff>50800</xdr:colOff>
      <xdr:row>55</xdr:row>
      <xdr:rowOff>96272</xdr:rowOff>
    </xdr:to>
    <xdr:cxnSp macro="">
      <xdr:nvCxnSpPr>
        <xdr:cNvPr id="126" name="直線コネクタ 125"/>
        <xdr:cNvCxnSpPr/>
      </xdr:nvCxnSpPr>
      <xdr:spPr>
        <a:xfrm flipV="1">
          <a:off x="2019300" y="9506758"/>
          <a:ext cx="889000" cy="19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165305</xdr:rowOff>
    </xdr:from>
    <xdr:to>
      <xdr:col>15</xdr:col>
      <xdr:colOff>101600</xdr:colOff>
      <xdr:row>57</xdr:row>
      <xdr:rowOff>95455</xdr:rowOff>
    </xdr:to>
    <xdr:sp macro="" textlink="">
      <xdr:nvSpPr>
        <xdr:cNvPr id="127" name="フローチャート: 判断 126"/>
        <xdr:cNvSpPr/>
      </xdr:nvSpPr>
      <xdr:spPr>
        <a:xfrm>
          <a:off x="2857500" y="976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86582</xdr:rowOff>
    </xdr:from>
    <xdr:ext cx="599010" cy="259045"/>
    <xdr:sp macro="" textlink="">
      <xdr:nvSpPr>
        <xdr:cNvPr id="128" name="テキスト ボックス 127"/>
        <xdr:cNvSpPr txBox="1"/>
      </xdr:nvSpPr>
      <xdr:spPr>
        <a:xfrm>
          <a:off x="2608795" y="985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96272</xdr:rowOff>
    </xdr:from>
    <xdr:to>
      <xdr:col>10</xdr:col>
      <xdr:colOff>114300</xdr:colOff>
      <xdr:row>56</xdr:row>
      <xdr:rowOff>34106</xdr:rowOff>
    </xdr:to>
    <xdr:cxnSp macro="">
      <xdr:nvCxnSpPr>
        <xdr:cNvPr id="129" name="直線コネクタ 128"/>
        <xdr:cNvCxnSpPr/>
      </xdr:nvCxnSpPr>
      <xdr:spPr>
        <a:xfrm flipV="1">
          <a:off x="1130300" y="9526022"/>
          <a:ext cx="889000" cy="10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162411</xdr:rowOff>
    </xdr:from>
    <xdr:to>
      <xdr:col>10</xdr:col>
      <xdr:colOff>165100</xdr:colOff>
      <xdr:row>57</xdr:row>
      <xdr:rowOff>92561</xdr:rowOff>
    </xdr:to>
    <xdr:sp macro="" textlink="">
      <xdr:nvSpPr>
        <xdr:cNvPr id="130" name="フローチャート: 判断 129"/>
        <xdr:cNvSpPr/>
      </xdr:nvSpPr>
      <xdr:spPr>
        <a:xfrm>
          <a:off x="1968500" y="976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83688</xdr:rowOff>
    </xdr:from>
    <xdr:ext cx="599010" cy="259045"/>
    <xdr:sp macro="" textlink="">
      <xdr:nvSpPr>
        <xdr:cNvPr id="131" name="テキスト ボックス 130"/>
        <xdr:cNvSpPr txBox="1"/>
      </xdr:nvSpPr>
      <xdr:spPr>
        <a:xfrm>
          <a:off x="1719795" y="9856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9024</xdr:rowOff>
    </xdr:from>
    <xdr:to>
      <xdr:col>6</xdr:col>
      <xdr:colOff>38100</xdr:colOff>
      <xdr:row>57</xdr:row>
      <xdr:rowOff>110624</xdr:rowOff>
    </xdr:to>
    <xdr:sp macro="" textlink="">
      <xdr:nvSpPr>
        <xdr:cNvPr id="132" name="フローチャート: 判断 131"/>
        <xdr:cNvSpPr/>
      </xdr:nvSpPr>
      <xdr:spPr>
        <a:xfrm>
          <a:off x="1079500" y="978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101751</xdr:rowOff>
    </xdr:from>
    <xdr:ext cx="599010" cy="259045"/>
    <xdr:sp macro="" textlink="">
      <xdr:nvSpPr>
        <xdr:cNvPr id="133" name="テキスト ボックス 132"/>
        <xdr:cNvSpPr txBox="1"/>
      </xdr:nvSpPr>
      <xdr:spPr>
        <a:xfrm>
          <a:off x="830795" y="9874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119056</xdr:rowOff>
    </xdr:from>
    <xdr:to>
      <xdr:col>24</xdr:col>
      <xdr:colOff>114300</xdr:colOff>
      <xdr:row>56</xdr:row>
      <xdr:rowOff>49206</xdr:rowOff>
    </xdr:to>
    <xdr:sp macro="" textlink="">
      <xdr:nvSpPr>
        <xdr:cNvPr id="139" name="楕円 138"/>
        <xdr:cNvSpPr/>
      </xdr:nvSpPr>
      <xdr:spPr>
        <a:xfrm>
          <a:off x="4584700" y="954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141933</xdr:rowOff>
    </xdr:from>
    <xdr:ext cx="599010" cy="259045"/>
    <xdr:sp macro="" textlink="">
      <xdr:nvSpPr>
        <xdr:cNvPr id="140" name="物件費該当値テキスト"/>
        <xdr:cNvSpPr txBox="1"/>
      </xdr:nvSpPr>
      <xdr:spPr>
        <a:xfrm>
          <a:off x="4686300" y="940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41988</xdr:rowOff>
    </xdr:from>
    <xdr:to>
      <xdr:col>20</xdr:col>
      <xdr:colOff>38100</xdr:colOff>
      <xdr:row>55</xdr:row>
      <xdr:rowOff>143588</xdr:rowOff>
    </xdr:to>
    <xdr:sp macro="" textlink="">
      <xdr:nvSpPr>
        <xdr:cNvPr id="141" name="楕円 140"/>
        <xdr:cNvSpPr/>
      </xdr:nvSpPr>
      <xdr:spPr>
        <a:xfrm>
          <a:off x="3746500" y="947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160115</xdr:rowOff>
    </xdr:from>
    <xdr:ext cx="599010" cy="259045"/>
    <xdr:sp macro="" textlink="">
      <xdr:nvSpPr>
        <xdr:cNvPr id="142" name="テキスト ボックス 141"/>
        <xdr:cNvSpPr txBox="1"/>
      </xdr:nvSpPr>
      <xdr:spPr>
        <a:xfrm>
          <a:off x="3497795" y="9246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26208</xdr:rowOff>
    </xdr:from>
    <xdr:to>
      <xdr:col>15</xdr:col>
      <xdr:colOff>101600</xdr:colOff>
      <xdr:row>55</xdr:row>
      <xdr:rowOff>127808</xdr:rowOff>
    </xdr:to>
    <xdr:sp macro="" textlink="">
      <xdr:nvSpPr>
        <xdr:cNvPr id="143" name="楕円 142"/>
        <xdr:cNvSpPr/>
      </xdr:nvSpPr>
      <xdr:spPr>
        <a:xfrm>
          <a:off x="2857500" y="945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144335</xdr:rowOff>
    </xdr:from>
    <xdr:ext cx="599010" cy="259045"/>
    <xdr:sp macro="" textlink="">
      <xdr:nvSpPr>
        <xdr:cNvPr id="144" name="テキスト ボックス 143"/>
        <xdr:cNvSpPr txBox="1"/>
      </xdr:nvSpPr>
      <xdr:spPr>
        <a:xfrm>
          <a:off x="2608795" y="9231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45472</xdr:rowOff>
    </xdr:from>
    <xdr:to>
      <xdr:col>10</xdr:col>
      <xdr:colOff>165100</xdr:colOff>
      <xdr:row>55</xdr:row>
      <xdr:rowOff>147072</xdr:rowOff>
    </xdr:to>
    <xdr:sp macro="" textlink="">
      <xdr:nvSpPr>
        <xdr:cNvPr id="145" name="楕円 144"/>
        <xdr:cNvSpPr/>
      </xdr:nvSpPr>
      <xdr:spPr>
        <a:xfrm>
          <a:off x="1968500" y="947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163599</xdr:rowOff>
    </xdr:from>
    <xdr:ext cx="599010" cy="259045"/>
    <xdr:sp macro="" textlink="">
      <xdr:nvSpPr>
        <xdr:cNvPr id="146" name="テキスト ボックス 145"/>
        <xdr:cNvSpPr txBox="1"/>
      </xdr:nvSpPr>
      <xdr:spPr>
        <a:xfrm>
          <a:off x="1719795" y="9250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154756</xdr:rowOff>
    </xdr:from>
    <xdr:to>
      <xdr:col>6</xdr:col>
      <xdr:colOff>38100</xdr:colOff>
      <xdr:row>56</xdr:row>
      <xdr:rowOff>84906</xdr:rowOff>
    </xdr:to>
    <xdr:sp macro="" textlink="">
      <xdr:nvSpPr>
        <xdr:cNvPr id="147" name="楕円 146"/>
        <xdr:cNvSpPr/>
      </xdr:nvSpPr>
      <xdr:spPr>
        <a:xfrm>
          <a:off x="1079500" y="958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101433</xdr:rowOff>
    </xdr:from>
    <xdr:ext cx="599010" cy="259045"/>
    <xdr:sp macro="" textlink="">
      <xdr:nvSpPr>
        <xdr:cNvPr id="148" name="テキスト ボックス 147"/>
        <xdr:cNvSpPr txBox="1"/>
      </xdr:nvSpPr>
      <xdr:spPr>
        <a:xfrm>
          <a:off x="830795" y="9359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0" name="テキスト ボックス 159"/>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2" name="テキスト ボックス 161"/>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4" name="テキスト ボックス 163"/>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6" name="テキスト ボックス 165"/>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11730</xdr:rowOff>
    </xdr:from>
    <xdr:to>
      <xdr:col>24</xdr:col>
      <xdr:colOff>62865</xdr:colOff>
      <xdr:row>78</xdr:row>
      <xdr:rowOff>137894</xdr:rowOff>
    </xdr:to>
    <xdr:cxnSp macro="">
      <xdr:nvCxnSpPr>
        <xdr:cNvPr id="170" name="直線コネクタ 169"/>
        <xdr:cNvCxnSpPr/>
      </xdr:nvCxnSpPr>
      <xdr:spPr>
        <a:xfrm flipV="1">
          <a:off x="4633595" y="12184680"/>
          <a:ext cx="1270" cy="132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141721</xdr:rowOff>
    </xdr:from>
    <xdr:ext cx="313932" cy="259045"/>
    <xdr:sp macro="" textlink="">
      <xdr:nvSpPr>
        <xdr:cNvPr id="171" name="維持補修費最小値テキスト"/>
        <xdr:cNvSpPr txBox="1"/>
      </xdr:nvSpPr>
      <xdr:spPr>
        <a:xfrm>
          <a:off x="4686300" y="135148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137894</xdr:rowOff>
    </xdr:from>
    <xdr:to>
      <xdr:col>24</xdr:col>
      <xdr:colOff>152400</xdr:colOff>
      <xdr:row>78</xdr:row>
      <xdr:rowOff>137894</xdr:rowOff>
    </xdr:to>
    <xdr:cxnSp macro="">
      <xdr:nvCxnSpPr>
        <xdr:cNvPr id="172" name="直線コネクタ 171"/>
        <xdr:cNvCxnSpPr/>
      </xdr:nvCxnSpPr>
      <xdr:spPr>
        <a:xfrm>
          <a:off x="4546600" y="1351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129857</xdr:rowOff>
    </xdr:from>
    <xdr:ext cx="534377" cy="259045"/>
    <xdr:sp macro="" textlink="">
      <xdr:nvSpPr>
        <xdr:cNvPr id="173" name="維持補修費最大値テキスト"/>
        <xdr:cNvSpPr txBox="1"/>
      </xdr:nvSpPr>
      <xdr:spPr>
        <a:xfrm>
          <a:off x="4686300" y="1195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11730</xdr:rowOff>
    </xdr:from>
    <xdr:to>
      <xdr:col>24</xdr:col>
      <xdr:colOff>152400</xdr:colOff>
      <xdr:row>71</xdr:row>
      <xdr:rowOff>11730</xdr:rowOff>
    </xdr:to>
    <xdr:cxnSp macro="">
      <xdr:nvCxnSpPr>
        <xdr:cNvPr id="174" name="直線コネクタ 173"/>
        <xdr:cNvCxnSpPr/>
      </xdr:nvCxnSpPr>
      <xdr:spPr>
        <a:xfrm>
          <a:off x="4546600" y="1218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120817</xdr:rowOff>
    </xdr:from>
    <xdr:to>
      <xdr:col>24</xdr:col>
      <xdr:colOff>63500</xdr:colOff>
      <xdr:row>74</xdr:row>
      <xdr:rowOff>130945</xdr:rowOff>
    </xdr:to>
    <xdr:cxnSp macro="">
      <xdr:nvCxnSpPr>
        <xdr:cNvPr id="175" name="直線コネクタ 174"/>
        <xdr:cNvCxnSpPr/>
      </xdr:nvCxnSpPr>
      <xdr:spPr>
        <a:xfrm flipV="1">
          <a:off x="3797300" y="12465217"/>
          <a:ext cx="838200" cy="35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3844</xdr:rowOff>
    </xdr:from>
    <xdr:ext cx="534377" cy="259045"/>
    <xdr:sp macro="" textlink="">
      <xdr:nvSpPr>
        <xdr:cNvPr id="176" name="維持補修費平均値テキスト"/>
        <xdr:cNvSpPr txBox="1"/>
      </xdr:nvSpPr>
      <xdr:spPr>
        <a:xfrm>
          <a:off x="4686300" y="13205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25417</xdr:rowOff>
    </xdr:from>
    <xdr:to>
      <xdr:col>24</xdr:col>
      <xdr:colOff>114300</xdr:colOff>
      <xdr:row>77</xdr:row>
      <xdr:rowOff>127017</xdr:rowOff>
    </xdr:to>
    <xdr:sp macro="" textlink="">
      <xdr:nvSpPr>
        <xdr:cNvPr id="177" name="フローチャート: 判断 176"/>
        <xdr:cNvSpPr/>
      </xdr:nvSpPr>
      <xdr:spPr>
        <a:xfrm>
          <a:off x="4584700" y="1322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130099</xdr:rowOff>
    </xdr:from>
    <xdr:to>
      <xdr:col>19</xdr:col>
      <xdr:colOff>177800</xdr:colOff>
      <xdr:row>74</xdr:row>
      <xdr:rowOff>130945</xdr:rowOff>
    </xdr:to>
    <xdr:cxnSp macro="">
      <xdr:nvCxnSpPr>
        <xdr:cNvPr id="178" name="直線コネクタ 177"/>
        <xdr:cNvCxnSpPr/>
      </xdr:nvCxnSpPr>
      <xdr:spPr>
        <a:xfrm>
          <a:off x="2908300" y="12645949"/>
          <a:ext cx="889000" cy="17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57879</xdr:rowOff>
    </xdr:from>
    <xdr:to>
      <xdr:col>20</xdr:col>
      <xdr:colOff>38100</xdr:colOff>
      <xdr:row>77</xdr:row>
      <xdr:rowOff>159479</xdr:rowOff>
    </xdr:to>
    <xdr:sp macro="" textlink="">
      <xdr:nvSpPr>
        <xdr:cNvPr id="179" name="フローチャート: 判断 178"/>
        <xdr:cNvSpPr/>
      </xdr:nvSpPr>
      <xdr:spPr>
        <a:xfrm>
          <a:off x="3746500" y="132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150606</xdr:rowOff>
    </xdr:from>
    <xdr:ext cx="469744" cy="259045"/>
    <xdr:sp macro="" textlink="">
      <xdr:nvSpPr>
        <xdr:cNvPr id="180" name="テキスト ボックス 179"/>
        <xdr:cNvSpPr txBox="1"/>
      </xdr:nvSpPr>
      <xdr:spPr>
        <a:xfrm>
          <a:off x="3562428" y="1335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130099</xdr:rowOff>
    </xdr:from>
    <xdr:to>
      <xdr:col>15</xdr:col>
      <xdr:colOff>50800</xdr:colOff>
      <xdr:row>74</xdr:row>
      <xdr:rowOff>130282</xdr:rowOff>
    </xdr:to>
    <xdr:cxnSp macro="">
      <xdr:nvCxnSpPr>
        <xdr:cNvPr id="181" name="直線コネクタ 180"/>
        <xdr:cNvCxnSpPr/>
      </xdr:nvCxnSpPr>
      <xdr:spPr>
        <a:xfrm flipV="1">
          <a:off x="2019300" y="12645949"/>
          <a:ext cx="889000" cy="17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36481</xdr:rowOff>
    </xdr:from>
    <xdr:to>
      <xdr:col>15</xdr:col>
      <xdr:colOff>101600</xdr:colOff>
      <xdr:row>77</xdr:row>
      <xdr:rowOff>138081</xdr:rowOff>
    </xdr:to>
    <xdr:sp macro="" textlink="">
      <xdr:nvSpPr>
        <xdr:cNvPr id="182" name="フローチャート: 判断 181"/>
        <xdr:cNvSpPr/>
      </xdr:nvSpPr>
      <xdr:spPr>
        <a:xfrm>
          <a:off x="2857500" y="1323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129208</xdr:rowOff>
    </xdr:from>
    <xdr:ext cx="469744" cy="259045"/>
    <xdr:sp macro="" textlink="">
      <xdr:nvSpPr>
        <xdr:cNvPr id="183" name="テキスト ボックス 182"/>
        <xdr:cNvSpPr txBox="1"/>
      </xdr:nvSpPr>
      <xdr:spPr>
        <a:xfrm>
          <a:off x="2673428" y="1333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74961</xdr:rowOff>
    </xdr:from>
    <xdr:to>
      <xdr:col>10</xdr:col>
      <xdr:colOff>114300</xdr:colOff>
      <xdr:row>74</xdr:row>
      <xdr:rowOff>130282</xdr:rowOff>
    </xdr:to>
    <xdr:cxnSp macro="">
      <xdr:nvCxnSpPr>
        <xdr:cNvPr id="184" name="直線コネクタ 183"/>
        <xdr:cNvCxnSpPr/>
      </xdr:nvCxnSpPr>
      <xdr:spPr>
        <a:xfrm>
          <a:off x="1130300" y="12762261"/>
          <a:ext cx="889000" cy="5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44117</xdr:rowOff>
    </xdr:from>
    <xdr:to>
      <xdr:col>10</xdr:col>
      <xdr:colOff>165100</xdr:colOff>
      <xdr:row>77</xdr:row>
      <xdr:rowOff>145717</xdr:rowOff>
    </xdr:to>
    <xdr:sp macro="" textlink="">
      <xdr:nvSpPr>
        <xdr:cNvPr id="185" name="フローチャート: 判断 184"/>
        <xdr:cNvSpPr/>
      </xdr:nvSpPr>
      <xdr:spPr>
        <a:xfrm>
          <a:off x="1968500" y="1324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136844</xdr:rowOff>
    </xdr:from>
    <xdr:ext cx="469744" cy="259045"/>
    <xdr:sp macro="" textlink="">
      <xdr:nvSpPr>
        <xdr:cNvPr id="186" name="テキスト ボックス 185"/>
        <xdr:cNvSpPr txBox="1"/>
      </xdr:nvSpPr>
      <xdr:spPr>
        <a:xfrm>
          <a:off x="1784428" y="13338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46929</xdr:rowOff>
    </xdr:from>
    <xdr:to>
      <xdr:col>6</xdr:col>
      <xdr:colOff>38100</xdr:colOff>
      <xdr:row>77</xdr:row>
      <xdr:rowOff>148529</xdr:rowOff>
    </xdr:to>
    <xdr:sp macro="" textlink="">
      <xdr:nvSpPr>
        <xdr:cNvPr id="187" name="フローチャート: 判断 186"/>
        <xdr:cNvSpPr/>
      </xdr:nvSpPr>
      <xdr:spPr>
        <a:xfrm>
          <a:off x="1079500" y="1324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139656</xdr:rowOff>
    </xdr:from>
    <xdr:ext cx="469744" cy="259045"/>
    <xdr:sp macro="" textlink="">
      <xdr:nvSpPr>
        <xdr:cNvPr id="188" name="テキスト ボックス 187"/>
        <xdr:cNvSpPr txBox="1"/>
      </xdr:nvSpPr>
      <xdr:spPr>
        <a:xfrm>
          <a:off x="895428" y="1334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70017</xdr:rowOff>
    </xdr:from>
    <xdr:to>
      <xdr:col>24</xdr:col>
      <xdr:colOff>114300</xdr:colOff>
      <xdr:row>73</xdr:row>
      <xdr:rowOff>167</xdr:rowOff>
    </xdr:to>
    <xdr:sp macro="" textlink="">
      <xdr:nvSpPr>
        <xdr:cNvPr id="194" name="楕円 193"/>
        <xdr:cNvSpPr/>
      </xdr:nvSpPr>
      <xdr:spPr>
        <a:xfrm>
          <a:off x="4584700" y="1241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92894</xdr:rowOff>
    </xdr:from>
    <xdr:ext cx="534377" cy="259045"/>
    <xdr:sp macro="" textlink="">
      <xdr:nvSpPr>
        <xdr:cNvPr id="195" name="維持補修費該当値テキスト"/>
        <xdr:cNvSpPr txBox="1"/>
      </xdr:nvSpPr>
      <xdr:spPr>
        <a:xfrm>
          <a:off x="4686300" y="12265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80145</xdr:rowOff>
    </xdr:from>
    <xdr:to>
      <xdr:col>20</xdr:col>
      <xdr:colOff>38100</xdr:colOff>
      <xdr:row>75</xdr:row>
      <xdr:rowOff>10295</xdr:rowOff>
    </xdr:to>
    <xdr:sp macro="" textlink="">
      <xdr:nvSpPr>
        <xdr:cNvPr id="196" name="楕円 195"/>
        <xdr:cNvSpPr/>
      </xdr:nvSpPr>
      <xdr:spPr>
        <a:xfrm>
          <a:off x="3746500" y="1276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26822</xdr:rowOff>
    </xdr:from>
    <xdr:ext cx="534377" cy="259045"/>
    <xdr:sp macro="" textlink="">
      <xdr:nvSpPr>
        <xdr:cNvPr id="197" name="テキスト ボックス 196"/>
        <xdr:cNvSpPr txBox="1"/>
      </xdr:nvSpPr>
      <xdr:spPr>
        <a:xfrm>
          <a:off x="3530111" y="12542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79299</xdr:rowOff>
    </xdr:from>
    <xdr:to>
      <xdr:col>15</xdr:col>
      <xdr:colOff>101600</xdr:colOff>
      <xdr:row>74</xdr:row>
      <xdr:rowOff>9449</xdr:rowOff>
    </xdr:to>
    <xdr:sp macro="" textlink="">
      <xdr:nvSpPr>
        <xdr:cNvPr id="198" name="楕円 197"/>
        <xdr:cNvSpPr/>
      </xdr:nvSpPr>
      <xdr:spPr>
        <a:xfrm>
          <a:off x="2857500" y="1259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25976</xdr:rowOff>
    </xdr:from>
    <xdr:ext cx="534377" cy="259045"/>
    <xdr:sp macro="" textlink="">
      <xdr:nvSpPr>
        <xdr:cNvPr id="199" name="テキスト ボックス 198"/>
        <xdr:cNvSpPr txBox="1"/>
      </xdr:nvSpPr>
      <xdr:spPr>
        <a:xfrm>
          <a:off x="2641111" y="1237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79482</xdr:rowOff>
    </xdr:from>
    <xdr:to>
      <xdr:col>10</xdr:col>
      <xdr:colOff>165100</xdr:colOff>
      <xdr:row>75</xdr:row>
      <xdr:rowOff>9632</xdr:rowOff>
    </xdr:to>
    <xdr:sp macro="" textlink="">
      <xdr:nvSpPr>
        <xdr:cNvPr id="200" name="楕円 199"/>
        <xdr:cNvSpPr/>
      </xdr:nvSpPr>
      <xdr:spPr>
        <a:xfrm>
          <a:off x="1968500" y="1276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26159</xdr:rowOff>
    </xdr:from>
    <xdr:ext cx="534377" cy="259045"/>
    <xdr:sp macro="" textlink="">
      <xdr:nvSpPr>
        <xdr:cNvPr id="201" name="テキスト ボックス 200"/>
        <xdr:cNvSpPr txBox="1"/>
      </xdr:nvSpPr>
      <xdr:spPr>
        <a:xfrm>
          <a:off x="1752111" y="1254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24161</xdr:rowOff>
    </xdr:from>
    <xdr:to>
      <xdr:col>6</xdr:col>
      <xdr:colOff>38100</xdr:colOff>
      <xdr:row>74</xdr:row>
      <xdr:rowOff>125761</xdr:rowOff>
    </xdr:to>
    <xdr:sp macro="" textlink="">
      <xdr:nvSpPr>
        <xdr:cNvPr id="202" name="楕円 201"/>
        <xdr:cNvSpPr/>
      </xdr:nvSpPr>
      <xdr:spPr>
        <a:xfrm>
          <a:off x="1079500" y="1271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142288</xdr:rowOff>
    </xdr:from>
    <xdr:ext cx="534377" cy="259045"/>
    <xdr:sp macro="" textlink="">
      <xdr:nvSpPr>
        <xdr:cNvPr id="203" name="テキスト ボックス 202"/>
        <xdr:cNvSpPr txBox="1"/>
      </xdr:nvSpPr>
      <xdr:spPr>
        <a:xfrm>
          <a:off x="863111" y="1248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52933</xdr:rowOff>
    </xdr:from>
    <xdr:to>
      <xdr:col>24</xdr:col>
      <xdr:colOff>62865</xdr:colOff>
      <xdr:row>98</xdr:row>
      <xdr:rowOff>129133</xdr:rowOff>
    </xdr:to>
    <xdr:cxnSp macro="">
      <xdr:nvCxnSpPr>
        <xdr:cNvPr id="228" name="直線コネクタ 227"/>
        <xdr:cNvCxnSpPr/>
      </xdr:nvCxnSpPr>
      <xdr:spPr>
        <a:xfrm flipV="1">
          <a:off x="4633595" y="15483433"/>
          <a:ext cx="127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132960</xdr:rowOff>
    </xdr:from>
    <xdr:ext cx="534377" cy="259045"/>
    <xdr:sp macro="" textlink="">
      <xdr:nvSpPr>
        <xdr:cNvPr id="229" name="扶助費最小値テキスト"/>
        <xdr:cNvSpPr txBox="1"/>
      </xdr:nvSpPr>
      <xdr:spPr>
        <a:xfrm>
          <a:off x="4686300" y="1693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129133</xdr:rowOff>
    </xdr:from>
    <xdr:to>
      <xdr:col>24</xdr:col>
      <xdr:colOff>152400</xdr:colOff>
      <xdr:row>98</xdr:row>
      <xdr:rowOff>129133</xdr:rowOff>
    </xdr:to>
    <xdr:cxnSp macro="">
      <xdr:nvCxnSpPr>
        <xdr:cNvPr id="230" name="直線コネクタ 229"/>
        <xdr:cNvCxnSpPr/>
      </xdr:nvCxnSpPr>
      <xdr:spPr>
        <a:xfrm>
          <a:off x="4546600" y="16931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171060</xdr:rowOff>
    </xdr:from>
    <xdr:ext cx="599010" cy="259045"/>
    <xdr:sp macro="" textlink="">
      <xdr:nvSpPr>
        <xdr:cNvPr id="231" name="扶助費最大値テキスト"/>
        <xdr:cNvSpPr txBox="1"/>
      </xdr:nvSpPr>
      <xdr:spPr>
        <a:xfrm>
          <a:off x="4686300" y="1525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52933</xdr:rowOff>
    </xdr:from>
    <xdr:to>
      <xdr:col>24</xdr:col>
      <xdr:colOff>152400</xdr:colOff>
      <xdr:row>90</xdr:row>
      <xdr:rowOff>52933</xdr:rowOff>
    </xdr:to>
    <xdr:cxnSp macro="">
      <xdr:nvCxnSpPr>
        <xdr:cNvPr id="232" name="直線コネクタ 231"/>
        <xdr:cNvCxnSpPr/>
      </xdr:nvCxnSpPr>
      <xdr:spPr>
        <a:xfrm>
          <a:off x="4546600" y="1548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84886</xdr:rowOff>
    </xdr:from>
    <xdr:to>
      <xdr:col>24</xdr:col>
      <xdr:colOff>63500</xdr:colOff>
      <xdr:row>96</xdr:row>
      <xdr:rowOff>152870</xdr:rowOff>
    </xdr:to>
    <xdr:cxnSp macro="">
      <xdr:nvCxnSpPr>
        <xdr:cNvPr id="233" name="直線コネクタ 232"/>
        <xdr:cNvCxnSpPr/>
      </xdr:nvCxnSpPr>
      <xdr:spPr>
        <a:xfrm flipV="1">
          <a:off x="3797300" y="16544086"/>
          <a:ext cx="838200" cy="67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20414</xdr:rowOff>
    </xdr:from>
    <xdr:ext cx="534377" cy="259045"/>
    <xdr:sp macro="" textlink="">
      <xdr:nvSpPr>
        <xdr:cNvPr id="234" name="扶助費平均値テキスト"/>
        <xdr:cNvSpPr txBox="1"/>
      </xdr:nvSpPr>
      <xdr:spPr>
        <a:xfrm>
          <a:off x="4686300" y="16308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168987</xdr:rowOff>
    </xdr:from>
    <xdr:to>
      <xdr:col>24</xdr:col>
      <xdr:colOff>114300</xdr:colOff>
      <xdr:row>96</xdr:row>
      <xdr:rowOff>99137</xdr:rowOff>
    </xdr:to>
    <xdr:sp macro="" textlink="">
      <xdr:nvSpPr>
        <xdr:cNvPr id="235" name="フローチャート: 判断 234"/>
        <xdr:cNvSpPr/>
      </xdr:nvSpPr>
      <xdr:spPr>
        <a:xfrm>
          <a:off x="4584700" y="16456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152870</xdr:rowOff>
    </xdr:from>
    <xdr:to>
      <xdr:col>19</xdr:col>
      <xdr:colOff>177800</xdr:colOff>
      <xdr:row>97</xdr:row>
      <xdr:rowOff>1321</xdr:rowOff>
    </xdr:to>
    <xdr:cxnSp macro="">
      <xdr:nvCxnSpPr>
        <xdr:cNvPr id="236" name="直線コネクタ 235"/>
        <xdr:cNvCxnSpPr/>
      </xdr:nvCxnSpPr>
      <xdr:spPr>
        <a:xfrm flipV="1">
          <a:off x="2908300" y="16612070"/>
          <a:ext cx="889000" cy="1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168021</xdr:rowOff>
    </xdr:from>
    <xdr:to>
      <xdr:col>20</xdr:col>
      <xdr:colOff>38100</xdr:colOff>
      <xdr:row>96</xdr:row>
      <xdr:rowOff>98171</xdr:rowOff>
    </xdr:to>
    <xdr:sp macro="" textlink="">
      <xdr:nvSpPr>
        <xdr:cNvPr id="237" name="フローチャート: 判断 236"/>
        <xdr:cNvSpPr/>
      </xdr:nvSpPr>
      <xdr:spPr>
        <a:xfrm>
          <a:off x="3746500" y="1645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114698</xdr:rowOff>
    </xdr:from>
    <xdr:ext cx="534377" cy="259045"/>
    <xdr:sp macro="" textlink="">
      <xdr:nvSpPr>
        <xdr:cNvPr id="238" name="テキスト ボックス 237"/>
        <xdr:cNvSpPr txBox="1"/>
      </xdr:nvSpPr>
      <xdr:spPr>
        <a:xfrm>
          <a:off x="3530111" y="1623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122073</xdr:rowOff>
    </xdr:from>
    <xdr:to>
      <xdr:col>15</xdr:col>
      <xdr:colOff>50800</xdr:colOff>
      <xdr:row>97</xdr:row>
      <xdr:rowOff>1321</xdr:rowOff>
    </xdr:to>
    <xdr:cxnSp macro="">
      <xdr:nvCxnSpPr>
        <xdr:cNvPr id="239" name="直線コネクタ 238"/>
        <xdr:cNvCxnSpPr/>
      </xdr:nvCxnSpPr>
      <xdr:spPr>
        <a:xfrm>
          <a:off x="2019300" y="16581273"/>
          <a:ext cx="889000" cy="5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9322</xdr:rowOff>
    </xdr:from>
    <xdr:to>
      <xdr:col>15</xdr:col>
      <xdr:colOff>101600</xdr:colOff>
      <xdr:row>96</xdr:row>
      <xdr:rowOff>110922</xdr:rowOff>
    </xdr:to>
    <xdr:sp macro="" textlink="">
      <xdr:nvSpPr>
        <xdr:cNvPr id="240" name="フローチャート: 判断 239"/>
        <xdr:cNvSpPr/>
      </xdr:nvSpPr>
      <xdr:spPr>
        <a:xfrm>
          <a:off x="2857500" y="1646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127449</xdr:rowOff>
    </xdr:from>
    <xdr:ext cx="534377" cy="259045"/>
    <xdr:sp macro="" textlink="">
      <xdr:nvSpPr>
        <xdr:cNvPr id="241" name="テキスト ボックス 240"/>
        <xdr:cNvSpPr txBox="1"/>
      </xdr:nvSpPr>
      <xdr:spPr>
        <a:xfrm>
          <a:off x="2641111" y="1624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70345</xdr:rowOff>
    </xdr:from>
    <xdr:to>
      <xdr:col>10</xdr:col>
      <xdr:colOff>114300</xdr:colOff>
      <xdr:row>96</xdr:row>
      <xdr:rowOff>122073</xdr:rowOff>
    </xdr:to>
    <xdr:cxnSp macro="">
      <xdr:nvCxnSpPr>
        <xdr:cNvPr id="242" name="直線コネクタ 241"/>
        <xdr:cNvCxnSpPr/>
      </xdr:nvCxnSpPr>
      <xdr:spPr>
        <a:xfrm>
          <a:off x="1130300" y="16529545"/>
          <a:ext cx="889000" cy="51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27432</xdr:rowOff>
    </xdr:from>
    <xdr:to>
      <xdr:col>10</xdr:col>
      <xdr:colOff>165100</xdr:colOff>
      <xdr:row>96</xdr:row>
      <xdr:rowOff>129032</xdr:rowOff>
    </xdr:to>
    <xdr:sp macro="" textlink="">
      <xdr:nvSpPr>
        <xdr:cNvPr id="243" name="フローチャート: 判断 242"/>
        <xdr:cNvSpPr/>
      </xdr:nvSpPr>
      <xdr:spPr>
        <a:xfrm>
          <a:off x="1968500" y="1648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145559</xdr:rowOff>
    </xdr:from>
    <xdr:ext cx="534377" cy="259045"/>
    <xdr:sp macro="" textlink="">
      <xdr:nvSpPr>
        <xdr:cNvPr id="244" name="テキスト ボックス 243"/>
        <xdr:cNvSpPr txBox="1"/>
      </xdr:nvSpPr>
      <xdr:spPr>
        <a:xfrm>
          <a:off x="1752111" y="1626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37630</xdr:rowOff>
    </xdr:from>
    <xdr:to>
      <xdr:col>6</xdr:col>
      <xdr:colOff>38100</xdr:colOff>
      <xdr:row>96</xdr:row>
      <xdr:rowOff>139230</xdr:rowOff>
    </xdr:to>
    <xdr:sp macro="" textlink="">
      <xdr:nvSpPr>
        <xdr:cNvPr id="245" name="フローチャート: 判断 244"/>
        <xdr:cNvSpPr/>
      </xdr:nvSpPr>
      <xdr:spPr>
        <a:xfrm>
          <a:off x="1079500" y="1649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130357</xdr:rowOff>
    </xdr:from>
    <xdr:ext cx="534377" cy="259045"/>
    <xdr:sp macro="" textlink="">
      <xdr:nvSpPr>
        <xdr:cNvPr id="246" name="テキスト ボックス 245"/>
        <xdr:cNvSpPr txBox="1"/>
      </xdr:nvSpPr>
      <xdr:spPr>
        <a:xfrm>
          <a:off x="863111" y="1658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34086</xdr:rowOff>
    </xdr:from>
    <xdr:to>
      <xdr:col>24</xdr:col>
      <xdr:colOff>114300</xdr:colOff>
      <xdr:row>96</xdr:row>
      <xdr:rowOff>135686</xdr:rowOff>
    </xdr:to>
    <xdr:sp macro="" textlink="">
      <xdr:nvSpPr>
        <xdr:cNvPr id="252" name="楕円 251"/>
        <xdr:cNvSpPr/>
      </xdr:nvSpPr>
      <xdr:spPr>
        <a:xfrm>
          <a:off x="4584700" y="1649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12513</xdr:rowOff>
    </xdr:from>
    <xdr:ext cx="534377" cy="259045"/>
    <xdr:sp macro="" textlink="">
      <xdr:nvSpPr>
        <xdr:cNvPr id="253" name="扶助費該当値テキスト"/>
        <xdr:cNvSpPr txBox="1"/>
      </xdr:nvSpPr>
      <xdr:spPr>
        <a:xfrm>
          <a:off x="4686300" y="1647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102070</xdr:rowOff>
    </xdr:from>
    <xdr:to>
      <xdr:col>20</xdr:col>
      <xdr:colOff>38100</xdr:colOff>
      <xdr:row>97</xdr:row>
      <xdr:rowOff>32220</xdr:rowOff>
    </xdr:to>
    <xdr:sp macro="" textlink="">
      <xdr:nvSpPr>
        <xdr:cNvPr id="254" name="楕円 253"/>
        <xdr:cNvSpPr/>
      </xdr:nvSpPr>
      <xdr:spPr>
        <a:xfrm>
          <a:off x="3746500" y="1656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23347</xdr:rowOff>
    </xdr:from>
    <xdr:ext cx="534377" cy="259045"/>
    <xdr:sp macro="" textlink="">
      <xdr:nvSpPr>
        <xdr:cNvPr id="255" name="テキスト ボックス 254"/>
        <xdr:cNvSpPr txBox="1"/>
      </xdr:nvSpPr>
      <xdr:spPr>
        <a:xfrm>
          <a:off x="3530111" y="1665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121971</xdr:rowOff>
    </xdr:from>
    <xdr:to>
      <xdr:col>15</xdr:col>
      <xdr:colOff>101600</xdr:colOff>
      <xdr:row>97</xdr:row>
      <xdr:rowOff>52121</xdr:rowOff>
    </xdr:to>
    <xdr:sp macro="" textlink="">
      <xdr:nvSpPr>
        <xdr:cNvPr id="256" name="楕円 255"/>
        <xdr:cNvSpPr/>
      </xdr:nvSpPr>
      <xdr:spPr>
        <a:xfrm>
          <a:off x="2857500" y="1658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43248</xdr:rowOff>
    </xdr:from>
    <xdr:ext cx="534377" cy="259045"/>
    <xdr:sp macro="" textlink="">
      <xdr:nvSpPr>
        <xdr:cNvPr id="257" name="テキスト ボックス 256"/>
        <xdr:cNvSpPr txBox="1"/>
      </xdr:nvSpPr>
      <xdr:spPr>
        <a:xfrm>
          <a:off x="2641111" y="1667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71273</xdr:rowOff>
    </xdr:from>
    <xdr:to>
      <xdr:col>10</xdr:col>
      <xdr:colOff>165100</xdr:colOff>
      <xdr:row>97</xdr:row>
      <xdr:rowOff>1423</xdr:rowOff>
    </xdr:to>
    <xdr:sp macro="" textlink="">
      <xdr:nvSpPr>
        <xdr:cNvPr id="258" name="楕円 257"/>
        <xdr:cNvSpPr/>
      </xdr:nvSpPr>
      <xdr:spPr>
        <a:xfrm>
          <a:off x="1968500" y="1653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164000</xdr:rowOff>
    </xdr:from>
    <xdr:ext cx="534377" cy="259045"/>
    <xdr:sp macro="" textlink="">
      <xdr:nvSpPr>
        <xdr:cNvPr id="259" name="テキスト ボックス 258"/>
        <xdr:cNvSpPr txBox="1"/>
      </xdr:nvSpPr>
      <xdr:spPr>
        <a:xfrm>
          <a:off x="1752111" y="1662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19545</xdr:rowOff>
    </xdr:from>
    <xdr:to>
      <xdr:col>6</xdr:col>
      <xdr:colOff>38100</xdr:colOff>
      <xdr:row>96</xdr:row>
      <xdr:rowOff>121145</xdr:rowOff>
    </xdr:to>
    <xdr:sp macro="" textlink="">
      <xdr:nvSpPr>
        <xdr:cNvPr id="260" name="楕円 259"/>
        <xdr:cNvSpPr/>
      </xdr:nvSpPr>
      <xdr:spPr>
        <a:xfrm>
          <a:off x="1079500" y="1647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137672</xdr:rowOff>
    </xdr:from>
    <xdr:ext cx="534377" cy="259045"/>
    <xdr:sp macro="" textlink="">
      <xdr:nvSpPr>
        <xdr:cNvPr id="261" name="テキスト ボックス 260"/>
        <xdr:cNvSpPr txBox="1"/>
      </xdr:nvSpPr>
      <xdr:spPr>
        <a:xfrm>
          <a:off x="863111" y="1625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74" name="テキスト ボックス 273"/>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114778</xdr:rowOff>
    </xdr:from>
    <xdr:to>
      <xdr:col>54</xdr:col>
      <xdr:colOff>189865</xdr:colOff>
      <xdr:row>37</xdr:row>
      <xdr:rowOff>152753</xdr:rowOff>
    </xdr:to>
    <xdr:cxnSp macro="">
      <xdr:nvCxnSpPr>
        <xdr:cNvPr id="284" name="直線コネクタ 283"/>
        <xdr:cNvCxnSpPr/>
      </xdr:nvCxnSpPr>
      <xdr:spPr>
        <a:xfrm flipV="1">
          <a:off x="10475595" y="5258278"/>
          <a:ext cx="1270" cy="1238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156580</xdr:rowOff>
    </xdr:from>
    <xdr:ext cx="599010" cy="259045"/>
    <xdr:sp macro="" textlink="">
      <xdr:nvSpPr>
        <xdr:cNvPr id="285" name="補助費等最小値テキスト"/>
        <xdr:cNvSpPr txBox="1"/>
      </xdr:nvSpPr>
      <xdr:spPr>
        <a:xfrm>
          <a:off x="10528300" y="650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152753</xdr:rowOff>
    </xdr:from>
    <xdr:to>
      <xdr:col>55</xdr:col>
      <xdr:colOff>88900</xdr:colOff>
      <xdr:row>37</xdr:row>
      <xdr:rowOff>152753</xdr:rowOff>
    </xdr:to>
    <xdr:cxnSp macro="">
      <xdr:nvCxnSpPr>
        <xdr:cNvPr id="286" name="直線コネクタ 285"/>
        <xdr:cNvCxnSpPr/>
      </xdr:nvCxnSpPr>
      <xdr:spPr>
        <a:xfrm>
          <a:off x="10388600" y="649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61455</xdr:rowOff>
    </xdr:from>
    <xdr:ext cx="599010" cy="259045"/>
    <xdr:sp macro="" textlink="">
      <xdr:nvSpPr>
        <xdr:cNvPr id="287" name="補助費等最大値テキスト"/>
        <xdr:cNvSpPr txBox="1"/>
      </xdr:nvSpPr>
      <xdr:spPr>
        <a:xfrm>
          <a:off x="10528300" y="5033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114778</xdr:rowOff>
    </xdr:from>
    <xdr:to>
      <xdr:col>55</xdr:col>
      <xdr:colOff>88900</xdr:colOff>
      <xdr:row>30</xdr:row>
      <xdr:rowOff>114778</xdr:rowOff>
    </xdr:to>
    <xdr:cxnSp macro="">
      <xdr:nvCxnSpPr>
        <xdr:cNvPr id="288" name="直線コネクタ 287"/>
        <xdr:cNvCxnSpPr/>
      </xdr:nvCxnSpPr>
      <xdr:spPr>
        <a:xfrm>
          <a:off x="10388600" y="525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102722</xdr:rowOff>
    </xdr:from>
    <xdr:to>
      <xdr:col>55</xdr:col>
      <xdr:colOff>0</xdr:colOff>
      <xdr:row>34</xdr:row>
      <xdr:rowOff>158815</xdr:rowOff>
    </xdr:to>
    <xdr:cxnSp macro="">
      <xdr:nvCxnSpPr>
        <xdr:cNvPr id="289" name="直線コネクタ 288"/>
        <xdr:cNvCxnSpPr/>
      </xdr:nvCxnSpPr>
      <xdr:spPr>
        <a:xfrm flipV="1">
          <a:off x="9639300" y="5589122"/>
          <a:ext cx="838200" cy="398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138376</xdr:rowOff>
    </xdr:from>
    <xdr:ext cx="599010" cy="259045"/>
    <xdr:sp macro="" textlink="">
      <xdr:nvSpPr>
        <xdr:cNvPr id="290" name="補助費等平均値テキスト"/>
        <xdr:cNvSpPr txBox="1"/>
      </xdr:nvSpPr>
      <xdr:spPr>
        <a:xfrm>
          <a:off x="10528300" y="59676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159949</xdr:rowOff>
    </xdr:from>
    <xdr:to>
      <xdr:col>55</xdr:col>
      <xdr:colOff>50800</xdr:colOff>
      <xdr:row>35</xdr:row>
      <xdr:rowOff>90099</xdr:rowOff>
    </xdr:to>
    <xdr:sp macro="" textlink="">
      <xdr:nvSpPr>
        <xdr:cNvPr id="291" name="フローチャート: 判断 290"/>
        <xdr:cNvSpPr/>
      </xdr:nvSpPr>
      <xdr:spPr>
        <a:xfrm>
          <a:off x="10426700" y="598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158815</xdr:rowOff>
    </xdr:from>
    <xdr:to>
      <xdr:col>50</xdr:col>
      <xdr:colOff>114300</xdr:colOff>
      <xdr:row>35</xdr:row>
      <xdr:rowOff>96257</xdr:rowOff>
    </xdr:to>
    <xdr:cxnSp macro="">
      <xdr:nvCxnSpPr>
        <xdr:cNvPr id="292" name="直線コネクタ 291"/>
        <xdr:cNvCxnSpPr/>
      </xdr:nvCxnSpPr>
      <xdr:spPr>
        <a:xfrm flipV="1">
          <a:off x="8750300" y="5988115"/>
          <a:ext cx="889000" cy="10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23214</xdr:rowOff>
    </xdr:from>
    <xdr:to>
      <xdr:col>50</xdr:col>
      <xdr:colOff>165100</xdr:colOff>
      <xdr:row>38</xdr:row>
      <xdr:rowOff>124814</xdr:rowOff>
    </xdr:to>
    <xdr:sp macro="" textlink="">
      <xdr:nvSpPr>
        <xdr:cNvPr id="293" name="フローチャート: 判断 292"/>
        <xdr:cNvSpPr/>
      </xdr:nvSpPr>
      <xdr:spPr>
        <a:xfrm>
          <a:off x="9588500" y="653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115941</xdr:rowOff>
    </xdr:from>
    <xdr:ext cx="599010" cy="259045"/>
    <xdr:sp macro="" textlink="">
      <xdr:nvSpPr>
        <xdr:cNvPr id="294" name="テキスト ボックス 293"/>
        <xdr:cNvSpPr txBox="1"/>
      </xdr:nvSpPr>
      <xdr:spPr>
        <a:xfrm>
          <a:off x="9339795" y="6631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96257</xdr:rowOff>
    </xdr:from>
    <xdr:to>
      <xdr:col>45</xdr:col>
      <xdr:colOff>177800</xdr:colOff>
      <xdr:row>35</xdr:row>
      <xdr:rowOff>100596</xdr:rowOff>
    </xdr:to>
    <xdr:cxnSp macro="">
      <xdr:nvCxnSpPr>
        <xdr:cNvPr id="295" name="直線コネクタ 294"/>
        <xdr:cNvCxnSpPr/>
      </xdr:nvCxnSpPr>
      <xdr:spPr>
        <a:xfrm flipV="1">
          <a:off x="7861300" y="6097007"/>
          <a:ext cx="889000" cy="4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26396</xdr:rowOff>
    </xdr:from>
    <xdr:to>
      <xdr:col>46</xdr:col>
      <xdr:colOff>38100</xdr:colOff>
      <xdr:row>38</xdr:row>
      <xdr:rowOff>127996</xdr:rowOff>
    </xdr:to>
    <xdr:sp macro="" textlink="">
      <xdr:nvSpPr>
        <xdr:cNvPr id="296" name="フローチャート: 判断 295"/>
        <xdr:cNvSpPr/>
      </xdr:nvSpPr>
      <xdr:spPr>
        <a:xfrm>
          <a:off x="8699500" y="654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119123</xdr:rowOff>
    </xdr:from>
    <xdr:ext cx="599010" cy="259045"/>
    <xdr:sp macro="" textlink="">
      <xdr:nvSpPr>
        <xdr:cNvPr id="297" name="テキスト ボックス 296"/>
        <xdr:cNvSpPr txBox="1"/>
      </xdr:nvSpPr>
      <xdr:spPr>
        <a:xfrm>
          <a:off x="8450795" y="6634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65707</xdr:rowOff>
    </xdr:from>
    <xdr:to>
      <xdr:col>41</xdr:col>
      <xdr:colOff>50800</xdr:colOff>
      <xdr:row>35</xdr:row>
      <xdr:rowOff>100596</xdr:rowOff>
    </xdr:to>
    <xdr:cxnSp macro="">
      <xdr:nvCxnSpPr>
        <xdr:cNvPr id="298" name="直線コネクタ 297"/>
        <xdr:cNvCxnSpPr/>
      </xdr:nvCxnSpPr>
      <xdr:spPr>
        <a:xfrm>
          <a:off x="6972300" y="6066457"/>
          <a:ext cx="889000" cy="3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14568</xdr:rowOff>
    </xdr:from>
    <xdr:to>
      <xdr:col>41</xdr:col>
      <xdr:colOff>101600</xdr:colOff>
      <xdr:row>38</xdr:row>
      <xdr:rowOff>116168</xdr:rowOff>
    </xdr:to>
    <xdr:sp macro="" textlink="">
      <xdr:nvSpPr>
        <xdr:cNvPr id="299" name="フローチャート: 判断 298"/>
        <xdr:cNvSpPr/>
      </xdr:nvSpPr>
      <xdr:spPr>
        <a:xfrm>
          <a:off x="7810500" y="652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107295</xdr:rowOff>
    </xdr:from>
    <xdr:ext cx="599010" cy="259045"/>
    <xdr:sp macro="" textlink="">
      <xdr:nvSpPr>
        <xdr:cNvPr id="300" name="テキスト ボックス 299"/>
        <xdr:cNvSpPr txBox="1"/>
      </xdr:nvSpPr>
      <xdr:spPr>
        <a:xfrm>
          <a:off x="7561795" y="6622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42700</xdr:rowOff>
    </xdr:from>
    <xdr:to>
      <xdr:col>36</xdr:col>
      <xdr:colOff>165100</xdr:colOff>
      <xdr:row>38</xdr:row>
      <xdr:rowOff>144300</xdr:rowOff>
    </xdr:to>
    <xdr:sp macro="" textlink="">
      <xdr:nvSpPr>
        <xdr:cNvPr id="301" name="フローチャート: 判断 300"/>
        <xdr:cNvSpPr/>
      </xdr:nvSpPr>
      <xdr:spPr>
        <a:xfrm>
          <a:off x="6921500" y="655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135427</xdr:rowOff>
    </xdr:from>
    <xdr:ext cx="599010" cy="259045"/>
    <xdr:sp macro="" textlink="">
      <xdr:nvSpPr>
        <xdr:cNvPr id="302" name="テキスト ボックス 301"/>
        <xdr:cNvSpPr txBox="1"/>
      </xdr:nvSpPr>
      <xdr:spPr>
        <a:xfrm>
          <a:off x="6672795" y="6650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51922</xdr:rowOff>
    </xdr:from>
    <xdr:to>
      <xdr:col>55</xdr:col>
      <xdr:colOff>50800</xdr:colOff>
      <xdr:row>32</xdr:row>
      <xdr:rowOff>153522</xdr:rowOff>
    </xdr:to>
    <xdr:sp macro="" textlink="">
      <xdr:nvSpPr>
        <xdr:cNvPr id="308" name="楕円 307"/>
        <xdr:cNvSpPr/>
      </xdr:nvSpPr>
      <xdr:spPr>
        <a:xfrm>
          <a:off x="10426700" y="553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74799</xdr:rowOff>
    </xdr:from>
    <xdr:ext cx="599010" cy="259045"/>
    <xdr:sp macro="" textlink="">
      <xdr:nvSpPr>
        <xdr:cNvPr id="309" name="補助費等該当値テキスト"/>
        <xdr:cNvSpPr txBox="1"/>
      </xdr:nvSpPr>
      <xdr:spPr>
        <a:xfrm>
          <a:off x="10528300" y="5389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108015</xdr:rowOff>
    </xdr:from>
    <xdr:to>
      <xdr:col>50</xdr:col>
      <xdr:colOff>165100</xdr:colOff>
      <xdr:row>35</xdr:row>
      <xdr:rowOff>38165</xdr:rowOff>
    </xdr:to>
    <xdr:sp macro="" textlink="">
      <xdr:nvSpPr>
        <xdr:cNvPr id="310" name="楕円 309"/>
        <xdr:cNvSpPr/>
      </xdr:nvSpPr>
      <xdr:spPr>
        <a:xfrm>
          <a:off x="9588500" y="593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54692</xdr:rowOff>
    </xdr:from>
    <xdr:ext cx="599010" cy="259045"/>
    <xdr:sp macro="" textlink="">
      <xdr:nvSpPr>
        <xdr:cNvPr id="311" name="テキスト ボックス 310"/>
        <xdr:cNvSpPr txBox="1"/>
      </xdr:nvSpPr>
      <xdr:spPr>
        <a:xfrm>
          <a:off x="9339795" y="5712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45457</xdr:rowOff>
    </xdr:from>
    <xdr:to>
      <xdr:col>46</xdr:col>
      <xdr:colOff>38100</xdr:colOff>
      <xdr:row>35</xdr:row>
      <xdr:rowOff>147057</xdr:rowOff>
    </xdr:to>
    <xdr:sp macro="" textlink="">
      <xdr:nvSpPr>
        <xdr:cNvPr id="312" name="楕円 311"/>
        <xdr:cNvSpPr/>
      </xdr:nvSpPr>
      <xdr:spPr>
        <a:xfrm>
          <a:off x="8699500" y="604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163584</xdr:rowOff>
    </xdr:from>
    <xdr:ext cx="599010" cy="259045"/>
    <xdr:sp macro="" textlink="">
      <xdr:nvSpPr>
        <xdr:cNvPr id="313" name="テキスト ボックス 312"/>
        <xdr:cNvSpPr txBox="1"/>
      </xdr:nvSpPr>
      <xdr:spPr>
        <a:xfrm>
          <a:off x="8450795" y="5821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49796</xdr:rowOff>
    </xdr:from>
    <xdr:to>
      <xdr:col>41</xdr:col>
      <xdr:colOff>101600</xdr:colOff>
      <xdr:row>35</xdr:row>
      <xdr:rowOff>151396</xdr:rowOff>
    </xdr:to>
    <xdr:sp macro="" textlink="">
      <xdr:nvSpPr>
        <xdr:cNvPr id="314" name="楕円 313"/>
        <xdr:cNvSpPr/>
      </xdr:nvSpPr>
      <xdr:spPr>
        <a:xfrm>
          <a:off x="7810500" y="605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167923</xdr:rowOff>
    </xdr:from>
    <xdr:ext cx="599010" cy="259045"/>
    <xdr:sp macro="" textlink="">
      <xdr:nvSpPr>
        <xdr:cNvPr id="315" name="テキスト ボックス 314"/>
        <xdr:cNvSpPr txBox="1"/>
      </xdr:nvSpPr>
      <xdr:spPr>
        <a:xfrm>
          <a:off x="7561795" y="5825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14907</xdr:rowOff>
    </xdr:from>
    <xdr:to>
      <xdr:col>36</xdr:col>
      <xdr:colOff>165100</xdr:colOff>
      <xdr:row>35</xdr:row>
      <xdr:rowOff>116507</xdr:rowOff>
    </xdr:to>
    <xdr:sp macro="" textlink="">
      <xdr:nvSpPr>
        <xdr:cNvPr id="316" name="楕円 315"/>
        <xdr:cNvSpPr/>
      </xdr:nvSpPr>
      <xdr:spPr>
        <a:xfrm>
          <a:off x="6921500" y="601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133034</xdr:rowOff>
    </xdr:from>
    <xdr:ext cx="599010" cy="259045"/>
    <xdr:sp macro="" textlink="">
      <xdr:nvSpPr>
        <xdr:cNvPr id="317" name="テキスト ボックス 316"/>
        <xdr:cNvSpPr txBox="1"/>
      </xdr:nvSpPr>
      <xdr:spPr>
        <a:xfrm>
          <a:off x="6672795" y="5790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96359</xdr:rowOff>
    </xdr:from>
    <xdr:to>
      <xdr:col>54</xdr:col>
      <xdr:colOff>189865</xdr:colOff>
      <xdr:row>59</xdr:row>
      <xdr:rowOff>50897</xdr:rowOff>
    </xdr:to>
    <xdr:cxnSp macro="">
      <xdr:nvCxnSpPr>
        <xdr:cNvPr id="343" name="直線コネクタ 342"/>
        <xdr:cNvCxnSpPr/>
      </xdr:nvCxnSpPr>
      <xdr:spPr>
        <a:xfrm flipV="1">
          <a:off x="10475595" y="8668859"/>
          <a:ext cx="1270" cy="1497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54724</xdr:rowOff>
    </xdr:from>
    <xdr:ext cx="534377" cy="259045"/>
    <xdr:sp macro="" textlink="">
      <xdr:nvSpPr>
        <xdr:cNvPr id="344" name="普通建設事業費最小値テキスト"/>
        <xdr:cNvSpPr txBox="1"/>
      </xdr:nvSpPr>
      <xdr:spPr>
        <a:xfrm>
          <a:off x="10528300" y="1017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50897</xdr:rowOff>
    </xdr:from>
    <xdr:to>
      <xdr:col>55</xdr:col>
      <xdr:colOff>88900</xdr:colOff>
      <xdr:row>59</xdr:row>
      <xdr:rowOff>50897</xdr:rowOff>
    </xdr:to>
    <xdr:cxnSp macro="">
      <xdr:nvCxnSpPr>
        <xdr:cNvPr id="345" name="直線コネクタ 344"/>
        <xdr:cNvCxnSpPr/>
      </xdr:nvCxnSpPr>
      <xdr:spPr>
        <a:xfrm>
          <a:off x="10388600" y="10166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43036</xdr:rowOff>
    </xdr:from>
    <xdr:ext cx="599010" cy="259045"/>
    <xdr:sp macro="" textlink="">
      <xdr:nvSpPr>
        <xdr:cNvPr id="346" name="普通建設事業費最大値テキスト"/>
        <xdr:cNvSpPr txBox="1"/>
      </xdr:nvSpPr>
      <xdr:spPr>
        <a:xfrm>
          <a:off x="10528300" y="844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96359</xdr:rowOff>
    </xdr:from>
    <xdr:to>
      <xdr:col>55</xdr:col>
      <xdr:colOff>88900</xdr:colOff>
      <xdr:row>50</xdr:row>
      <xdr:rowOff>96359</xdr:rowOff>
    </xdr:to>
    <xdr:cxnSp macro="">
      <xdr:nvCxnSpPr>
        <xdr:cNvPr id="347" name="直線コネクタ 346"/>
        <xdr:cNvCxnSpPr/>
      </xdr:nvCxnSpPr>
      <xdr:spPr>
        <a:xfrm>
          <a:off x="10388600" y="866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122855</xdr:rowOff>
    </xdr:from>
    <xdr:to>
      <xdr:col>55</xdr:col>
      <xdr:colOff>0</xdr:colOff>
      <xdr:row>58</xdr:row>
      <xdr:rowOff>87787</xdr:rowOff>
    </xdr:to>
    <xdr:cxnSp macro="">
      <xdr:nvCxnSpPr>
        <xdr:cNvPr id="348" name="直線コネクタ 347"/>
        <xdr:cNvCxnSpPr/>
      </xdr:nvCxnSpPr>
      <xdr:spPr>
        <a:xfrm flipV="1">
          <a:off x="9639300" y="9895505"/>
          <a:ext cx="838200" cy="13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164660</xdr:rowOff>
    </xdr:from>
    <xdr:ext cx="599010" cy="259045"/>
    <xdr:sp macro="" textlink="">
      <xdr:nvSpPr>
        <xdr:cNvPr id="349" name="普通建設事業費平均値テキスト"/>
        <xdr:cNvSpPr txBox="1"/>
      </xdr:nvSpPr>
      <xdr:spPr>
        <a:xfrm>
          <a:off x="10528300" y="99373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14783</xdr:rowOff>
    </xdr:from>
    <xdr:to>
      <xdr:col>55</xdr:col>
      <xdr:colOff>50800</xdr:colOff>
      <xdr:row>58</xdr:row>
      <xdr:rowOff>116383</xdr:rowOff>
    </xdr:to>
    <xdr:sp macro="" textlink="">
      <xdr:nvSpPr>
        <xdr:cNvPr id="350" name="フローチャート: 判断 349"/>
        <xdr:cNvSpPr/>
      </xdr:nvSpPr>
      <xdr:spPr>
        <a:xfrm>
          <a:off x="10426700" y="995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87787</xdr:rowOff>
    </xdr:from>
    <xdr:to>
      <xdr:col>50</xdr:col>
      <xdr:colOff>114300</xdr:colOff>
      <xdr:row>59</xdr:row>
      <xdr:rowOff>1960</xdr:rowOff>
    </xdr:to>
    <xdr:cxnSp macro="">
      <xdr:nvCxnSpPr>
        <xdr:cNvPr id="351" name="直線コネクタ 350"/>
        <xdr:cNvCxnSpPr/>
      </xdr:nvCxnSpPr>
      <xdr:spPr>
        <a:xfrm flipV="1">
          <a:off x="8750300" y="10031887"/>
          <a:ext cx="889000" cy="8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153988</xdr:rowOff>
    </xdr:from>
    <xdr:to>
      <xdr:col>50</xdr:col>
      <xdr:colOff>165100</xdr:colOff>
      <xdr:row>58</xdr:row>
      <xdr:rowOff>84138</xdr:rowOff>
    </xdr:to>
    <xdr:sp macro="" textlink="">
      <xdr:nvSpPr>
        <xdr:cNvPr id="352" name="フローチャート: 判断 351"/>
        <xdr:cNvSpPr/>
      </xdr:nvSpPr>
      <xdr:spPr>
        <a:xfrm>
          <a:off x="9588500" y="992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100665</xdr:rowOff>
    </xdr:from>
    <xdr:ext cx="599010" cy="259045"/>
    <xdr:sp macro="" textlink="">
      <xdr:nvSpPr>
        <xdr:cNvPr id="353" name="テキスト ボックス 352"/>
        <xdr:cNvSpPr txBox="1"/>
      </xdr:nvSpPr>
      <xdr:spPr>
        <a:xfrm>
          <a:off x="9339795" y="970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5638</xdr:rowOff>
    </xdr:from>
    <xdr:to>
      <xdr:col>45</xdr:col>
      <xdr:colOff>177800</xdr:colOff>
      <xdr:row>59</xdr:row>
      <xdr:rowOff>1960</xdr:rowOff>
    </xdr:to>
    <xdr:cxnSp macro="">
      <xdr:nvCxnSpPr>
        <xdr:cNvPr id="354" name="直線コネクタ 353"/>
        <xdr:cNvCxnSpPr/>
      </xdr:nvCxnSpPr>
      <xdr:spPr>
        <a:xfrm>
          <a:off x="7861300" y="9949738"/>
          <a:ext cx="889000" cy="16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21220</xdr:rowOff>
    </xdr:from>
    <xdr:to>
      <xdr:col>46</xdr:col>
      <xdr:colOff>38100</xdr:colOff>
      <xdr:row>58</xdr:row>
      <xdr:rowOff>122820</xdr:rowOff>
    </xdr:to>
    <xdr:sp macro="" textlink="">
      <xdr:nvSpPr>
        <xdr:cNvPr id="355" name="フローチャート: 判断 354"/>
        <xdr:cNvSpPr/>
      </xdr:nvSpPr>
      <xdr:spPr>
        <a:xfrm>
          <a:off x="8699500" y="996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139347</xdr:rowOff>
    </xdr:from>
    <xdr:ext cx="599010" cy="259045"/>
    <xdr:sp macro="" textlink="">
      <xdr:nvSpPr>
        <xdr:cNvPr id="356" name="テキスト ボックス 355"/>
        <xdr:cNvSpPr txBox="1"/>
      </xdr:nvSpPr>
      <xdr:spPr>
        <a:xfrm>
          <a:off x="8450795" y="9740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27735</xdr:rowOff>
    </xdr:from>
    <xdr:to>
      <xdr:col>41</xdr:col>
      <xdr:colOff>50800</xdr:colOff>
      <xdr:row>58</xdr:row>
      <xdr:rowOff>5638</xdr:rowOff>
    </xdr:to>
    <xdr:cxnSp macro="">
      <xdr:nvCxnSpPr>
        <xdr:cNvPr id="357" name="直線コネクタ 356"/>
        <xdr:cNvCxnSpPr/>
      </xdr:nvCxnSpPr>
      <xdr:spPr>
        <a:xfrm>
          <a:off x="6972300" y="9800385"/>
          <a:ext cx="889000" cy="149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29852</xdr:rowOff>
    </xdr:from>
    <xdr:to>
      <xdr:col>41</xdr:col>
      <xdr:colOff>101600</xdr:colOff>
      <xdr:row>58</xdr:row>
      <xdr:rowOff>131452</xdr:rowOff>
    </xdr:to>
    <xdr:sp macro="" textlink="">
      <xdr:nvSpPr>
        <xdr:cNvPr id="358" name="フローチャート: 判断 357"/>
        <xdr:cNvSpPr/>
      </xdr:nvSpPr>
      <xdr:spPr>
        <a:xfrm>
          <a:off x="7810500" y="997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122579</xdr:rowOff>
    </xdr:from>
    <xdr:ext cx="599010" cy="259045"/>
    <xdr:sp macro="" textlink="">
      <xdr:nvSpPr>
        <xdr:cNvPr id="359" name="テキスト ボックス 358"/>
        <xdr:cNvSpPr txBox="1"/>
      </xdr:nvSpPr>
      <xdr:spPr>
        <a:xfrm>
          <a:off x="7561795" y="10066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23778</xdr:rowOff>
    </xdr:from>
    <xdr:to>
      <xdr:col>36</xdr:col>
      <xdr:colOff>165100</xdr:colOff>
      <xdr:row>58</xdr:row>
      <xdr:rowOff>125378</xdr:rowOff>
    </xdr:to>
    <xdr:sp macro="" textlink="">
      <xdr:nvSpPr>
        <xdr:cNvPr id="360" name="フローチャート: 判断 359"/>
        <xdr:cNvSpPr/>
      </xdr:nvSpPr>
      <xdr:spPr>
        <a:xfrm>
          <a:off x="6921500" y="996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116505</xdr:rowOff>
    </xdr:from>
    <xdr:ext cx="599010" cy="259045"/>
    <xdr:sp macro="" textlink="">
      <xdr:nvSpPr>
        <xdr:cNvPr id="361" name="テキスト ボックス 360"/>
        <xdr:cNvSpPr txBox="1"/>
      </xdr:nvSpPr>
      <xdr:spPr>
        <a:xfrm>
          <a:off x="6672795" y="10060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72055</xdr:rowOff>
    </xdr:from>
    <xdr:to>
      <xdr:col>55</xdr:col>
      <xdr:colOff>50800</xdr:colOff>
      <xdr:row>58</xdr:row>
      <xdr:rowOff>2205</xdr:rowOff>
    </xdr:to>
    <xdr:sp macro="" textlink="">
      <xdr:nvSpPr>
        <xdr:cNvPr id="367" name="楕円 366"/>
        <xdr:cNvSpPr/>
      </xdr:nvSpPr>
      <xdr:spPr>
        <a:xfrm>
          <a:off x="10426700" y="984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94932</xdr:rowOff>
    </xdr:from>
    <xdr:ext cx="599010" cy="259045"/>
    <xdr:sp macro="" textlink="">
      <xdr:nvSpPr>
        <xdr:cNvPr id="368" name="普通建設事業費該当値テキスト"/>
        <xdr:cNvSpPr txBox="1"/>
      </xdr:nvSpPr>
      <xdr:spPr>
        <a:xfrm>
          <a:off x="10528300" y="9696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36987</xdr:rowOff>
    </xdr:from>
    <xdr:to>
      <xdr:col>50</xdr:col>
      <xdr:colOff>165100</xdr:colOff>
      <xdr:row>58</xdr:row>
      <xdr:rowOff>138587</xdr:rowOff>
    </xdr:to>
    <xdr:sp macro="" textlink="">
      <xdr:nvSpPr>
        <xdr:cNvPr id="369" name="楕円 368"/>
        <xdr:cNvSpPr/>
      </xdr:nvSpPr>
      <xdr:spPr>
        <a:xfrm>
          <a:off x="9588500" y="998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129714</xdr:rowOff>
    </xdr:from>
    <xdr:ext cx="599010" cy="259045"/>
    <xdr:sp macro="" textlink="">
      <xdr:nvSpPr>
        <xdr:cNvPr id="370" name="テキスト ボックス 369"/>
        <xdr:cNvSpPr txBox="1"/>
      </xdr:nvSpPr>
      <xdr:spPr>
        <a:xfrm>
          <a:off x="9339795" y="10073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122610</xdr:rowOff>
    </xdr:from>
    <xdr:to>
      <xdr:col>46</xdr:col>
      <xdr:colOff>38100</xdr:colOff>
      <xdr:row>59</xdr:row>
      <xdr:rowOff>52760</xdr:rowOff>
    </xdr:to>
    <xdr:sp macro="" textlink="">
      <xdr:nvSpPr>
        <xdr:cNvPr id="371" name="楕円 370"/>
        <xdr:cNvSpPr/>
      </xdr:nvSpPr>
      <xdr:spPr>
        <a:xfrm>
          <a:off x="8699500" y="1006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43887</xdr:rowOff>
    </xdr:from>
    <xdr:ext cx="534377" cy="259045"/>
    <xdr:sp macro="" textlink="">
      <xdr:nvSpPr>
        <xdr:cNvPr id="372" name="テキスト ボックス 371"/>
        <xdr:cNvSpPr txBox="1"/>
      </xdr:nvSpPr>
      <xdr:spPr>
        <a:xfrm>
          <a:off x="8483111" y="1015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126288</xdr:rowOff>
    </xdr:from>
    <xdr:to>
      <xdr:col>41</xdr:col>
      <xdr:colOff>101600</xdr:colOff>
      <xdr:row>58</xdr:row>
      <xdr:rowOff>56438</xdr:rowOff>
    </xdr:to>
    <xdr:sp macro="" textlink="">
      <xdr:nvSpPr>
        <xdr:cNvPr id="373" name="楕円 372"/>
        <xdr:cNvSpPr/>
      </xdr:nvSpPr>
      <xdr:spPr>
        <a:xfrm>
          <a:off x="7810500" y="989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72965</xdr:rowOff>
    </xdr:from>
    <xdr:ext cx="599010" cy="259045"/>
    <xdr:sp macro="" textlink="">
      <xdr:nvSpPr>
        <xdr:cNvPr id="374" name="テキスト ボックス 373"/>
        <xdr:cNvSpPr txBox="1"/>
      </xdr:nvSpPr>
      <xdr:spPr>
        <a:xfrm>
          <a:off x="7561795" y="9674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148385</xdr:rowOff>
    </xdr:from>
    <xdr:to>
      <xdr:col>36</xdr:col>
      <xdr:colOff>165100</xdr:colOff>
      <xdr:row>57</xdr:row>
      <xdr:rowOff>78535</xdr:rowOff>
    </xdr:to>
    <xdr:sp macro="" textlink="">
      <xdr:nvSpPr>
        <xdr:cNvPr id="375" name="楕円 374"/>
        <xdr:cNvSpPr/>
      </xdr:nvSpPr>
      <xdr:spPr>
        <a:xfrm>
          <a:off x="6921500" y="97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95062</xdr:rowOff>
    </xdr:from>
    <xdr:ext cx="599010" cy="259045"/>
    <xdr:sp macro="" textlink="">
      <xdr:nvSpPr>
        <xdr:cNvPr id="376" name="テキスト ボックス 375"/>
        <xdr:cNvSpPr txBox="1"/>
      </xdr:nvSpPr>
      <xdr:spPr>
        <a:xfrm>
          <a:off x="6672795" y="9524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90" name="テキスト ボックス 389"/>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2" name="テキスト ボックス 391"/>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4" name="テキスト ボックス 393"/>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6" name="テキスト ボックス 395"/>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8" name="テキスト ボックス 397"/>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0" name="テキスト ボックス 399"/>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145076</xdr:rowOff>
    </xdr:from>
    <xdr:to>
      <xdr:col>54</xdr:col>
      <xdr:colOff>189865</xdr:colOff>
      <xdr:row>79</xdr:row>
      <xdr:rowOff>98879</xdr:rowOff>
    </xdr:to>
    <xdr:cxnSp macro="">
      <xdr:nvCxnSpPr>
        <xdr:cNvPr id="402" name="直線コネクタ 401"/>
        <xdr:cNvCxnSpPr/>
      </xdr:nvCxnSpPr>
      <xdr:spPr>
        <a:xfrm flipV="1">
          <a:off x="10475595" y="12146576"/>
          <a:ext cx="1270" cy="149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3"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4" name="直線コネクタ 403"/>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91753</xdr:rowOff>
    </xdr:from>
    <xdr:ext cx="599010" cy="259045"/>
    <xdr:sp macro="" textlink="">
      <xdr:nvSpPr>
        <xdr:cNvPr id="405" name="普通建設事業費 （ うち新規整備　）最大値テキスト"/>
        <xdr:cNvSpPr txBox="1"/>
      </xdr:nvSpPr>
      <xdr:spPr>
        <a:xfrm>
          <a:off x="10528300" y="1192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145076</xdr:rowOff>
    </xdr:from>
    <xdr:to>
      <xdr:col>55</xdr:col>
      <xdr:colOff>88900</xdr:colOff>
      <xdr:row>70</xdr:row>
      <xdr:rowOff>145076</xdr:rowOff>
    </xdr:to>
    <xdr:cxnSp macro="">
      <xdr:nvCxnSpPr>
        <xdr:cNvPr id="406" name="直線コネクタ 405"/>
        <xdr:cNvCxnSpPr/>
      </xdr:nvCxnSpPr>
      <xdr:spPr>
        <a:xfrm>
          <a:off x="10388600" y="1214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98879</xdr:rowOff>
    </xdr:from>
    <xdr:to>
      <xdr:col>55</xdr:col>
      <xdr:colOff>0</xdr:colOff>
      <xdr:row>79</xdr:row>
      <xdr:rowOff>98879</xdr:rowOff>
    </xdr:to>
    <xdr:cxnSp macro="">
      <xdr:nvCxnSpPr>
        <xdr:cNvPr id="407" name="直線コネクタ 406"/>
        <xdr:cNvCxnSpPr/>
      </xdr:nvCxnSpPr>
      <xdr:spPr>
        <a:xfrm>
          <a:off x="9639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7188</xdr:rowOff>
    </xdr:from>
    <xdr:ext cx="534377" cy="259045"/>
    <xdr:sp macro="" textlink="">
      <xdr:nvSpPr>
        <xdr:cNvPr id="408" name="普通建設事業費 （ うち新規整備　）平均値テキスト"/>
        <xdr:cNvSpPr txBox="1"/>
      </xdr:nvSpPr>
      <xdr:spPr>
        <a:xfrm>
          <a:off x="10528300" y="13380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155761</xdr:rowOff>
    </xdr:from>
    <xdr:to>
      <xdr:col>55</xdr:col>
      <xdr:colOff>50800</xdr:colOff>
      <xdr:row>79</xdr:row>
      <xdr:rowOff>85911</xdr:rowOff>
    </xdr:to>
    <xdr:sp macro="" textlink="">
      <xdr:nvSpPr>
        <xdr:cNvPr id="409" name="フローチャート: 判断 408"/>
        <xdr:cNvSpPr/>
      </xdr:nvSpPr>
      <xdr:spPr>
        <a:xfrm>
          <a:off x="10426700" y="1352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97555</xdr:rowOff>
    </xdr:from>
    <xdr:to>
      <xdr:col>50</xdr:col>
      <xdr:colOff>114300</xdr:colOff>
      <xdr:row>79</xdr:row>
      <xdr:rowOff>98879</xdr:rowOff>
    </xdr:to>
    <xdr:cxnSp macro="">
      <xdr:nvCxnSpPr>
        <xdr:cNvPr id="410" name="直線コネクタ 409"/>
        <xdr:cNvCxnSpPr/>
      </xdr:nvCxnSpPr>
      <xdr:spPr>
        <a:xfrm>
          <a:off x="8750300" y="13642105"/>
          <a:ext cx="889000" cy="1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136589</xdr:rowOff>
    </xdr:from>
    <xdr:to>
      <xdr:col>50</xdr:col>
      <xdr:colOff>165100</xdr:colOff>
      <xdr:row>79</xdr:row>
      <xdr:rowOff>66739</xdr:rowOff>
    </xdr:to>
    <xdr:sp macro="" textlink="">
      <xdr:nvSpPr>
        <xdr:cNvPr id="411" name="フローチャート: 判断 410"/>
        <xdr:cNvSpPr/>
      </xdr:nvSpPr>
      <xdr:spPr>
        <a:xfrm>
          <a:off x="9588500" y="1350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83266</xdr:rowOff>
    </xdr:from>
    <xdr:ext cx="534377" cy="259045"/>
    <xdr:sp macro="" textlink="">
      <xdr:nvSpPr>
        <xdr:cNvPr id="412" name="テキスト ボックス 411"/>
        <xdr:cNvSpPr txBox="1"/>
      </xdr:nvSpPr>
      <xdr:spPr>
        <a:xfrm>
          <a:off x="9372111" y="1328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57835</xdr:rowOff>
    </xdr:from>
    <xdr:to>
      <xdr:col>45</xdr:col>
      <xdr:colOff>177800</xdr:colOff>
      <xdr:row>79</xdr:row>
      <xdr:rowOff>97555</xdr:rowOff>
    </xdr:to>
    <xdr:cxnSp macro="">
      <xdr:nvCxnSpPr>
        <xdr:cNvPr id="413" name="直線コネクタ 412"/>
        <xdr:cNvCxnSpPr/>
      </xdr:nvCxnSpPr>
      <xdr:spPr>
        <a:xfrm>
          <a:off x="7861300" y="13602385"/>
          <a:ext cx="889000" cy="3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152840</xdr:rowOff>
    </xdr:from>
    <xdr:to>
      <xdr:col>46</xdr:col>
      <xdr:colOff>38100</xdr:colOff>
      <xdr:row>79</xdr:row>
      <xdr:rowOff>82990</xdr:rowOff>
    </xdr:to>
    <xdr:sp macro="" textlink="">
      <xdr:nvSpPr>
        <xdr:cNvPr id="414" name="フローチャート: 判断 413"/>
        <xdr:cNvSpPr/>
      </xdr:nvSpPr>
      <xdr:spPr>
        <a:xfrm>
          <a:off x="8699500" y="135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99517</xdr:rowOff>
    </xdr:from>
    <xdr:ext cx="534377" cy="259045"/>
    <xdr:sp macro="" textlink="">
      <xdr:nvSpPr>
        <xdr:cNvPr id="415" name="テキスト ボックス 414"/>
        <xdr:cNvSpPr txBox="1"/>
      </xdr:nvSpPr>
      <xdr:spPr>
        <a:xfrm>
          <a:off x="8483111" y="13301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57835</xdr:rowOff>
    </xdr:from>
    <xdr:to>
      <xdr:col>41</xdr:col>
      <xdr:colOff>50800</xdr:colOff>
      <xdr:row>79</xdr:row>
      <xdr:rowOff>70824</xdr:rowOff>
    </xdr:to>
    <xdr:cxnSp macro="">
      <xdr:nvCxnSpPr>
        <xdr:cNvPr id="416" name="直線コネクタ 415"/>
        <xdr:cNvCxnSpPr/>
      </xdr:nvCxnSpPr>
      <xdr:spPr>
        <a:xfrm flipV="1">
          <a:off x="6972300" y="13602385"/>
          <a:ext cx="889000" cy="1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150826</xdr:rowOff>
    </xdr:from>
    <xdr:to>
      <xdr:col>41</xdr:col>
      <xdr:colOff>101600</xdr:colOff>
      <xdr:row>79</xdr:row>
      <xdr:rowOff>80976</xdr:rowOff>
    </xdr:to>
    <xdr:sp macro="" textlink="">
      <xdr:nvSpPr>
        <xdr:cNvPr id="417" name="フローチャート: 判断 416"/>
        <xdr:cNvSpPr/>
      </xdr:nvSpPr>
      <xdr:spPr>
        <a:xfrm>
          <a:off x="7810500" y="1352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97503</xdr:rowOff>
    </xdr:from>
    <xdr:ext cx="534377" cy="259045"/>
    <xdr:sp macro="" textlink="">
      <xdr:nvSpPr>
        <xdr:cNvPr id="418" name="テキスト ボックス 417"/>
        <xdr:cNvSpPr txBox="1"/>
      </xdr:nvSpPr>
      <xdr:spPr>
        <a:xfrm>
          <a:off x="7594111" y="1329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149267</xdr:rowOff>
    </xdr:from>
    <xdr:to>
      <xdr:col>36</xdr:col>
      <xdr:colOff>165100</xdr:colOff>
      <xdr:row>79</xdr:row>
      <xdr:rowOff>79417</xdr:rowOff>
    </xdr:to>
    <xdr:sp macro="" textlink="">
      <xdr:nvSpPr>
        <xdr:cNvPr id="419" name="フローチャート: 判断 418"/>
        <xdr:cNvSpPr/>
      </xdr:nvSpPr>
      <xdr:spPr>
        <a:xfrm>
          <a:off x="6921500" y="1352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95944</xdr:rowOff>
    </xdr:from>
    <xdr:ext cx="534377" cy="259045"/>
    <xdr:sp macro="" textlink="">
      <xdr:nvSpPr>
        <xdr:cNvPr id="420" name="テキスト ボックス 419"/>
        <xdr:cNvSpPr txBox="1"/>
      </xdr:nvSpPr>
      <xdr:spPr>
        <a:xfrm>
          <a:off x="6705111" y="1329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48079</xdr:rowOff>
    </xdr:from>
    <xdr:to>
      <xdr:col>55</xdr:col>
      <xdr:colOff>50800</xdr:colOff>
      <xdr:row>79</xdr:row>
      <xdr:rowOff>149679</xdr:rowOff>
    </xdr:to>
    <xdr:sp macro="" textlink="">
      <xdr:nvSpPr>
        <xdr:cNvPr id="426" name="楕円 425"/>
        <xdr:cNvSpPr/>
      </xdr:nvSpPr>
      <xdr:spPr>
        <a:xfrm>
          <a:off x="10426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134456</xdr:rowOff>
    </xdr:from>
    <xdr:ext cx="249299" cy="259045"/>
    <xdr:sp macro="" textlink="">
      <xdr:nvSpPr>
        <xdr:cNvPr id="427" name="普通建設事業費 （ うち新規整備　）該当値テキスト"/>
        <xdr:cNvSpPr txBox="1"/>
      </xdr:nvSpPr>
      <xdr:spPr>
        <a:xfrm>
          <a:off x="10528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48079</xdr:rowOff>
    </xdr:from>
    <xdr:to>
      <xdr:col>50</xdr:col>
      <xdr:colOff>165100</xdr:colOff>
      <xdr:row>79</xdr:row>
      <xdr:rowOff>149679</xdr:rowOff>
    </xdr:to>
    <xdr:sp macro="" textlink="">
      <xdr:nvSpPr>
        <xdr:cNvPr id="428" name="楕円 427"/>
        <xdr:cNvSpPr/>
      </xdr:nvSpPr>
      <xdr:spPr>
        <a:xfrm>
          <a:off x="9588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140806</xdr:rowOff>
    </xdr:from>
    <xdr:ext cx="249299" cy="259045"/>
    <xdr:sp macro="" textlink="">
      <xdr:nvSpPr>
        <xdr:cNvPr id="429" name="テキスト ボックス 428"/>
        <xdr:cNvSpPr txBox="1"/>
      </xdr:nvSpPr>
      <xdr:spPr>
        <a:xfrm>
          <a:off x="9514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46755</xdr:rowOff>
    </xdr:from>
    <xdr:to>
      <xdr:col>46</xdr:col>
      <xdr:colOff>38100</xdr:colOff>
      <xdr:row>79</xdr:row>
      <xdr:rowOff>148355</xdr:rowOff>
    </xdr:to>
    <xdr:sp macro="" textlink="">
      <xdr:nvSpPr>
        <xdr:cNvPr id="430" name="楕円 429"/>
        <xdr:cNvSpPr/>
      </xdr:nvSpPr>
      <xdr:spPr>
        <a:xfrm>
          <a:off x="8699500" y="1359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139482</xdr:rowOff>
    </xdr:from>
    <xdr:ext cx="378565" cy="259045"/>
    <xdr:sp macro="" textlink="">
      <xdr:nvSpPr>
        <xdr:cNvPr id="431" name="テキスト ボックス 430"/>
        <xdr:cNvSpPr txBox="1"/>
      </xdr:nvSpPr>
      <xdr:spPr>
        <a:xfrm>
          <a:off x="8561017" y="13684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7035</xdr:rowOff>
    </xdr:from>
    <xdr:to>
      <xdr:col>41</xdr:col>
      <xdr:colOff>101600</xdr:colOff>
      <xdr:row>79</xdr:row>
      <xdr:rowOff>108635</xdr:rowOff>
    </xdr:to>
    <xdr:sp macro="" textlink="">
      <xdr:nvSpPr>
        <xdr:cNvPr id="432" name="楕円 431"/>
        <xdr:cNvSpPr/>
      </xdr:nvSpPr>
      <xdr:spPr>
        <a:xfrm>
          <a:off x="7810500" y="1355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99762</xdr:rowOff>
    </xdr:from>
    <xdr:ext cx="534377" cy="259045"/>
    <xdr:sp macro="" textlink="">
      <xdr:nvSpPr>
        <xdr:cNvPr id="433" name="テキスト ボックス 432"/>
        <xdr:cNvSpPr txBox="1"/>
      </xdr:nvSpPr>
      <xdr:spPr>
        <a:xfrm>
          <a:off x="7594111" y="13644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20024</xdr:rowOff>
    </xdr:from>
    <xdr:to>
      <xdr:col>36</xdr:col>
      <xdr:colOff>165100</xdr:colOff>
      <xdr:row>79</xdr:row>
      <xdr:rowOff>121624</xdr:rowOff>
    </xdr:to>
    <xdr:sp macro="" textlink="">
      <xdr:nvSpPr>
        <xdr:cNvPr id="434" name="楕円 433"/>
        <xdr:cNvSpPr/>
      </xdr:nvSpPr>
      <xdr:spPr>
        <a:xfrm>
          <a:off x="6921500" y="1356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112751</xdr:rowOff>
    </xdr:from>
    <xdr:ext cx="534377" cy="259045"/>
    <xdr:sp macro="" textlink="">
      <xdr:nvSpPr>
        <xdr:cNvPr id="435" name="テキスト ボックス 434"/>
        <xdr:cNvSpPr txBox="1"/>
      </xdr:nvSpPr>
      <xdr:spPr>
        <a:xfrm>
          <a:off x="6705111" y="1365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1" name="テキスト ボックス 450"/>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10747</xdr:rowOff>
    </xdr:from>
    <xdr:to>
      <xdr:col>54</xdr:col>
      <xdr:colOff>189865</xdr:colOff>
      <xdr:row>98</xdr:row>
      <xdr:rowOff>125989</xdr:rowOff>
    </xdr:to>
    <xdr:cxnSp macro="">
      <xdr:nvCxnSpPr>
        <xdr:cNvPr id="457" name="直線コネクタ 456"/>
        <xdr:cNvCxnSpPr/>
      </xdr:nvCxnSpPr>
      <xdr:spPr>
        <a:xfrm flipV="1">
          <a:off x="10475595" y="15955597"/>
          <a:ext cx="1270" cy="972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129816</xdr:rowOff>
    </xdr:from>
    <xdr:ext cx="469744" cy="259045"/>
    <xdr:sp macro="" textlink="">
      <xdr:nvSpPr>
        <xdr:cNvPr id="458" name="普通建設事業費 （ うち更新整備　）最小値テキスト"/>
        <xdr:cNvSpPr txBox="1"/>
      </xdr:nvSpPr>
      <xdr:spPr>
        <a:xfrm>
          <a:off x="10528300" y="1693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125989</xdr:rowOff>
    </xdr:from>
    <xdr:to>
      <xdr:col>55</xdr:col>
      <xdr:colOff>88900</xdr:colOff>
      <xdr:row>98</xdr:row>
      <xdr:rowOff>125989</xdr:rowOff>
    </xdr:to>
    <xdr:cxnSp macro="">
      <xdr:nvCxnSpPr>
        <xdr:cNvPr id="459" name="直線コネクタ 458"/>
        <xdr:cNvCxnSpPr/>
      </xdr:nvCxnSpPr>
      <xdr:spPr>
        <a:xfrm>
          <a:off x="10388600" y="16928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128874</xdr:rowOff>
    </xdr:from>
    <xdr:ext cx="599010" cy="259045"/>
    <xdr:sp macro="" textlink="">
      <xdr:nvSpPr>
        <xdr:cNvPr id="460" name="普通建設事業費 （ うち更新整備　）最大値テキスト"/>
        <xdr:cNvSpPr txBox="1"/>
      </xdr:nvSpPr>
      <xdr:spPr>
        <a:xfrm>
          <a:off x="10528300" y="15730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93</xdr:row>
      <xdr:rowOff>10747</xdr:rowOff>
    </xdr:from>
    <xdr:to>
      <xdr:col>55</xdr:col>
      <xdr:colOff>88900</xdr:colOff>
      <xdr:row>93</xdr:row>
      <xdr:rowOff>10747</xdr:rowOff>
    </xdr:to>
    <xdr:cxnSp macro="">
      <xdr:nvCxnSpPr>
        <xdr:cNvPr id="461" name="直線コネクタ 460"/>
        <xdr:cNvCxnSpPr/>
      </xdr:nvCxnSpPr>
      <xdr:spPr>
        <a:xfrm>
          <a:off x="10388600" y="15955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124599</xdr:rowOff>
    </xdr:from>
    <xdr:to>
      <xdr:col>55</xdr:col>
      <xdr:colOff>0</xdr:colOff>
      <xdr:row>96</xdr:row>
      <xdr:rowOff>17624</xdr:rowOff>
    </xdr:to>
    <xdr:cxnSp macro="">
      <xdr:nvCxnSpPr>
        <xdr:cNvPr id="462" name="直線コネクタ 461"/>
        <xdr:cNvCxnSpPr/>
      </xdr:nvCxnSpPr>
      <xdr:spPr>
        <a:xfrm flipV="1">
          <a:off x="9639300" y="16069449"/>
          <a:ext cx="838200" cy="40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77861</xdr:rowOff>
    </xdr:from>
    <xdr:ext cx="534377" cy="259045"/>
    <xdr:sp macro="" textlink="">
      <xdr:nvSpPr>
        <xdr:cNvPr id="463" name="普通建設事業費 （ うち更新整備　）平均値テキスト"/>
        <xdr:cNvSpPr txBox="1"/>
      </xdr:nvSpPr>
      <xdr:spPr>
        <a:xfrm>
          <a:off x="10528300" y="16537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99434</xdr:rowOff>
    </xdr:from>
    <xdr:to>
      <xdr:col>55</xdr:col>
      <xdr:colOff>50800</xdr:colOff>
      <xdr:row>97</xdr:row>
      <xdr:rowOff>29584</xdr:rowOff>
    </xdr:to>
    <xdr:sp macro="" textlink="">
      <xdr:nvSpPr>
        <xdr:cNvPr id="464" name="フローチャート: 判断 463"/>
        <xdr:cNvSpPr/>
      </xdr:nvSpPr>
      <xdr:spPr>
        <a:xfrm>
          <a:off x="10426700" y="1655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17624</xdr:rowOff>
    </xdr:from>
    <xdr:to>
      <xdr:col>50</xdr:col>
      <xdr:colOff>114300</xdr:colOff>
      <xdr:row>97</xdr:row>
      <xdr:rowOff>51008</xdr:rowOff>
    </xdr:to>
    <xdr:cxnSp macro="">
      <xdr:nvCxnSpPr>
        <xdr:cNvPr id="465" name="直線コネクタ 464"/>
        <xdr:cNvCxnSpPr/>
      </xdr:nvCxnSpPr>
      <xdr:spPr>
        <a:xfrm flipV="1">
          <a:off x="8750300" y="16476824"/>
          <a:ext cx="889000" cy="20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74115</xdr:rowOff>
    </xdr:from>
    <xdr:to>
      <xdr:col>50</xdr:col>
      <xdr:colOff>165100</xdr:colOff>
      <xdr:row>97</xdr:row>
      <xdr:rowOff>4265</xdr:rowOff>
    </xdr:to>
    <xdr:sp macro="" textlink="">
      <xdr:nvSpPr>
        <xdr:cNvPr id="466" name="フローチャート: 判断 465"/>
        <xdr:cNvSpPr/>
      </xdr:nvSpPr>
      <xdr:spPr>
        <a:xfrm>
          <a:off x="9588500" y="1653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166842</xdr:rowOff>
    </xdr:from>
    <xdr:ext cx="534377" cy="259045"/>
    <xdr:sp macro="" textlink="">
      <xdr:nvSpPr>
        <xdr:cNvPr id="467" name="テキスト ボックス 466"/>
        <xdr:cNvSpPr txBox="1"/>
      </xdr:nvSpPr>
      <xdr:spPr>
        <a:xfrm>
          <a:off x="9372111" y="1662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60120</xdr:rowOff>
    </xdr:from>
    <xdr:to>
      <xdr:col>45</xdr:col>
      <xdr:colOff>177800</xdr:colOff>
      <xdr:row>97</xdr:row>
      <xdr:rowOff>51008</xdr:rowOff>
    </xdr:to>
    <xdr:cxnSp macro="">
      <xdr:nvCxnSpPr>
        <xdr:cNvPr id="468" name="直線コネクタ 467"/>
        <xdr:cNvCxnSpPr/>
      </xdr:nvCxnSpPr>
      <xdr:spPr>
        <a:xfrm>
          <a:off x="7861300" y="16347870"/>
          <a:ext cx="889000" cy="33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128997</xdr:rowOff>
    </xdr:from>
    <xdr:to>
      <xdr:col>46</xdr:col>
      <xdr:colOff>38100</xdr:colOff>
      <xdr:row>97</xdr:row>
      <xdr:rowOff>59147</xdr:rowOff>
    </xdr:to>
    <xdr:sp macro="" textlink="">
      <xdr:nvSpPr>
        <xdr:cNvPr id="469" name="フローチャート: 判断 468"/>
        <xdr:cNvSpPr/>
      </xdr:nvSpPr>
      <xdr:spPr>
        <a:xfrm>
          <a:off x="8699500" y="1658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75674</xdr:rowOff>
    </xdr:from>
    <xdr:ext cx="534377" cy="259045"/>
    <xdr:sp macro="" textlink="">
      <xdr:nvSpPr>
        <xdr:cNvPr id="470" name="テキスト ボックス 469"/>
        <xdr:cNvSpPr txBox="1"/>
      </xdr:nvSpPr>
      <xdr:spPr>
        <a:xfrm>
          <a:off x="8483111" y="1636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94904</xdr:rowOff>
    </xdr:from>
    <xdr:to>
      <xdr:col>41</xdr:col>
      <xdr:colOff>50800</xdr:colOff>
      <xdr:row>95</xdr:row>
      <xdr:rowOff>60120</xdr:rowOff>
    </xdr:to>
    <xdr:cxnSp macro="">
      <xdr:nvCxnSpPr>
        <xdr:cNvPr id="471" name="直線コネクタ 470"/>
        <xdr:cNvCxnSpPr/>
      </xdr:nvCxnSpPr>
      <xdr:spPr>
        <a:xfrm>
          <a:off x="6972300" y="15868304"/>
          <a:ext cx="889000" cy="479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162697</xdr:rowOff>
    </xdr:from>
    <xdr:to>
      <xdr:col>41</xdr:col>
      <xdr:colOff>101600</xdr:colOff>
      <xdr:row>97</xdr:row>
      <xdr:rowOff>92847</xdr:rowOff>
    </xdr:to>
    <xdr:sp macro="" textlink="">
      <xdr:nvSpPr>
        <xdr:cNvPr id="472" name="フローチャート: 判断 471"/>
        <xdr:cNvSpPr/>
      </xdr:nvSpPr>
      <xdr:spPr>
        <a:xfrm>
          <a:off x="7810500" y="1662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83974</xdr:rowOff>
    </xdr:from>
    <xdr:ext cx="534377" cy="259045"/>
    <xdr:sp macro="" textlink="">
      <xdr:nvSpPr>
        <xdr:cNvPr id="473" name="テキスト ボックス 472"/>
        <xdr:cNvSpPr txBox="1"/>
      </xdr:nvSpPr>
      <xdr:spPr>
        <a:xfrm>
          <a:off x="7594111" y="1671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154417</xdr:rowOff>
    </xdr:from>
    <xdr:to>
      <xdr:col>36</xdr:col>
      <xdr:colOff>165100</xdr:colOff>
      <xdr:row>97</xdr:row>
      <xdr:rowOff>84567</xdr:rowOff>
    </xdr:to>
    <xdr:sp macro="" textlink="">
      <xdr:nvSpPr>
        <xdr:cNvPr id="474" name="フローチャート: 判断 473"/>
        <xdr:cNvSpPr/>
      </xdr:nvSpPr>
      <xdr:spPr>
        <a:xfrm>
          <a:off x="6921500" y="1661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75694</xdr:rowOff>
    </xdr:from>
    <xdr:ext cx="534377" cy="259045"/>
    <xdr:sp macro="" textlink="">
      <xdr:nvSpPr>
        <xdr:cNvPr id="475" name="テキスト ボックス 474"/>
        <xdr:cNvSpPr txBox="1"/>
      </xdr:nvSpPr>
      <xdr:spPr>
        <a:xfrm>
          <a:off x="6705111" y="1670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73799</xdr:rowOff>
    </xdr:from>
    <xdr:to>
      <xdr:col>55</xdr:col>
      <xdr:colOff>50800</xdr:colOff>
      <xdr:row>94</xdr:row>
      <xdr:rowOff>3949</xdr:rowOff>
    </xdr:to>
    <xdr:sp macro="" textlink="">
      <xdr:nvSpPr>
        <xdr:cNvPr id="481" name="楕円 480"/>
        <xdr:cNvSpPr/>
      </xdr:nvSpPr>
      <xdr:spPr>
        <a:xfrm>
          <a:off x="10426700" y="1601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160176</xdr:rowOff>
    </xdr:from>
    <xdr:ext cx="599010" cy="259045"/>
    <xdr:sp macro="" textlink="">
      <xdr:nvSpPr>
        <xdr:cNvPr id="482" name="普通建設事業費 （ うち更新整備　）該当値テキスト"/>
        <xdr:cNvSpPr txBox="1"/>
      </xdr:nvSpPr>
      <xdr:spPr>
        <a:xfrm>
          <a:off x="10528300" y="15933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138274</xdr:rowOff>
    </xdr:from>
    <xdr:to>
      <xdr:col>50</xdr:col>
      <xdr:colOff>165100</xdr:colOff>
      <xdr:row>96</xdr:row>
      <xdr:rowOff>68424</xdr:rowOff>
    </xdr:to>
    <xdr:sp macro="" textlink="">
      <xdr:nvSpPr>
        <xdr:cNvPr id="483" name="楕円 482"/>
        <xdr:cNvSpPr/>
      </xdr:nvSpPr>
      <xdr:spPr>
        <a:xfrm>
          <a:off x="9588500" y="1642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84951</xdr:rowOff>
    </xdr:from>
    <xdr:ext cx="599010" cy="259045"/>
    <xdr:sp macro="" textlink="">
      <xdr:nvSpPr>
        <xdr:cNvPr id="484" name="テキスト ボックス 483"/>
        <xdr:cNvSpPr txBox="1"/>
      </xdr:nvSpPr>
      <xdr:spPr>
        <a:xfrm>
          <a:off x="9339795" y="16201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208</xdr:rowOff>
    </xdr:from>
    <xdr:to>
      <xdr:col>46</xdr:col>
      <xdr:colOff>38100</xdr:colOff>
      <xdr:row>97</xdr:row>
      <xdr:rowOff>101808</xdr:rowOff>
    </xdr:to>
    <xdr:sp macro="" textlink="">
      <xdr:nvSpPr>
        <xdr:cNvPr id="485" name="楕円 484"/>
        <xdr:cNvSpPr/>
      </xdr:nvSpPr>
      <xdr:spPr>
        <a:xfrm>
          <a:off x="8699500" y="1663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92935</xdr:rowOff>
    </xdr:from>
    <xdr:ext cx="534377" cy="259045"/>
    <xdr:sp macro="" textlink="">
      <xdr:nvSpPr>
        <xdr:cNvPr id="486" name="テキスト ボックス 485"/>
        <xdr:cNvSpPr txBox="1"/>
      </xdr:nvSpPr>
      <xdr:spPr>
        <a:xfrm>
          <a:off x="8483111" y="1672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9320</xdr:rowOff>
    </xdr:from>
    <xdr:to>
      <xdr:col>41</xdr:col>
      <xdr:colOff>101600</xdr:colOff>
      <xdr:row>95</xdr:row>
      <xdr:rowOff>110920</xdr:rowOff>
    </xdr:to>
    <xdr:sp macro="" textlink="">
      <xdr:nvSpPr>
        <xdr:cNvPr id="487" name="楕円 486"/>
        <xdr:cNvSpPr/>
      </xdr:nvSpPr>
      <xdr:spPr>
        <a:xfrm>
          <a:off x="7810500" y="1629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127447</xdr:rowOff>
    </xdr:from>
    <xdr:ext cx="599010" cy="259045"/>
    <xdr:sp macro="" textlink="">
      <xdr:nvSpPr>
        <xdr:cNvPr id="488" name="テキスト ボックス 487"/>
        <xdr:cNvSpPr txBox="1"/>
      </xdr:nvSpPr>
      <xdr:spPr>
        <a:xfrm>
          <a:off x="7561795" y="16072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44104</xdr:rowOff>
    </xdr:from>
    <xdr:to>
      <xdr:col>36</xdr:col>
      <xdr:colOff>165100</xdr:colOff>
      <xdr:row>92</xdr:row>
      <xdr:rowOff>145704</xdr:rowOff>
    </xdr:to>
    <xdr:sp macro="" textlink="">
      <xdr:nvSpPr>
        <xdr:cNvPr id="489" name="楕円 488"/>
        <xdr:cNvSpPr/>
      </xdr:nvSpPr>
      <xdr:spPr>
        <a:xfrm>
          <a:off x="6921500" y="1581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90</xdr:row>
      <xdr:rowOff>162231</xdr:rowOff>
    </xdr:from>
    <xdr:ext cx="599010" cy="259045"/>
    <xdr:sp macro="" textlink="">
      <xdr:nvSpPr>
        <xdr:cNvPr id="490" name="テキスト ボックス 489"/>
        <xdr:cNvSpPr txBox="1"/>
      </xdr:nvSpPr>
      <xdr:spPr>
        <a:xfrm>
          <a:off x="6672795" y="15592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1" name="直線コネクタ 500"/>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2" name="テキスト ボックス 501"/>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5" name="直線コネクタ 504"/>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6" name="テキスト ボックス 505"/>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82944</xdr:rowOff>
    </xdr:from>
    <xdr:to>
      <xdr:col>85</xdr:col>
      <xdr:colOff>126364</xdr:colOff>
      <xdr:row>38</xdr:row>
      <xdr:rowOff>25400</xdr:rowOff>
    </xdr:to>
    <xdr:cxnSp macro="">
      <xdr:nvCxnSpPr>
        <xdr:cNvPr id="510" name="直線コネクタ 509"/>
        <xdr:cNvCxnSpPr/>
      </xdr:nvCxnSpPr>
      <xdr:spPr>
        <a:xfrm flipV="1">
          <a:off x="16317595" y="5226444"/>
          <a:ext cx="1269" cy="1314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1"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2" name="直線コネクタ 511"/>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29621</xdr:rowOff>
    </xdr:from>
    <xdr:ext cx="599010" cy="259045"/>
    <xdr:sp macro="" textlink="">
      <xdr:nvSpPr>
        <xdr:cNvPr id="513" name="災害復旧事業費最大値テキスト"/>
        <xdr:cNvSpPr txBox="1"/>
      </xdr:nvSpPr>
      <xdr:spPr>
        <a:xfrm>
          <a:off x="16370300" y="5001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82944</xdr:rowOff>
    </xdr:from>
    <xdr:to>
      <xdr:col>86</xdr:col>
      <xdr:colOff>25400</xdr:colOff>
      <xdr:row>30</xdr:row>
      <xdr:rowOff>82944</xdr:rowOff>
    </xdr:to>
    <xdr:cxnSp macro="">
      <xdr:nvCxnSpPr>
        <xdr:cNvPr id="514" name="直線コネクタ 513"/>
        <xdr:cNvCxnSpPr/>
      </xdr:nvCxnSpPr>
      <xdr:spPr>
        <a:xfrm>
          <a:off x="16230600" y="522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141792</xdr:rowOff>
    </xdr:from>
    <xdr:to>
      <xdr:col>85</xdr:col>
      <xdr:colOff>127000</xdr:colOff>
      <xdr:row>37</xdr:row>
      <xdr:rowOff>156045</xdr:rowOff>
    </xdr:to>
    <xdr:cxnSp macro="">
      <xdr:nvCxnSpPr>
        <xdr:cNvPr id="515" name="直線コネクタ 514"/>
        <xdr:cNvCxnSpPr/>
      </xdr:nvCxnSpPr>
      <xdr:spPr>
        <a:xfrm>
          <a:off x="15481300" y="6485442"/>
          <a:ext cx="838200" cy="14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93712</xdr:rowOff>
    </xdr:from>
    <xdr:ext cx="534377" cy="259045"/>
    <xdr:sp macro="" textlink="">
      <xdr:nvSpPr>
        <xdr:cNvPr id="516" name="災害復旧事業費平均値テキスト"/>
        <xdr:cNvSpPr txBox="1"/>
      </xdr:nvSpPr>
      <xdr:spPr>
        <a:xfrm>
          <a:off x="16370300" y="6265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70835</xdr:rowOff>
    </xdr:from>
    <xdr:to>
      <xdr:col>85</xdr:col>
      <xdr:colOff>177800</xdr:colOff>
      <xdr:row>38</xdr:row>
      <xdr:rowOff>984</xdr:rowOff>
    </xdr:to>
    <xdr:sp macro="" textlink="">
      <xdr:nvSpPr>
        <xdr:cNvPr id="517" name="フローチャート: 判断 516"/>
        <xdr:cNvSpPr/>
      </xdr:nvSpPr>
      <xdr:spPr>
        <a:xfrm>
          <a:off x="16268700" y="64144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136237</xdr:rowOff>
    </xdr:from>
    <xdr:to>
      <xdr:col>81</xdr:col>
      <xdr:colOff>50800</xdr:colOff>
      <xdr:row>37</xdr:row>
      <xdr:rowOff>141792</xdr:rowOff>
    </xdr:to>
    <xdr:cxnSp macro="">
      <xdr:nvCxnSpPr>
        <xdr:cNvPr id="518" name="直線コネクタ 517"/>
        <xdr:cNvCxnSpPr/>
      </xdr:nvCxnSpPr>
      <xdr:spPr>
        <a:xfrm>
          <a:off x="14592300" y="6479887"/>
          <a:ext cx="889000" cy="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73692</xdr:rowOff>
    </xdr:from>
    <xdr:to>
      <xdr:col>81</xdr:col>
      <xdr:colOff>101600</xdr:colOff>
      <xdr:row>38</xdr:row>
      <xdr:rowOff>3842</xdr:rowOff>
    </xdr:to>
    <xdr:sp macro="" textlink="">
      <xdr:nvSpPr>
        <xdr:cNvPr id="519" name="フローチャート: 判断 518"/>
        <xdr:cNvSpPr/>
      </xdr:nvSpPr>
      <xdr:spPr>
        <a:xfrm>
          <a:off x="15430500" y="641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20369</xdr:rowOff>
    </xdr:from>
    <xdr:ext cx="534377" cy="259045"/>
    <xdr:sp macro="" textlink="">
      <xdr:nvSpPr>
        <xdr:cNvPr id="520" name="テキスト ボックス 519"/>
        <xdr:cNvSpPr txBox="1"/>
      </xdr:nvSpPr>
      <xdr:spPr>
        <a:xfrm>
          <a:off x="15214111" y="619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136237</xdr:rowOff>
    </xdr:from>
    <xdr:to>
      <xdr:col>76</xdr:col>
      <xdr:colOff>114300</xdr:colOff>
      <xdr:row>37</xdr:row>
      <xdr:rowOff>161223</xdr:rowOff>
    </xdr:to>
    <xdr:cxnSp macro="">
      <xdr:nvCxnSpPr>
        <xdr:cNvPr id="521" name="直線コネクタ 520"/>
        <xdr:cNvCxnSpPr/>
      </xdr:nvCxnSpPr>
      <xdr:spPr>
        <a:xfrm flipV="1">
          <a:off x="13703300" y="6479887"/>
          <a:ext cx="889000" cy="2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73909</xdr:rowOff>
    </xdr:from>
    <xdr:to>
      <xdr:col>76</xdr:col>
      <xdr:colOff>165100</xdr:colOff>
      <xdr:row>38</xdr:row>
      <xdr:rowOff>4059</xdr:rowOff>
    </xdr:to>
    <xdr:sp macro="" textlink="">
      <xdr:nvSpPr>
        <xdr:cNvPr id="522" name="フローチャート: 判断 521"/>
        <xdr:cNvSpPr/>
      </xdr:nvSpPr>
      <xdr:spPr>
        <a:xfrm>
          <a:off x="14541500" y="6417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20586</xdr:rowOff>
    </xdr:from>
    <xdr:ext cx="534377" cy="259045"/>
    <xdr:sp macro="" textlink="">
      <xdr:nvSpPr>
        <xdr:cNvPr id="523" name="テキスト ボックス 522"/>
        <xdr:cNvSpPr txBox="1"/>
      </xdr:nvSpPr>
      <xdr:spPr>
        <a:xfrm>
          <a:off x="14325111" y="619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161223</xdr:rowOff>
    </xdr:from>
    <xdr:to>
      <xdr:col>71</xdr:col>
      <xdr:colOff>177800</xdr:colOff>
      <xdr:row>38</xdr:row>
      <xdr:rowOff>21634</xdr:rowOff>
    </xdr:to>
    <xdr:cxnSp macro="">
      <xdr:nvCxnSpPr>
        <xdr:cNvPr id="524" name="直線コネクタ 523"/>
        <xdr:cNvCxnSpPr/>
      </xdr:nvCxnSpPr>
      <xdr:spPr>
        <a:xfrm flipV="1">
          <a:off x="12814300" y="6504873"/>
          <a:ext cx="889000" cy="3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83922</xdr:rowOff>
    </xdr:from>
    <xdr:to>
      <xdr:col>72</xdr:col>
      <xdr:colOff>38100</xdr:colOff>
      <xdr:row>38</xdr:row>
      <xdr:rowOff>14072</xdr:rowOff>
    </xdr:to>
    <xdr:sp macro="" textlink="">
      <xdr:nvSpPr>
        <xdr:cNvPr id="525" name="フローチャート: 判断 524"/>
        <xdr:cNvSpPr/>
      </xdr:nvSpPr>
      <xdr:spPr>
        <a:xfrm>
          <a:off x="13652500" y="642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30599</xdr:rowOff>
    </xdr:from>
    <xdr:ext cx="534377" cy="259045"/>
    <xdr:sp macro="" textlink="">
      <xdr:nvSpPr>
        <xdr:cNvPr id="526" name="テキスト ボックス 525"/>
        <xdr:cNvSpPr txBox="1"/>
      </xdr:nvSpPr>
      <xdr:spPr>
        <a:xfrm>
          <a:off x="13436111" y="620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72401</xdr:rowOff>
    </xdr:from>
    <xdr:to>
      <xdr:col>67</xdr:col>
      <xdr:colOff>101600</xdr:colOff>
      <xdr:row>38</xdr:row>
      <xdr:rowOff>2550</xdr:rowOff>
    </xdr:to>
    <xdr:sp macro="" textlink="">
      <xdr:nvSpPr>
        <xdr:cNvPr id="527" name="フローチャート: 判断 526"/>
        <xdr:cNvSpPr/>
      </xdr:nvSpPr>
      <xdr:spPr>
        <a:xfrm>
          <a:off x="12763500" y="641605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19078</xdr:rowOff>
    </xdr:from>
    <xdr:ext cx="534377" cy="259045"/>
    <xdr:sp macro="" textlink="">
      <xdr:nvSpPr>
        <xdr:cNvPr id="528" name="テキスト ボックス 527"/>
        <xdr:cNvSpPr txBox="1"/>
      </xdr:nvSpPr>
      <xdr:spPr>
        <a:xfrm>
          <a:off x="12547111" y="619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105245</xdr:rowOff>
    </xdr:from>
    <xdr:to>
      <xdr:col>85</xdr:col>
      <xdr:colOff>177800</xdr:colOff>
      <xdr:row>38</xdr:row>
      <xdr:rowOff>35395</xdr:rowOff>
    </xdr:to>
    <xdr:sp macro="" textlink="">
      <xdr:nvSpPr>
        <xdr:cNvPr id="534" name="楕円 533"/>
        <xdr:cNvSpPr/>
      </xdr:nvSpPr>
      <xdr:spPr>
        <a:xfrm>
          <a:off x="16268700" y="644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49262</xdr:rowOff>
    </xdr:from>
    <xdr:ext cx="469744" cy="259045"/>
    <xdr:sp macro="" textlink="">
      <xdr:nvSpPr>
        <xdr:cNvPr id="535" name="災害復旧事業費該当値テキスト"/>
        <xdr:cNvSpPr txBox="1"/>
      </xdr:nvSpPr>
      <xdr:spPr>
        <a:xfrm>
          <a:off x="16370300" y="639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90992</xdr:rowOff>
    </xdr:from>
    <xdr:to>
      <xdr:col>81</xdr:col>
      <xdr:colOff>101600</xdr:colOff>
      <xdr:row>38</xdr:row>
      <xdr:rowOff>21141</xdr:rowOff>
    </xdr:to>
    <xdr:sp macro="" textlink="">
      <xdr:nvSpPr>
        <xdr:cNvPr id="536" name="楕円 535"/>
        <xdr:cNvSpPr/>
      </xdr:nvSpPr>
      <xdr:spPr>
        <a:xfrm>
          <a:off x="15430500" y="643464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12268</xdr:rowOff>
    </xdr:from>
    <xdr:ext cx="469744" cy="259045"/>
    <xdr:sp macro="" textlink="">
      <xdr:nvSpPr>
        <xdr:cNvPr id="537" name="テキスト ボックス 536"/>
        <xdr:cNvSpPr txBox="1"/>
      </xdr:nvSpPr>
      <xdr:spPr>
        <a:xfrm>
          <a:off x="15246428" y="6527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85437</xdr:rowOff>
    </xdr:from>
    <xdr:to>
      <xdr:col>76</xdr:col>
      <xdr:colOff>165100</xdr:colOff>
      <xdr:row>38</xdr:row>
      <xdr:rowOff>15587</xdr:rowOff>
    </xdr:to>
    <xdr:sp macro="" textlink="">
      <xdr:nvSpPr>
        <xdr:cNvPr id="538" name="楕円 537"/>
        <xdr:cNvSpPr/>
      </xdr:nvSpPr>
      <xdr:spPr>
        <a:xfrm>
          <a:off x="14541500" y="642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6714</xdr:rowOff>
    </xdr:from>
    <xdr:ext cx="534377" cy="259045"/>
    <xdr:sp macro="" textlink="">
      <xdr:nvSpPr>
        <xdr:cNvPr id="539" name="テキスト ボックス 538"/>
        <xdr:cNvSpPr txBox="1"/>
      </xdr:nvSpPr>
      <xdr:spPr>
        <a:xfrm>
          <a:off x="14325111" y="652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110423</xdr:rowOff>
    </xdr:from>
    <xdr:to>
      <xdr:col>72</xdr:col>
      <xdr:colOff>38100</xdr:colOff>
      <xdr:row>38</xdr:row>
      <xdr:rowOff>40573</xdr:rowOff>
    </xdr:to>
    <xdr:sp macro="" textlink="">
      <xdr:nvSpPr>
        <xdr:cNvPr id="540" name="楕円 539"/>
        <xdr:cNvSpPr/>
      </xdr:nvSpPr>
      <xdr:spPr>
        <a:xfrm>
          <a:off x="13652500" y="645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31700</xdr:rowOff>
    </xdr:from>
    <xdr:ext cx="469744" cy="259045"/>
    <xdr:sp macro="" textlink="">
      <xdr:nvSpPr>
        <xdr:cNvPr id="541" name="テキスト ボックス 540"/>
        <xdr:cNvSpPr txBox="1"/>
      </xdr:nvSpPr>
      <xdr:spPr>
        <a:xfrm>
          <a:off x="13468428" y="6546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142284</xdr:rowOff>
    </xdr:from>
    <xdr:to>
      <xdr:col>67</xdr:col>
      <xdr:colOff>101600</xdr:colOff>
      <xdr:row>38</xdr:row>
      <xdr:rowOff>72434</xdr:rowOff>
    </xdr:to>
    <xdr:sp macro="" textlink="">
      <xdr:nvSpPr>
        <xdr:cNvPr id="542" name="楕円 541"/>
        <xdr:cNvSpPr/>
      </xdr:nvSpPr>
      <xdr:spPr>
        <a:xfrm>
          <a:off x="12763500" y="648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63561</xdr:rowOff>
    </xdr:from>
    <xdr:ext cx="378565" cy="259045"/>
    <xdr:sp macro="" textlink="">
      <xdr:nvSpPr>
        <xdr:cNvPr id="543" name="テキスト ボックス 542"/>
        <xdr:cNvSpPr txBox="1"/>
      </xdr:nvSpPr>
      <xdr:spPr>
        <a:xfrm>
          <a:off x="12625017" y="6578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3" name="直線コネクタ 60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4" name="テキスト ボックス 60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5" name="直線コネクタ 60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6" name="テキスト ボックス 605"/>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7" name="直線コネクタ 60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8" name="テキスト ボックス 607"/>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9" name="直線コネクタ 60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0" name="テキスト ボックス 609"/>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122523</xdr:rowOff>
    </xdr:from>
    <xdr:to>
      <xdr:col>85</xdr:col>
      <xdr:colOff>126364</xdr:colOff>
      <xdr:row>78</xdr:row>
      <xdr:rowOff>106507</xdr:rowOff>
    </xdr:to>
    <xdr:cxnSp macro="">
      <xdr:nvCxnSpPr>
        <xdr:cNvPr id="614" name="直線コネクタ 613"/>
        <xdr:cNvCxnSpPr/>
      </xdr:nvCxnSpPr>
      <xdr:spPr>
        <a:xfrm flipV="1">
          <a:off x="16317595" y="12295473"/>
          <a:ext cx="1269" cy="1184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110334</xdr:rowOff>
    </xdr:from>
    <xdr:ext cx="469744" cy="259045"/>
    <xdr:sp macro="" textlink="">
      <xdr:nvSpPr>
        <xdr:cNvPr id="615" name="公債費最小値テキスト"/>
        <xdr:cNvSpPr txBox="1"/>
      </xdr:nvSpPr>
      <xdr:spPr>
        <a:xfrm>
          <a:off x="16370300" y="13483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106507</xdr:rowOff>
    </xdr:from>
    <xdr:to>
      <xdr:col>86</xdr:col>
      <xdr:colOff>25400</xdr:colOff>
      <xdr:row>78</xdr:row>
      <xdr:rowOff>106507</xdr:rowOff>
    </xdr:to>
    <xdr:cxnSp macro="">
      <xdr:nvCxnSpPr>
        <xdr:cNvPr id="616" name="直線コネクタ 615"/>
        <xdr:cNvCxnSpPr/>
      </xdr:nvCxnSpPr>
      <xdr:spPr>
        <a:xfrm>
          <a:off x="16230600" y="13479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69200</xdr:rowOff>
    </xdr:from>
    <xdr:ext cx="599010" cy="259045"/>
    <xdr:sp macro="" textlink="">
      <xdr:nvSpPr>
        <xdr:cNvPr id="617" name="公債費最大値テキスト"/>
        <xdr:cNvSpPr txBox="1"/>
      </xdr:nvSpPr>
      <xdr:spPr>
        <a:xfrm>
          <a:off x="16370300" y="1207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122523</xdr:rowOff>
    </xdr:from>
    <xdr:to>
      <xdr:col>86</xdr:col>
      <xdr:colOff>25400</xdr:colOff>
      <xdr:row>71</xdr:row>
      <xdr:rowOff>122523</xdr:rowOff>
    </xdr:to>
    <xdr:cxnSp macro="">
      <xdr:nvCxnSpPr>
        <xdr:cNvPr id="618" name="直線コネクタ 617"/>
        <xdr:cNvCxnSpPr/>
      </xdr:nvCxnSpPr>
      <xdr:spPr>
        <a:xfrm>
          <a:off x="16230600" y="1229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81681</xdr:rowOff>
    </xdr:from>
    <xdr:to>
      <xdr:col>85</xdr:col>
      <xdr:colOff>127000</xdr:colOff>
      <xdr:row>73</xdr:row>
      <xdr:rowOff>140779</xdr:rowOff>
    </xdr:to>
    <xdr:cxnSp macro="">
      <xdr:nvCxnSpPr>
        <xdr:cNvPr id="619" name="直線コネクタ 618"/>
        <xdr:cNvCxnSpPr/>
      </xdr:nvCxnSpPr>
      <xdr:spPr>
        <a:xfrm flipV="1">
          <a:off x="15481300" y="12597531"/>
          <a:ext cx="838200" cy="59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78350</xdr:rowOff>
    </xdr:from>
    <xdr:ext cx="534377" cy="259045"/>
    <xdr:sp macro="" textlink="">
      <xdr:nvSpPr>
        <xdr:cNvPr id="620" name="公債費平均値テキスト"/>
        <xdr:cNvSpPr txBox="1"/>
      </xdr:nvSpPr>
      <xdr:spPr>
        <a:xfrm>
          <a:off x="16370300" y="13108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99923</xdr:rowOff>
    </xdr:from>
    <xdr:to>
      <xdr:col>85</xdr:col>
      <xdr:colOff>177800</xdr:colOff>
      <xdr:row>77</xdr:row>
      <xdr:rowOff>30073</xdr:rowOff>
    </xdr:to>
    <xdr:sp macro="" textlink="">
      <xdr:nvSpPr>
        <xdr:cNvPr id="621" name="フローチャート: 判断 620"/>
        <xdr:cNvSpPr/>
      </xdr:nvSpPr>
      <xdr:spPr>
        <a:xfrm>
          <a:off x="16268700" y="131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140779</xdr:rowOff>
    </xdr:from>
    <xdr:to>
      <xdr:col>81</xdr:col>
      <xdr:colOff>50800</xdr:colOff>
      <xdr:row>74</xdr:row>
      <xdr:rowOff>124599</xdr:rowOff>
    </xdr:to>
    <xdr:cxnSp macro="">
      <xdr:nvCxnSpPr>
        <xdr:cNvPr id="622" name="直線コネクタ 621"/>
        <xdr:cNvCxnSpPr/>
      </xdr:nvCxnSpPr>
      <xdr:spPr>
        <a:xfrm flipV="1">
          <a:off x="14592300" y="12656629"/>
          <a:ext cx="889000" cy="15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104377</xdr:rowOff>
    </xdr:from>
    <xdr:to>
      <xdr:col>81</xdr:col>
      <xdr:colOff>101600</xdr:colOff>
      <xdr:row>77</xdr:row>
      <xdr:rowOff>34527</xdr:rowOff>
    </xdr:to>
    <xdr:sp macro="" textlink="">
      <xdr:nvSpPr>
        <xdr:cNvPr id="623" name="フローチャート: 判断 622"/>
        <xdr:cNvSpPr/>
      </xdr:nvSpPr>
      <xdr:spPr>
        <a:xfrm>
          <a:off x="154305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25654</xdr:rowOff>
    </xdr:from>
    <xdr:ext cx="534377" cy="259045"/>
    <xdr:sp macro="" textlink="">
      <xdr:nvSpPr>
        <xdr:cNvPr id="624" name="テキスト ボックス 623"/>
        <xdr:cNvSpPr txBox="1"/>
      </xdr:nvSpPr>
      <xdr:spPr>
        <a:xfrm>
          <a:off x="15214111" y="132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124599</xdr:rowOff>
    </xdr:from>
    <xdr:to>
      <xdr:col>76</xdr:col>
      <xdr:colOff>114300</xdr:colOff>
      <xdr:row>74</xdr:row>
      <xdr:rowOff>156223</xdr:rowOff>
    </xdr:to>
    <xdr:cxnSp macro="">
      <xdr:nvCxnSpPr>
        <xdr:cNvPr id="625" name="直線コネクタ 624"/>
        <xdr:cNvCxnSpPr/>
      </xdr:nvCxnSpPr>
      <xdr:spPr>
        <a:xfrm flipV="1">
          <a:off x="13703300" y="12811899"/>
          <a:ext cx="889000" cy="3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88872</xdr:rowOff>
    </xdr:from>
    <xdr:to>
      <xdr:col>76</xdr:col>
      <xdr:colOff>165100</xdr:colOff>
      <xdr:row>77</xdr:row>
      <xdr:rowOff>19022</xdr:rowOff>
    </xdr:to>
    <xdr:sp macro="" textlink="">
      <xdr:nvSpPr>
        <xdr:cNvPr id="626" name="フローチャート: 判断 625"/>
        <xdr:cNvSpPr/>
      </xdr:nvSpPr>
      <xdr:spPr>
        <a:xfrm>
          <a:off x="14541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10149</xdr:rowOff>
    </xdr:from>
    <xdr:ext cx="534377" cy="259045"/>
    <xdr:sp macro="" textlink="">
      <xdr:nvSpPr>
        <xdr:cNvPr id="627" name="テキスト ボックス 626"/>
        <xdr:cNvSpPr txBox="1"/>
      </xdr:nvSpPr>
      <xdr:spPr>
        <a:xfrm>
          <a:off x="14325111" y="1321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156223</xdr:rowOff>
    </xdr:from>
    <xdr:to>
      <xdr:col>71</xdr:col>
      <xdr:colOff>177800</xdr:colOff>
      <xdr:row>75</xdr:row>
      <xdr:rowOff>12932</xdr:rowOff>
    </xdr:to>
    <xdr:cxnSp macro="">
      <xdr:nvCxnSpPr>
        <xdr:cNvPr id="628" name="直線コネクタ 627"/>
        <xdr:cNvCxnSpPr/>
      </xdr:nvCxnSpPr>
      <xdr:spPr>
        <a:xfrm flipV="1">
          <a:off x="12814300" y="12843523"/>
          <a:ext cx="889000" cy="28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88081</xdr:rowOff>
    </xdr:from>
    <xdr:to>
      <xdr:col>72</xdr:col>
      <xdr:colOff>38100</xdr:colOff>
      <xdr:row>77</xdr:row>
      <xdr:rowOff>18231</xdr:rowOff>
    </xdr:to>
    <xdr:sp macro="" textlink="">
      <xdr:nvSpPr>
        <xdr:cNvPr id="629" name="フローチャート: 判断 628"/>
        <xdr:cNvSpPr/>
      </xdr:nvSpPr>
      <xdr:spPr>
        <a:xfrm>
          <a:off x="13652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9358</xdr:rowOff>
    </xdr:from>
    <xdr:ext cx="534377" cy="259045"/>
    <xdr:sp macro="" textlink="">
      <xdr:nvSpPr>
        <xdr:cNvPr id="630" name="テキスト ボックス 629"/>
        <xdr:cNvSpPr txBox="1"/>
      </xdr:nvSpPr>
      <xdr:spPr>
        <a:xfrm>
          <a:off x="13436111" y="1321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102904</xdr:rowOff>
    </xdr:from>
    <xdr:to>
      <xdr:col>67</xdr:col>
      <xdr:colOff>101600</xdr:colOff>
      <xdr:row>77</xdr:row>
      <xdr:rowOff>33054</xdr:rowOff>
    </xdr:to>
    <xdr:sp macro="" textlink="">
      <xdr:nvSpPr>
        <xdr:cNvPr id="631" name="フローチャート: 判断 630"/>
        <xdr:cNvSpPr/>
      </xdr:nvSpPr>
      <xdr:spPr>
        <a:xfrm>
          <a:off x="12763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24181</xdr:rowOff>
    </xdr:from>
    <xdr:ext cx="534377" cy="259045"/>
    <xdr:sp macro="" textlink="">
      <xdr:nvSpPr>
        <xdr:cNvPr id="632" name="テキスト ボックス 631"/>
        <xdr:cNvSpPr txBox="1"/>
      </xdr:nvSpPr>
      <xdr:spPr>
        <a:xfrm>
          <a:off x="12547111" y="1322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30881</xdr:rowOff>
    </xdr:from>
    <xdr:to>
      <xdr:col>85</xdr:col>
      <xdr:colOff>177800</xdr:colOff>
      <xdr:row>73</xdr:row>
      <xdr:rowOff>132481</xdr:rowOff>
    </xdr:to>
    <xdr:sp macro="" textlink="">
      <xdr:nvSpPr>
        <xdr:cNvPr id="638" name="楕円 637"/>
        <xdr:cNvSpPr/>
      </xdr:nvSpPr>
      <xdr:spPr>
        <a:xfrm>
          <a:off x="16268700" y="1254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53758</xdr:rowOff>
    </xdr:from>
    <xdr:ext cx="599010" cy="259045"/>
    <xdr:sp macro="" textlink="">
      <xdr:nvSpPr>
        <xdr:cNvPr id="639" name="公債費該当値テキスト"/>
        <xdr:cNvSpPr txBox="1"/>
      </xdr:nvSpPr>
      <xdr:spPr>
        <a:xfrm>
          <a:off x="16370300" y="12398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89979</xdr:rowOff>
    </xdr:from>
    <xdr:to>
      <xdr:col>81</xdr:col>
      <xdr:colOff>101600</xdr:colOff>
      <xdr:row>74</xdr:row>
      <xdr:rowOff>20129</xdr:rowOff>
    </xdr:to>
    <xdr:sp macro="" textlink="">
      <xdr:nvSpPr>
        <xdr:cNvPr id="640" name="楕円 639"/>
        <xdr:cNvSpPr/>
      </xdr:nvSpPr>
      <xdr:spPr>
        <a:xfrm>
          <a:off x="15430500" y="1260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36656</xdr:rowOff>
    </xdr:from>
    <xdr:ext cx="599010" cy="259045"/>
    <xdr:sp macro="" textlink="">
      <xdr:nvSpPr>
        <xdr:cNvPr id="641" name="テキスト ボックス 640"/>
        <xdr:cNvSpPr txBox="1"/>
      </xdr:nvSpPr>
      <xdr:spPr>
        <a:xfrm>
          <a:off x="15181795" y="12381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73799</xdr:rowOff>
    </xdr:from>
    <xdr:to>
      <xdr:col>76</xdr:col>
      <xdr:colOff>165100</xdr:colOff>
      <xdr:row>75</xdr:row>
      <xdr:rowOff>3949</xdr:rowOff>
    </xdr:to>
    <xdr:sp macro="" textlink="">
      <xdr:nvSpPr>
        <xdr:cNvPr id="642" name="楕円 641"/>
        <xdr:cNvSpPr/>
      </xdr:nvSpPr>
      <xdr:spPr>
        <a:xfrm>
          <a:off x="14541500" y="1276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20476</xdr:rowOff>
    </xdr:from>
    <xdr:ext cx="599010" cy="259045"/>
    <xdr:sp macro="" textlink="">
      <xdr:nvSpPr>
        <xdr:cNvPr id="643" name="テキスト ボックス 642"/>
        <xdr:cNvSpPr txBox="1"/>
      </xdr:nvSpPr>
      <xdr:spPr>
        <a:xfrm>
          <a:off x="14292795" y="1253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105423</xdr:rowOff>
    </xdr:from>
    <xdr:to>
      <xdr:col>72</xdr:col>
      <xdr:colOff>38100</xdr:colOff>
      <xdr:row>75</xdr:row>
      <xdr:rowOff>35573</xdr:rowOff>
    </xdr:to>
    <xdr:sp macro="" textlink="">
      <xdr:nvSpPr>
        <xdr:cNvPr id="644" name="楕円 643"/>
        <xdr:cNvSpPr/>
      </xdr:nvSpPr>
      <xdr:spPr>
        <a:xfrm>
          <a:off x="13652500" y="1279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52100</xdr:rowOff>
    </xdr:from>
    <xdr:ext cx="599010" cy="259045"/>
    <xdr:sp macro="" textlink="">
      <xdr:nvSpPr>
        <xdr:cNvPr id="645" name="テキスト ボックス 644"/>
        <xdr:cNvSpPr txBox="1"/>
      </xdr:nvSpPr>
      <xdr:spPr>
        <a:xfrm>
          <a:off x="13403795" y="12567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133582</xdr:rowOff>
    </xdr:from>
    <xdr:to>
      <xdr:col>67</xdr:col>
      <xdr:colOff>101600</xdr:colOff>
      <xdr:row>75</xdr:row>
      <xdr:rowOff>63732</xdr:rowOff>
    </xdr:to>
    <xdr:sp macro="" textlink="">
      <xdr:nvSpPr>
        <xdr:cNvPr id="646" name="楕円 645"/>
        <xdr:cNvSpPr/>
      </xdr:nvSpPr>
      <xdr:spPr>
        <a:xfrm>
          <a:off x="12763500" y="1282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80259</xdr:rowOff>
    </xdr:from>
    <xdr:ext cx="599010" cy="259045"/>
    <xdr:sp macro="" textlink="">
      <xdr:nvSpPr>
        <xdr:cNvPr id="647" name="テキスト ボックス 646"/>
        <xdr:cNvSpPr txBox="1"/>
      </xdr:nvSpPr>
      <xdr:spPr>
        <a:xfrm>
          <a:off x="12514795" y="1259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8" name="直線コネクタ 65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9" name="テキスト ボックス 65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0" name="直線コネクタ 65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1" name="テキスト ボックス 660"/>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2" name="直線コネクタ 66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3" name="テキスト ボックス 662"/>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4" name="直線コネクタ 66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5" name="テキスト ボックス 664"/>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6" name="直線コネクタ 66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7" name="テキスト ボックス 66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8" name="直線コネクタ 66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9" name="テキスト ボックス 66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111075</xdr:rowOff>
    </xdr:from>
    <xdr:to>
      <xdr:col>85</xdr:col>
      <xdr:colOff>126364</xdr:colOff>
      <xdr:row>99</xdr:row>
      <xdr:rowOff>94866</xdr:rowOff>
    </xdr:to>
    <xdr:cxnSp macro="">
      <xdr:nvCxnSpPr>
        <xdr:cNvPr id="673" name="直線コネクタ 672"/>
        <xdr:cNvCxnSpPr/>
      </xdr:nvCxnSpPr>
      <xdr:spPr>
        <a:xfrm flipV="1">
          <a:off x="16317595" y="15541575"/>
          <a:ext cx="1269" cy="152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98693</xdr:rowOff>
    </xdr:from>
    <xdr:ext cx="469744" cy="259045"/>
    <xdr:sp macro="" textlink="">
      <xdr:nvSpPr>
        <xdr:cNvPr id="674" name="積立金最小値テキスト"/>
        <xdr:cNvSpPr txBox="1"/>
      </xdr:nvSpPr>
      <xdr:spPr>
        <a:xfrm>
          <a:off x="16370300" y="1707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94866</xdr:rowOff>
    </xdr:from>
    <xdr:to>
      <xdr:col>86</xdr:col>
      <xdr:colOff>25400</xdr:colOff>
      <xdr:row>99</xdr:row>
      <xdr:rowOff>94866</xdr:rowOff>
    </xdr:to>
    <xdr:cxnSp macro="">
      <xdr:nvCxnSpPr>
        <xdr:cNvPr id="675" name="直線コネクタ 674"/>
        <xdr:cNvCxnSpPr/>
      </xdr:nvCxnSpPr>
      <xdr:spPr>
        <a:xfrm>
          <a:off x="16230600" y="17068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57752</xdr:rowOff>
    </xdr:from>
    <xdr:ext cx="599010" cy="259045"/>
    <xdr:sp macro="" textlink="">
      <xdr:nvSpPr>
        <xdr:cNvPr id="676" name="積立金最大値テキスト"/>
        <xdr:cNvSpPr txBox="1"/>
      </xdr:nvSpPr>
      <xdr:spPr>
        <a:xfrm>
          <a:off x="16370300" y="15316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111075</xdr:rowOff>
    </xdr:from>
    <xdr:to>
      <xdr:col>86</xdr:col>
      <xdr:colOff>25400</xdr:colOff>
      <xdr:row>90</xdr:row>
      <xdr:rowOff>111075</xdr:rowOff>
    </xdr:to>
    <xdr:cxnSp macro="">
      <xdr:nvCxnSpPr>
        <xdr:cNvPr id="677" name="直線コネクタ 676"/>
        <xdr:cNvCxnSpPr/>
      </xdr:nvCxnSpPr>
      <xdr:spPr>
        <a:xfrm>
          <a:off x="16230600" y="1554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56480</xdr:rowOff>
    </xdr:from>
    <xdr:to>
      <xdr:col>85</xdr:col>
      <xdr:colOff>127000</xdr:colOff>
      <xdr:row>99</xdr:row>
      <xdr:rowOff>17269</xdr:rowOff>
    </xdr:to>
    <xdr:cxnSp macro="">
      <xdr:nvCxnSpPr>
        <xdr:cNvPr id="678" name="直線コネクタ 677"/>
        <xdr:cNvCxnSpPr/>
      </xdr:nvCxnSpPr>
      <xdr:spPr>
        <a:xfrm flipV="1">
          <a:off x="15481300" y="16858580"/>
          <a:ext cx="838200" cy="132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29278</xdr:rowOff>
    </xdr:from>
    <xdr:ext cx="534377" cy="259045"/>
    <xdr:sp macro="" textlink="">
      <xdr:nvSpPr>
        <xdr:cNvPr id="679" name="積立金平均値テキスト"/>
        <xdr:cNvSpPr txBox="1"/>
      </xdr:nvSpPr>
      <xdr:spPr>
        <a:xfrm>
          <a:off x="16370300" y="16831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50851</xdr:rowOff>
    </xdr:from>
    <xdr:to>
      <xdr:col>85</xdr:col>
      <xdr:colOff>177800</xdr:colOff>
      <xdr:row>98</xdr:row>
      <xdr:rowOff>152451</xdr:rowOff>
    </xdr:to>
    <xdr:sp macro="" textlink="">
      <xdr:nvSpPr>
        <xdr:cNvPr id="680" name="フローチャート: 判断 679"/>
        <xdr:cNvSpPr/>
      </xdr:nvSpPr>
      <xdr:spPr>
        <a:xfrm>
          <a:off x="162687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129896</xdr:rowOff>
    </xdr:from>
    <xdr:to>
      <xdr:col>81</xdr:col>
      <xdr:colOff>50800</xdr:colOff>
      <xdr:row>99</xdr:row>
      <xdr:rowOff>17269</xdr:rowOff>
    </xdr:to>
    <xdr:cxnSp macro="">
      <xdr:nvCxnSpPr>
        <xdr:cNvPr id="681" name="直線コネクタ 680"/>
        <xdr:cNvCxnSpPr/>
      </xdr:nvCxnSpPr>
      <xdr:spPr>
        <a:xfrm>
          <a:off x="14592300" y="16931996"/>
          <a:ext cx="889000" cy="5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59023</xdr:rowOff>
    </xdr:from>
    <xdr:to>
      <xdr:col>81</xdr:col>
      <xdr:colOff>101600</xdr:colOff>
      <xdr:row>98</xdr:row>
      <xdr:rowOff>160623</xdr:rowOff>
    </xdr:to>
    <xdr:sp macro="" textlink="">
      <xdr:nvSpPr>
        <xdr:cNvPr id="682" name="フローチャート: 判断 681"/>
        <xdr:cNvSpPr/>
      </xdr:nvSpPr>
      <xdr:spPr>
        <a:xfrm>
          <a:off x="15430500" y="1686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5700</xdr:rowOff>
    </xdr:from>
    <xdr:ext cx="534377" cy="259045"/>
    <xdr:sp macro="" textlink="">
      <xdr:nvSpPr>
        <xdr:cNvPr id="683" name="テキスト ボックス 682"/>
        <xdr:cNvSpPr txBox="1"/>
      </xdr:nvSpPr>
      <xdr:spPr>
        <a:xfrm>
          <a:off x="15214111" y="1663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129896</xdr:rowOff>
    </xdr:from>
    <xdr:to>
      <xdr:col>76</xdr:col>
      <xdr:colOff>114300</xdr:colOff>
      <xdr:row>98</xdr:row>
      <xdr:rowOff>139680</xdr:rowOff>
    </xdr:to>
    <xdr:cxnSp macro="">
      <xdr:nvCxnSpPr>
        <xdr:cNvPr id="684" name="直線コネクタ 683"/>
        <xdr:cNvCxnSpPr/>
      </xdr:nvCxnSpPr>
      <xdr:spPr>
        <a:xfrm flipV="1">
          <a:off x="13703300" y="16931996"/>
          <a:ext cx="889000" cy="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59655</xdr:rowOff>
    </xdr:from>
    <xdr:to>
      <xdr:col>76</xdr:col>
      <xdr:colOff>165100</xdr:colOff>
      <xdr:row>98</xdr:row>
      <xdr:rowOff>161255</xdr:rowOff>
    </xdr:to>
    <xdr:sp macro="" textlink="">
      <xdr:nvSpPr>
        <xdr:cNvPr id="685" name="フローチャート: 判断 684"/>
        <xdr:cNvSpPr/>
      </xdr:nvSpPr>
      <xdr:spPr>
        <a:xfrm>
          <a:off x="14541500" y="16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6332</xdr:rowOff>
    </xdr:from>
    <xdr:ext cx="534377" cy="259045"/>
    <xdr:sp macro="" textlink="">
      <xdr:nvSpPr>
        <xdr:cNvPr id="686" name="テキスト ボックス 685"/>
        <xdr:cNvSpPr txBox="1"/>
      </xdr:nvSpPr>
      <xdr:spPr>
        <a:xfrm>
          <a:off x="14325111" y="1663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94934</xdr:rowOff>
    </xdr:from>
    <xdr:to>
      <xdr:col>71</xdr:col>
      <xdr:colOff>177800</xdr:colOff>
      <xdr:row>98</xdr:row>
      <xdr:rowOff>139680</xdr:rowOff>
    </xdr:to>
    <xdr:cxnSp macro="">
      <xdr:nvCxnSpPr>
        <xdr:cNvPr id="687" name="直線コネクタ 686"/>
        <xdr:cNvCxnSpPr/>
      </xdr:nvCxnSpPr>
      <xdr:spPr>
        <a:xfrm>
          <a:off x="12814300" y="16897034"/>
          <a:ext cx="889000" cy="4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41737</xdr:rowOff>
    </xdr:from>
    <xdr:to>
      <xdr:col>72</xdr:col>
      <xdr:colOff>38100</xdr:colOff>
      <xdr:row>98</xdr:row>
      <xdr:rowOff>143337</xdr:rowOff>
    </xdr:to>
    <xdr:sp macro="" textlink="">
      <xdr:nvSpPr>
        <xdr:cNvPr id="688" name="フローチャート: 判断 687"/>
        <xdr:cNvSpPr/>
      </xdr:nvSpPr>
      <xdr:spPr>
        <a:xfrm>
          <a:off x="13652500" y="16843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159864</xdr:rowOff>
    </xdr:from>
    <xdr:ext cx="534377" cy="259045"/>
    <xdr:sp macro="" textlink="">
      <xdr:nvSpPr>
        <xdr:cNvPr id="689" name="テキスト ボックス 688"/>
        <xdr:cNvSpPr txBox="1"/>
      </xdr:nvSpPr>
      <xdr:spPr>
        <a:xfrm>
          <a:off x="13436111" y="1661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57699</xdr:rowOff>
    </xdr:from>
    <xdr:to>
      <xdr:col>67</xdr:col>
      <xdr:colOff>101600</xdr:colOff>
      <xdr:row>98</xdr:row>
      <xdr:rowOff>159299</xdr:rowOff>
    </xdr:to>
    <xdr:sp macro="" textlink="">
      <xdr:nvSpPr>
        <xdr:cNvPr id="690" name="フローチャート: 判断 689"/>
        <xdr:cNvSpPr/>
      </xdr:nvSpPr>
      <xdr:spPr>
        <a:xfrm>
          <a:off x="12763500" y="1685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150426</xdr:rowOff>
    </xdr:from>
    <xdr:ext cx="534377" cy="259045"/>
    <xdr:sp macro="" textlink="">
      <xdr:nvSpPr>
        <xdr:cNvPr id="691" name="テキスト ボックス 690"/>
        <xdr:cNvSpPr txBox="1"/>
      </xdr:nvSpPr>
      <xdr:spPr>
        <a:xfrm>
          <a:off x="12547111" y="1695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5680</xdr:rowOff>
    </xdr:from>
    <xdr:to>
      <xdr:col>85</xdr:col>
      <xdr:colOff>177800</xdr:colOff>
      <xdr:row>98</xdr:row>
      <xdr:rowOff>107280</xdr:rowOff>
    </xdr:to>
    <xdr:sp macro="" textlink="">
      <xdr:nvSpPr>
        <xdr:cNvPr id="697" name="楕円 696"/>
        <xdr:cNvSpPr/>
      </xdr:nvSpPr>
      <xdr:spPr>
        <a:xfrm>
          <a:off x="16268700" y="1680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28557</xdr:rowOff>
    </xdr:from>
    <xdr:ext cx="534377" cy="259045"/>
    <xdr:sp macro="" textlink="">
      <xdr:nvSpPr>
        <xdr:cNvPr id="698" name="積立金該当値テキスト"/>
        <xdr:cNvSpPr txBox="1"/>
      </xdr:nvSpPr>
      <xdr:spPr>
        <a:xfrm>
          <a:off x="16370300" y="1665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137919</xdr:rowOff>
    </xdr:from>
    <xdr:to>
      <xdr:col>81</xdr:col>
      <xdr:colOff>101600</xdr:colOff>
      <xdr:row>99</xdr:row>
      <xdr:rowOff>68069</xdr:rowOff>
    </xdr:to>
    <xdr:sp macro="" textlink="">
      <xdr:nvSpPr>
        <xdr:cNvPr id="699" name="楕円 698"/>
        <xdr:cNvSpPr/>
      </xdr:nvSpPr>
      <xdr:spPr>
        <a:xfrm>
          <a:off x="15430500" y="1694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59196</xdr:rowOff>
    </xdr:from>
    <xdr:ext cx="534377" cy="259045"/>
    <xdr:sp macro="" textlink="">
      <xdr:nvSpPr>
        <xdr:cNvPr id="700" name="テキスト ボックス 699"/>
        <xdr:cNvSpPr txBox="1"/>
      </xdr:nvSpPr>
      <xdr:spPr>
        <a:xfrm>
          <a:off x="15214111" y="1703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79096</xdr:rowOff>
    </xdr:from>
    <xdr:to>
      <xdr:col>76</xdr:col>
      <xdr:colOff>165100</xdr:colOff>
      <xdr:row>99</xdr:row>
      <xdr:rowOff>9246</xdr:rowOff>
    </xdr:to>
    <xdr:sp macro="" textlink="">
      <xdr:nvSpPr>
        <xdr:cNvPr id="701" name="楕円 700"/>
        <xdr:cNvSpPr/>
      </xdr:nvSpPr>
      <xdr:spPr>
        <a:xfrm>
          <a:off x="14541500" y="1688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373</xdr:rowOff>
    </xdr:from>
    <xdr:ext cx="534377" cy="259045"/>
    <xdr:sp macro="" textlink="">
      <xdr:nvSpPr>
        <xdr:cNvPr id="702" name="テキスト ボックス 701"/>
        <xdr:cNvSpPr txBox="1"/>
      </xdr:nvSpPr>
      <xdr:spPr>
        <a:xfrm>
          <a:off x="14325111" y="1697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88880</xdr:rowOff>
    </xdr:from>
    <xdr:to>
      <xdr:col>72</xdr:col>
      <xdr:colOff>38100</xdr:colOff>
      <xdr:row>99</xdr:row>
      <xdr:rowOff>19030</xdr:rowOff>
    </xdr:to>
    <xdr:sp macro="" textlink="">
      <xdr:nvSpPr>
        <xdr:cNvPr id="703" name="楕円 702"/>
        <xdr:cNvSpPr/>
      </xdr:nvSpPr>
      <xdr:spPr>
        <a:xfrm>
          <a:off x="13652500" y="1689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10157</xdr:rowOff>
    </xdr:from>
    <xdr:ext cx="534377" cy="259045"/>
    <xdr:sp macro="" textlink="">
      <xdr:nvSpPr>
        <xdr:cNvPr id="704" name="テキスト ボックス 703"/>
        <xdr:cNvSpPr txBox="1"/>
      </xdr:nvSpPr>
      <xdr:spPr>
        <a:xfrm>
          <a:off x="13436111" y="1698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44134</xdr:rowOff>
    </xdr:from>
    <xdr:to>
      <xdr:col>67</xdr:col>
      <xdr:colOff>101600</xdr:colOff>
      <xdr:row>98</xdr:row>
      <xdr:rowOff>145734</xdr:rowOff>
    </xdr:to>
    <xdr:sp macro="" textlink="">
      <xdr:nvSpPr>
        <xdr:cNvPr id="705" name="楕円 704"/>
        <xdr:cNvSpPr/>
      </xdr:nvSpPr>
      <xdr:spPr>
        <a:xfrm>
          <a:off x="12763500" y="1684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162261</xdr:rowOff>
    </xdr:from>
    <xdr:ext cx="534377" cy="259045"/>
    <xdr:sp macro="" textlink="">
      <xdr:nvSpPr>
        <xdr:cNvPr id="706" name="テキスト ボックス 705"/>
        <xdr:cNvSpPr txBox="1"/>
      </xdr:nvSpPr>
      <xdr:spPr>
        <a:xfrm>
          <a:off x="12547111" y="16621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0" name="テキスト ボックス 719"/>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2" name="テキスト ボックス 721"/>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4" name="テキスト ボックス 723"/>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10221</xdr:rowOff>
    </xdr:from>
    <xdr:to>
      <xdr:col>116</xdr:col>
      <xdr:colOff>62864</xdr:colOff>
      <xdr:row>38</xdr:row>
      <xdr:rowOff>139700</xdr:rowOff>
    </xdr:to>
    <xdr:cxnSp macro="">
      <xdr:nvCxnSpPr>
        <xdr:cNvPr id="728" name="直線コネクタ 727"/>
        <xdr:cNvCxnSpPr/>
      </xdr:nvCxnSpPr>
      <xdr:spPr>
        <a:xfrm flipV="1">
          <a:off x="22159595" y="5496621"/>
          <a:ext cx="1269" cy="1158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128348</xdr:rowOff>
    </xdr:from>
    <xdr:ext cx="534377" cy="259045"/>
    <xdr:sp macro="" textlink="">
      <xdr:nvSpPr>
        <xdr:cNvPr id="731" name="投資及び出資金最大値テキスト"/>
        <xdr:cNvSpPr txBox="1"/>
      </xdr:nvSpPr>
      <xdr:spPr>
        <a:xfrm>
          <a:off x="22212300" y="527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10221</xdr:rowOff>
    </xdr:from>
    <xdr:to>
      <xdr:col>116</xdr:col>
      <xdr:colOff>152400</xdr:colOff>
      <xdr:row>32</xdr:row>
      <xdr:rowOff>10221</xdr:rowOff>
    </xdr:to>
    <xdr:cxnSp macro="">
      <xdr:nvCxnSpPr>
        <xdr:cNvPr id="732" name="直線コネクタ 731"/>
        <xdr:cNvCxnSpPr/>
      </xdr:nvCxnSpPr>
      <xdr:spPr>
        <a:xfrm>
          <a:off x="22072600" y="5496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3" name="直線コネクタ 73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15628</xdr:rowOff>
    </xdr:from>
    <xdr:ext cx="469744" cy="259045"/>
    <xdr:sp macro="" textlink="">
      <xdr:nvSpPr>
        <xdr:cNvPr id="734" name="投資及び出資金平均値テキスト"/>
        <xdr:cNvSpPr txBox="1"/>
      </xdr:nvSpPr>
      <xdr:spPr>
        <a:xfrm>
          <a:off x="22212300" y="63592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164201</xdr:rowOff>
    </xdr:from>
    <xdr:to>
      <xdr:col>116</xdr:col>
      <xdr:colOff>114300</xdr:colOff>
      <xdr:row>38</xdr:row>
      <xdr:rowOff>94351</xdr:rowOff>
    </xdr:to>
    <xdr:sp macro="" textlink="">
      <xdr:nvSpPr>
        <xdr:cNvPr id="735" name="フローチャート: 判断 734"/>
        <xdr:cNvSpPr/>
      </xdr:nvSpPr>
      <xdr:spPr>
        <a:xfrm>
          <a:off x="22110700" y="650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6" name="直線コネクタ 73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22286</xdr:rowOff>
    </xdr:from>
    <xdr:to>
      <xdr:col>112</xdr:col>
      <xdr:colOff>38100</xdr:colOff>
      <xdr:row>38</xdr:row>
      <xdr:rowOff>123886</xdr:rowOff>
    </xdr:to>
    <xdr:sp macro="" textlink="">
      <xdr:nvSpPr>
        <xdr:cNvPr id="737" name="フローチャート: 判断 736"/>
        <xdr:cNvSpPr/>
      </xdr:nvSpPr>
      <xdr:spPr>
        <a:xfrm>
          <a:off x="21272500" y="653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140413</xdr:rowOff>
    </xdr:from>
    <xdr:ext cx="469744" cy="259045"/>
    <xdr:sp macro="" textlink="">
      <xdr:nvSpPr>
        <xdr:cNvPr id="738" name="テキスト ボックス 737"/>
        <xdr:cNvSpPr txBox="1"/>
      </xdr:nvSpPr>
      <xdr:spPr>
        <a:xfrm>
          <a:off x="21088428" y="631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9" name="直線コネクタ 73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4090</xdr:rowOff>
    </xdr:from>
    <xdr:to>
      <xdr:col>107</xdr:col>
      <xdr:colOff>101600</xdr:colOff>
      <xdr:row>38</xdr:row>
      <xdr:rowOff>105690</xdr:rowOff>
    </xdr:to>
    <xdr:sp macro="" textlink="">
      <xdr:nvSpPr>
        <xdr:cNvPr id="740" name="フローチャート: 判断 739"/>
        <xdr:cNvSpPr/>
      </xdr:nvSpPr>
      <xdr:spPr>
        <a:xfrm>
          <a:off x="203835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122216</xdr:rowOff>
    </xdr:from>
    <xdr:ext cx="469744" cy="259045"/>
    <xdr:sp macro="" textlink="">
      <xdr:nvSpPr>
        <xdr:cNvPr id="741" name="テキスト ボックス 740"/>
        <xdr:cNvSpPr txBox="1"/>
      </xdr:nvSpPr>
      <xdr:spPr>
        <a:xfrm>
          <a:off x="20199428" y="62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2" name="直線コネクタ 74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11405</xdr:rowOff>
    </xdr:from>
    <xdr:to>
      <xdr:col>102</xdr:col>
      <xdr:colOff>165100</xdr:colOff>
      <xdr:row>38</xdr:row>
      <xdr:rowOff>113005</xdr:rowOff>
    </xdr:to>
    <xdr:sp macro="" textlink="">
      <xdr:nvSpPr>
        <xdr:cNvPr id="743" name="フローチャート: 判断 742"/>
        <xdr:cNvSpPr/>
      </xdr:nvSpPr>
      <xdr:spPr>
        <a:xfrm>
          <a:off x="19494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129532</xdr:rowOff>
    </xdr:from>
    <xdr:ext cx="469744" cy="259045"/>
    <xdr:sp macro="" textlink="">
      <xdr:nvSpPr>
        <xdr:cNvPr id="744" name="テキスト ボックス 743"/>
        <xdr:cNvSpPr txBox="1"/>
      </xdr:nvSpPr>
      <xdr:spPr>
        <a:xfrm>
          <a:off x="19310428" y="630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42174</xdr:rowOff>
    </xdr:from>
    <xdr:to>
      <xdr:col>98</xdr:col>
      <xdr:colOff>38100</xdr:colOff>
      <xdr:row>38</xdr:row>
      <xdr:rowOff>143774</xdr:rowOff>
    </xdr:to>
    <xdr:sp macro="" textlink="">
      <xdr:nvSpPr>
        <xdr:cNvPr id="745" name="フローチャート: 判断 744"/>
        <xdr:cNvSpPr/>
      </xdr:nvSpPr>
      <xdr:spPr>
        <a:xfrm>
          <a:off x="18605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160301</xdr:rowOff>
    </xdr:from>
    <xdr:ext cx="469744" cy="259045"/>
    <xdr:sp macro="" textlink="">
      <xdr:nvSpPr>
        <xdr:cNvPr id="746" name="テキスト ボックス 745"/>
        <xdr:cNvSpPr txBox="1"/>
      </xdr:nvSpPr>
      <xdr:spPr>
        <a:xfrm>
          <a:off x="18421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2" name="楕円 75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3"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4" name="楕円 75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5" name="テキスト ボックス 754"/>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6" name="楕円 75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7" name="テキスト ボックス 75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8" name="楕円 75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9" name="テキスト ボックス 758"/>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楕円 75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5" name="テキスト ボックス 77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3" name="テキスト ボックス 782"/>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11627</xdr:rowOff>
    </xdr:from>
    <xdr:to>
      <xdr:col>116</xdr:col>
      <xdr:colOff>62864</xdr:colOff>
      <xdr:row>59</xdr:row>
      <xdr:rowOff>44450</xdr:rowOff>
    </xdr:to>
    <xdr:cxnSp macro="">
      <xdr:nvCxnSpPr>
        <xdr:cNvPr id="785" name="直線コネクタ 784"/>
        <xdr:cNvCxnSpPr/>
      </xdr:nvCxnSpPr>
      <xdr:spPr>
        <a:xfrm flipV="1">
          <a:off x="22159595" y="8584127"/>
          <a:ext cx="1269" cy="157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129754</xdr:rowOff>
    </xdr:from>
    <xdr:ext cx="534377" cy="259045"/>
    <xdr:sp macro="" textlink="">
      <xdr:nvSpPr>
        <xdr:cNvPr id="788" name="貸付金最大値テキスト"/>
        <xdr:cNvSpPr txBox="1"/>
      </xdr:nvSpPr>
      <xdr:spPr>
        <a:xfrm>
          <a:off x="22212300" y="835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11627</xdr:rowOff>
    </xdr:from>
    <xdr:to>
      <xdr:col>116</xdr:col>
      <xdr:colOff>152400</xdr:colOff>
      <xdr:row>50</xdr:row>
      <xdr:rowOff>11627</xdr:rowOff>
    </xdr:to>
    <xdr:cxnSp macro="">
      <xdr:nvCxnSpPr>
        <xdr:cNvPr id="789" name="直線コネクタ 788"/>
        <xdr:cNvCxnSpPr/>
      </xdr:nvCxnSpPr>
      <xdr:spPr>
        <a:xfrm>
          <a:off x="22072600" y="8584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150502</xdr:rowOff>
    </xdr:from>
    <xdr:to>
      <xdr:col>116</xdr:col>
      <xdr:colOff>63500</xdr:colOff>
      <xdr:row>58</xdr:row>
      <xdr:rowOff>155283</xdr:rowOff>
    </xdr:to>
    <xdr:cxnSp macro="">
      <xdr:nvCxnSpPr>
        <xdr:cNvPr id="790" name="直線コネクタ 789"/>
        <xdr:cNvCxnSpPr/>
      </xdr:nvCxnSpPr>
      <xdr:spPr>
        <a:xfrm>
          <a:off x="21323300" y="10094602"/>
          <a:ext cx="838200" cy="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121035</xdr:rowOff>
    </xdr:from>
    <xdr:ext cx="469744" cy="259045"/>
    <xdr:sp macro="" textlink="">
      <xdr:nvSpPr>
        <xdr:cNvPr id="791" name="貸付金平均値テキスト"/>
        <xdr:cNvSpPr txBox="1"/>
      </xdr:nvSpPr>
      <xdr:spPr>
        <a:xfrm>
          <a:off x="22212300" y="98936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98158</xdr:rowOff>
    </xdr:from>
    <xdr:to>
      <xdr:col>116</xdr:col>
      <xdr:colOff>114300</xdr:colOff>
      <xdr:row>59</xdr:row>
      <xdr:rowOff>28308</xdr:rowOff>
    </xdr:to>
    <xdr:sp macro="" textlink="">
      <xdr:nvSpPr>
        <xdr:cNvPr id="792" name="フローチャート: 判断 791"/>
        <xdr:cNvSpPr/>
      </xdr:nvSpPr>
      <xdr:spPr>
        <a:xfrm>
          <a:off x="22110700" y="1004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137281</xdr:rowOff>
    </xdr:from>
    <xdr:to>
      <xdr:col>111</xdr:col>
      <xdr:colOff>177800</xdr:colOff>
      <xdr:row>58</xdr:row>
      <xdr:rowOff>150502</xdr:rowOff>
    </xdr:to>
    <xdr:cxnSp macro="">
      <xdr:nvCxnSpPr>
        <xdr:cNvPr id="793" name="直線コネクタ 792"/>
        <xdr:cNvCxnSpPr/>
      </xdr:nvCxnSpPr>
      <xdr:spPr>
        <a:xfrm>
          <a:off x="20434300" y="10081381"/>
          <a:ext cx="889000" cy="1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102368</xdr:rowOff>
    </xdr:from>
    <xdr:to>
      <xdr:col>112</xdr:col>
      <xdr:colOff>38100</xdr:colOff>
      <xdr:row>59</xdr:row>
      <xdr:rowOff>32518</xdr:rowOff>
    </xdr:to>
    <xdr:sp macro="" textlink="">
      <xdr:nvSpPr>
        <xdr:cNvPr id="794" name="フローチャート: 判断 793"/>
        <xdr:cNvSpPr/>
      </xdr:nvSpPr>
      <xdr:spPr>
        <a:xfrm>
          <a:off x="21272500" y="1004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23645</xdr:rowOff>
    </xdr:from>
    <xdr:ext cx="469744" cy="259045"/>
    <xdr:sp macro="" textlink="">
      <xdr:nvSpPr>
        <xdr:cNvPr id="795" name="テキスト ボックス 794"/>
        <xdr:cNvSpPr txBox="1"/>
      </xdr:nvSpPr>
      <xdr:spPr>
        <a:xfrm>
          <a:off x="21088428" y="1013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124613</xdr:rowOff>
    </xdr:from>
    <xdr:to>
      <xdr:col>107</xdr:col>
      <xdr:colOff>50800</xdr:colOff>
      <xdr:row>58</xdr:row>
      <xdr:rowOff>137281</xdr:rowOff>
    </xdr:to>
    <xdr:cxnSp macro="">
      <xdr:nvCxnSpPr>
        <xdr:cNvPr id="796" name="直線コネクタ 795"/>
        <xdr:cNvCxnSpPr/>
      </xdr:nvCxnSpPr>
      <xdr:spPr>
        <a:xfrm>
          <a:off x="19545300" y="10068713"/>
          <a:ext cx="889000" cy="1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121418</xdr:rowOff>
    </xdr:from>
    <xdr:to>
      <xdr:col>107</xdr:col>
      <xdr:colOff>101600</xdr:colOff>
      <xdr:row>59</xdr:row>
      <xdr:rowOff>51568</xdr:rowOff>
    </xdr:to>
    <xdr:sp macro="" textlink="">
      <xdr:nvSpPr>
        <xdr:cNvPr id="797" name="フローチャート: 判断 796"/>
        <xdr:cNvSpPr/>
      </xdr:nvSpPr>
      <xdr:spPr>
        <a:xfrm>
          <a:off x="20383500" y="1006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42695</xdr:rowOff>
    </xdr:from>
    <xdr:ext cx="469744" cy="259045"/>
    <xdr:sp macro="" textlink="">
      <xdr:nvSpPr>
        <xdr:cNvPr id="798" name="テキスト ボックス 797"/>
        <xdr:cNvSpPr txBox="1"/>
      </xdr:nvSpPr>
      <xdr:spPr>
        <a:xfrm>
          <a:off x="20199428" y="1015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124613</xdr:rowOff>
    </xdr:from>
    <xdr:to>
      <xdr:col>102</xdr:col>
      <xdr:colOff>114300</xdr:colOff>
      <xdr:row>58</xdr:row>
      <xdr:rowOff>148577</xdr:rowOff>
    </xdr:to>
    <xdr:cxnSp macro="">
      <xdr:nvCxnSpPr>
        <xdr:cNvPr id="799" name="直線コネクタ 798"/>
        <xdr:cNvCxnSpPr/>
      </xdr:nvCxnSpPr>
      <xdr:spPr>
        <a:xfrm flipV="1">
          <a:off x="18656300" y="10068713"/>
          <a:ext cx="889000" cy="2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121038</xdr:rowOff>
    </xdr:from>
    <xdr:to>
      <xdr:col>102</xdr:col>
      <xdr:colOff>165100</xdr:colOff>
      <xdr:row>59</xdr:row>
      <xdr:rowOff>51188</xdr:rowOff>
    </xdr:to>
    <xdr:sp macro="" textlink="">
      <xdr:nvSpPr>
        <xdr:cNvPr id="800" name="フローチャート: 判断 799"/>
        <xdr:cNvSpPr/>
      </xdr:nvSpPr>
      <xdr:spPr>
        <a:xfrm>
          <a:off x="19494500" y="100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42315</xdr:rowOff>
    </xdr:from>
    <xdr:ext cx="469744" cy="259045"/>
    <xdr:sp macro="" textlink="">
      <xdr:nvSpPr>
        <xdr:cNvPr id="801" name="テキスト ボックス 800"/>
        <xdr:cNvSpPr txBox="1"/>
      </xdr:nvSpPr>
      <xdr:spPr>
        <a:xfrm>
          <a:off x="19310428" y="10157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115989</xdr:rowOff>
    </xdr:from>
    <xdr:to>
      <xdr:col>98</xdr:col>
      <xdr:colOff>38100</xdr:colOff>
      <xdr:row>59</xdr:row>
      <xdr:rowOff>46139</xdr:rowOff>
    </xdr:to>
    <xdr:sp macro="" textlink="">
      <xdr:nvSpPr>
        <xdr:cNvPr id="802" name="フローチャート: 判断 801"/>
        <xdr:cNvSpPr/>
      </xdr:nvSpPr>
      <xdr:spPr>
        <a:xfrm>
          <a:off x="18605500" y="1006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37266</xdr:rowOff>
    </xdr:from>
    <xdr:ext cx="469744" cy="259045"/>
    <xdr:sp macro="" textlink="">
      <xdr:nvSpPr>
        <xdr:cNvPr id="803" name="テキスト ボックス 802"/>
        <xdr:cNvSpPr txBox="1"/>
      </xdr:nvSpPr>
      <xdr:spPr>
        <a:xfrm>
          <a:off x="18421428" y="1015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104483</xdr:rowOff>
    </xdr:from>
    <xdr:to>
      <xdr:col>116</xdr:col>
      <xdr:colOff>114300</xdr:colOff>
      <xdr:row>59</xdr:row>
      <xdr:rowOff>34633</xdr:rowOff>
    </xdr:to>
    <xdr:sp macro="" textlink="">
      <xdr:nvSpPr>
        <xdr:cNvPr id="809" name="楕円 808"/>
        <xdr:cNvSpPr/>
      </xdr:nvSpPr>
      <xdr:spPr>
        <a:xfrm>
          <a:off x="22110700" y="1004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76585</xdr:rowOff>
    </xdr:from>
    <xdr:ext cx="469744" cy="259045"/>
    <xdr:sp macro="" textlink="">
      <xdr:nvSpPr>
        <xdr:cNvPr id="810" name="貸付金該当値テキスト"/>
        <xdr:cNvSpPr txBox="1"/>
      </xdr:nvSpPr>
      <xdr:spPr>
        <a:xfrm>
          <a:off x="22212300" y="1002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99702</xdr:rowOff>
    </xdr:from>
    <xdr:to>
      <xdr:col>112</xdr:col>
      <xdr:colOff>38100</xdr:colOff>
      <xdr:row>59</xdr:row>
      <xdr:rowOff>29852</xdr:rowOff>
    </xdr:to>
    <xdr:sp macro="" textlink="">
      <xdr:nvSpPr>
        <xdr:cNvPr id="811" name="楕円 810"/>
        <xdr:cNvSpPr/>
      </xdr:nvSpPr>
      <xdr:spPr>
        <a:xfrm>
          <a:off x="21272500" y="1004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46379</xdr:rowOff>
    </xdr:from>
    <xdr:ext cx="469744" cy="259045"/>
    <xdr:sp macro="" textlink="">
      <xdr:nvSpPr>
        <xdr:cNvPr id="812" name="テキスト ボックス 811"/>
        <xdr:cNvSpPr txBox="1"/>
      </xdr:nvSpPr>
      <xdr:spPr>
        <a:xfrm>
          <a:off x="21088428" y="9819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86481</xdr:rowOff>
    </xdr:from>
    <xdr:to>
      <xdr:col>107</xdr:col>
      <xdr:colOff>101600</xdr:colOff>
      <xdr:row>59</xdr:row>
      <xdr:rowOff>16631</xdr:rowOff>
    </xdr:to>
    <xdr:sp macro="" textlink="">
      <xdr:nvSpPr>
        <xdr:cNvPr id="813" name="楕円 812"/>
        <xdr:cNvSpPr/>
      </xdr:nvSpPr>
      <xdr:spPr>
        <a:xfrm>
          <a:off x="20383500" y="1003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33158</xdr:rowOff>
    </xdr:from>
    <xdr:ext cx="469744" cy="259045"/>
    <xdr:sp macro="" textlink="">
      <xdr:nvSpPr>
        <xdr:cNvPr id="814" name="テキスト ボックス 813"/>
        <xdr:cNvSpPr txBox="1"/>
      </xdr:nvSpPr>
      <xdr:spPr>
        <a:xfrm>
          <a:off x="20199428" y="980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73813</xdr:rowOff>
    </xdr:from>
    <xdr:to>
      <xdr:col>102</xdr:col>
      <xdr:colOff>165100</xdr:colOff>
      <xdr:row>59</xdr:row>
      <xdr:rowOff>3963</xdr:rowOff>
    </xdr:to>
    <xdr:sp macro="" textlink="">
      <xdr:nvSpPr>
        <xdr:cNvPr id="815" name="楕円 814"/>
        <xdr:cNvSpPr/>
      </xdr:nvSpPr>
      <xdr:spPr>
        <a:xfrm>
          <a:off x="19494500" y="1001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20490</xdr:rowOff>
    </xdr:from>
    <xdr:ext cx="469744" cy="259045"/>
    <xdr:sp macro="" textlink="">
      <xdr:nvSpPr>
        <xdr:cNvPr id="816" name="テキスト ボックス 815"/>
        <xdr:cNvSpPr txBox="1"/>
      </xdr:nvSpPr>
      <xdr:spPr>
        <a:xfrm>
          <a:off x="19310428" y="9793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97777</xdr:rowOff>
    </xdr:from>
    <xdr:to>
      <xdr:col>98</xdr:col>
      <xdr:colOff>38100</xdr:colOff>
      <xdr:row>59</xdr:row>
      <xdr:rowOff>27927</xdr:rowOff>
    </xdr:to>
    <xdr:sp macro="" textlink="">
      <xdr:nvSpPr>
        <xdr:cNvPr id="817" name="楕円 816"/>
        <xdr:cNvSpPr/>
      </xdr:nvSpPr>
      <xdr:spPr>
        <a:xfrm>
          <a:off x="18605500" y="1004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44454</xdr:rowOff>
    </xdr:from>
    <xdr:ext cx="469744" cy="259045"/>
    <xdr:sp macro="" textlink="">
      <xdr:nvSpPr>
        <xdr:cNvPr id="818" name="テキスト ボックス 817"/>
        <xdr:cNvSpPr txBox="1"/>
      </xdr:nvSpPr>
      <xdr:spPr>
        <a:xfrm>
          <a:off x="18421428" y="981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0" name="直線コネクタ 82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1" name="テキスト ボックス 830"/>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2" name="直線コネクタ 83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3" name="テキスト ボックス 83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4" name="直線コネクタ 83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5" name="テキスト ボックス 83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6" name="直線コネクタ 83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7" name="テキスト ボックス 836"/>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8" name="直線コネクタ 83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9" name="テキスト ボックス 838"/>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0" name="直線コネクタ 83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1" name="テキスト ボックス 84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102520</xdr:rowOff>
    </xdr:from>
    <xdr:to>
      <xdr:col>116</xdr:col>
      <xdr:colOff>62864</xdr:colOff>
      <xdr:row>79</xdr:row>
      <xdr:rowOff>136500</xdr:rowOff>
    </xdr:to>
    <xdr:cxnSp macro="">
      <xdr:nvCxnSpPr>
        <xdr:cNvPr id="845" name="直線コネクタ 844"/>
        <xdr:cNvCxnSpPr/>
      </xdr:nvCxnSpPr>
      <xdr:spPr>
        <a:xfrm flipV="1">
          <a:off x="22159595" y="12104020"/>
          <a:ext cx="1269" cy="157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140327</xdr:rowOff>
    </xdr:from>
    <xdr:ext cx="534377" cy="259045"/>
    <xdr:sp macro="" textlink="">
      <xdr:nvSpPr>
        <xdr:cNvPr id="846" name="繰出金最小値テキスト"/>
        <xdr:cNvSpPr txBox="1"/>
      </xdr:nvSpPr>
      <xdr:spPr>
        <a:xfrm>
          <a:off x="22212300" y="1368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136500</xdr:rowOff>
    </xdr:from>
    <xdr:to>
      <xdr:col>116</xdr:col>
      <xdr:colOff>152400</xdr:colOff>
      <xdr:row>79</xdr:row>
      <xdr:rowOff>136500</xdr:rowOff>
    </xdr:to>
    <xdr:cxnSp macro="">
      <xdr:nvCxnSpPr>
        <xdr:cNvPr id="847" name="直線コネクタ 846"/>
        <xdr:cNvCxnSpPr/>
      </xdr:nvCxnSpPr>
      <xdr:spPr>
        <a:xfrm>
          <a:off x="22072600" y="13681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49197</xdr:rowOff>
    </xdr:from>
    <xdr:ext cx="599010" cy="259045"/>
    <xdr:sp macro="" textlink="">
      <xdr:nvSpPr>
        <xdr:cNvPr id="848" name="繰出金最大値テキスト"/>
        <xdr:cNvSpPr txBox="1"/>
      </xdr:nvSpPr>
      <xdr:spPr>
        <a:xfrm>
          <a:off x="22212300" y="11879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102520</xdr:rowOff>
    </xdr:from>
    <xdr:to>
      <xdr:col>116</xdr:col>
      <xdr:colOff>152400</xdr:colOff>
      <xdr:row>70</xdr:row>
      <xdr:rowOff>102520</xdr:rowOff>
    </xdr:to>
    <xdr:cxnSp macro="">
      <xdr:nvCxnSpPr>
        <xdr:cNvPr id="849" name="直線コネクタ 848"/>
        <xdr:cNvCxnSpPr/>
      </xdr:nvCxnSpPr>
      <xdr:spPr>
        <a:xfrm>
          <a:off x="22072600" y="1210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77668</xdr:rowOff>
    </xdr:from>
    <xdr:to>
      <xdr:col>116</xdr:col>
      <xdr:colOff>63500</xdr:colOff>
      <xdr:row>72</xdr:row>
      <xdr:rowOff>146835</xdr:rowOff>
    </xdr:to>
    <xdr:cxnSp macro="">
      <xdr:nvCxnSpPr>
        <xdr:cNvPr id="850" name="直線コネクタ 849"/>
        <xdr:cNvCxnSpPr/>
      </xdr:nvCxnSpPr>
      <xdr:spPr>
        <a:xfrm>
          <a:off x="21323300" y="12422068"/>
          <a:ext cx="838200" cy="6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134045</xdr:rowOff>
    </xdr:from>
    <xdr:ext cx="534377" cy="259045"/>
    <xdr:sp macro="" textlink="">
      <xdr:nvSpPr>
        <xdr:cNvPr id="851" name="繰出金平均値テキスト"/>
        <xdr:cNvSpPr txBox="1"/>
      </xdr:nvSpPr>
      <xdr:spPr>
        <a:xfrm>
          <a:off x="22212300" y="12992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155618</xdr:rowOff>
    </xdr:from>
    <xdr:to>
      <xdr:col>116</xdr:col>
      <xdr:colOff>114300</xdr:colOff>
      <xdr:row>76</xdr:row>
      <xdr:rowOff>85768</xdr:rowOff>
    </xdr:to>
    <xdr:sp macro="" textlink="">
      <xdr:nvSpPr>
        <xdr:cNvPr id="852" name="フローチャート: 判断 851"/>
        <xdr:cNvSpPr/>
      </xdr:nvSpPr>
      <xdr:spPr>
        <a:xfrm>
          <a:off x="22110700" y="1301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25384</xdr:rowOff>
    </xdr:from>
    <xdr:to>
      <xdr:col>111</xdr:col>
      <xdr:colOff>177800</xdr:colOff>
      <xdr:row>72</xdr:row>
      <xdr:rowOff>77668</xdr:rowOff>
    </xdr:to>
    <xdr:cxnSp macro="">
      <xdr:nvCxnSpPr>
        <xdr:cNvPr id="853" name="直線コネクタ 852"/>
        <xdr:cNvCxnSpPr/>
      </xdr:nvCxnSpPr>
      <xdr:spPr>
        <a:xfrm>
          <a:off x="20434300" y="12369784"/>
          <a:ext cx="889000" cy="52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133869</xdr:rowOff>
    </xdr:from>
    <xdr:to>
      <xdr:col>112</xdr:col>
      <xdr:colOff>38100</xdr:colOff>
      <xdr:row>76</xdr:row>
      <xdr:rowOff>64018</xdr:rowOff>
    </xdr:to>
    <xdr:sp macro="" textlink="">
      <xdr:nvSpPr>
        <xdr:cNvPr id="854" name="フローチャート: 判断 853"/>
        <xdr:cNvSpPr/>
      </xdr:nvSpPr>
      <xdr:spPr>
        <a:xfrm>
          <a:off x="21272500" y="1299261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55146</xdr:rowOff>
    </xdr:from>
    <xdr:ext cx="534377" cy="259045"/>
    <xdr:sp macro="" textlink="">
      <xdr:nvSpPr>
        <xdr:cNvPr id="855" name="テキスト ボックス 854"/>
        <xdr:cNvSpPr txBox="1"/>
      </xdr:nvSpPr>
      <xdr:spPr>
        <a:xfrm>
          <a:off x="21056111" y="1308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25384</xdr:rowOff>
    </xdr:from>
    <xdr:to>
      <xdr:col>107</xdr:col>
      <xdr:colOff>50800</xdr:colOff>
      <xdr:row>72</xdr:row>
      <xdr:rowOff>36079</xdr:rowOff>
    </xdr:to>
    <xdr:cxnSp macro="">
      <xdr:nvCxnSpPr>
        <xdr:cNvPr id="856" name="直線コネクタ 855"/>
        <xdr:cNvCxnSpPr/>
      </xdr:nvCxnSpPr>
      <xdr:spPr>
        <a:xfrm flipV="1">
          <a:off x="19545300" y="12369784"/>
          <a:ext cx="889000" cy="10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4465</xdr:rowOff>
    </xdr:from>
    <xdr:to>
      <xdr:col>107</xdr:col>
      <xdr:colOff>101600</xdr:colOff>
      <xdr:row>76</xdr:row>
      <xdr:rowOff>106065</xdr:rowOff>
    </xdr:to>
    <xdr:sp macro="" textlink="">
      <xdr:nvSpPr>
        <xdr:cNvPr id="857" name="フローチャート: 判断 856"/>
        <xdr:cNvSpPr/>
      </xdr:nvSpPr>
      <xdr:spPr>
        <a:xfrm>
          <a:off x="20383500" y="1303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97192</xdr:rowOff>
    </xdr:from>
    <xdr:ext cx="534377" cy="259045"/>
    <xdr:sp macro="" textlink="">
      <xdr:nvSpPr>
        <xdr:cNvPr id="858" name="テキスト ボックス 857"/>
        <xdr:cNvSpPr txBox="1"/>
      </xdr:nvSpPr>
      <xdr:spPr>
        <a:xfrm>
          <a:off x="20167111" y="1312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13839</xdr:rowOff>
    </xdr:from>
    <xdr:to>
      <xdr:col>102</xdr:col>
      <xdr:colOff>114300</xdr:colOff>
      <xdr:row>72</xdr:row>
      <xdr:rowOff>36079</xdr:rowOff>
    </xdr:to>
    <xdr:cxnSp macro="">
      <xdr:nvCxnSpPr>
        <xdr:cNvPr id="859" name="直線コネクタ 858"/>
        <xdr:cNvCxnSpPr/>
      </xdr:nvCxnSpPr>
      <xdr:spPr>
        <a:xfrm>
          <a:off x="18656300" y="12358239"/>
          <a:ext cx="889000" cy="2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15683</xdr:rowOff>
    </xdr:from>
    <xdr:to>
      <xdr:col>102</xdr:col>
      <xdr:colOff>165100</xdr:colOff>
      <xdr:row>76</xdr:row>
      <xdr:rowOff>117283</xdr:rowOff>
    </xdr:to>
    <xdr:sp macro="" textlink="">
      <xdr:nvSpPr>
        <xdr:cNvPr id="860" name="フローチャート: 判断 859"/>
        <xdr:cNvSpPr/>
      </xdr:nvSpPr>
      <xdr:spPr>
        <a:xfrm>
          <a:off x="19494500" y="1304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108410</xdr:rowOff>
    </xdr:from>
    <xdr:ext cx="534377" cy="259045"/>
    <xdr:sp macro="" textlink="">
      <xdr:nvSpPr>
        <xdr:cNvPr id="861" name="テキスト ボックス 860"/>
        <xdr:cNvSpPr txBox="1"/>
      </xdr:nvSpPr>
      <xdr:spPr>
        <a:xfrm>
          <a:off x="19278111" y="13138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167832</xdr:rowOff>
    </xdr:from>
    <xdr:to>
      <xdr:col>98</xdr:col>
      <xdr:colOff>38100</xdr:colOff>
      <xdr:row>76</xdr:row>
      <xdr:rowOff>97982</xdr:rowOff>
    </xdr:to>
    <xdr:sp macro="" textlink="">
      <xdr:nvSpPr>
        <xdr:cNvPr id="862" name="フローチャート: 判断 861"/>
        <xdr:cNvSpPr/>
      </xdr:nvSpPr>
      <xdr:spPr>
        <a:xfrm>
          <a:off x="18605500" y="1302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89109</xdr:rowOff>
    </xdr:from>
    <xdr:ext cx="534377" cy="259045"/>
    <xdr:sp macro="" textlink="">
      <xdr:nvSpPr>
        <xdr:cNvPr id="863" name="テキスト ボックス 862"/>
        <xdr:cNvSpPr txBox="1"/>
      </xdr:nvSpPr>
      <xdr:spPr>
        <a:xfrm>
          <a:off x="18389111" y="1311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96035</xdr:rowOff>
    </xdr:from>
    <xdr:to>
      <xdr:col>116</xdr:col>
      <xdr:colOff>114300</xdr:colOff>
      <xdr:row>73</xdr:row>
      <xdr:rowOff>26185</xdr:rowOff>
    </xdr:to>
    <xdr:sp macro="" textlink="">
      <xdr:nvSpPr>
        <xdr:cNvPr id="869" name="楕円 868"/>
        <xdr:cNvSpPr/>
      </xdr:nvSpPr>
      <xdr:spPr>
        <a:xfrm>
          <a:off x="22110700" y="1244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118912</xdr:rowOff>
    </xdr:from>
    <xdr:ext cx="599010" cy="259045"/>
    <xdr:sp macro="" textlink="">
      <xdr:nvSpPr>
        <xdr:cNvPr id="870" name="繰出金該当値テキスト"/>
        <xdr:cNvSpPr txBox="1"/>
      </xdr:nvSpPr>
      <xdr:spPr>
        <a:xfrm>
          <a:off x="22212300" y="12291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26868</xdr:rowOff>
    </xdr:from>
    <xdr:to>
      <xdr:col>112</xdr:col>
      <xdr:colOff>38100</xdr:colOff>
      <xdr:row>72</xdr:row>
      <xdr:rowOff>128468</xdr:rowOff>
    </xdr:to>
    <xdr:sp macro="" textlink="">
      <xdr:nvSpPr>
        <xdr:cNvPr id="871" name="楕円 870"/>
        <xdr:cNvSpPr/>
      </xdr:nvSpPr>
      <xdr:spPr>
        <a:xfrm>
          <a:off x="21272500" y="1237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70</xdr:row>
      <xdr:rowOff>144995</xdr:rowOff>
    </xdr:from>
    <xdr:ext cx="599010" cy="259045"/>
    <xdr:sp macro="" textlink="">
      <xdr:nvSpPr>
        <xdr:cNvPr id="872" name="テキスト ボックス 871"/>
        <xdr:cNvSpPr txBox="1"/>
      </xdr:nvSpPr>
      <xdr:spPr>
        <a:xfrm>
          <a:off x="21023795" y="12146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146034</xdr:rowOff>
    </xdr:from>
    <xdr:to>
      <xdr:col>107</xdr:col>
      <xdr:colOff>101600</xdr:colOff>
      <xdr:row>72</xdr:row>
      <xdr:rowOff>76184</xdr:rowOff>
    </xdr:to>
    <xdr:sp macro="" textlink="">
      <xdr:nvSpPr>
        <xdr:cNvPr id="873" name="楕円 872"/>
        <xdr:cNvSpPr/>
      </xdr:nvSpPr>
      <xdr:spPr>
        <a:xfrm>
          <a:off x="20383500" y="1231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70</xdr:row>
      <xdr:rowOff>92711</xdr:rowOff>
    </xdr:from>
    <xdr:ext cx="599010" cy="259045"/>
    <xdr:sp macro="" textlink="">
      <xdr:nvSpPr>
        <xdr:cNvPr id="874" name="テキスト ボックス 873"/>
        <xdr:cNvSpPr txBox="1"/>
      </xdr:nvSpPr>
      <xdr:spPr>
        <a:xfrm>
          <a:off x="20134795" y="12094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156729</xdr:rowOff>
    </xdr:from>
    <xdr:to>
      <xdr:col>102</xdr:col>
      <xdr:colOff>165100</xdr:colOff>
      <xdr:row>72</xdr:row>
      <xdr:rowOff>86879</xdr:rowOff>
    </xdr:to>
    <xdr:sp macro="" textlink="">
      <xdr:nvSpPr>
        <xdr:cNvPr id="875" name="楕円 874"/>
        <xdr:cNvSpPr/>
      </xdr:nvSpPr>
      <xdr:spPr>
        <a:xfrm>
          <a:off x="19494500" y="1232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70</xdr:row>
      <xdr:rowOff>103406</xdr:rowOff>
    </xdr:from>
    <xdr:ext cx="599010" cy="259045"/>
    <xdr:sp macro="" textlink="">
      <xdr:nvSpPr>
        <xdr:cNvPr id="876" name="テキスト ボックス 875"/>
        <xdr:cNvSpPr txBox="1"/>
      </xdr:nvSpPr>
      <xdr:spPr>
        <a:xfrm>
          <a:off x="19245795" y="12104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134489</xdr:rowOff>
    </xdr:from>
    <xdr:to>
      <xdr:col>98</xdr:col>
      <xdr:colOff>38100</xdr:colOff>
      <xdr:row>72</xdr:row>
      <xdr:rowOff>64639</xdr:rowOff>
    </xdr:to>
    <xdr:sp macro="" textlink="">
      <xdr:nvSpPr>
        <xdr:cNvPr id="877" name="楕円 876"/>
        <xdr:cNvSpPr/>
      </xdr:nvSpPr>
      <xdr:spPr>
        <a:xfrm>
          <a:off x="18605500" y="1230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70</xdr:row>
      <xdr:rowOff>81166</xdr:rowOff>
    </xdr:from>
    <xdr:ext cx="599010" cy="259045"/>
    <xdr:sp macro="" textlink="">
      <xdr:nvSpPr>
        <xdr:cNvPr id="878" name="テキスト ボックス 877"/>
        <xdr:cNvSpPr txBox="1"/>
      </xdr:nvSpPr>
      <xdr:spPr>
        <a:xfrm>
          <a:off x="18356795" y="12082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人件費は引き続き類似団体中最高となっており、高止まりの傾向にある。主に人口減が要因だが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会計年度任用職員制度導入等の影響により人件費が増加した。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維持補修費は道路の維持補修や橋梁点検に掛かる経費が多くを占めている。人口当たりの公共施設が過多であるという問題があるため、安芸太田町公共施設等総合管理計画</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を見直す中で</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、施設の解体等適正配置を進め、維持補修費が過大となることを防ぐ必要がある。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補助費等は、病院事業会計補助金や広島市への消防事務の負担金が多額となっている。病院事業については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公立病院</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改革プラン</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に基づく地域の医療機能のあり方や規模の見直しを検討し公営企業として自立・持続可能な経営基盤強化に努める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普通建設事業は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令和元年度からの</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本庁舎耐震改修工事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や筒賀保育所改修工事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等により増額となった。</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アナログ防災行政無線のデジタル化事業</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も実施した。</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基本</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として</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新規整備は真に必要な事業のみ実施する方針である。一方で施設の老朽化が進んでおり、更新整備は増加する見通し</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公債費は、近年の大型事業の償還が始まり、今後数年は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高止まりの状態で</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あるため、起債対象事業費は、真に必要な事業規模など十分に精査の上、事業を行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い起債の新規発行額の抑制に努める。</a:t>
          </a:r>
          <a:endParaRPr kumimoji="0"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繰出金は、簡易水道事業や下水道事業</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において起債償還金減額などに伴う繰</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出金の減等により、</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昨年度より</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住民一人当たりのコストも減となった。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広島県安芸太田町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6,034
5,990
341.89
9,190,316
8,738,594
382,339
5,187,867
11,321,504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36.6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7493</xdr:rowOff>
    </xdr:from>
    <xdr:to>
      <xdr:col>24</xdr:col>
      <xdr:colOff>62865</xdr:colOff>
      <xdr:row>38</xdr:row>
      <xdr:rowOff>169418</xdr:rowOff>
    </xdr:to>
    <xdr:cxnSp macro="">
      <xdr:nvCxnSpPr>
        <xdr:cNvPr id="56" name="直線コネクタ 55"/>
        <xdr:cNvCxnSpPr/>
      </xdr:nvCxnSpPr>
      <xdr:spPr>
        <a:xfrm flipV="1">
          <a:off x="4633595" y="5322443"/>
          <a:ext cx="127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1795</xdr:rowOff>
    </xdr:from>
    <xdr:ext cx="469744" cy="259045"/>
    <xdr:sp macro="" textlink="">
      <xdr:nvSpPr>
        <xdr:cNvPr id="57" name="議会費最小値テキスト"/>
        <xdr:cNvSpPr txBox="1"/>
      </xdr:nvSpPr>
      <xdr:spPr>
        <a:xfrm>
          <a:off x="4686300" y="668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169418</xdr:rowOff>
    </xdr:from>
    <xdr:to>
      <xdr:col>24</xdr:col>
      <xdr:colOff>152400</xdr:colOff>
      <xdr:row>38</xdr:row>
      <xdr:rowOff>169418</xdr:rowOff>
    </xdr:to>
    <xdr:cxnSp macro="">
      <xdr:nvCxnSpPr>
        <xdr:cNvPr id="58" name="直線コネクタ 57"/>
        <xdr:cNvCxnSpPr/>
      </xdr:nvCxnSpPr>
      <xdr:spPr>
        <a:xfrm>
          <a:off x="4546600" y="668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125620</xdr:rowOff>
    </xdr:from>
    <xdr:ext cx="534377" cy="259045"/>
    <xdr:sp macro="" textlink="">
      <xdr:nvSpPr>
        <xdr:cNvPr id="59" name="議会費最大値テキスト"/>
        <xdr:cNvSpPr txBox="1"/>
      </xdr:nvSpPr>
      <xdr:spPr>
        <a:xfrm>
          <a:off x="4686300" y="509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7493</xdr:rowOff>
    </xdr:from>
    <xdr:to>
      <xdr:col>24</xdr:col>
      <xdr:colOff>152400</xdr:colOff>
      <xdr:row>31</xdr:row>
      <xdr:rowOff>7493</xdr:rowOff>
    </xdr:to>
    <xdr:cxnSp macro="">
      <xdr:nvCxnSpPr>
        <xdr:cNvPr id="60" name="直線コネクタ 59"/>
        <xdr:cNvCxnSpPr/>
      </xdr:nvCxnSpPr>
      <xdr:spPr>
        <a:xfrm>
          <a:off x="4546600" y="5322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36259</xdr:rowOff>
    </xdr:from>
    <xdr:to>
      <xdr:col>24</xdr:col>
      <xdr:colOff>63500</xdr:colOff>
      <xdr:row>33</xdr:row>
      <xdr:rowOff>68643</xdr:rowOff>
    </xdr:to>
    <xdr:cxnSp macro="">
      <xdr:nvCxnSpPr>
        <xdr:cNvPr id="61" name="直線コネクタ 60"/>
        <xdr:cNvCxnSpPr/>
      </xdr:nvCxnSpPr>
      <xdr:spPr>
        <a:xfrm>
          <a:off x="3797300" y="5694109"/>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27322</xdr:rowOff>
    </xdr:from>
    <xdr:ext cx="469744" cy="259045"/>
    <xdr:sp macro="" textlink="">
      <xdr:nvSpPr>
        <xdr:cNvPr id="62" name="議会費平均値テキスト"/>
        <xdr:cNvSpPr txBox="1"/>
      </xdr:nvSpPr>
      <xdr:spPr>
        <a:xfrm>
          <a:off x="4686300" y="6028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48895</xdr:rowOff>
    </xdr:from>
    <xdr:to>
      <xdr:col>24</xdr:col>
      <xdr:colOff>114300</xdr:colOff>
      <xdr:row>35</xdr:row>
      <xdr:rowOff>150495</xdr:rowOff>
    </xdr:to>
    <xdr:sp macro="" textlink="">
      <xdr:nvSpPr>
        <xdr:cNvPr id="63" name="フローチャート: 判断 62"/>
        <xdr:cNvSpPr/>
      </xdr:nvSpPr>
      <xdr:spPr>
        <a:xfrm>
          <a:off x="45847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36259</xdr:rowOff>
    </xdr:from>
    <xdr:to>
      <xdr:col>19</xdr:col>
      <xdr:colOff>177800</xdr:colOff>
      <xdr:row>33</xdr:row>
      <xdr:rowOff>88265</xdr:rowOff>
    </xdr:to>
    <xdr:cxnSp macro="">
      <xdr:nvCxnSpPr>
        <xdr:cNvPr id="64" name="直線コネクタ 63"/>
        <xdr:cNvCxnSpPr/>
      </xdr:nvCxnSpPr>
      <xdr:spPr>
        <a:xfrm flipV="1">
          <a:off x="2908300" y="5694109"/>
          <a:ext cx="889000" cy="5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159004</xdr:rowOff>
    </xdr:from>
    <xdr:to>
      <xdr:col>20</xdr:col>
      <xdr:colOff>38100</xdr:colOff>
      <xdr:row>35</xdr:row>
      <xdr:rowOff>89154</xdr:rowOff>
    </xdr:to>
    <xdr:sp macro="" textlink="">
      <xdr:nvSpPr>
        <xdr:cNvPr id="65" name="フローチャート: 判断 64"/>
        <xdr:cNvSpPr/>
      </xdr:nvSpPr>
      <xdr:spPr>
        <a:xfrm>
          <a:off x="3746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80281</xdr:rowOff>
    </xdr:from>
    <xdr:ext cx="469744" cy="259045"/>
    <xdr:sp macro="" textlink="">
      <xdr:nvSpPr>
        <xdr:cNvPr id="66" name="テキスト ボックス 65"/>
        <xdr:cNvSpPr txBox="1"/>
      </xdr:nvSpPr>
      <xdr:spPr>
        <a:xfrm>
          <a:off x="3562428" y="608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88265</xdr:rowOff>
    </xdr:from>
    <xdr:to>
      <xdr:col>15</xdr:col>
      <xdr:colOff>50800</xdr:colOff>
      <xdr:row>34</xdr:row>
      <xdr:rowOff>76264</xdr:rowOff>
    </xdr:to>
    <xdr:cxnSp macro="">
      <xdr:nvCxnSpPr>
        <xdr:cNvPr id="67" name="直線コネクタ 66"/>
        <xdr:cNvCxnSpPr/>
      </xdr:nvCxnSpPr>
      <xdr:spPr>
        <a:xfrm flipV="1">
          <a:off x="2019300" y="5746115"/>
          <a:ext cx="889000" cy="15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156528</xdr:rowOff>
    </xdr:from>
    <xdr:to>
      <xdr:col>15</xdr:col>
      <xdr:colOff>101600</xdr:colOff>
      <xdr:row>35</xdr:row>
      <xdr:rowOff>86678</xdr:rowOff>
    </xdr:to>
    <xdr:sp macro="" textlink="">
      <xdr:nvSpPr>
        <xdr:cNvPr id="68" name="フローチャート: 判断 67"/>
        <xdr:cNvSpPr/>
      </xdr:nvSpPr>
      <xdr:spPr>
        <a:xfrm>
          <a:off x="2857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77805</xdr:rowOff>
    </xdr:from>
    <xdr:ext cx="469744" cy="259045"/>
    <xdr:sp macro="" textlink="">
      <xdr:nvSpPr>
        <xdr:cNvPr id="69" name="テキスト ボックス 68"/>
        <xdr:cNvSpPr txBox="1"/>
      </xdr:nvSpPr>
      <xdr:spPr>
        <a:xfrm>
          <a:off x="2673428" y="607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38545</xdr:rowOff>
    </xdr:from>
    <xdr:to>
      <xdr:col>10</xdr:col>
      <xdr:colOff>114300</xdr:colOff>
      <xdr:row>34</xdr:row>
      <xdr:rowOff>76264</xdr:rowOff>
    </xdr:to>
    <xdr:cxnSp macro="">
      <xdr:nvCxnSpPr>
        <xdr:cNvPr id="70" name="直線コネクタ 69"/>
        <xdr:cNvCxnSpPr/>
      </xdr:nvCxnSpPr>
      <xdr:spPr>
        <a:xfrm>
          <a:off x="1130300" y="5867845"/>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15748</xdr:rowOff>
    </xdr:from>
    <xdr:to>
      <xdr:col>10</xdr:col>
      <xdr:colOff>165100</xdr:colOff>
      <xdr:row>35</xdr:row>
      <xdr:rowOff>117348</xdr:rowOff>
    </xdr:to>
    <xdr:sp macro="" textlink="">
      <xdr:nvSpPr>
        <xdr:cNvPr id="71" name="フローチャート: 判断 70"/>
        <xdr:cNvSpPr/>
      </xdr:nvSpPr>
      <xdr:spPr>
        <a:xfrm>
          <a:off x="1968500" y="601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108475</xdr:rowOff>
    </xdr:from>
    <xdr:ext cx="469744" cy="259045"/>
    <xdr:sp macro="" textlink="">
      <xdr:nvSpPr>
        <xdr:cNvPr id="72" name="テキスト ボックス 71"/>
        <xdr:cNvSpPr txBox="1"/>
      </xdr:nvSpPr>
      <xdr:spPr>
        <a:xfrm>
          <a:off x="1784428" y="61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51943</xdr:rowOff>
    </xdr:from>
    <xdr:to>
      <xdr:col>6</xdr:col>
      <xdr:colOff>38100</xdr:colOff>
      <xdr:row>35</xdr:row>
      <xdr:rowOff>153543</xdr:rowOff>
    </xdr:to>
    <xdr:sp macro="" textlink="">
      <xdr:nvSpPr>
        <xdr:cNvPr id="73" name="フローチャート: 判断 72"/>
        <xdr:cNvSpPr/>
      </xdr:nvSpPr>
      <xdr:spPr>
        <a:xfrm>
          <a:off x="1079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144670</xdr:rowOff>
    </xdr:from>
    <xdr:ext cx="469744" cy="259045"/>
    <xdr:sp macro="" textlink="">
      <xdr:nvSpPr>
        <xdr:cNvPr id="74" name="テキスト ボックス 73"/>
        <xdr:cNvSpPr txBox="1"/>
      </xdr:nvSpPr>
      <xdr:spPr>
        <a:xfrm>
          <a:off x="895428"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17843</xdr:rowOff>
    </xdr:from>
    <xdr:to>
      <xdr:col>24</xdr:col>
      <xdr:colOff>114300</xdr:colOff>
      <xdr:row>33</xdr:row>
      <xdr:rowOff>119443</xdr:rowOff>
    </xdr:to>
    <xdr:sp macro="" textlink="">
      <xdr:nvSpPr>
        <xdr:cNvPr id="80" name="楕円 79"/>
        <xdr:cNvSpPr/>
      </xdr:nvSpPr>
      <xdr:spPr>
        <a:xfrm>
          <a:off x="4584700" y="567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40720</xdr:rowOff>
    </xdr:from>
    <xdr:ext cx="534377" cy="259045"/>
    <xdr:sp macro="" textlink="">
      <xdr:nvSpPr>
        <xdr:cNvPr id="81" name="議会費該当値テキスト"/>
        <xdr:cNvSpPr txBox="1"/>
      </xdr:nvSpPr>
      <xdr:spPr>
        <a:xfrm>
          <a:off x="4686300" y="552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156909</xdr:rowOff>
    </xdr:from>
    <xdr:to>
      <xdr:col>20</xdr:col>
      <xdr:colOff>38100</xdr:colOff>
      <xdr:row>33</xdr:row>
      <xdr:rowOff>87059</xdr:rowOff>
    </xdr:to>
    <xdr:sp macro="" textlink="">
      <xdr:nvSpPr>
        <xdr:cNvPr id="82" name="楕円 81"/>
        <xdr:cNvSpPr/>
      </xdr:nvSpPr>
      <xdr:spPr>
        <a:xfrm>
          <a:off x="3746500" y="564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103586</xdr:rowOff>
    </xdr:from>
    <xdr:ext cx="534377" cy="259045"/>
    <xdr:sp macro="" textlink="">
      <xdr:nvSpPr>
        <xdr:cNvPr id="83" name="テキスト ボックス 82"/>
        <xdr:cNvSpPr txBox="1"/>
      </xdr:nvSpPr>
      <xdr:spPr>
        <a:xfrm>
          <a:off x="3530111" y="541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37465</xdr:rowOff>
    </xdr:from>
    <xdr:to>
      <xdr:col>15</xdr:col>
      <xdr:colOff>101600</xdr:colOff>
      <xdr:row>33</xdr:row>
      <xdr:rowOff>139065</xdr:rowOff>
    </xdr:to>
    <xdr:sp macro="" textlink="">
      <xdr:nvSpPr>
        <xdr:cNvPr id="84" name="楕円 83"/>
        <xdr:cNvSpPr/>
      </xdr:nvSpPr>
      <xdr:spPr>
        <a:xfrm>
          <a:off x="2857500" y="569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155592</xdr:rowOff>
    </xdr:from>
    <xdr:ext cx="534377" cy="259045"/>
    <xdr:sp macro="" textlink="">
      <xdr:nvSpPr>
        <xdr:cNvPr id="85" name="テキスト ボックス 84"/>
        <xdr:cNvSpPr txBox="1"/>
      </xdr:nvSpPr>
      <xdr:spPr>
        <a:xfrm>
          <a:off x="2641111" y="547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25464</xdr:rowOff>
    </xdr:from>
    <xdr:to>
      <xdr:col>10</xdr:col>
      <xdr:colOff>165100</xdr:colOff>
      <xdr:row>34</xdr:row>
      <xdr:rowOff>127064</xdr:rowOff>
    </xdr:to>
    <xdr:sp macro="" textlink="">
      <xdr:nvSpPr>
        <xdr:cNvPr id="86" name="楕円 85"/>
        <xdr:cNvSpPr/>
      </xdr:nvSpPr>
      <xdr:spPr>
        <a:xfrm>
          <a:off x="1968500" y="585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143591</xdr:rowOff>
    </xdr:from>
    <xdr:ext cx="534377" cy="259045"/>
    <xdr:sp macro="" textlink="">
      <xdr:nvSpPr>
        <xdr:cNvPr id="87" name="テキスト ボックス 86"/>
        <xdr:cNvSpPr txBox="1"/>
      </xdr:nvSpPr>
      <xdr:spPr>
        <a:xfrm>
          <a:off x="1752111" y="562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159195</xdr:rowOff>
    </xdr:from>
    <xdr:to>
      <xdr:col>6</xdr:col>
      <xdr:colOff>38100</xdr:colOff>
      <xdr:row>34</xdr:row>
      <xdr:rowOff>89345</xdr:rowOff>
    </xdr:to>
    <xdr:sp macro="" textlink="">
      <xdr:nvSpPr>
        <xdr:cNvPr id="88" name="楕円 87"/>
        <xdr:cNvSpPr/>
      </xdr:nvSpPr>
      <xdr:spPr>
        <a:xfrm>
          <a:off x="1079500" y="581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105872</xdr:rowOff>
    </xdr:from>
    <xdr:ext cx="534377" cy="259045"/>
    <xdr:sp macro="" textlink="">
      <xdr:nvSpPr>
        <xdr:cNvPr id="89" name="テキスト ボックス 88"/>
        <xdr:cNvSpPr txBox="1"/>
      </xdr:nvSpPr>
      <xdr:spPr>
        <a:xfrm>
          <a:off x="863111" y="559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154659</xdr:rowOff>
    </xdr:from>
    <xdr:to>
      <xdr:col>24</xdr:col>
      <xdr:colOff>62865</xdr:colOff>
      <xdr:row>58</xdr:row>
      <xdr:rowOff>112371</xdr:rowOff>
    </xdr:to>
    <xdr:cxnSp macro="">
      <xdr:nvCxnSpPr>
        <xdr:cNvPr id="115" name="直線コネクタ 114"/>
        <xdr:cNvCxnSpPr/>
      </xdr:nvCxnSpPr>
      <xdr:spPr>
        <a:xfrm flipV="1">
          <a:off x="4633595" y="8727159"/>
          <a:ext cx="1270" cy="1329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116198</xdr:rowOff>
    </xdr:from>
    <xdr:ext cx="534377" cy="259045"/>
    <xdr:sp macro="" textlink="">
      <xdr:nvSpPr>
        <xdr:cNvPr id="116" name="総務費最小値テキスト"/>
        <xdr:cNvSpPr txBox="1"/>
      </xdr:nvSpPr>
      <xdr:spPr>
        <a:xfrm>
          <a:off x="4686300" y="1006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112371</xdr:rowOff>
    </xdr:from>
    <xdr:to>
      <xdr:col>24</xdr:col>
      <xdr:colOff>152400</xdr:colOff>
      <xdr:row>58</xdr:row>
      <xdr:rowOff>112371</xdr:rowOff>
    </xdr:to>
    <xdr:cxnSp macro="">
      <xdr:nvCxnSpPr>
        <xdr:cNvPr id="117" name="直線コネクタ 116"/>
        <xdr:cNvCxnSpPr/>
      </xdr:nvCxnSpPr>
      <xdr:spPr>
        <a:xfrm>
          <a:off x="4546600" y="1005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101336</xdr:rowOff>
    </xdr:from>
    <xdr:ext cx="599010" cy="259045"/>
    <xdr:sp macro="" textlink="">
      <xdr:nvSpPr>
        <xdr:cNvPr id="118" name="総務費最大値テキスト"/>
        <xdr:cNvSpPr txBox="1"/>
      </xdr:nvSpPr>
      <xdr:spPr>
        <a:xfrm>
          <a:off x="4686300" y="85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910,839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154659</xdr:rowOff>
    </xdr:from>
    <xdr:to>
      <xdr:col>24</xdr:col>
      <xdr:colOff>152400</xdr:colOff>
      <xdr:row>50</xdr:row>
      <xdr:rowOff>154659</xdr:rowOff>
    </xdr:to>
    <xdr:cxnSp macro="">
      <xdr:nvCxnSpPr>
        <xdr:cNvPr id="119" name="直線コネクタ 118"/>
        <xdr:cNvCxnSpPr/>
      </xdr:nvCxnSpPr>
      <xdr:spPr>
        <a:xfrm>
          <a:off x="4546600" y="872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104408</xdr:rowOff>
    </xdr:from>
    <xdr:to>
      <xdr:col>24</xdr:col>
      <xdr:colOff>63500</xdr:colOff>
      <xdr:row>57</xdr:row>
      <xdr:rowOff>9560</xdr:rowOff>
    </xdr:to>
    <xdr:cxnSp macro="">
      <xdr:nvCxnSpPr>
        <xdr:cNvPr id="120" name="直線コネクタ 119"/>
        <xdr:cNvCxnSpPr/>
      </xdr:nvCxnSpPr>
      <xdr:spPr>
        <a:xfrm flipV="1">
          <a:off x="3797300" y="9534158"/>
          <a:ext cx="838200" cy="248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71698</xdr:rowOff>
    </xdr:from>
    <xdr:ext cx="599010" cy="259045"/>
    <xdr:sp macro="" textlink="">
      <xdr:nvSpPr>
        <xdr:cNvPr id="121" name="総務費平均値テキスト"/>
        <xdr:cNvSpPr txBox="1"/>
      </xdr:nvSpPr>
      <xdr:spPr>
        <a:xfrm>
          <a:off x="4686300" y="9672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93271</xdr:rowOff>
    </xdr:from>
    <xdr:to>
      <xdr:col>24</xdr:col>
      <xdr:colOff>114300</xdr:colOff>
      <xdr:row>57</xdr:row>
      <xdr:rowOff>23421</xdr:rowOff>
    </xdr:to>
    <xdr:sp macro="" textlink="">
      <xdr:nvSpPr>
        <xdr:cNvPr id="122" name="フローチャート: 判断 121"/>
        <xdr:cNvSpPr/>
      </xdr:nvSpPr>
      <xdr:spPr>
        <a:xfrm>
          <a:off x="4584700" y="9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9560</xdr:rowOff>
    </xdr:from>
    <xdr:to>
      <xdr:col>19</xdr:col>
      <xdr:colOff>177800</xdr:colOff>
      <xdr:row>57</xdr:row>
      <xdr:rowOff>44601</xdr:rowOff>
    </xdr:to>
    <xdr:cxnSp macro="">
      <xdr:nvCxnSpPr>
        <xdr:cNvPr id="123" name="直線コネクタ 122"/>
        <xdr:cNvCxnSpPr/>
      </xdr:nvCxnSpPr>
      <xdr:spPr>
        <a:xfrm flipV="1">
          <a:off x="2908300" y="9782210"/>
          <a:ext cx="889000" cy="3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117496</xdr:rowOff>
    </xdr:from>
    <xdr:to>
      <xdr:col>20</xdr:col>
      <xdr:colOff>38100</xdr:colOff>
      <xdr:row>58</xdr:row>
      <xdr:rowOff>47646</xdr:rowOff>
    </xdr:to>
    <xdr:sp macro="" textlink="">
      <xdr:nvSpPr>
        <xdr:cNvPr id="124" name="フローチャート: 判断 123"/>
        <xdr:cNvSpPr/>
      </xdr:nvSpPr>
      <xdr:spPr>
        <a:xfrm>
          <a:off x="37465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38773</xdr:rowOff>
    </xdr:from>
    <xdr:ext cx="599010" cy="259045"/>
    <xdr:sp macro="" textlink="">
      <xdr:nvSpPr>
        <xdr:cNvPr id="125" name="テキスト ボックス 124"/>
        <xdr:cNvSpPr txBox="1"/>
      </xdr:nvSpPr>
      <xdr:spPr>
        <a:xfrm>
          <a:off x="3497795" y="9982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15193</xdr:rowOff>
    </xdr:from>
    <xdr:to>
      <xdr:col>15</xdr:col>
      <xdr:colOff>50800</xdr:colOff>
      <xdr:row>57</xdr:row>
      <xdr:rowOff>44601</xdr:rowOff>
    </xdr:to>
    <xdr:cxnSp macro="">
      <xdr:nvCxnSpPr>
        <xdr:cNvPr id="126" name="直線コネクタ 125"/>
        <xdr:cNvCxnSpPr/>
      </xdr:nvCxnSpPr>
      <xdr:spPr>
        <a:xfrm>
          <a:off x="2019300" y="9787843"/>
          <a:ext cx="889000" cy="2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122558</xdr:rowOff>
    </xdr:from>
    <xdr:to>
      <xdr:col>15</xdr:col>
      <xdr:colOff>101600</xdr:colOff>
      <xdr:row>58</xdr:row>
      <xdr:rowOff>52708</xdr:rowOff>
    </xdr:to>
    <xdr:sp macro="" textlink="">
      <xdr:nvSpPr>
        <xdr:cNvPr id="127" name="フローチャート: 判断 126"/>
        <xdr:cNvSpPr/>
      </xdr:nvSpPr>
      <xdr:spPr>
        <a:xfrm>
          <a:off x="2857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43835</xdr:rowOff>
    </xdr:from>
    <xdr:ext cx="599010" cy="259045"/>
    <xdr:sp macro="" textlink="">
      <xdr:nvSpPr>
        <xdr:cNvPr id="128" name="テキスト ボックス 127"/>
        <xdr:cNvSpPr txBox="1"/>
      </xdr:nvSpPr>
      <xdr:spPr>
        <a:xfrm>
          <a:off x="2608795" y="9987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15193</xdr:rowOff>
    </xdr:from>
    <xdr:to>
      <xdr:col>10</xdr:col>
      <xdr:colOff>114300</xdr:colOff>
      <xdr:row>57</xdr:row>
      <xdr:rowOff>27867</xdr:rowOff>
    </xdr:to>
    <xdr:cxnSp macro="">
      <xdr:nvCxnSpPr>
        <xdr:cNvPr id="129" name="直線コネクタ 128"/>
        <xdr:cNvCxnSpPr/>
      </xdr:nvCxnSpPr>
      <xdr:spPr>
        <a:xfrm flipV="1">
          <a:off x="1130300" y="9787843"/>
          <a:ext cx="889000" cy="1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104806</xdr:rowOff>
    </xdr:from>
    <xdr:to>
      <xdr:col>10</xdr:col>
      <xdr:colOff>165100</xdr:colOff>
      <xdr:row>58</xdr:row>
      <xdr:rowOff>34956</xdr:rowOff>
    </xdr:to>
    <xdr:sp macro="" textlink="">
      <xdr:nvSpPr>
        <xdr:cNvPr id="130" name="フローチャート: 判断 129"/>
        <xdr:cNvSpPr/>
      </xdr:nvSpPr>
      <xdr:spPr>
        <a:xfrm>
          <a:off x="1968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26083</xdr:rowOff>
    </xdr:from>
    <xdr:ext cx="599010" cy="259045"/>
    <xdr:sp macro="" textlink="">
      <xdr:nvSpPr>
        <xdr:cNvPr id="131" name="テキスト ボックス 130"/>
        <xdr:cNvSpPr txBox="1"/>
      </xdr:nvSpPr>
      <xdr:spPr>
        <a:xfrm>
          <a:off x="1719795" y="9970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111819</xdr:rowOff>
    </xdr:from>
    <xdr:to>
      <xdr:col>6</xdr:col>
      <xdr:colOff>38100</xdr:colOff>
      <xdr:row>58</xdr:row>
      <xdr:rowOff>41969</xdr:rowOff>
    </xdr:to>
    <xdr:sp macro="" textlink="">
      <xdr:nvSpPr>
        <xdr:cNvPr id="132" name="フローチャート: 判断 131"/>
        <xdr:cNvSpPr/>
      </xdr:nvSpPr>
      <xdr:spPr>
        <a:xfrm>
          <a:off x="10795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33096</xdr:rowOff>
    </xdr:from>
    <xdr:ext cx="599010" cy="259045"/>
    <xdr:sp macro="" textlink="">
      <xdr:nvSpPr>
        <xdr:cNvPr id="133" name="テキスト ボックス 132"/>
        <xdr:cNvSpPr txBox="1"/>
      </xdr:nvSpPr>
      <xdr:spPr>
        <a:xfrm>
          <a:off x="830795" y="9977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53608</xdr:rowOff>
    </xdr:from>
    <xdr:to>
      <xdr:col>24</xdr:col>
      <xdr:colOff>114300</xdr:colOff>
      <xdr:row>55</xdr:row>
      <xdr:rowOff>155208</xdr:rowOff>
    </xdr:to>
    <xdr:sp macro="" textlink="">
      <xdr:nvSpPr>
        <xdr:cNvPr id="139" name="楕円 138"/>
        <xdr:cNvSpPr/>
      </xdr:nvSpPr>
      <xdr:spPr>
        <a:xfrm>
          <a:off x="4584700" y="948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76485</xdr:rowOff>
    </xdr:from>
    <xdr:ext cx="599010" cy="259045"/>
    <xdr:sp macro="" textlink="">
      <xdr:nvSpPr>
        <xdr:cNvPr id="140" name="総務費該当値テキスト"/>
        <xdr:cNvSpPr txBox="1"/>
      </xdr:nvSpPr>
      <xdr:spPr>
        <a:xfrm>
          <a:off x="4686300" y="9334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130210</xdr:rowOff>
    </xdr:from>
    <xdr:to>
      <xdr:col>20</xdr:col>
      <xdr:colOff>38100</xdr:colOff>
      <xdr:row>57</xdr:row>
      <xdr:rowOff>60360</xdr:rowOff>
    </xdr:to>
    <xdr:sp macro="" textlink="">
      <xdr:nvSpPr>
        <xdr:cNvPr id="141" name="楕円 140"/>
        <xdr:cNvSpPr/>
      </xdr:nvSpPr>
      <xdr:spPr>
        <a:xfrm>
          <a:off x="3746500" y="973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76887</xdr:rowOff>
    </xdr:from>
    <xdr:ext cx="599010" cy="259045"/>
    <xdr:sp macro="" textlink="">
      <xdr:nvSpPr>
        <xdr:cNvPr id="142" name="テキスト ボックス 141"/>
        <xdr:cNvSpPr txBox="1"/>
      </xdr:nvSpPr>
      <xdr:spPr>
        <a:xfrm>
          <a:off x="3497795" y="9506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165251</xdr:rowOff>
    </xdr:from>
    <xdr:to>
      <xdr:col>15</xdr:col>
      <xdr:colOff>101600</xdr:colOff>
      <xdr:row>57</xdr:row>
      <xdr:rowOff>95401</xdr:rowOff>
    </xdr:to>
    <xdr:sp macro="" textlink="">
      <xdr:nvSpPr>
        <xdr:cNvPr id="143" name="楕円 142"/>
        <xdr:cNvSpPr/>
      </xdr:nvSpPr>
      <xdr:spPr>
        <a:xfrm>
          <a:off x="2857500" y="976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111928</xdr:rowOff>
    </xdr:from>
    <xdr:ext cx="599010" cy="259045"/>
    <xdr:sp macro="" textlink="">
      <xdr:nvSpPr>
        <xdr:cNvPr id="144" name="テキスト ボックス 143"/>
        <xdr:cNvSpPr txBox="1"/>
      </xdr:nvSpPr>
      <xdr:spPr>
        <a:xfrm>
          <a:off x="2608795" y="9541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135843</xdr:rowOff>
    </xdr:from>
    <xdr:to>
      <xdr:col>10</xdr:col>
      <xdr:colOff>165100</xdr:colOff>
      <xdr:row>57</xdr:row>
      <xdr:rowOff>65993</xdr:rowOff>
    </xdr:to>
    <xdr:sp macro="" textlink="">
      <xdr:nvSpPr>
        <xdr:cNvPr id="145" name="楕円 144"/>
        <xdr:cNvSpPr/>
      </xdr:nvSpPr>
      <xdr:spPr>
        <a:xfrm>
          <a:off x="1968500" y="973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82520</xdr:rowOff>
    </xdr:from>
    <xdr:ext cx="599010" cy="259045"/>
    <xdr:sp macro="" textlink="">
      <xdr:nvSpPr>
        <xdr:cNvPr id="146" name="テキスト ボックス 145"/>
        <xdr:cNvSpPr txBox="1"/>
      </xdr:nvSpPr>
      <xdr:spPr>
        <a:xfrm>
          <a:off x="1719795" y="9512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148517</xdr:rowOff>
    </xdr:from>
    <xdr:to>
      <xdr:col>6</xdr:col>
      <xdr:colOff>38100</xdr:colOff>
      <xdr:row>57</xdr:row>
      <xdr:rowOff>78667</xdr:rowOff>
    </xdr:to>
    <xdr:sp macro="" textlink="">
      <xdr:nvSpPr>
        <xdr:cNvPr id="147" name="楕円 146"/>
        <xdr:cNvSpPr/>
      </xdr:nvSpPr>
      <xdr:spPr>
        <a:xfrm>
          <a:off x="1079500" y="974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95194</xdr:rowOff>
    </xdr:from>
    <xdr:ext cx="599010" cy="259045"/>
    <xdr:sp macro="" textlink="">
      <xdr:nvSpPr>
        <xdr:cNvPr id="148" name="テキスト ボックス 147"/>
        <xdr:cNvSpPr txBox="1"/>
      </xdr:nvSpPr>
      <xdr:spPr>
        <a:xfrm>
          <a:off x="830795" y="9524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2433</xdr:rowOff>
    </xdr:from>
    <xdr:to>
      <xdr:col>24</xdr:col>
      <xdr:colOff>62865</xdr:colOff>
      <xdr:row>78</xdr:row>
      <xdr:rowOff>42149</xdr:rowOff>
    </xdr:to>
    <xdr:cxnSp macro="">
      <xdr:nvCxnSpPr>
        <xdr:cNvPr id="173" name="直線コネクタ 172"/>
        <xdr:cNvCxnSpPr/>
      </xdr:nvCxnSpPr>
      <xdr:spPr>
        <a:xfrm flipV="1">
          <a:off x="4633595" y="12003933"/>
          <a:ext cx="1270" cy="1411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45976</xdr:rowOff>
    </xdr:from>
    <xdr:ext cx="599010" cy="259045"/>
    <xdr:sp macro="" textlink="">
      <xdr:nvSpPr>
        <xdr:cNvPr id="174" name="民生費最小値テキスト"/>
        <xdr:cNvSpPr txBox="1"/>
      </xdr:nvSpPr>
      <xdr:spPr>
        <a:xfrm>
          <a:off x="4686300" y="13419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42149</xdr:rowOff>
    </xdr:from>
    <xdr:to>
      <xdr:col>24</xdr:col>
      <xdr:colOff>152400</xdr:colOff>
      <xdr:row>78</xdr:row>
      <xdr:rowOff>42149</xdr:rowOff>
    </xdr:to>
    <xdr:cxnSp macro="">
      <xdr:nvCxnSpPr>
        <xdr:cNvPr id="175" name="直線コネクタ 174"/>
        <xdr:cNvCxnSpPr/>
      </xdr:nvCxnSpPr>
      <xdr:spPr>
        <a:xfrm>
          <a:off x="4546600" y="13415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120560</xdr:rowOff>
    </xdr:from>
    <xdr:ext cx="599010" cy="259045"/>
    <xdr:sp macro="" textlink="">
      <xdr:nvSpPr>
        <xdr:cNvPr id="176" name="民生費最大値テキスト"/>
        <xdr:cNvSpPr txBox="1"/>
      </xdr:nvSpPr>
      <xdr:spPr>
        <a:xfrm>
          <a:off x="4686300" y="11779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308,014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2433</xdr:rowOff>
    </xdr:from>
    <xdr:to>
      <xdr:col>24</xdr:col>
      <xdr:colOff>152400</xdr:colOff>
      <xdr:row>70</xdr:row>
      <xdr:rowOff>2433</xdr:rowOff>
    </xdr:to>
    <xdr:cxnSp macro="">
      <xdr:nvCxnSpPr>
        <xdr:cNvPr id="177" name="直線コネクタ 176"/>
        <xdr:cNvCxnSpPr/>
      </xdr:nvCxnSpPr>
      <xdr:spPr>
        <a:xfrm>
          <a:off x="4546600" y="12003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39787</xdr:rowOff>
    </xdr:from>
    <xdr:to>
      <xdr:col>24</xdr:col>
      <xdr:colOff>63500</xdr:colOff>
      <xdr:row>74</xdr:row>
      <xdr:rowOff>5656</xdr:rowOff>
    </xdr:to>
    <xdr:cxnSp macro="">
      <xdr:nvCxnSpPr>
        <xdr:cNvPr id="178" name="直線コネクタ 177"/>
        <xdr:cNvCxnSpPr/>
      </xdr:nvCxnSpPr>
      <xdr:spPr>
        <a:xfrm flipV="1">
          <a:off x="3797300" y="12555637"/>
          <a:ext cx="838200" cy="137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95163</xdr:rowOff>
    </xdr:from>
    <xdr:ext cx="599010" cy="259045"/>
    <xdr:sp macro="" textlink="">
      <xdr:nvSpPr>
        <xdr:cNvPr id="179" name="民生費平均値テキスト"/>
        <xdr:cNvSpPr txBox="1"/>
      </xdr:nvSpPr>
      <xdr:spPr>
        <a:xfrm>
          <a:off x="4686300" y="12953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116736</xdr:rowOff>
    </xdr:from>
    <xdr:to>
      <xdr:col>24</xdr:col>
      <xdr:colOff>114300</xdr:colOff>
      <xdr:row>76</xdr:row>
      <xdr:rowOff>46886</xdr:rowOff>
    </xdr:to>
    <xdr:sp macro="" textlink="">
      <xdr:nvSpPr>
        <xdr:cNvPr id="180" name="フローチャート: 判断 179"/>
        <xdr:cNvSpPr/>
      </xdr:nvSpPr>
      <xdr:spPr>
        <a:xfrm>
          <a:off x="4584700" y="1297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5656</xdr:rowOff>
    </xdr:from>
    <xdr:to>
      <xdr:col>19</xdr:col>
      <xdr:colOff>177800</xdr:colOff>
      <xdr:row>74</xdr:row>
      <xdr:rowOff>49990</xdr:rowOff>
    </xdr:to>
    <xdr:cxnSp macro="">
      <xdr:nvCxnSpPr>
        <xdr:cNvPr id="181" name="直線コネクタ 180"/>
        <xdr:cNvCxnSpPr/>
      </xdr:nvCxnSpPr>
      <xdr:spPr>
        <a:xfrm flipV="1">
          <a:off x="2908300" y="12692956"/>
          <a:ext cx="889000" cy="4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143558</xdr:rowOff>
    </xdr:from>
    <xdr:to>
      <xdr:col>20</xdr:col>
      <xdr:colOff>38100</xdr:colOff>
      <xdr:row>76</xdr:row>
      <xdr:rowOff>73707</xdr:rowOff>
    </xdr:to>
    <xdr:sp macro="" textlink="">
      <xdr:nvSpPr>
        <xdr:cNvPr id="182" name="フローチャート: 判断 181"/>
        <xdr:cNvSpPr/>
      </xdr:nvSpPr>
      <xdr:spPr>
        <a:xfrm>
          <a:off x="3746500" y="130023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64836</xdr:rowOff>
    </xdr:from>
    <xdr:ext cx="599010" cy="259045"/>
    <xdr:sp macro="" textlink="">
      <xdr:nvSpPr>
        <xdr:cNvPr id="183" name="テキスト ボックス 182"/>
        <xdr:cNvSpPr txBox="1"/>
      </xdr:nvSpPr>
      <xdr:spPr>
        <a:xfrm>
          <a:off x="3497795" y="13095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36419</xdr:rowOff>
    </xdr:from>
    <xdr:to>
      <xdr:col>15</xdr:col>
      <xdr:colOff>50800</xdr:colOff>
      <xdr:row>74</xdr:row>
      <xdr:rowOff>49990</xdr:rowOff>
    </xdr:to>
    <xdr:cxnSp macro="">
      <xdr:nvCxnSpPr>
        <xdr:cNvPr id="184" name="直線コネクタ 183"/>
        <xdr:cNvCxnSpPr/>
      </xdr:nvCxnSpPr>
      <xdr:spPr>
        <a:xfrm>
          <a:off x="2019300" y="12552269"/>
          <a:ext cx="889000" cy="18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3663</xdr:rowOff>
    </xdr:from>
    <xdr:to>
      <xdr:col>15</xdr:col>
      <xdr:colOff>101600</xdr:colOff>
      <xdr:row>76</xdr:row>
      <xdr:rowOff>105263</xdr:rowOff>
    </xdr:to>
    <xdr:sp macro="" textlink="">
      <xdr:nvSpPr>
        <xdr:cNvPr id="185" name="フローチャート: 判断 184"/>
        <xdr:cNvSpPr/>
      </xdr:nvSpPr>
      <xdr:spPr>
        <a:xfrm>
          <a:off x="2857500" y="1303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96390</xdr:rowOff>
    </xdr:from>
    <xdr:ext cx="599010" cy="259045"/>
    <xdr:sp macro="" textlink="">
      <xdr:nvSpPr>
        <xdr:cNvPr id="186" name="テキスト ボックス 185"/>
        <xdr:cNvSpPr txBox="1"/>
      </xdr:nvSpPr>
      <xdr:spPr>
        <a:xfrm>
          <a:off x="2608795" y="13126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36419</xdr:rowOff>
    </xdr:from>
    <xdr:to>
      <xdr:col>10</xdr:col>
      <xdr:colOff>114300</xdr:colOff>
      <xdr:row>74</xdr:row>
      <xdr:rowOff>8461</xdr:rowOff>
    </xdr:to>
    <xdr:cxnSp macro="">
      <xdr:nvCxnSpPr>
        <xdr:cNvPr id="187" name="直線コネクタ 186"/>
        <xdr:cNvCxnSpPr/>
      </xdr:nvCxnSpPr>
      <xdr:spPr>
        <a:xfrm flipV="1">
          <a:off x="1130300" y="12552269"/>
          <a:ext cx="889000" cy="14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16090</xdr:rowOff>
    </xdr:from>
    <xdr:to>
      <xdr:col>10</xdr:col>
      <xdr:colOff>165100</xdr:colOff>
      <xdr:row>76</xdr:row>
      <xdr:rowOff>117690</xdr:rowOff>
    </xdr:to>
    <xdr:sp macro="" textlink="">
      <xdr:nvSpPr>
        <xdr:cNvPr id="188" name="フローチャート: 判断 187"/>
        <xdr:cNvSpPr/>
      </xdr:nvSpPr>
      <xdr:spPr>
        <a:xfrm>
          <a:off x="1968500" y="1304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108817</xdr:rowOff>
    </xdr:from>
    <xdr:ext cx="599010" cy="259045"/>
    <xdr:sp macro="" textlink="">
      <xdr:nvSpPr>
        <xdr:cNvPr id="189" name="テキスト ボックス 188"/>
        <xdr:cNvSpPr txBox="1"/>
      </xdr:nvSpPr>
      <xdr:spPr>
        <a:xfrm>
          <a:off x="1719795" y="1313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27910</xdr:rowOff>
    </xdr:from>
    <xdr:to>
      <xdr:col>6</xdr:col>
      <xdr:colOff>38100</xdr:colOff>
      <xdr:row>76</xdr:row>
      <xdr:rowOff>129510</xdr:rowOff>
    </xdr:to>
    <xdr:sp macro="" textlink="">
      <xdr:nvSpPr>
        <xdr:cNvPr id="190" name="フローチャート: 判断 189"/>
        <xdr:cNvSpPr/>
      </xdr:nvSpPr>
      <xdr:spPr>
        <a:xfrm>
          <a:off x="1079500" y="1305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120637</xdr:rowOff>
    </xdr:from>
    <xdr:ext cx="599010" cy="259045"/>
    <xdr:sp macro="" textlink="">
      <xdr:nvSpPr>
        <xdr:cNvPr id="191" name="テキスト ボックス 190"/>
        <xdr:cNvSpPr txBox="1"/>
      </xdr:nvSpPr>
      <xdr:spPr>
        <a:xfrm>
          <a:off x="830795" y="13150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160437</xdr:rowOff>
    </xdr:from>
    <xdr:to>
      <xdr:col>24</xdr:col>
      <xdr:colOff>114300</xdr:colOff>
      <xdr:row>73</xdr:row>
      <xdr:rowOff>90587</xdr:rowOff>
    </xdr:to>
    <xdr:sp macro="" textlink="">
      <xdr:nvSpPr>
        <xdr:cNvPr id="197" name="楕円 196"/>
        <xdr:cNvSpPr/>
      </xdr:nvSpPr>
      <xdr:spPr>
        <a:xfrm>
          <a:off x="4584700" y="1250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11864</xdr:rowOff>
    </xdr:from>
    <xdr:ext cx="599010" cy="259045"/>
    <xdr:sp macro="" textlink="">
      <xdr:nvSpPr>
        <xdr:cNvPr id="198" name="民生費該当値テキスト"/>
        <xdr:cNvSpPr txBox="1"/>
      </xdr:nvSpPr>
      <xdr:spPr>
        <a:xfrm>
          <a:off x="4686300" y="12356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126306</xdr:rowOff>
    </xdr:from>
    <xdr:to>
      <xdr:col>20</xdr:col>
      <xdr:colOff>38100</xdr:colOff>
      <xdr:row>74</xdr:row>
      <xdr:rowOff>56456</xdr:rowOff>
    </xdr:to>
    <xdr:sp macro="" textlink="">
      <xdr:nvSpPr>
        <xdr:cNvPr id="199" name="楕円 198"/>
        <xdr:cNvSpPr/>
      </xdr:nvSpPr>
      <xdr:spPr>
        <a:xfrm>
          <a:off x="3746500" y="1264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72983</xdr:rowOff>
    </xdr:from>
    <xdr:ext cx="599010" cy="259045"/>
    <xdr:sp macro="" textlink="">
      <xdr:nvSpPr>
        <xdr:cNvPr id="200" name="テキスト ボックス 199"/>
        <xdr:cNvSpPr txBox="1"/>
      </xdr:nvSpPr>
      <xdr:spPr>
        <a:xfrm>
          <a:off x="3497795" y="1241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170640</xdr:rowOff>
    </xdr:from>
    <xdr:to>
      <xdr:col>15</xdr:col>
      <xdr:colOff>101600</xdr:colOff>
      <xdr:row>74</xdr:row>
      <xdr:rowOff>100790</xdr:rowOff>
    </xdr:to>
    <xdr:sp macro="" textlink="">
      <xdr:nvSpPr>
        <xdr:cNvPr id="201" name="楕円 200"/>
        <xdr:cNvSpPr/>
      </xdr:nvSpPr>
      <xdr:spPr>
        <a:xfrm>
          <a:off x="2857500" y="1268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117317</xdr:rowOff>
    </xdr:from>
    <xdr:ext cx="599010" cy="259045"/>
    <xdr:sp macro="" textlink="">
      <xdr:nvSpPr>
        <xdr:cNvPr id="202" name="テキスト ボックス 201"/>
        <xdr:cNvSpPr txBox="1"/>
      </xdr:nvSpPr>
      <xdr:spPr>
        <a:xfrm>
          <a:off x="2608795" y="12461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157069</xdr:rowOff>
    </xdr:from>
    <xdr:to>
      <xdr:col>10</xdr:col>
      <xdr:colOff>165100</xdr:colOff>
      <xdr:row>73</xdr:row>
      <xdr:rowOff>87219</xdr:rowOff>
    </xdr:to>
    <xdr:sp macro="" textlink="">
      <xdr:nvSpPr>
        <xdr:cNvPr id="203" name="楕円 202"/>
        <xdr:cNvSpPr/>
      </xdr:nvSpPr>
      <xdr:spPr>
        <a:xfrm>
          <a:off x="1968500" y="1250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103746</xdr:rowOff>
    </xdr:from>
    <xdr:ext cx="599010" cy="259045"/>
    <xdr:sp macro="" textlink="">
      <xdr:nvSpPr>
        <xdr:cNvPr id="204" name="テキスト ボックス 203"/>
        <xdr:cNvSpPr txBox="1"/>
      </xdr:nvSpPr>
      <xdr:spPr>
        <a:xfrm>
          <a:off x="1719795" y="12276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129111</xdr:rowOff>
    </xdr:from>
    <xdr:to>
      <xdr:col>6</xdr:col>
      <xdr:colOff>38100</xdr:colOff>
      <xdr:row>74</xdr:row>
      <xdr:rowOff>59261</xdr:rowOff>
    </xdr:to>
    <xdr:sp macro="" textlink="">
      <xdr:nvSpPr>
        <xdr:cNvPr id="205" name="楕円 204"/>
        <xdr:cNvSpPr/>
      </xdr:nvSpPr>
      <xdr:spPr>
        <a:xfrm>
          <a:off x="1079500" y="1264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75788</xdr:rowOff>
    </xdr:from>
    <xdr:ext cx="599010" cy="259045"/>
    <xdr:sp macro="" textlink="">
      <xdr:nvSpPr>
        <xdr:cNvPr id="206" name="テキスト ボックス 205"/>
        <xdr:cNvSpPr txBox="1"/>
      </xdr:nvSpPr>
      <xdr:spPr>
        <a:xfrm>
          <a:off x="830795" y="1242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19614</xdr:rowOff>
    </xdr:from>
    <xdr:to>
      <xdr:col>24</xdr:col>
      <xdr:colOff>62865</xdr:colOff>
      <xdr:row>98</xdr:row>
      <xdr:rowOff>155569</xdr:rowOff>
    </xdr:to>
    <xdr:cxnSp macro="">
      <xdr:nvCxnSpPr>
        <xdr:cNvPr id="230" name="直線コネクタ 229"/>
        <xdr:cNvCxnSpPr/>
      </xdr:nvCxnSpPr>
      <xdr:spPr>
        <a:xfrm flipV="1">
          <a:off x="4633595" y="15450114"/>
          <a:ext cx="1270" cy="1507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159396</xdr:rowOff>
    </xdr:from>
    <xdr:ext cx="534377" cy="259045"/>
    <xdr:sp macro="" textlink="">
      <xdr:nvSpPr>
        <xdr:cNvPr id="231" name="衛生費最小値テキスト"/>
        <xdr:cNvSpPr txBox="1"/>
      </xdr:nvSpPr>
      <xdr:spPr>
        <a:xfrm>
          <a:off x="4686300" y="1696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155569</xdr:rowOff>
    </xdr:from>
    <xdr:to>
      <xdr:col>24</xdr:col>
      <xdr:colOff>152400</xdr:colOff>
      <xdr:row>98</xdr:row>
      <xdr:rowOff>155569</xdr:rowOff>
    </xdr:to>
    <xdr:cxnSp macro="">
      <xdr:nvCxnSpPr>
        <xdr:cNvPr id="232" name="直線コネクタ 231"/>
        <xdr:cNvCxnSpPr/>
      </xdr:nvCxnSpPr>
      <xdr:spPr>
        <a:xfrm>
          <a:off x="4546600" y="16957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137741</xdr:rowOff>
    </xdr:from>
    <xdr:ext cx="599010" cy="259045"/>
    <xdr:sp macro="" textlink="">
      <xdr:nvSpPr>
        <xdr:cNvPr id="233" name="衛生費最大値テキスト"/>
        <xdr:cNvSpPr txBox="1"/>
      </xdr:nvSpPr>
      <xdr:spPr>
        <a:xfrm>
          <a:off x="4686300" y="15225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823,037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19614</xdr:rowOff>
    </xdr:from>
    <xdr:to>
      <xdr:col>24</xdr:col>
      <xdr:colOff>152400</xdr:colOff>
      <xdr:row>90</xdr:row>
      <xdr:rowOff>19614</xdr:rowOff>
    </xdr:to>
    <xdr:cxnSp macro="">
      <xdr:nvCxnSpPr>
        <xdr:cNvPr id="234" name="直線コネクタ 233"/>
        <xdr:cNvCxnSpPr/>
      </xdr:nvCxnSpPr>
      <xdr:spPr>
        <a:xfrm>
          <a:off x="4546600" y="15450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66691</xdr:rowOff>
    </xdr:from>
    <xdr:to>
      <xdr:col>24</xdr:col>
      <xdr:colOff>63500</xdr:colOff>
      <xdr:row>97</xdr:row>
      <xdr:rowOff>148999</xdr:rowOff>
    </xdr:to>
    <xdr:cxnSp macro="">
      <xdr:nvCxnSpPr>
        <xdr:cNvPr id="235" name="直線コネクタ 234"/>
        <xdr:cNvCxnSpPr/>
      </xdr:nvCxnSpPr>
      <xdr:spPr>
        <a:xfrm>
          <a:off x="3797300" y="16697341"/>
          <a:ext cx="838200" cy="8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168741</xdr:rowOff>
    </xdr:from>
    <xdr:ext cx="534377" cy="259045"/>
    <xdr:sp macro="" textlink="">
      <xdr:nvSpPr>
        <xdr:cNvPr id="236" name="衛生費平均値テキスト"/>
        <xdr:cNvSpPr txBox="1"/>
      </xdr:nvSpPr>
      <xdr:spPr>
        <a:xfrm>
          <a:off x="4686300" y="16799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18864</xdr:rowOff>
    </xdr:from>
    <xdr:to>
      <xdr:col>24</xdr:col>
      <xdr:colOff>114300</xdr:colOff>
      <xdr:row>98</xdr:row>
      <xdr:rowOff>120464</xdr:rowOff>
    </xdr:to>
    <xdr:sp macro="" textlink="">
      <xdr:nvSpPr>
        <xdr:cNvPr id="237" name="フローチャート: 判断 236"/>
        <xdr:cNvSpPr/>
      </xdr:nvSpPr>
      <xdr:spPr>
        <a:xfrm>
          <a:off x="4584700" y="168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66691</xdr:rowOff>
    </xdr:from>
    <xdr:to>
      <xdr:col>19</xdr:col>
      <xdr:colOff>177800</xdr:colOff>
      <xdr:row>97</xdr:row>
      <xdr:rowOff>116215</xdr:rowOff>
    </xdr:to>
    <xdr:cxnSp macro="">
      <xdr:nvCxnSpPr>
        <xdr:cNvPr id="238" name="直線コネクタ 237"/>
        <xdr:cNvCxnSpPr/>
      </xdr:nvCxnSpPr>
      <xdr:spPr>
        <a:xfrm flipV="1">
          <a:off x="2908300" y="16697341"/>
          <a:ext cx="889000" cy="49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27581</xdr:rowOff>
    </xdr:from>
    <xdr:to>
      <xdr:col>20</xdr:col>
      <xdr:colOff>38100</xdr:colOff>
      <xdr:row>98</xdr:row>
      <xdr:rowOff>129181</xdr:rowOff>
    </xdr:to>
    <xdr:sp macro="" textlink="">
      <xdr:nvSpPr>
        <xdr:cNvPr id="239" name="フローチャート: 判断 238"/>
        <xdr:cNvSpPr/>
      </xdr:nvSpPr>
      <xdr:spPr>
        <a:xfrm>
          <a:off x="3746500" y="1682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120308</xdr:rowOff>
    </xdr:from>
    <xdr:ext cx="534377" cy="259045"/>
    <xdr:sp macro="" textlink="">
      <xdr:nvSpPr>
        <xdr:cNvPr id="240" name="テキスト ボックス 239"/>
        <xdr:cNvSpPr txBox="1"/>
      </xdr:nvSpPr>
      <xdr:spPr>
        <a:xfrm>
          <a:off x="3530111" y="1692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112930</xdr:rowOff>
    </xdr:from>
    <xdr:to>
      <xdr:col>15</xdr:col>
      <xdr:colOff>50800</xdr:colOff>
      <xdr:row>97</xdr:row>
      <xdr:rowOff>116215</xdr:rowOff>
    </xdr:to>
    <xdr:cxnSp macro="">
      <xdr:nvCxnSpPr>
        <xdr:cNvPr id="241" name="直線コネクタ 240"/>
        <xdr:cNvCxnSpPr/>
      </xdr:nvCxnSpPr>
      <xdr:spPr>
        <a:xfrm>
          <a:off x="2019300" y="16743580"/>
          <a:ext cx="889000" cy="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17354</xdr:rowOff>
    </xdr:from>
    <xdr:to>
      <xdr:col>15</xdr:col>
      <xdr:colOff>101600</xdr:colOff>
      <xdr:row>98</xdr:row>
      <xdr:rowOff>118954</xdr:rowOff>
    </xdr:to>
    <xdr:sp macro="" textlink="">
      <xdr:nvSpPr>
        <xdr:cNvPr id="242" name="フローチャート: 判断 241"/>
        <xdr:cNvSpPr/>
      </xdr:nvSpPr>
      <xdr:spPr>
        <a:xfrm>
          <a:off x="2857500" y="1681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110081</xdr:rowOff>
    </xdr:from>
    <xdr:ext cx="534377" cy="259045"/>
    <xdr:sp macro="" textlink="">
      <xdr:nvSpPr>
        <xdr:cNvPr id="243" name="テキスト ボックス 242"/>
        <xdr:cNvSpPr txBox="1"/>
      </xdr:nvSpPr>
      <xdr:spPr>
        <a:xfrm>
          <a:off x="2641111" y="1691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112930</xdr:rowOff>
    </xdr:from>
    <xdr:to>
      <xdr:col>10</xdr:col>
      <xdr:colOff>114300</xdr:colOff>
      <xdr:row>97</xdr:row>
      <xdr:rowOff>169315</xdr:rowOff>
    </xdr:to>
    <xdr:cxnSp macro="">
      <xdr:nvCxnSpPr>
        <xdr:cNvPr id="244" name="直線コネクタ 243"/>
        <xdr:cNvCxnSpPr/>
      </xdr:nvCxnSpPr>
      <xdr:spPr>
        <a:xfrm flipV="1">
          <a:off x="1130300" y="16743580"/>
          <a:ext cx="889000" cy="5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19496</xdr:rowOff>
    </xdr:from>
    <xdr:to>
      <xdr:col>10</xdr:col>
      <xdr:colOff>165100</xdr:colOff>
      <xdr:row>98</xdr:row>
      <xdr:rowOff>121096</xdr:rowOff>
    </xdr:to>
    <xdr:sp macro="" textlink="">
      <xdr:nvSpPr>
        <xdr:cNvPr id="245" name="フローチャート: 判断 244"/>
        <xdr:cNvSpPr/>
      </xdr:nvSpPr>
      <xdr:spPr>
        <a:xfrm>
          <a:off x="1968500" y="1682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112223</xdr:rowOff>
    </xdr:from>
    <xdr:ext cx="534377" cy="259045"/>
    <xdr:sp macro="" textlink="">
      <xdr:nvSpPr>
        <xdr:cNvPr id="246" name="テキスト ボックス 245"/>
        <xdr:cNvSpPr txBox="1"/>
      </xdr:nvSpPr>
      <xdr:spPr>
        <a:xfrm>
          <a:off x="1752111" y="1691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16540</xdr:rowOff>
    </xdr:from>
    <xdr:to>
      <xdr:col>6</xdr:col>
      <xdr:colOff>38100</xdr:colOff>
      <xdr:row>98</xdr:row>
      <xdr:rowOff>118140</xdr:rowOff>
    </xdr:to>
    <xdr:sp macro="" textlink="">
      <xdr:nvSpPr>
        <xdr:cNvPr id="247" name="フローチャート: 判断 246"/>
        <xdr:cNvSpPr/>
      </xdr:nvSpPr>
      <xdr:spPr>
        <a:xfrm>
          <a:off x="1079500" y="168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109267</xdr:rowOff>
    </xdr:from>
    <xdr:ext cx="534377" cy="259045"/>
    <xdr:sp macro="" textlink="">
      <xdr:nvSpPr>
        <xdr:cNvPr id="248" name="テキスト ボックス 247"/>
        <xdr:cNvSpPr txBox="1"/>
      </xdr:nvSpPr>
      <xdr:spPr>
        <a:xfrm>
          <a:off x="863111" y="1691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98199</xdr:rowOff>
    </xdr:from>
    <xdr:to>
      <xdr:col>24</xdr:col>
      <xdr:colOff>114300</xdr:colOff>
      <xdr:row>98</xdr:row>
      <xdr:rowOff>28349</xdr:rowOff>
    </xdr:to>
    <xdr:sp macro="" textlink="">
      <xdr:nvSpPr>
        <xdr:cNvPr id="254" name="楕円 253"/>
        <xdr:cNvSpPr/>
      </xdr:nvSpPr>
      <xdr:spPr>
        <a:xfrm>
          <a:off x="4584700" y="1672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121076</xdr:rowOff>
    </xdr:from>
    <xdr:ext cx="599010" cy="259045"/>
    <xdr:sp macro="" textlink="">
      <xdr:nvSpPr>
        <xdr:cNvPr id="255" name="衛生費該当値テキスト"/>
        <xdr:cNvSpPr txBox="1"/>
      </xdr:nvSpPr>
      <xdr:spPr>
        <a:xfrm>
          <a:off x="4686300" y="1658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15891</xdr:rowOff>
    </xdr:from>
    <xdr:to>
      <xdr:col>20</xdr:col>
      <xdr:colOff>38100</xdr:colOff>
      <xdr:row>97</xdr:row>
      <xdr:rowOff>117491</xdr:rowOff>
    </xdr:to>
    <xdr:sp macro="" textlink="">
      <xdr:nvSpPr>
        <xdr:cNvPr id="256" name="楕円 255"/>
        <xdr:cNvSpPr/>
      </xdr:nvSpPr>
      <xdr:spPr>
        <a:xfrm>
          <a:off x="3746500" y="1664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134018</xdr:rowOff>
    </xdr:from>
    <xdr:ext cx="599010" cy="259045"/>
    <xdr:sp macro="" textlink="">
      <xdr:nvSpPr>
        <xdr:cNvPr id="257" name="テキスト ボックス 256"/>
        <xdr:cNvSpPr txBox="1"/>
      </xdr:nvSpPr>
      <xdr:spPr>
        <a:xfrm>
          <a:off x="3497795" y="16421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65415</xdr:rowOff>
    </xdr:from>
    <xdr:to>
      <xdr:col>15</xdr:col>
      <xdr:colOff>101600</xdr:colOff>
      <xdr:row>97</xdr:row>
      <xdr:rowOff>167015</xdr:rowOff>
    </xdr:to>
    <xdr:sp macro="" textlink="">
      <xdr:nvSpPr>
        <xdr:cNvPr id="258" name="楕円 257"/>
        <xdr:cNvSpPr/>
      </xdr:nvSpPr>
      <xdr:spPr>
        <a:xfrm>
          <a:off x="2857500" y="1669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12092</xdr:rowOff>
    </xdr:from>
    <xdr:ext cx="599010" cy="259045"/>
    <xdr:sp macro="" textlink="">
      <xdr:nvSpPr>
        <xdr:cNvPr id="259" name="テキスト ボックス 258"/>
        <xdr:cNvSpPr txBox="1"/>
      </xdr:nvSpPr>
      <xdr:spPr>
        <a:xfrm>
          <a:off x="2608795" y="16471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62130</xdr:rowOff>
    </xdr:from>
    <xdr:to>
      <xdr:col>10</xdr:col>
      <xdr:colOff>165100</xdr:colOff>
      <xdr:row>97</xdr:row>
      <xdr:rowOff>163730</xdr:rowOff>
    </xdr:to>
    <xdr:sp macro="" textlink="">
      <xdr:nvSpPr>
        <xdr:cNvPr id="260" name="楕円 259"/>
        <xdr:cNvSpPr/>
      </xdr:nvSpPr>
      <xdr:spPr>
        <a:xfrm>
          <a:off x="1968500" y="1669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8807</xdr:rowOff>
    </xdr:from>
    <xdr:ext cx="599010" cy="259045"/>
    <xdr:sp macro="" textlink="">
      <xdr:nvSpPr>
        <xdr:cNvPr id="261" name="テキスト ボックス 260"/>
        <xdr:cNvSpPr txBox="1"/>
      </xdr:nvSpPr>
      <xdr:spPr>
        <a:xfrm>
          <a:off x="1719795" y="16468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118515</xdr:rowOff>
    </xdr:from>
    <xdr:to>
      <xdr:col>6</xdr:col>
      <xdr:colOff>38100</xdr:colOff>
      <xdr:row>98</xdr:row>
      <xdr:rowOff>48665</xdr:rowOff>
    </xdr:to>
    <xdr:sp macro="" textlink="">
      <xdr:nvSpPr>
        <xdr:cNvPr id="262" name="楕円 261"/>
        <xdr:cNvSpPr/>
      </xdr:nvSpPr>
      <xdr:spPr>
        <a:xfrm>
          <a:off x="1079500" y="1674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65192</xdr:rowOff>
    </xdr:from>
    <xdr:ext cx="599010" cy="259045"/>
    <xdr:sp macro="" textlink="">
      <xdr:nvSpPr>
        <xdr:cNvPr id="263" name="テキスト ボックス 262"/>
        <xdr:cNvSpPr txBox="1"/>
      </xdr:nvSpPr>
      <xdr:spPr>
        <a:xfrm>
          <a:off x="830795" y="16524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101676</xdr:rowOff>
    </xdr:from>
    <xdr:to>
      <xdr:col>54</xdr:col>
      <xdr:colOff>189865</xdr:colOff>
      <xdr:row>39</xdr:row>
      <xdr:rowOff>44450</xdr:rowOff>
    </xdr:to>
    <xdr:cxnSp macro="">
      <xdr:nvCxnSpPr>
        <xdr:cNvPr id="287" name="直線コネクタ 286"/>
        <xdr:cNvCxnSpPr/>
      </xdr:nvCxnSpPr>
      <xdr:spPr>
        <a:xfrm flipV="1">
          <a:off x="10475595" y="5416626"/>
          <a:ext cx="1270" cy="1314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48353</xdr:rowOff>
    </xdr:from>
    <xdr:ext cx="534377" cy="259045"/>
    <xdr:sp macro="" textlink="">
      <xdr:nvSpPr>
        <xdr:cNvPr id="290" name="労働費最大値テキスト"/>
        <xdr:cNvSpPr txBox="1"/>
      </xdr:nvSpPr>
      <xdr:spPr>
        <a:xfrm>
          <a:off x="10528300" y="519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101676</xdr:rowOff>
    </xdr:from>
    <xdr:to>
      <xdr:col>55</xdr:col>
      <xdr:colOff>88900</xdr:colOff>
      <xdr:row>31</xdr:row>
      <xdr:rowOff>101676</xdr:rowOff>
    </xdr:to>
    <xdr:cxnSp macro="">
      <xdr:nvCxnSpPr>
        <xdr:cNvPr id="291" name="直線コネクタ 290"/>
        <xdr:cNvCxnSpPr/>
      </xdr:nvCxnSpPr>
      <xdr:spPr>
        <a:xfrm>
          <a:off x="10388600" y="5416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6579</xdr:rowOff>
    </xdr:from>
    <xdr:to>
      <xdr:col>55</xdr:col>
      <xdr:colOff>0</xdr:colOff>
      <xdr:row>39</xdr:row>
      <xdr:rowOff>7112</xdr:rowOff>
    </xdr:to>
    <xdr:cxnSp macro="">
      <xdr:nvCxnSpPr>
        <xdr:cNvPr id="292" name="直線コネクタ 291"/>
        <xdr:cNvCxnSpPr/>
      </xdr:nvCxnSpPr>
      <xdr:spPr>
        <a:xfrm flipV="1">
          <a:off x="9639300" y="6693129"/>
          <a:ext cx="8382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109034</xdr:rowOff>
    </xdr:from>
    <xdr:ext cx="469744" cy="259045"/>
    <xdr:sp macro="" textlink="">
      <xdr:nvSpPr>
        <xdr:cNvPr id="293" name="労働費平均値テキスト"/>
        <xdr:cNvSpPr txBox="1"/>
      </xdr:nvSpPr>
      <xdr:spPr>
        <a:xfrm>
          <a:off x="10528300" y="6452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86157</xdr:rowOff>
    </xdr:from>
    <xdr:to>
      <xdr:col>55</xdr:col>
      <xdr:colOff>50800</xdr:colOff>
      <xdr:row>39</xdr:row>
      <xdr:rowOff>16307</xdr:rowOff>
    </xdr:to>
    <xdr:sp macro="" textlink="">
      <xdr:nvSpPr>
        <xdr:cNvPr id="294" name="フローチャート: 判断 293"/>
        <xdr:cNvSpPr/>
      </xdr:nvSpPr>
      <xdr:spPr>
        <a:xfrm>
          <a:off x="104267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7112</xdr:rowOff>
    </xdr:from>
    <xdr:to>
      <xdr:col>50</xdr:col>
      <xdr:colOff>114300</xdr:colOff>
      <xdr:row>39</xdr:row>
      <xdr:rowOff>8027</xdr:rowOff>
    </xdr:to>
    <xdr:cxnSp macro="">
      <xdr:nvCxnSpPr>
        <xdr:cNvPr id="295" name="直線コネクタ 294"/>
        <xdr:cNvCxnSpPr/>
      </xdr:nvCxnSpPr>
      <xdr:spPr>
        <a:xfrm flipV="1">
          <a:off x="8750300" y="6693662"/>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73964</xdr:rowOff>
    </xdr:from>
    <xdr:to>
      <xdr:col>50</xdr:col>
      <xdr:colOff>165100</xdr:colOff>
      <xdr:row>39</xdr:row>
      <xdr:rowOff>4114</xdr:rowOff>
    </xdr:to>
    <xdr:sp macro="" textlink="">
      <xdr:nvSpPr>
        <xdr:cNvPr id="296" name="フローチャート: 判断 295"/>
        <xdr:cNvSpPr/>
      </xdr:nvSpPr>
      <xdr:spPr>
        <a:xfrm>
          <a:off x="9588500" y="658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20642</xdr:rowOff>
    </xdr:from>
    <xdr:ext cx="469744" cy="259045"/>
    <xdr:sp macro="" textlink="">
      <xdr:nvSpPr>
        <xdr:cNvPr id="297" name="テキスト ボックス 296"/>
        <xdr:cNvSpPr txBox="1"/>
      </xdr:nvSpPr>
      <xdr:spPr>
        <a:xfrm>
          <a:off x="9404428" y="636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8027</xdr:rowOff>
    </xdr:from>
    <xdr:to>
      <xdr:col>45</xdr:col>
      <xdr:colOff>177800</xdr:colOff>
      <xdr:row>39</xdr:row>
      <xdr:rowOff>9093</xdr:rowOff>
    </xdr:to>
    <xdr:cxnSp macro="">
      <xdr:nvCxnSpPr>
        <xdr:cNvPr id="298" name="直線コネクタ 297"/>
        <xdr:cNvCxnSpPr/>
      </xdr:nvCxnSpPr>
      <xdr:spPr>
        <a:xfrm flipV="1">
          <a:off x="7861300" y="6694577"/>
          <a:ext cx="889000" cy="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71755</xdr:rowOff>
    </xdr:from>
    <xdr:to>
      <xdr:col>46</xdr:col>
      <xdr:colOff>38100</xdr:colOff>
      <xdr:row>39</xdr:row>
      <xdr:rowOff>1905</xdr:rowOff>
    </xdr:to>
    <xdr:sp macro="" textlink="">
      <xdr:nvSpPr>
        <xdr:cNvPr id="299" name="フローチャート: 判断 298"/>
        <xdr:cNvSpPr/>
      </xdr:nvSpPr>
      <xdr:spPr>
        <a:xfrm>
          <a:off x="8699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18432</xdr:rowOff>
    </xdr:from>
    <xdr:ext cx="469744" cy="259045"/>
    <xdr:sp macro="" textlink="">
      <xdr:nvSpPr>
        <xdr:cNvPr id="300" name="テキスト ボックス 299"/>
        <xdr:cNvSpPr txBox="1"/>
      </xdr:nvSpPr>
      <xdr:spPr>
        <a:xfrm>
          <a:off x="8515428" y="6362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9093</xdr:rowOff>
    </xdr:from>
    <xdr:to>
      <xdr:col>41</xdr:col>
      <xdr:colOff>50800</xdr:colOff>
      <xdr:row>39</xdr:row>
      <xdr:rowOff>9779</xdr:rowOff>
    </xdr:to>
    <xdr:cxnSp macro="">
      <xdr:nvCxnSpPr>
        <xdr:cNvPr id="301" name="直線コネクタ 300"/>
        <xdr:cNvCxnSpPr/>
      </xdr:nvCxnSpPr>
      <xdr:spPr>
        <a:xfrm flipV="1">
          <a:off x="6972300" y="6695643"/>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73737</xdr:rowOff>
    </xdr:from>
    <xdr:to>
      <xdr:col>41</xdr:col>
      <xdr:colOff>101600</xdr:colOff>
      <xdr:row>39</xdr:row>
      <xdr:rowOff>3887</xdr:rowOff>
    </xdr:to>
    <xdr:sp macro="" textlink="">
      <xdr:nvSpPr>
        <xdr:cNvPr id="302" name="フローチャート: 判断 301"/>
        <xdr:cNvSpPr/>
      </xdr:nvSpPr>
      <xdr:spPr>
        <a:xfrm>
          <a:off x="7810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20413</xdr:rowOff>
    </xdr:from>
    <xdr:ext cx="469744" cy="259045"/>
    <xdr:sp macro="" textlink="">
      <xdr:nvSpPr>
        <xdr:cNvPr id="303" name="テキスト ボックス 302"/>
        <xdr:cNvSpPr txBox="1"/>
      </xdr:nvSpPr>
      <xdr:spPr>
        <a:xfrm>
          <a:off x="7626428" y="636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66954</xdr:rowOff>
    </xdr:from>
    <xdr:to>
      <xdr:col>36</xdr:col>
      <xdr:colOff>165100</xdr:colOff>
      <xdr:row>38</xdr:row>
      <xdr:rowOff>168554</xdr:rowOff>
    </xdr:to>
    <xdr:sp macro="" textlink="">
      <xdr:nvSpPr>
        <xdr:cNvPr id="304" name="フローチャート: 判断 303"/>
        <xdr:cNvSpPr/>
      </xdr:nvSpPr>
      <xdr:spPr>
        <a:xfrm>
          <a:off x="6921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13631</xdr:rowOff>
    </xdr:from>
    <xdr:ext cx="469744" cy="259045"/>
    <xdr:sp macro="" textlink="">
      <xdr:nvSpPr>
        <xdr:cNvPr id="305" name="テキスト ボックス 304"/>
        <xdr:cNvSpPr txBox="1"/>
      </xdr:nvSpPr>
      <xdr:spPr>
        <a:xfrm>
          <a:off x="6737428" y="635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127229</xdr:rowOff>
    </xdr:from>
    <xdr:to>
      <xdr:col>55</xdr:col>
      <xdr:colOff>50800</xdr:colOff>
      <xdr:row>39</xdr:row>
      <xdr:rowOff>57379</xdr:rowOff>
    </xdr:to>
    <xdr:sp macro="" textlink="">
      <xdr:nvSpPr>
        <xdr:cNvPr id="311" name="楕円 310"/>
        <xdr:cNvSpPr/>
      </xdr:nvSpPr>
      <xdr:spPr>
        <a:xfrm>
          <a:off x="10426700" y="664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64584</xdr:rowOff>
    </xdr:from>
    <xdr:ext cx="378565" cy="259045"/>
    <xdr:sp macro="" textlink="">
      <xdr:nvSpPr>
        <xdr:cNvPr id="312" name="労働費該当値テキスト"/>
        <xdr:cNvSpPr txBox="1"/>
      </xdr:nvSpPr>
      <xdr:spPr>
        <a:xfrm>
          <a:off x="10528300" y="6579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127762</xdr:rowOff>
    </xdr:from>
    <xdr:to>
      <xdr:col>50</xdr:col>
      <xdr:colOff>165100</xdr:colOff>
      <xdr:row>39</xdr:row>
      <xdr:rowOff>57912</xdr:rowOff>
    </xdr:to>
    <xdr:sp macro="" textlink="">
      <xdr:nvSpPr>
        <xdr:cNvPr id="313" name="楕円 312"/>
        <xdr:cNvSpPr/>
      </xdr:nvSpPr>
      <xdr:spPr>
        <a:xfrm>
          <a:off x="9588500" y="664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49039</xdr:rowOff>
    </xdr:from>
    <xdr:ext cx="378565" cy="259045"/>
    <xdr:sp macro="" textlink="">
      <xdr:nvSpPr>
        <xdr:cNvPr id="314" name="テキスト ボックス 313"/>
        <xdr:cNvSpPr txBox="1"/>
      </xdr:nvSpPr>
      <xdr:spPr>
        <a:xfrm>
          <a:off x="9450017" y="6735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128677</xdr:rowOff>
    </xdr:from>
    <xdr:to>
      <xdr:col>46</xdr:col>
      <xdr:colOff>38100</xdr:colOff>
      <xdr:row>39</xdr:row>
      <xdr:rowOff>58827</xdr:rowOff>
    </xdr:to>
    <xdr:sp macro="" textlink="">
      <xdr:nvSpPr>
        <xdr:cNvPr id="315" name="楕円 314"/>
        <xdr:cNvSpPr/>
      </xdr:nvSpPr>
      <xdr:spPr>
        <a:xfrm>
          <a:off x="8699500" y="664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49954</xdr:rowOff>
    </xdr:from>
    <xdr:ext cx="378565" cy="259045"/>
    <xdr:sp macro="" textlink="">
      <xdr:nvSpPr>
        <xdr:cNvPr id="316" name="テキスト ボックス 315"/>
        <xdr:cNvSpPr txBox="1"/>
      </xdr:nvSpPr>
      <xdr:spPr>
        <a:xfrm>
          <a:off x="8561017" y="6736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129743</xdr:rowOff>
    </xdr:from>
    <xdr:to>
      <xdr:col>41</xdr:col>
      <xdr:colOff>101600</xdr:colOff>
      <xdr:row>39</xdr:row>
      <xdr:rowOff>59893</xdr:rowOff>
    </xdr:to>
    <xdr:sp macro="" textlink="">
      <xdr:nvSpPr>
        <xdr:cNvPr id="317" name="楕円 316"/>
        <xdr:cNvSpPr/>
      </xdr:nvSpPr>
      <xdr:spPr>
        <a:xfrm>
          <a:off x="7810500" y="66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51020</xdr:rowOff>
    </xdr:from>
    <xdr:ext cx="378565" cy="259045"/>
    <xdr:sp macro="" textlink="">
      <xdr:nvSpPr>
        <xdr:cNvPr id="318" name="テキスト ボックス 317"/>
        <xdr:cNvSpPr txBox="1"/>
      </xdr:nvSpPr>
      <xdr:spPr>
        <a:xfrm>
          <a:off x="7672017" y="67375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130429</xdr:rowOff>
    </xdr:from>
    <xdr:to>
      <xdr:col>36</xdr:col>
      <xdr:colOff>165100</xdr:colOff>
      <xdr:row>39</xdr:row>
      <xdr:rowOff>60579</xdr:rowOff>
    </xdr:to>
    <xdr:sp macro="" textlink="">
      <xdr:nvSpPr>
        <xdr:cNvPr id="319" name="楕円 318"/>
        <xdr:cNvSpPr/>
      </xdr:nvSpPr>
      <xdr:spPr>
        <a:xfrm>
          <a:off x="6921500" y="664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51706</xdr:rowOff>
    </xdr:from>
    <xdr:ext cx="378565" cy="259045"/>
    <xdr:sp macro="" textlink="">
      <xdr:nvSpPr>
        <xdr:cNvPr id="320" name="テキスト ボックス 319"/>
        <xdr:cNvSpPr txBox="1"/>
      </xdr:nvSpPr>
      <xdr:spPr>
        <a:xfrm>
          <a:off x="6783017" y="6738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127043</xdr:rowOff>
    </xdr:from>
    <xdr:to>
      <xdr:col>54</xdr:col>
      <xdr:colOff>189865</xdr:colOff>
      <xdr:row>59</xdr:row>
      <xdr:rowOff>28669</xdr:rowOff>
    </xdr:to>
    <xdr:cxnSp macro="">
      <xdr:nvCxnSpPr>
        <xdr:cNvPr id="344" name="直線コネクタ 343"/>
        <xdr:cNvCxnSpPr/>
      </xdr:nvCxnSpPr>
      <xdr:spPr>
        <a:xfrm flipV="1">
          <a:off x="10475595" y="8699543"/>
          <a:ext cx="1270" cy="1444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32496</xdr:rowOff>
    </xdr:from>
    <xdr:ext cx="469744" cy="259045"/>
    <xdr:sp macro="" textlink="">
      <xdr:nvSpPr>
        <xdr:cNvPr id="345" name="農林水産業費最小値テキスト"/>
        <xdr:cNvSpPr txBox="1"/>
      </xdr:nvSpPr>
      <xdr:spPr>
        <a:xfrm>
          <a:off x="10528300" y="10148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28669</xdr:rowOff>
    </xdr:from>
    <xdr:to>
      <xdr:col>55</xdr:col>
      <xdr:colOff>88900</xdr:colOff>
      <xdr:row>59</xdr:row>
      <xdr:rowOff>28669</xdr:rowOff>
    </xdr:to>
    <xdr:cxnSp macro="">
      <xdr:nvCxnSpPr>
        <xdr:cNvPr id="346" name="直線コネクタ 345"/>
        <xdr:cNvCxnSpPr/>
      </xdr:nvCxnSpPr>
      <xdr:spPr>
        <a:xfrm>
          <a:off x="10388600" y="10144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73720</xdr:rowOff>
    </xdr:from>
    <xdr:ext cx="599010" cy="259045"/>
    <xdr:sp macro="" textlink="">
      <xdr:nvSpPr>
        <xdr:cNvPr id="347" name="農林水産業費最大値テキスト"/>
        <xdr:cNvSpPr txBox="1"/>
      </xdr:nvSpPr>
      <xdr:spPr>
        <a:xfrm>
          <a:off x="10528300" y="847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191,661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127043</xdr:rowOff>
    </xdr:from>
    <xdr:to>
      <xdr:col>55</xdr:col>
      <xdr:colOff>88900</xdr:colOff>
      <xdr:row>50</xdr:row>
      <xdr:rowOff>127043</xdr:rowOff>
    </xdr:to>
    <xdr:cxnSp macro="">
      <xdr:nvCxnSpPr>
        <xdr:cNvPr id="348" name="直線コネクタ 347"/>
        <xdr:cNvCxnSpPr/>
      </xdr:nvCxnSpPr>
      <xdr:spPr>
        <a:xfrm>
          <a:off x="10388600" y="869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15921</xdr:rowOff>
    </xdr:from>
    <xdr:to>
      <xdr:col>55</xdr:col>
      <xdr:colOff>0</xdr:colOff>
      <xdr:row>56</xdr:row>
      <xdr:rowOff>69169</xdr:rowOff>
    </xdr:to>
    <xdr:cxnSp macro="">
      <xdr:nvCxnSpPr>
        <xdr:cNvPr id="349" name="直線コネクタ 348"/>
        <xdr:cNvCxnSpPr/>
      </xdr:nvCxnSpPr>
      <xdr:spPr>
        <a:xfrm flipV="1">
          <a:off x="9639300" y="9617121"/>
          <a:ext cx="838200" cy="53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146232</xdr:rowOff>
    </xdr:from>
    <xdr:ext cx="534377" cy="259045"/>
    <xdr:sp macro="" textlink="">
      <xdr:nvSpPr>
        <xdr:cNvPr id="350" name="農林水産業費平均値テキスト"/>
        <xdr:cNvSpPr txBox="1"/>
      </xdr:nvSpPr>
      <xdr:spPr>
        <a:xfrm>
          <a:off x="10528300" y="9747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167805</xdr:rowOff>
    </xdr:from>
    <xdr:to>
      <xdr:col>55</xdr:col>
      <xdr:colOff>50800</xdr:colOff>
      <xdr:row>57</xdr:row>
      <xdr:rowOff>97955</xdr:rowOff>
    </xdr:to>
    <xdr:sp macro="" textlink="">
      <xdr:nvSpPr>
        <xdr:cNvPr id="351" name="フローチャート: 判断 350"/>
        <xdr:cNvSpPr/>
      </xdr:nvSpPr>
      <xdr:spPr>
        <a:xfrm>
          <a:off x="10426700" y="976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55926</xdr:rowOff>
    </xdr:from>
    <xdr:to>
      <xdr:col>50</xdr:col>
      <xdr:colOff>114300</xdr:colOff>
      <xdr:row>56</xdr:row>
      <xdr:rowOff>69169</xdr:rowOff>
    </xdr:to>
    <xdr:cxnSp macro="">
      <xdr:nvCxnSpPr>
        <xdr:cNvPr id="352" name="直線コネクタ 351"/>
        <xdr:cNvCxnSpPr/>
      </xdr:nvCxnSpPr>
      <xdr:spPr>
        <a:xfrm>
          <a:off x="8750300" y="9657126"/>
          <a:ext cx="889000" cy="1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149128</xdr:rowOff>
    </xdr:from>
    <xdr:to>
      <xdr:col>50</xdr:col>
      <xdr:colOff>165100</xdr:colOff>
      <xdr:row>57</xdr:row>
      <xdr:rowOff>79278</xdr:rowOff>
    </xdr:to>
    <xdr:sp macro="" textlink="">
      <xdr:nvSpPr>
        <xdr:cNvPr id="353" name="フローチャート: 判断 352"/>
        <xdr:cNvSpPr/>
      </xdr:nvSpPr>
      <xdr:spPr>
        <a:xfrm>
          <a:off x="9588500" y="975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70405</xdr:rowOff>
    </xdr:from>
    <xdr:ext cx="534377" cy="259045"/>
    <xdr:sp macro="" textlink="">
      <xdr:nvSpPr>
        <xdr:cNvPr id="354" name="テキスト ボックス 353"/>
        <xdr:cNvSpPr txBox="1"/>
      </xdr:nvSpPr>
      <xdr:spPr>
        <a:xfrm>
          <a:off x="9372111" y="984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15684</xdr:rowOff>
    </xdr:from>
    <xdr:to>
      <xdr:col>45</xdr:col>
      <xdr:colOff>177800</xdr:colOff>
      <xdr:row>56</xdr:row>
      <xdr:rowOff>55926</xdr:rowOff>
    </xdr:to>
    <xdr:cxnSp macro="">
      <xdr:nvCxnSpPr>
        <xdr:cNvPr id="355" name="直線コネクタ 354"/>
        <xdr:cNvCxnSpPr/>
      </xdr:nvCxnSpPr>
      <xdr:spPr>
        <a:xfrm>
          <a:off x="7861300" y="9616884"/>
          <a:ext cx="889000" cy="4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164079</xdr:rowOff>
    </xdr:from>
    <xdr:to>
      <xdr:col>46</xdr:col>
      <xdr:colOff>38100</xdr:colOff>
      <xdr:row>57</xdr:row>
      <xdr:rowOff>94229</xdr:rowOff>
    </xdr:to>
    <xdr:sp macro="" textlink="">
      <xdr:nvSpPr>
        <xdr:cNvPr id="356" name="フローチャート: 判断 355"/>
        <xdr:cNvSpPr/>
      </xdr:nvSpPr>
      <xdr:spPr>
        <a:xfrm>
          <a:off x="8699500" y="976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85356</xdr:rowOff>
    </xdr:from>
    <xdr:ext cx="534377" cy="259045"/>
    <xdr:sp macro="" textlink="">
      <xdr:nvSpPr>
        <xdr:cNvPr id="357" name="テキスト ボックス 356"/>
        <xdr:cNvSpPr txBox="1"/>
      </xdr:nvSpPr>
      <xdr:spPr>
        <a:xfrm>
          <a:off x="8483111" y="985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6114</xdr:rowOff>
    </xdr:from>
    <xdr:to>
      <xdr:col>41</xdr:col>
      <xdr:colOff>50800</xdr:colOff>
      <xdr:row>56</xdr:row>
      <xdr:rowOff>15684</xdr:rowOff>
    </xdr:to>
    <xdr:cxnSp macro="">
      <xdr:nvCxnSpPr>
        <xdr:cNvPr id="358" name="直線コネクタ 357"/>
        <xdr:cNvCxnSpPr/>
      </xdr:nvCxnSpPr>
      <xdr:spPr>
        <a:xfrm>
          <a:off x="6972300" y="9607314"/>
          <a:ext cx="889000" cy="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150241</xdr:rowOff>
    </xdr:from>
    <xdr:to>
      <xdr:col>41</xdr:col>
      <xdr:colOff>101600</xdr:colOff>
      <xdr:row>57</xdr:row>
      <xdr:rowOff>80391</xdr:rowOff>
    </xdr:to>
    <xdr:sp macro="" textlink="">
      <xdr:nvSpPr>
        <xdr:cNvPr id="359" name="フローチャート: 判断 358"/>
        <xdr:cNvSpPr/>
      </xdr:nvSpPr>
      <xdr:spPr>
        <a:xfrm>
          <a:off x="7810500" y="975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71518</xdr:rowOff>
    </xdr:from>
    <xdr:ext cx="534377" cy="259045"/>
    <xdr:sp macro="" textlink="">
      <xdr:nvSpPr>
        <xdr:cNvPr id="360" name="テキスト ボックス 359"/>
        <xdr:cNvSpPr txBox="1"/>
      </xdr:nvSpPr>
      <xdr:spPr>
        <a:xfrm>
          <a:off x="7594111" y="984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35080</xdr:rowOff>
    </xdr:from>
    <xdr:to>
      <xdr:col>36</xdr:col>
      <xdr:colOff>165100</xdr:colOff>
      <xdr:row>57</xdr:row>
      <xdr:rowOff>136680</xdr:rowOff>
    </xdr:to>
    <xdr:sp macro="" textlink="">
      <xdr:nvSpPr>
        <xdr:cNvPr id="361" name="フローチャート: 判断 360"/>
        <xdr:cNvSpPr/>
      </xdr:nvSpPr>
      <xdr:spPr>
        <a:xfrm>
          <a:off x="6921500" y="980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127807</xdr:rowOff>
    </xdr:from>
    <xdr:ext cx="534377" cy="259045"/>
    <xdr:sp macro="" textlink="">
      <xdr:nvSpPr>
        <xdr:cNvPr id="362" name="テキスト ボックス 361"/>
        <xdr:cNvSpPr txBox="1"/>
      </xdr:nvSpPr>
      <xdr:spPr>
        <a:xfrm>
          <a:off x="6705111" y="990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136571</xdr:rowOff>
    </xdr:from>
    <xdr:to>
      <xdr:col>55</xdr:col>
      <xdr:colOff>50800</xdr:colOff>
      <xdr:row>56</xdr:row>
      <xdr:rowOff>66721</xdr:rowOff>
    </xdr:to>
    <xdr:sp macro="" textlink="">
      <xdr:nvSpPr>
        <xdr:cNvPr id="368" name="楕円 367"/>
        <xdr:cNvSpPr/>
      </xdr:nvSpPr>
      <xdr:spPr>
        <a:xfrm>
          <a:off x="10426700" y="956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159448</xdr:rowOff>
    </xdr:from>
    <xdr:ext cx="534377" cy="259045"/>
    <xdr:sp macro="" textlink="">
      <xdr:nvSpPr>
        <xdr:cNvPr id="369" name="農林水産業費該当値テキスト"/>
        <xdr:cNvSpPr txBox="1"/>
      </xdr:nvSpPr>
      <xdr:spPr>
        <a:xfrm>
          <a:off x="10528300" y="941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18369</xdr:rowOff>
    </xdr:from>
    <xdr:to>
      <xdr:col>50</xdr:col>
      <xdr:colOff>165100</xdr:colOff>
      <xdr:row>56</xdr:row>
      <xdr:rowOff>119969</xdr:rowOff>
    </xdr:to>
    <xdr:sp macro="" textlink="">
      <xdr:nvSpPr>
        <xdr:cNvPr id="370" name="楕円 369"/>
        <xdr:cNvSpPr/>
      </xdr:nvSpPr>
      <xdr:spPr>
        <a:xfrm>
          <a:off x="9588500" y="961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136496</xdr:rowOff>
    </xdr:from>
    <xdr:ext cx="534377" cy="259045"/>
    <xdr:sp macro="" textlink="">
      <xdr:nvSpPr>
        <xdr:cNvPr id="371" name="テキスト ボックス 370"/>
        <xdr:cNvSpPr txBox="1"/>
      </xdr:nvSpPr>
      <xdr:spPr>
        <a:xfrm>
          <a:off x="9372111" y="939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5126</xdr:rowOff>
    </xdr:from>
    <xdr:to>
      <xdr:col>46</xdr:col>
      <xdr:colOff>38100</xdr:colOff>
      <xdr:row>56</xdr:row>
      <xdr:rowOff>106726</xdr:rowOff>
    </xdr:to>
    <xdr:sp macro="" textlink="">
      <xdr:nvSpPr>
        <xdr:cNvPr id="372" name="楕円 371"/>
        <xdr:cNvSpPr/>
      </xdr:nvSpPr>
      <xdr:spPr>
        <a:xfrm>
          <a:off x="8699500" y="960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123253</xdr:rowOff>
    </xdr:from>
    <xdr:ext cx="534377" cy="259045"/>
    <xdr:sp macro="" textlink="">
      <xdr:nvSpPr>
        <xdr:cNvPr id="373" name="テキスト ボックス 372"/>
        <xdr:cNvSpPr txBox="1"/>
      </xdr:nvSpPr>
      <xdr:spPr>
        <a:xfrm>
          <a:off x="8483111" y="938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136334</xdr:rowOff>
    </xdr:from>
    <xdr:to>
      <xdr:col>41</xdr:col>
      <xdr:colOff>101600</xdr:colOff>
      <xdr:row>56</xdr:row>
      <xdr:rowOff>66484</xdr:rowOff>
    </xdr:to>
    <xdr:sp macro="" textlink="">
      <xdr:nvSpPr>
        <xdr:cNvPr id="374" name="楕円 373"/>
        <xdr:cNvSpPr/>
      </xdr:nvSpPr>
      <xdr:spPr>
        <a:xfrm>
          <a:off x="7810500" y="956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83011</xdr:rowOff>
    </xdr:from>
    <xdr:ext cx="534377" cy="259045"/>
    <xdr:sp macro="" textlink="">
      <xdr:nvSpPr>
        <xdr:cNvPr id="375" name="テキスト ボックス 374"/>
        <xdr:cNvSpPr txBox="1"/>
      </xdr:nvSpPr>
      <xdr:spPr>
        <a:xfrm>
          <a:off x="7594111" y="934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126764</xdr:rowOff>
    </xdr:from>
    <xdr:to>
      <xdr:col>36</xdr:col>
      <xdr:colOff>165100</xdr:colOff>
      <xdr:row>56</xdr:row>
      <xdr:rowOff>56914</xdr:rowOff>
    </xdr:to>
    <xdr:sp macro="" textlink="">
      <xdr:nvSpPr>
        <xdr:cNvPr id="376" name="楕円 375"/>
        <xdr:cNvSpPr/>
      </xdr:nvSpPr>
      <xdr:spPr>
        <a:xfrm>
          <a:off x="6921500" y="955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73441</xdr:rowOff>
    </xdr:from>
    <xdr:ext cx="534377" cy="259045"/>
    <xdr:sp macro="" textlink="">
      <xdr:nvSpPr>
        <xdr:cNvPr id="377" name="テキスト ボックス 376"/>
        <xdr:cNvSpPr txBox="1"/>
      </xdr:nvSpPr>
      <xdr:spPr>
        <a:xfrm>
          <a:off x="6705111" y="93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25441</xdr:rowOff>
    </xdr:from>
    <xdr:to>
      <xdr:col>54</xdr:col>
      <xdr:colOff>189865</xdr:colOff>
      <xdr:row>78</xdr:row>
      <xdr:rowOff>135330</xdr:rowOff>
    </xdr:to>
    <xdr:cxnSp macro="">
      <xdr:nvCxnSpPr>
        <xdr:cNvPr id="399" name="直線コネクタ 398"/>
        <xdr:cNvCxnSpPr/>
      </xdr:nvCxnSpPr>
      <xdr:spPr>
        <a:xfrm flipV="1">
          <a:off x="10475595" y="12369841"/>
          <a:ext cx="1270" cy="1138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139157</xdr:rowOff>
    </xdr:from>
    <xdr:ext cx="378565" cy="259045"/>
    <xdr:sp macro="" textlink="">
      <xdr:nvSpPr>
        <xdr:cNvPr id="400" name="商工費最小値テキスト"/>
        <xdr:cNvSpPr txBox="1"/>
      </xdr:nvSpPr>
      <xdr:spPr>
        <a:xfrm>
          <a:off x="10528300" y="13512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135330</xdr:rowOff>
    </xdr:from>
    <xdr:to>
      <xdr:col>55</xdr:col>
      <xdr:colOff>88900</xdr:colOff>
      <xdr:row>78</xdr:row>
      <xdr:rowOff>135330</xdr:rowOff>
    </xdr:to>
    <xdr:cxnSp macro="">
      <xdr:nvCxnSpPr>
        <xdr:cNvPr id="401" name="直線コネクタ 400"/>
        <xdr:cNvCxnSpPr/>
      </xdr:nvCxnSpPr>
      <xdr:spPr>
        <a:xfrm>
          <a:off x="10388600" y="1350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143568</xdr:rowOff>
    </xdr:from>
    <xdr:ext cx="599010" cy="259045"/>
    <xdr:sp macro="" textlink="">
      <xdr:nvSpPr>
        <xdr:cNvPr id="402" name="商工費最大値テキスト"/>
        <xdr:cNvSpPr txBox="1"/>
      </xdr:nvSpPr>
      <xdr:spPr>
        <a:xfrm>
          <a:off x="10528300" y="12145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25441</xdr:rowOff>
    </xdr:from>
    <xdr:to>
      <xdr:col>55</xdr:col>
      <xdr:colOff>88900</xdr:colOff>
      <xdr:row>72</xdr:row>
      <xdr:rowOff>25441</xdr:rowOff>
    </xdr:to>
    <xdr:cxnSp macro="">
      <xdr:nvCxnSpPr>
        <xdr:cNvPr id="403" name="直線コネクタ 402"/>
        <xdr:cNvCxnSpPr/>
      </xdr:nvCxnSpPr>
      <xdr:spPr>
        <a:xfrm>
          <a:off x="10388600" y="12369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170447</xdr:rowOff>
    </xdr:from>
    <xdr:to>
      <xdr:col>55</xdr:col>
      <xdr:colOff>0</xdr:colOff>
      <xdr:row>77</xdr:row>
      <xdr:rowOff>3770</xdr:rowOff>
    </xdr:to>
    <xdr:cxnSp macro="">
      <xdr:nvCxnSpPr>
        <xdr:cNvPr id="404" name="直線コネクタ 403"/>
        <xdr:cNvCxnSpPr/>
      </xdr:nvCxnSpPr>
      <xdr:spPr>
        <a:xfrm>
          <a:off x="9639300" y="13200647"/>
          <a:ext cx="838200" cy="4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57579</xdr:rowOff>
    </xdr:from>
    <xdr:ext cx="534377" cy="259045"/>
    <xdr:sp macro="" textlink="">
      <xdr:nvSpPr>
        <xdr:cNvPr id="405" name="商工費平均値テキスト"/>
        <xdr:cNvSpPr txBox="1"/>
      </xdr:nvSpPr>
      <xdr:spPr>
        <a:xfrm>
          <a:off x="10528300" y="13259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79152</xdr:rowOff>
    </xdr:from>
    <xdr:to>
      <xdr:col>55</xdr:col>
      <xdr:colOff>50800</xdr:colOff>
      <xdr:row>78</xdr:row>
      <xdr:rowOff>9302</xdr:rowOff>
    </xdr:to>
    <xdr:sp macro="" textlink="">
      <xdr:nvSpPr>
        <xdr:cNvPr id="406" name="フローチャート: 判断 405"/>
        <xdr:cNvSpPr/>
      </xdr:nvSpPr>
      <xdr:spPr>
        <a:xfrm>
          <a:off x="10426700" y="132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170447</xdr:rowOff>
    </xdr:from>
    <xdr:to>
      <xdr:col>50</xdr:col>
      <xdr:colOff>114300</xdr:colOff>
      <xdr:row>77</xdr:row>
      <xdr:rowOff>71450</xdr:rowOff>
    </xdr:to>
    <xdr:cxnSp macro="">
      <xdr:nvCxnSpPr>
        <xdr:cNvPr id="407" name="直線コネクタ 406"/>
        <xdr:cNvCxnSpPr/>
      </xdr:nvCxnSpPr>
      <xdr:spPr>
        <a:xfrm flipV="1">
          <a:off x="8750300" y="13200647"/>
          <a:ext cx="889000" cy="7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94945</xdr:rowOff>
    </xdr:from>
    <xdr:to>
      <xdr:col>50</xdr:col>
      <xdr:colOff>165100</xdr:colOff>
      <xdr:row>78</xdr:row>
      <xdr:rowOff>25095</xdr:rowOff>
    </xdr:to>
    <xdr:sp macro="" textlink="">
      <xdr:nvSpPr>
        <xdr:cNvPr id="408" name="フローチャート: 判断 407"/>
        <xdr:cNvSpPr/>
      </xdr:nvSpPr>
      <xdr:spPr>
        <a:xfrm>
          <a:off x="9588500" y="1329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16222</xdr:rowOff>
    </xdr:from>
    <xdr:ext cx="534377" cy="259045"/>
    <xdr:sp macro="" textlink="">
      <xdr:nvSpPr>
        <xdr:cNvPr id="409" name="テキスト ボックス 408"/>
        <xdr:cNvSpPr txBox="1"/>
      </xdr:nvSpPr>
      <xdr:spPr>
        <a:xfrm>
          <a:off x="9372111" y="1338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71450</xdr:rowOff>
    </xdr:from>
    <xdr:to>
      <xdr:col>45</xdr:col>
      <xdr:colOff>177800</xdr:colOff>
      <xdr:row>77</xdr:row>
      <xdr:rowOff>122532</xdr:rowOff>
    </xdr:to>
    <xdr:cxnSp macro="">
      <xdr:nvCxnSpPr>
        <xdr:cNvPr id="410" name="直線コネクタ 409"/>
        <xdr:cNvCxnSpPr/>
      </xdr:nvCxnSpPr>
      <xdr:spPr>
        <a:xfrm flipV="1">
          <a:off x="7861300" y="13273100"/>
          <a:ext cx="889000" cy="5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126532</xdr:rowOff>
    </xdr:from>
    <xdr:to>
      <xdr:col>46</xdr:col>
      <xdr:colOff>38100</xdr:colOff>
      <xdr:row>78</xdr:row>
      <xdr:rowOff>56682</xdr:rowOff>
    </xdr:to>
    <xdr:sp macro="" textlink="">
      <xdr:nvSpPr>
        <xdr:cNvPr id="411" name="フローチャート: 判断 410"/>
        <xdr:cNvSpPr/>
      </xdr:nvSpPr>
      <xdr:spPr>
        <a:xfrm>
          <a:off x="8699500" y="1332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47809</xdr:rowOff>
    </xdr:from>
    <xdr:ext cx="534377" cy="259045"/>
    <xdr:sp macro="" textlink="">
      <xdr:nvSpPr>
        <xdr:cNvPr id="412" name="テキスト ボックス 411"/>
        <xdr:cNvSpPr txBox="1"/>
      </xdr:nvSpPr>
      <xdr:spPr>
        <a:xfrm>
          <a:off x="8483111" y="1342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122532</xdr:rowOff>
    </xdr:from>
    <xdr:to>
      <xdr:col>41</xdr:col>
      <xdr:colOff>50800</xdr:colOff>
      <xdr:row>77</xdr:row>
      <xdr:rowOff>146727</xdr:rowOff>
    </xdr:to>
    <xdr:cxnSp macro="">
      <xdr:nvCxnSpPr>
        <xdr:cNvPr id="413" name="直線コネクタ 412"/>
        <xdr:cNvCxnSpPr/>
      </xdr:nvCxnSpPr>
      <xdr:spPr>
        <a:xfrm flipV="1">
          <a:off x="6972300" y="13324182"/>
          <a:ext cx="889000" cy="24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131516</xdr:rowOff>
    </xdr:from>
    <xdr:to>
      <xdr:col>41</xdr:col>
      <xdr:colOff>101600</xdr:colOff>
      <xdr:row>78</xdr:row>
      <xdr:rowOff>61666</xdr:rowOff>
    </xdr:to>
    <xdr:sp macro="" textlink="">
      <xdr:nvSpPr>
        <xdr:cNvPr id="414" name="フローチャート: 判断 413"/>
        <xdr:cNvSpPr/>
      </xdr:nvSpPr>
      <xdr:spPr>
        <a:xfrm>
          <a:off x="7810500" y="1333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52793</xdr:rowOff>
    </xdr:from>
    <xdr:ext cx="534377" cy="259045"/>
    <xdr:sp macro="" textlink="">
      <xdr:nvSpPr>
        <xdr:cNvPr id="415" name="テキスト ボックス 414"/>
        <xdr:cNvSpPr txBox="1"/>
      </xdr:nvSpPr>
      <xdr:spPr>
        <a:xfrm>
          <a:off x="7594111" y="1342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148748</xdr:rowOff>
    </xdr:from>
    <xdr:to>
      <xdr:col>36</xdr:col>
      <xdr:colOff>165100</xdr:colOff>
      <xdr:row>78</xdr:row>
      <xdr:rowOff>78898</xdr:rowOff>
    </xdr:to>
    <xdr:sp macro="" textlink="">
      <xdr:nvSpPr>
        <xdr:cNvPr id="416" name="フローチャート: 判断 415"/>
        <xdr:cNvSpPr/>
      </xdr:nvSpPr>
      <xdr:spPr>
        <a:xfrm>
          <a:off x="6921500" y="1335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70025</xdr:rowOff>
    </xdr:from>
    <xdr:ext cx="534377" cy="259045"/>
    <xdr:sp macro="" textlink="">
      <xdr:nvSpPr>
        <xdr:cNvPr id="417" name="テキスト ボックス 416"/>
        <xdr:cNvSpPr txBox="1"/>
      </xdr:nvSpPr>
      <xdr:spPr>
        <a:xfrm>
          <a:off x="6705111" y="1344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124420</xdr:rowOff>
    </xdr:from>
    <xdr:to>
      <xdr:col>55</xdr:col>
      <xdr:colOff>50800</xdr:colOff>
      <xdr:row>77</xdr:row>
      <xdr:rowOff>54570</xdr:rowOff>
    </xdr:to>
    <xdr:sp macro="" textlink="">
      <xdr:nvSpPr>
        <xdr:cNvPr id="423" name="楕円 422"/>
        <xdr:cNvSpPr/>
      </xdr:nvSpPr>
      <xdr:spPr>
        <a:xfrm>
          <a:off x="10426700" y="1315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147297</xdr:rowOff>
    </xdr:from>
    <xdr:ext cx="534377" cy="259045"/>
    <xdr:sp macro="" textlink="">
      <xdr:nvSpPr>
        <xdr:cNvPr id="424" name="商工費該当値テキスト"/>
        <xdr:cNvSpPr txBox="1"/>
      </xdr:nvSpPr>
      <xdr:spPr>
        <a:xfrm>
          <a:off x="10528300" y="13006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119647</xdr:rowOff>
    </xdr:from>
    <xdr:to>
      <xdr:col>50</xdr:col>
      <xdr:colOff>165100</xdr:colOff>
      <xdr:row>77</xdr:row>
      <xdr:rowOff>49797</xdr:rowOff>
    </xdr:to>
    <xdr:sp macro="" textlink="">
      <xdr:nvSpPr>
        <xdr:cNvPr id="425" name="楕円 424"/>
        <xdr:cNvSpPr/>
      </xdr:nvSpPr>
      <xdr:spPr>
        <a:xfrm>
          <a:off x="9588500" y="1314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66324</xdr:rowOff>
    </xdr:from>
    <xdr:ext cx="534377" cy="259045"/>
    <xdr:sp macro="" textlink="">
      <xdr:nvSpPr>
        <xdr:cNvPr id="426" name="テキスト ボックス 425"/>
        <xdr:cNvSpPr txBox="1"/>
      </xdr:nvSpPr>
      <xdr:spPr>
        <a:xfrm>
          <a:off x="9372111" y="1292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20650</xdr:rowOff>
    </xdr:from>
    <xdr:to>
      <xdr:col>46</xdr:col>
      <xdr:colOff>38100</xdr:colOff>
      <xdr:row>77</xdr:row>
      <xdr:rowOff>122250</xdr:rowOff>
    </xdr:to>
    <xdr:sp macro="" textlink="">
      <xdr:nvSpPr>
        <xdr:cNvPr id="427" name="楕円 426"/>
        <xdr:cNvSpPr/>
      </xdr:nvSpPr>
      <xdr:spPr>
        <a:xfrm>
          <a:off x="8699500" y="132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138777</xdr:rowOff>
    </xdr:from>
    <xdr:ext cx="534377" cy="259045"/>
    <xdr:sp macro="" textlink="">
      <xdr:nvSpPr>
        <xdr:cNvPr id="428" name="テキスト ボックス 427"/>
        <xdr:cNvSpPr txBox="1"/>
      </xdr:nvSpPr>
      <xdr:spPr>
        <a:xfrm>
          <a:off x="8483111" y="1299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71732</xdr:rowOff>
    </xdr:from>
    <xdr:to>
      <xdr:col>41</xdr:col>
      <xdr:colOff>101600</xdr:colOff>
      <xdr:row>78</xdr:row>
      <xdr:rowOff>1882</xdr:rowOff>
    </xdr:to>
    <xdr:sp macro="" textlink="">
      <xdr:nvSpPr>
        <xdr:cNvPr id="429" name="楕円 428"/>
        <xdr:cNvSpPr/>
      </xdr:nvSpPr>
      <xdr:spPr>
        <a:xfrm>
          <a:off x="7810500" y="1327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18409</xdr:rowOff>
    </xdr:from>
    <xdr:ext cx="534377" cy="259045"/>
    <xdr:sp macro="" textlink="">
      <xdr:nvSpPr>
        <xdr:cNvPr id="430" name="テキスト ボックス 429"/>
        <xdr:cNvSpPr txBox="1"/>
      </xdr:nvSpPr>
      <xdr:spPr>
        <a:xfrm>
          <a:off x="7594111" y="1304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95927</xdr:rowOff>
    </xdr:from>
    <xdr:to>
      <xdr:col>36</xdr:col>
      <xdr:colOff>165100</xdr:colOff>
      <xdr:row>78</xdr:row>
      <xdr:rowOff>26077</xdr:rowOff>
    </xdr:to>
    <xdr:sp macro="" textlink="">
      <xdr:nvSpPr>
        <xdr:cNvPr id="431" name="楕円 430"/>
        <xdr:cNvSpPr/>
      </xdr:nvSpPr>
      <xdr:spPr>
        <a:xfrm>
          <a:off x="6921500" y="1329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42604</xdr:rowOff>
    </xdr:from>
    <xdr:ext cx="534377" cy="259045"/>
    <xdr:sp macro="" textlink="">
      <xdr:nvSpPr>
        <xdr:cNvPr id="432" name="テキスト ボックス 431"/>
        <xdr:cNvSpPr txBox="1"/>
      </xdr:nvSpPr>
      <xdr:spPr>
        <a:xfrm>
          <a:off x="6705111" y="1307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30259</xdr:rowOff>
    </xdr:from>
    <xdr:to>
      <xdr:col>54</xdr:col>
      <xdr:colOff>189865</xdr:colOff>
      <xdr:row>98</xdr:row>
      <xdr:rowOff>121844</xdr:rowOff>
    </xdr:to>
    <xdr:cxnSp macro="">
      <xdr:nvCxnSpPr>
        <xdr:cNvPr id="458" name="直線コネクタ 457"/>
        <xdr:cNvCxnSpPr/>
      </xdr:nvCxnSpPr>
      <xdr:spPr>
        <a:xfrm flipV="1">
          <a:off x="10475595" y="15632209"/>
          <a:ext cx="1270" cy="1291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125671</xdr:rowOff>
    </xdr:from>
    <xdr:ext cx="534377" cy="259045"/>
    <xdr:sp macro="" textlink="">
      <xdr:nvSpPr>
        <xdr:cNvPr id="459" name="土木費最小値テキスト"/>
        <xdr:cNvSpPr txBox="1"/>
      </xdr:nvSpPr>
      <xdr:spPr>
        <a:xfrm>
          <a:off x="10528300" y="1692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121844</xdr:rowOff>
    </xdr:from>
    <xdr:to>
      <xdr:col>55</xdr:col>
      <xdr:colOff>88900</xdr:colOff>
      <xdr:row>98</xdr:row>
      <xdr:rowOff>121844</xdr:rowOff>
    </xdr:to>
    <xdr:cxnSp macro="">
      <xdr:nvCxnSpPr>
        <xdr:cNvPr id="460" name="直線コネクタ 459"/>
        <xdr:cNvCxnSpPr/>
      </xdr:nvCxnSpPr>
      <xdr:spPr>
        <a:xfrm>
          <a:off x="10388600" y="1692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148386</xdr:rowOff>
    </xdr:from>
    <xdr:ext cx="599010" cy="259045"/>
    <xdr:sp macro="" textlink="">
      <xdr:nvSpPr>
        <xdr:cNvPr id="461" name="土木費最大値テキスト"/>
        <xdr:cNvSpPr txBox="1"/>
      </xdr:nvSpPr>
      <xdr:spPr>
        <a:xfrm>
          <a:off x="10528300" y="15407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30259</xdr:rowOff>
    </xdr:from>
    <xdr:to>
      <xdr:col>55</xdr:col>
      <xdr:colOff>88900</xdr:colOff>
      <xdr:row>91</xdr:row>
      <xdr:rowOff>30259</xdr:rowOff>
    </xdr:to>
    <xdr:cxnSp macro="">
      <xdr:nvCxnSpPr>
        <xdr:cNvPr id="462" name="直線コネクタ 461"/>
        <xdr:cNvCxnSpPr/>
      </xdr:nvCxnSpPr>
      <xdr:spPr>
        <a:xfrm>
          <a:off x="10388600" y="15632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131353</xdr:rowOff>
    </xdr:from>
    <xdr:to>
      <xdr:col>55</xdr:col>
      <xdr:colOff>0</xdr:colOff>
      <xdr:row>95</xdr:row>
      <xdr:rowOff>108858</xdr:rowOff>
    </xdr:to>
    <xdr:cxnSp macro="">
      <xdr:nvCxnSpPr>
        <xdr:cNvPr id="463" name="直線コネクタ 462"/>
        <xdr:cNvCxnSpPr/>
      </xdr:nvCxnSpPr>
      <xdr:spPr>
        <a:xfrm flipV="1">
          <a:off x="9639300" y="16247653"/>
          <a:ext cx="838200" cy="14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29204</xdr:rowOff>
    </xdr:from>
    <xdr:ext cx="534377" cy="259045"/>
    <xdr:sp macro="" textlink="">
      <xdr:nvSpPr>
        <xdr:cNvPr id="464" name="土木費平均値テキスト"/>
        <xdr:cNvSpPr txBox="1"/>
      </xdr:nvSpPr>
      <xdr:spPr>
        <a:xfrm>
          <a:off x="10528300" y="16488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50777</xdr:rowOff>
    </xdr:from>
    <xdr:to>
      <xdr:col>55</xdr:col>
      <xdr:colOff>50800</xdr:colOff>
      <xdr:row>96</xdr:row>
      <xdr:rowOff>152377</xdr:rowOff>
    </xdr:to>
    <xdr:sp macro="" textlink="">
      <xdr:nvSpPr>
        <xdr:cNvPr id="465" name="フローチャート: 判断 464"/>
        <xdr:cNvSpPr/>
      </xdr:nvSpPr>
      <xdr:spPr>
        <a:xfrm>
          <a:off x="10426700" y="1650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2684</xdr:rowOff>
    </xdr:from>
    <xdr:to>
      <xdr:col>50</xdr:col>
      <xdr:colOff>114300</xdr:colOff>
      <xdr:row>95</xdr:row>
      <xdr:rowOff>108858</xdr:rowOff>
    </xdr:to>
    <xdr:cxnSp macro="">
      <xdr:nvCxnSpPr>
        <xdr:cNvPr id="466" name="直線コネクタ 465"/>
        <xdr:cNvCxnSpPr/>
      </xdr:nvCxnSpPr>
      <xdr:spPr>
        <a:xfrm>
          <a:off x="8750300" y="16290434"/>
          <a:ext cx="889000" cy="10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136632</xdr:rowOff>
    </xdr:from>
    <xdr:to>
      <xdr:col>50</xdr:col>
      <xdr:colOff>165100</xdr:colOff>
      <xdr:row>96</xdr:row>
      <xdr:rowOff>66782</xdr:rowOff>
    </xdr:to>
    <xdr:sp macro="" textlink="">
      <xdr:nvSpPr>
        <xdr:cNvPr id="467" name="フローチャート: 判断 466"/>
        <xdr:cNvSpPr/>
      </xdr:nvSpPr>
      <xdr:spPr>
        <a:xfrm>
          <a:off x="9588500" y="164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57909</xdr:rowOff>
    </xdr:from>
    <xdr:ext cx="534377" cy="259045"/>
    <xdr:sp macro="" textlink="">
      <xdr:nvSpPr>
        <xdr:cNvPr id="468" name="テキスト ボックス 467"/>
        <xdr:cNvSpPr txBox="1"/>
      </xdr:nvSpPr>
      <xdr:spPr>
        <a:xfrm>
          <a:off x="9372111" y="1651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10437</xdr:rowOff>
    </xdr:from>
    <xdr:to>
      <xdr:col>45</xdr:col>
      <xdr:colOff>177800</xdr:colOff>
      <xdr:row>95</xdr:row>
      <xdr:rowOff>2684</xdr:rowOff>
    </xdr:to>
    <xdr:cxnSp macro="">
      <xdr:nvCxnSpPr>
        <xdr:cNvPr id="469" name="直線コネクタ 468"/>
        <xdr:cNvCxnSpPr/>
      </xdr:nvCxnSpPr>
      <xdr:spPr>
        <a:xfrm>
          <a:off x="7861300" y="16126737"/>
          <a:ext cx="889000" cy="163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36342</xdr:rowOff>
    </xdr:from>
    <xdr:to>
      <xdr:col>46</xdr:col>
      <xdr:colOff>38100</xdr:colOff>
      <xdr:row>96</xdr:row>
      <xdr:rowOff>137942</xdr:rowOff>
    </xdr:to>
    <xdr:sp macro="" textlink="">
      <xdr:nvSpPr>
        <xdr:cNvPr id="470" name="フローチャート: 判断 469"/>
        <xdr:cNvSpPr/>
      </xdr:nvSpPr>
      <xdr:spPr>
        <a:xfrm>
          <a:off x="8699500" y="164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129069</xdr:rowOff>
    </xdr:from>
    <xdr:ext cx="534377" cy="259045"/>
    <xdr:sp macro="" textlink="">
      <xdr:nvSpPr>
        <xdr:cNvPr id="471" name="テキスト ボックス 470"/>
        <xdr:cNvSpPr txBox="1"/>
      </xdr:nvSpPr>
      <xdr:spPr>
        <a:xfrm>
          <a:off x="8483111" y="1658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10437</xdr:rowOff>
    </xdr:from>
    <xdr:to>
      <xdr:col>41</xdr:col>
      <xdr:colOff>50800</xdr:colOff>
      <xdr:row>94</xdr:row>
      <xdr:rowOff>156877</xdr:rowOff>
    </xdr:to>
    <xdr:cxnSp macro="">
      <xdr:nvCxnSpPr>
        <xdr:cNvPr id="472" name="直線コネクタ 471"/>
        <xdr:cNvCxnSpPr/>
      </xdr:nvCxnSpPr>
      <xdr:spPr>
        <a:xfrm flipV="1">
          <a:off x="6972300" y="16126737"/>
          <a:ext cx="889000" cy="14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64512</xdr:rowOff>
    </xdr:from>
    <xdr:to>
      <xdr:col>41</xdr:col>
      <xdr:colOff>101600</xdr:colOff>
      <xdr:row>96</xdr:row>
      <xdr:rowOff>166112</xdr:rowOff>
    </xdr:to>
    <xdr:sp macro="" textlink="">
      <xdr:nvSpPr>
        <xdr:cNvPr id="473" name="フローチャート: 判断 472"/>
        <xdr:cNvSpPr/>
      </xdr:nvSpPr>
      <xdr:spPr>
        <a:xfrm>
          <a:off x="7810500" y="1652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157239</xdr:rowOff>
    </xdr:from>
    <xdr:ext cx="534377" cy="259045"/>
    <xdr:sp macro="" textlink="">
      <xdr:nvSpPr>
        <xdr:cNvPr id="474" name="テキスト ボックス 473"/>
        <xdr:cNvSpPr txBox="1"/>
      </xdr:nvSpPr>
      <xdr:spPr>
        <a:xfrm>
          <a:off x="7594111" y="1661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52436</xdr:rowOff>
    </xdr:from>
    <xdr:to>
      <xdr:col>36</xdr:col>
      <xdr:colOff>165100</xdr:colOff>
      <xdr:row>96</xdr:row>
      <xdr:rowOff>154036</xdr:rowOff>
    </xdr:to>
    <xdr:sp macro="" textlink="">
      <xdr:nvSpPr>
        <xdr:cNvPr id="475" name="フローチャート: 判断 474"/>
        <xdr:cNvSpPr/>
      </xdr:nvSpPr>
      <xdr:spPr>
        <a:xfrm>
          <a:off x="6921500" y="1651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145163</xdr:rowOff>
    </xdr:from>
    <xdr:ext cx="534377" cy="259045"/>
    <xdr:sp macro="" textlink="">
      <xdr:nvSpPr>
        <xdr:cNvPr id="476" name="テキスト ボックス 475"/>
        <xdr:cNvSpPr txBox="1"/>
      </xdr:nvSpPr>
      <xdr:spPr>
        <a:xfrm>
          <a:off x="6705111" y="1660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80553</xdr:rowOff>
    </xdr:from>
    <xdr:to>
      <xdr:col>55</xdr:col>
      <xdr:colOff>50800</xdr:colOff>
      <xdr:row>95</xdr:row>
      <xdr:rowOff>10703</xdr:rowOff>
    </xdr:to>
    <xdr:sp macro="" textlink="">
      <xdr:nvSpPr>
        <xdr:cNvPr id="482" name="楕円 481"/>
        <xdr:cNvSpPr/>
      </xdr:nvSpPr>
      <xdr:spPr>
        <a:xfrm>
          <a:off x="10426700" y="1619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103430</xdr:rowOff>
    </xdr:from>
    <xdr:ext cx="599010" cy="259045"/>
    <xdr:sp macro="" textlink="">
      <xdr:nvSpPr>
        <xdr:cNvPr id="483" name="土木費該当値テキスト"/>
        <xdr:cNvSpPr txBox="1"/>
      </xdr:nvSpPr>
      <xdr:spPr>
        <a:xfrm>
          <a:off x="10528300" y="1604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58058</xdr:rowOff>
    </xdr:from>
    <xdr:to>
      <xdr:col>50</xdr:col>
      <xdr:colOff>165100</xdr:colOff>
      <xdr:row>95</xdr:row>
      <xdr:rowOff>159658</xdr:rowOff>
    </xdr:to>
    <xdr:sp macro="" textlink="">
      <xdr:nvSpPr>
        <xdr:cNvPr id="484" name="楕円 483"/>
        <xdr:cNvSpPr/>
      </xdr:nvSpPr>
      <xdr:spPr>
        <a:xfrm>
          <a:off x="9588500" y="1634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4735</xdr:rowOff>
    </xdr:from>
    <xdr:ext cx="599010" cy="259045"/>
    <xdr:sp macro="" textlink="">
      <xdr:nvSpPr>
        <xdr:cNvPr id="485" name="テキスト ボックス 484"/>
        <xdr:cNvSpPr txBox="1"/>
      </xdr:nvSpPr>
      <xdr:spPr>
        <a:xfrm>
          <a:off x="9339795" y="16121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123334</xdr:rowOff>
    </xdr:from>
    <xdr:to>
      <xdr:col>46</xdr:col>
      <xdr:colOff>38100</xdr:colOff>
      <xdr:row>95</xdr:row>
      <xdr:rowOff>53484</xdr:rowOff>
    </xdr:to>
    <xdr:sp macro="" textlink="">
      <xdr:nvSpPr>
        <xdr:cNvPr id="486" name="楕円 485"/>
        <xdr:cNvSpPr/>
      </xdr:nvSpPr>
      <xdr:spPr>
        <a:xfrm>
          <a:off x="8699500" y="1623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70011</xdr:rowOff>
    </xdr:from>
    <xdr:ext cx="599010" cy="259045"/>
    <xdr:sp macro="" textlink="">
      <xdr:nvSpPr>
        <xdr:cNvPr id="487" name="テキスト ボックス 486"/>
        <xdr:cNvSpPr txBox="1"/>
      </xdr:nvSpPr>
      <xdr:spPr>
        <a:xfrm>
          <a:off x="8450795" y="16014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131087</xdr:rowOff>
    </xdr:from>
    <xdr:to>
      <xdr:col>41</xdr:col>
      <xdr:colOff>101600</xdr:colOff>
      <xdr:row>94</xdr:row>
      <xdr:rowOff>61237</xdr:rowOff>
    </xdr:to>
    <xdr:sp macro="" textlink="">
      <xdr:nvSpPr>
        <xdr:cNvPr id="488" name="楕円 487"/>
        <xdr:cNvSpPr/>
      </xdr:nvSpPr>
      <xdr:spPr>
        <a:xfrm>
          <a:off x="7810500" y="1607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77764</xdr:rowOff>
    </xdr:from>
    <xdr:ext cx="599010" cy="259045"/>
    <xdr:sp macro="" textlink="">
      <xdr:nvSpPr>
        <xdr:cNvPr id="489" name="テキスト ボックス 488"/>
        <xdr:cNvSpPr txBox="1"/>
      </xdr:nvSpPr>
      <xdr:spPr>
        <a:xfrm>
          <a:off x="7561795" y="15851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106077</xdr:rowOff>
    </xdr:from>
    <xdr:to>
      <xdr:col>36</xdr:col>
      <xdr:colOff>165100</xdr:colOff>
      <xdr:row>95</xdr:row>
      <xdr:rowOff>36227</xdr:rowOff>
    </xdr:to>
    <xdr:sp macro="" textlink="">
      <xdr:nvSpPr>
        <xdr:cNvPr id="490" name="楕円 489"/>
        <xdr:cNvSpPr/>
      </xdr:nvSpPr>
      <xdr:spPr>
        <a:xfrm>
          <a:off x="6921500" y="1622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52754</xdr:rowOff>
    </xdr:from>
    <xdr:ext cx="599010" cy="259045"/>
    <xdr:sp macro="" textlink="">
      <xdr:nvSpPr>
        <xdr:cNvPr id="491" name="テキスト ボックス 490"/>
        <xdr:cNvSpPr txBox="1"/>
      </xdr:nvSpPr>
      <xdr:spPr>
        <a:xfrm>
          <a:off x="6672795" y="15997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4" name="テキスト ボックス 503"/>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9912</xdr:rowOff>
    </xdr:from>
    <xdr:to>
      <xdr:col>85</xdr:col>
      <xdr:colOff>126364</xdr:colOff>
      <xdr:row>39</xdr:row>
      <xdr:rowOff>108058</xdr:rowOff>
    </xdr:to>
    <xdr:cxnSp macro="">
      <xdr:nvCxnSpPr>
        <xdr:cNvPr id="516" name="直線コネクタ 515"/>
        <xdr:cNvCxnSpPr/>
      </xdr:nvCxnSpPr>
      <xdr:spPr>
        <a:xfrm flipV="1">
          <a:off x="16317595" y="5153412"/>
          <a:ext cx="1269" cy="164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111885</xdr:rowOff>
    </xdr:from>
    <xdr:ext cx="534377" cy="259045"/>
    <xdr:sp macro="" textlink="">
      <xdr:nvSpPr>
        <xdr:cNvPr id="517" name="消防費最小値テキスト"/>
        <xdr:cNvSpPr txBox="1"/>
      </xdr:nvSpPr>
      <xdr:spPr>
        <a:xfrm>
          <a:off x="16370300" y="679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108058</xdr:rowOff>
    </xdr:from>
    <xdr:to>
      <xdr:col>86</xdr:col>
      <xdr:colOff>25400</xdr:colOff>
      <xdr:row>39</xdr:row>
      <xdr:rowOff>108058</xdr:rowOff>
    </xdr:to>
    <xdr:cxnSp macro="">
      <xdr:nvCxnSpPr>
        <xdr:cNvPr id="518" name="直線コネクタ 517"/>
        <xdr:cNvCxnSpPr/>
      </xdr:nvCxnSpPr>
      <xdr:spPr>
        <a:xfrm>
          <a:off x="16230600" y="6794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128039</xdr:rowOff>
    </xdr:from>
    <xdr:ext cx="599010" cy="259045"/>
    <xdr:sp macro="" textlink="">
      <xdr:nvSpPr>
        <xdr:cNvPr id="519" name="消防費最大値テキスト"/>
        <xdr:cNvSpPr txBox="1"/>
      </xdr:nvSpPr>
      <xdr:spPr>
        <a:xfrm>
          <a:off x="16370300" y="4928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9912</xdr:rowOff>
    </xdr:from>
    <xdr:to>
      <xdr:col>86</xdr:col>
      <xdr:colOff>25400</xdr:colOff>
      <xdr:row>30</xdr:row>
      <xdr:rowOff>9912</xdr:rowOff>
    </xdr:to>
    <xdr:cxnSp macro="">
      <xdr:nvCxnSpPr>
        <xdr:cNvPr id="520" name="直線コネクタ 519"/>
        <xdr:cNvCxnSpPr/>
      </xdr:nvCxnSpPr>
      <xdr:spPr>
        <a:xfrm>
          <a:off x="16230600" y="5153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9912</xdr:rowOff>
    </xdr:from>
    <xdr:to>
      <xdr:col>85</xdr:col>
      <xdr:colOff>127000</xdr:colOff>
      <xdr:row>35</xdr:row>
      <xdr:rowOff>118612</xdr:rowOff>
    </xdr:to>
    <xdr:cxnSp macro="">
      <xdr:nvCxnSpPr>
        <xdr:cNvPr id="521" name="直線コネクタ 520"/>
        <xdr:cNvCxnSpPr/>
      </xdr:nvCxnSpPr>
      <xdr:spPr>
        <a:xfrm flipV="1">
          <a:off x="15481300" y="5153412"/>
          <a:ext cx="838200" cy="965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121524</xdr:rowOff>
    </xdr:from>
    <xdr:ext cx="534377" cy="259045"/>
    <xdr:sp macro="" textlink="">
      <xdr:nvSpPr>
        <xdr:cNvPr id="522" name="消防費平均値テキスト"/>
        <xdr:cNvSpPr txBox="1"/>
      </xdr:nvSpPr>
      <xdr:spPr>
        <a:xfrm>
          <a:off x="16370300" y="62937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143097</xdr:rowOff>
    </xdr:from>
    <xdr:to>
      <xdr:col>85</xdr:col>
      <xdr:colOff>177800</xdr:colOff>
      <xdr:row>37</xdr:row>
      <xdr:rowOff>73247</xdr:rowOff>
    </xdr:to>
    <xdr:sp macro="" textlink="">
      <xdr:nvSpPr>
        <xdr:cNvPr id="523" name="フローチャート: 判断 522"/>
        <xdr:cNvSpPr/>
      </xdr:nvSpPr>
      <xdr:spPr>
        <a:xfrm>
          <a:off x="16268700" y="631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118612</xdr:rowOff>
    </xdr:from>
    <xdr:to>
      <xdr:col>81</xdr:col>
      <xdr:colOff>50800</xdr:colOff>
      <xdr:row>36</xdr:row>
      <xdr:rowOff>60185</xdr:rowOff>
    </xdr:to>
    <xdr:cxnSp macro="">
      <xdr:nvCxnSpPr>
        <xdr:cNvPr id="524" name="直線コネクタ 523"/>
        <xdr:cNvCxnSpPr/>
      </xdr:nvCxnSpPr>
      <xdr:spPr>
        <a:xfrm flipV="1">
          <a:off x="14592300" y="6119362"/>
          <a:ext cx="889000" cy="11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20034</xdr:rowOff>
    </xdr:from>
    <xdr:to>
      <xdr:col>81</xdr:col>
      <xdr:colOff>101600</xdr:colOff>
      <xdr:row>37</xdr:row>
      <xdr:rowOff>121634</xdr:rowOff>
    </xdr:to>
    <xdr:sp macro="" textlink="">
      <xdr:nvSpPr>
        <xdr:cNvPr id="525" name="フローチャート: 判断 524"/>
        <xdr:cNvSpPr/>
      </xdr:nvSpPr>
      <xdr:spPr>
        <a:xfrm>
          <a:off x="154305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112761</xdr:rowOff>
    </xdr:from>
    <xdr:ext cx="534377" cy="259045"/>
    <xdr:sp macro="" textlink="">
      <xdr:nvSpPr>
        <xdr:cNvPr id="526" name="テキスト ボックス 525"/>
        <xdr:cNvSpPr txBox="1"/>
      </xdr:nvSpPr>
      <xdr:spPr>
        <a:xfrm>
          <a:off x="15214111" y="645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134118</xdr:rowOff>
    </xdr:from>
    <xdr:to>
      <xdr:col>76</xdr:col>
      <xdr:colOff>114300</xdr:colOff>
      <xdr:row>36</xdr:row>
      <xdr:rowOff>60185</xdr:rowOff>
    </xdr:to>
    <xdr:cxnSp macro="">
      <xdr:nvCxnSpPr>
        <xdr:cNvPr id="527" name="直線コネクタ 526"/>
        <xdr:cNvCxnSpPr/>
      </xdr:nvCxnSpPr>
      <xdr:spPr>
        <a:xfrm>
          <a:off x="13703300" y="6134868"/>
          <a:ext cx="889000" cy="97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55448</xdr:rowOff>
    </xdr:from>
    <xdr:to>
      <xdr:col>76</xdr:col>
      <xdr:colOff>165100</xdr:colOff>
      <xdr:row>37</xdr:row>
      <xdr:rowOff>157048</xdr:rowOff>
    </xdr:to>
    <xdr:sp macro="" textlink="">
      <xdr:nvSpPr>
        <xdr:cNvPr id="528" name="フローチャート: 判断 527"/>
        <xdr:cNvSpPr/>
      </xdr:nvSpPr>
      <xdr:spPr>
        <a:xfrm>
          <a:off x="14541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148176</xdr:rowOff>
    </xdr:from>
    <xdr:ext cx="534377" cy="259045"/>
    <xdr:sp macro="" textlink="">
      <xdr:nvSpPr>
        <xdr:cNvPr id="529" name="テキスト ボックス 528"/>
        <xdr:cNvSpPr txBox="1"/>
      </xdr:nvSpPr>
      <xdr:spPr>
        <a:xfrm>
          <a:off x="14325111" y="649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134118</xdr:rowOff>
    </xdr:from>
    <xdr:to>
      <xdr:col>71</xdr:col>
      <xdr:colOff>177800</xdr:colOff>
      <xdr:row>36</xdr:row>
      <xdr:rowOff>22809</xdr:rowOff>
    </xdr:to>
    <xdr:cxnSp macro="">
      <xdr:nvCxnSpPr>
        <xdr:cNvPr id="530" name="直線コネクタ 529"/>
        <xdr:cNvCxnSpPr/>
      </xdr:nvCxnSpPr>
      <xdr:spPr>
        <a:xfrm flipV="1">
          <a:off x="12814300" y="6134868"/>
          <a:ext cx="889000" cy="60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90005</xdr:rowOff>
    </xdr:from>
    <xdr:to>
      <xdr:col>72</xdr:col>
      <xdr:colOff>38100</xdr:colOff>
      <xdr:row>38</xdr:row>
      <xdr:rowOff>20155</xdr:rowOff>
    </xdr:to>
    <xdr:sp macro="" textlink="">
      <xdr:nvSpPr>
        <xdr:cNvPr id="531" name="フローチャート: 判断 530"/>
        <xdr:cNvSpPr/>
      </xdr:nvSpPr>
      <xdr:spPr>
        <a:xfrm>
          <a:off x="13652500" y="643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11282</xdr:rowOff>
    </xdr:from>
    <xdr:ext cx="534377" cy="259045"/>
    <xdr:sp macro="" textlink="">
      <xdr:nvSpPr>
        <xdr:cNvPr id="532" name="テキスト ボックス 531"/>
        <xdr:cNvSpPr txBox="1"/>
      </xdr:nvSpPr>
      <xdr:spPr>
        <a:xfrm>
          <a:off x="13436111" y="652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60154</xdr:rowOff>
    </xdr:from>
    <xdr:to>
      <xdr:col>67</xdr:col>
      <xdr:colOff>101600</xdr:colOff>
      <xdr:row>37</xdr:row>
      <xdr:rowOff>161754</xdr:rowOff>
    </xdr:to>
    <xdr:sp macro="" textlink="">
      <xdr:nvSpPr>
        <xdr:cNvPr id="533" name="フローチャート: 判断 532"/>
        <xdr:cNvSpPr/>
      </xdr:nvSpPr>
      <xdr:spPr>
        <a:xfrm>
          <a:off x="12763500" y="640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152881</xdr:rowOff>
    </xdr:from>
    <xdr:ext cx="534377" cy="259045"/>
    <xdr:sp macro="" textlink="">
      <xdr:nvSpPr>
        <xdr:cNvPr id="534" name="テキスト ボックス 533"/>
        <xdr:cNvSpPr txBox="1"/>
      </xdr:nvSpPr>
      <xdr:spPr>
        <a:xfrm>
          <a:off x="12547111" y="649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29</xdr:row>
      <xdr:rowOff>130562</xdr:rowOff>
    </xdr:from>
    <xdr:to>
      <xdr:col>85</xdr:col>
      <xdr:colOff>177800</xdr:colOff>
      <xdr:row>30</xdr:row>
      <xdr:rowOff>60712</xdr:rowOff>
    </xdr:to>
    <xdr:sp macro="" textlink="">
      <xdr:nvSpPr>
        <xdr:cNvPr id="540" name="楕円 539"/>
        <xdr:cNvSpPr/>
      </xdr:nvSpPr>
      <xdr:spPr>
        <a:xfrm>
          <a:off x="16268700" y="510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83589</xdr:rowOff>
    </xdr:from>
    <xdr:ext cx="599010" cy="259045"/>
    <xdr:sp macro="" textlink="">
      <xdr:nvSpPr>
        <xdr:cNvPr id="541" name="消防費該当値テキスト"/>
        <xdr:cNvSpPr txBox="1"/>
      </xdr:nvSpPr>
      <xdr:spPr>
        <a:xfrm>
          <a:off x="16370300" y="5055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67812</xdr:rowOff>
    </xdr:from>
    <xdr:to>
      <xdr:col>81</xdr:col>
      <xdr:colOff>101600</xdr:colOff>
      <xdr:row>35</xdr:row>
      <xdr:rowOff>169412</xdr:rowOff>
    </xdr:to>
    <xdr:sp macro="" textlink="">
      <xdr:nvSpPr>
        <xdr:cNvPr id="542" name="楕円 541"/>
        <xdr:cNvSpPr/>
      </xdr:nvSpPr>
      <xdr:spPr>
        <a:xfrm>
          <a:off x="15430500" y="606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14489</xdr:rowOff>
    </xdr:from>
    <xdr:ext cx="534377" cy="259045"/>
    <xdr:sp macro="" textlink="">
      <xdr:nvSpPr>
        <xdr:cNvPr id="543" name="テキスト ボックス 542"/>
        <xdr:cNvSpPr txBox="1"/>
      </xdr:nvSpPr>
      <xdr:spPr>
        <a:xfrm>
          <a:off x="15214111" y="584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9385</xdr:rowOff>
    </xdr:from>
    <xdr:to>
      <xdr:col>76</xdr:col>
      <xdr:colOff>165100</xdr:colOff>
      <xdr:row>36</xdr:row>
      <xdr:rowOff>110985</xdr:rowOff>
    </xdr:to>
    <xdr:sp macro="" textlink="">
      <xdr:nvSpPr>
        <xdr:cNvPr id="544" name="楕円 543"/>
        <xdr:cNvSpPr/>
      </xdr:nvSpPr>
      <xdr:spPr>
        <a:xfrm>
          <a:off x="14541500" y="618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127512</xdr:rowOff>
    </xdr:from>
    <xdr:ext cx="534377" cy="259045"/>
    <xdr:sp macro="" textlink="">
      <xdr:nvSpPr>
        <xdr:cNvPr id="545" name="テキスト ボックス 544"/>
        <xdr:cNvSpPr txBox="1"/>
      </xdr:nvSpPr>
      <xdr:spPr>
        <a:xfrm>
          <a:off x="14325111" y="5956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83318</xdr:rowOff>
    </xdr:from>
    <xdr:to>
      <xdr:col>72</xdr:col>
      <xdr:colOff>38100</xdr:colOff>
      <xdr:row>36</xdr:row>
      <xdr:rowOff>13468</xdr:rowOff>
    </xdr:to>
    <xdr:sp macro="" textlink="">
      <xdr:nvSpPr>
        <xdr:cNvPr id="546" name="楕円 545"/>
        <xdr:cNvSpPr/>
      </xdr:nvSpPr>
      <xdr:spPr>
        <a:xfrm>
          <a:off x="13652500" y="608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29995</xdr:rowOff>
    </xdr:from>
    <xdr:ext cx="534377" cy="259045"/>
    <xdr:sp macro="" textlink="">
      <xdr:nvSpPr>
        <xdr:cNvPr id="547" name="テキスト ボックス 546"/>
        <xdr:cNvSpPr txBox="1"/>
      </xdr:nvSpPr>
      <xdr:spPr>
        <a:xfrm>
          <a:off x="13436111" y="5859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143459</xdr:rowOff>
    </xdr:from>
    <xdr:to>
      <xdr:col>67</xdr:col>
      <xdr:colOff>101600</xdr:colOff>
      <xdr:row>36</xdr:row>
      <xdr:rowOff>73609</xdr:rowOff>
    </xdr:to>
    <xdr:sp macro="" textlink="">
      <xdr:nvSpPr>
        <xdr:cNvPr id="548" name="楕円 547"/>
        <xdr:cNvSpPr/>
      </xdr:nvSpPr>
      <xdr:spPr>
        <a:xfrm>
          <a:off x="12763500" y="614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90136</xdr:rowOff>
    </xdr:from>
    <xdr:ext cx="534377" cy="259045"/>
    <xdr:sp macro="" textlink="">
      <xdr:nvSpPr>
        <xdr:cNvPr id="549" name="テキスト ボックス 548"/>
        <xdr:cNvSpPr txBox="1"/>
      </xdr:nvSpPr>
      <xdr:spPr>
        <a:xfrm>
          <a:off x="12547111" y="591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1" name="テキスト ボックス 560"/>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3" name="テキスト ボックス 562"/>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5" name="テキスト ボックス 564"/>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7" name="テキスト ボックス 566"/>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118161</xdr:rowOff>
    </xdr:from>
    <xdr:to>
      <xdr:col>85</xdr:col>
      <xdr:colOff>126364</xdr:colOff>
      <xdr:row>57</xdr:row>
      <xdr:rowOff>156635</xdr:rowOff>
    </xdr:to>
    <xdr:cxnSp macro="">
      <xdr:nvCxnSpPr>
        <xdr:cNvPr id="571" name="直線コネクタ 570"/>
        <xdr:cNvCxnSpPr/>
      </xdr:nvCxnSpPr>
      <xdr:spPr>
        <a:xfrm flipV="1">
          <a:off x="16317595" y="8862111"/>
          <a:ext cx="1269" cy="1067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160462</xdr:rowOff>
    </xdr:from>
    <xdr:ext cx="534377" cy="259045"/>
    <xdr:sp macro="" textlink="">
      <xdr:nvSpPr>
        <xdr:cNvPr id="572" name="教育費最小値テキスト"/>
        <xdr:cNvSpPr txBox="1"/>
      </xdr:nvSpPr>
      <xdr:spPr>
        <a:xfrm>
          <a:off x="16370300" y="993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156635</xdr:rowOff>
    </xdr:from>
    <xdr:to>
      <xdr:col>86</xdr:col>
      <xdr:colOff>25400</xdr:colOff>
      <xdr:row>57</xdr:row>
      <xdr:rowOff>156635</xdr:rowOff>
    </xdr:to>
    <xdr:cxnSp macro="">
      <xdr:nvCxnSpPr>
        <xdr:cNvPr id="573" name="直線コネクタ 572"/>
        <xdr:cNvCxnSpPr/>
      </xdr:nvCxnSpPr>
      <xdr:spPr>
        <a:xfrm>
          <a:off x="16230600" y="99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64838</xdr:rowOff>
    </xdr:from>
    <xdr:ext cx="599010" cy="259045"/>
    <xdr:sp macro="" textlink="">
      <xdr:nvSpPr>
        <xdr:cNvPr id="574" name="教育費最大値テキスト"/>
        <xdr:cNvSpPr txBox="1"/>
      </xdr:nvSpPr>
      <xdr:spPr>
        <a:xfrm>
          <a:off x="16370300" y="8637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267,211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118161</xdr:rowOff>
    </xdr:from>
    <xdr:to>
      <xdr:col>86</xdr:col>
      <xdr:colOff>25400</xdr:colOff>
      <xdr:row>51</xdr:row>
      <xdr:rowOff>118161</xdr:rowOff>
    </xdr:to>
    <xdr:cxnSp macro="">
      <xdr:nvCxnSpPr>
        <xdr:cNvPr id="575" name="直線コネクタ 574"/>
        <xdr:cNvCxnSpPr/>
      </xdr:nvCxnSpPr>
      <xdr:spPr>
        <a:xfrm>
          <a:off x="16230600" y="8862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97569</xdr:rowOff>
    </xdr:from>
    <xdr:to>
      <xdr:col>85</xdr:col>
      <xdr:colOff>127000</xdr:colOff>
      <xdr:row>56</xdr:row>
      <xdr:rowOff>160365</xdr:rowOff>
    </xdr:to>
    <xdr:cxnSp macro="">
      <xdr:nvCxnSpPr>
        <xdr:cNvPr id="576" name="直線コネクタ 575"/>
        <xdr:cNvCxnSpPr/>
      </xdr:nvCxnSpPr>
      <xdr:spPr>
        <a:xfrm flipV="1">
          <a:off x="15481300" y="9698769"/>
          <a:ext cx="838200" cy="62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62751</xdr:rowOff>
    </xdr:from>
    <xdr:ext cx="534377" cy="259045"/>
    <xdr:sp macro="" textlink="">
      <xdr:nvSpPr>
        <xdr:cNvPr id="577" name="教育費平均値テキスト"/>
        <xdr:cNvSpPr txBox="1"/>
      </xdr:nvSpPr>
      <xdr:spPr>
        <a:xfrm>
          <a:off x="16370300" y="9492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39874</xdr:rowOff>
    </xdr:from>
    <xdr:to>
      <xdr:col>85</xdr:col>
      <xdr:colOff>177800</xdr:colOff>
      <xdr:row>56</xdr:row>
      <xdr:rowOff>141474</xdr:rowOff>
    </xdr:to>
    <xdr:sp macro="" textlink="">
      <xdr:nvSpPr>
        <xdr:cNvPr id="578" name="フローチャート: 判断 577"/>
        <xdr:cNvSpPr/>
      </xdr:nvSpPr>
      <xdr:spPr>
        <a:xfrm>
          <a:off x="16268700" y="964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101488</xdr:rowOff>
    </xdr:from>
    <xdr:to>
      <xdr:col>81</xdr:col>
      <xdr:colOff>50800</xdr:colOff>
      <xdr:row>56</xdr:row>
      <xdr:rowOff>160365</xdr:rowOff>
    </xdr:to>
    <xdr:cxnSp macro="">
      <xdr:nvCxnSpPr>
        <xdr:cNvPr id="579" name="直線コネクタ 578"/>
        <xdr:cNvCxnSpPr/>
      </xdr:nvCxnSpPr>
      <xdr:spPr>
        <a:xfrm>
          <a:off x="14592300" y="9702688"/>
          <a:ext cx="889000" cy="5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47254</xdr:rowOff>
    </xdr:from>
    <xdr:to>
      <xdr:col>81</xdr:col>
      <xdr:colOff>101600</xdr:colOff>
      <xdr:row>56</xdr:row>
      <xdr:rowOff>148854</xdr:rowOff>
    </xdr:to>
    <xdr:sp macro="" textlink="">
      <xdr:nvSpPr>
        <xdr:cNvPr id="580" name="フローチャート: 判断 579"/>
        <xdr:cNvSpPr/>
      </xdr:nvSpPr>
      <xdr:spPr>
        <a:xfrm>
          <a:off x="15430500" y="964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165381</xdr:rowOff>
    </xdr:from>
    <xdr:ext cx="534377" cy="259045"/>
    <xdr:sp macro="" textlink="">
      <xdr:nvSpPr>
        <xdr:cNvPr id="581" name="テキスト ボックス 580"/>
        <xdr:cNvSpPr txBox="1"/>
      </xdr:nvSpPr>
      <xdr:spPr>
        <a:xfrm>
          <a:off x="15214111" y="942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14908</xdr:rowOff>
    </xdr:from>
    <xdr:to>
      <xdr:col>76</xdr:col>
      <xdr:colOff>114300</xdr:colOff>
      <xdr:row>56</xdr:row>
      <xdr:rowOff>101488</xdr:rowOff>
    </xdr:to>
    <xdr:cxnSp macro="">
      <xdr:nvCxnSpPr>
        <xdr:cNvPr id="582" name="直線コネクタ 581"/>
        <xdr:cNvCxnSpPr/>
      </xdr:nvCxnSpPr>
      <xdr:spPr>
        <a:xfrm>
          <a:off x="13703300" y="9616108"/>
          <a:ext cx="889000" cy="86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108007</xdr:rowOff>
    </xdr:from>
    <xdr:to>
      <xdr:col>76</xdr:col>
      <xdr:colOff>165100</xdr:colOff>
      <xdr:row>57</xdr:row>
      <xdr:rowOff>38157</xdr:rowOff>
    </xdr:to>
    <xdr:sp macro="" textlink="">
      <xdr:nvSpPr>
        <xdr:cNvPr id="583" name="フローチャート: 判断 582"/>
        <xdr:cNvSpPr/>
      </xdr:nvSpPr>
      <xdr:spPr>
        <a:xfrm>
          <a:off x="14541500" y="9709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29284</xdr:rowOff>
    </xdr:from>
    <xdr:ext cx="534377" cy="259045"/>
    <xdr:sp macro="" textlink="">
      <xdr:nvSpPr>
        <xdr:cNvPr id="584" name="テキスト ボックス 583"/>
        <xdr:cNvSpPr txBox="1"/>
      </xdr:nvSpPr>
      <xdr:spPr>
        <a:xfrm>
          <a:off x="14325111" y="980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159099</xdr:rowOff>
    </xdr:from>
    <xdr:to>
      <xdr:col>71</xdr:col>
      <xdr:colOff>177800</xdr:colOff>
      <xdr:row>56</xdr:row>
      <xdr:rowOff>14908</xdr:rowOff>
    </xdr:to>
    <xdr:cxnSp macro="">
      <xdr:nvCxnSpPr>
        <xdr:cNvPr id="585" name="直線コネクタ 584"/>
        <xdr:cNvCxnSpPr/>
      </xdr:nvCxnSpPr>
      <xdr:spPr>
        <a:xfrm>
          <a:off x="12814300" y="8903049"/>
          <a:ext cx="889000" cy="71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113182</xdr:rowOff>
    </xdr:from>
    <xdr:to>
      <xdr:col>72</xdr:col>
      <xdr:colOff>38100</xdr:colOff>
      <xdr:row>57</xdr:row>
      <xdr:rowOff>43332</xdr:rowOff>
    </xdr:to>
    <xdr:sp macro="" textlink="">
      <xdr:nvSpPr>
        <xdr:cNvPr id="586" name="フローチャート: 判断 585"/>
        <xdr:cNvSpPr/>
      </xdr:nvSpPr>
      <xdr:spPr>
        <a:xfrm>
          <a:off x="13652500" y="971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34459</xdr:rowOff>
    </xdr:from>
    <xdr:ext cx="534377" cy="259045"/>
    <xdr:sp macro="" textlink="">
      <xdr:nvSpPr>
        <xdr:cNvPr id="587" name="テキスト ボックス 586"/>
        <xdr:cNvSpPr txBox="1"/>
      </xdr:nvSpPr>
      <xdr:spPr>
        <a:xfrm>
          <a:off x="13436111" y="980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124872</xdr:rowOff>
    </xdr:from>
    <xdr:to>
      <xdr:col>67</xdr:col>
      <xdr:colOff>101600</xdr:colOff>
      <xdr:row>57</xdr:row>
      <xdr:rowOff>55022</xdr:rowOff>
    </xdr:to>
    <xdr:sp macro="" textlink="">
      <xdr:nvSpPr>
        <xdr:cNvPr id="588" name="フローチャート: 判断 587"/>
        <xdr:cNvSpPr/>
      </xdr:nvSpPr>
      <xdr:spPr>
        <a:xfrm>
          <a:off x="12763500" y="97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46149</xdr:rowOff>
    </xdr:from>
    <xdr:ext cx="534377" cy="259045"/>
    <xdr:sp macro="" textlink="">
      <xdr:nvSpPr>
        <xdr:cNvPr id="589" name="テキスト ボックス 588"/>
        <xdr:cNvSpPr txBox="1"/>
      </xdr:nvSpPr>
      <xdr:spPr>
        <a:xfrm>
          <a:off x="12547111" y="981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46769</xdr:rowOff>
    </xdr:from>
    <xdr:to>
      <xdr:col>85</xdr:col>
      <xdr:colOff>177800</xdr:colOff>
      <xdr:row>56</xdr:row>
      <xdr:rowOff>148369</xdr:rowOff>
    </xdr:to>
    <xdr:sp macro="" textlink="">
      <xdr:nvSpPr>
        <xdr:cNvPr id="595" name="楕円 594"/>
        <xdr:cNvSpPr/>
      </xdr:nvSpPr>
      <xdr:spPr>
        <a:xfrm>
          <a:off x="16268700" y="964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25196</xdr:rowOff>
    </xdr:from>
    <xdr:ext cx="534377" cy="259045"/>
    <xdr:sp macro="" textlink="">
      <xdr:nvSpPr>
        <xdr:cNvPr id="596" name="教育費該当値テキスト"/>
        <xdr:cNvSpPr txBox="1"/>
      </xdr:nvSpPr>
      <xdr:spPr>
        <a:xfrm>
          <a:off x="16370300" y="962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109565</xdr:rowOff>
    </xdr:from>
    <xdr:to>
      <xdr:col>81</xdr:col>
      <xdr:colOff>101600</xdr:colOff>
      <xdr:row>57</xdr:row>
      <xdr:rowOff>39715</xdr:rowOff>
    </xdr:to>
    <xdr:sp macro="" textlink="">
      <xdr:nvSpPr>
        <xdr:cNvPr id="597" name="楕円 596"/>
        <xdr:cNvSpPr/>
      </xdr:nvSpPr>
      <xdr:spPr>
        <a:xfrm>
          <a:off x="15430500" y="971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30842</xdr:rowOff>
    </xdr:from>
    <xdr:ext cx="534377" cy="259045"/>
    <xdr:sp macro="" textlink="">
      <xdr:nvSpPr>
        <xdr:cNvPr id="598" name="テキスト ボックス 597"/>
        <xdr:cNvSpPr txBox="1"/>
      </xdr:nvSpPr>
      <xdr:spPr>
        <a:xfrm>
          <a:off x="15214111" y="980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50688</xdr:rowOff>
    </xdr:from>
    <xdr:to>
      <xdr:col>76</xdr:col>
      <xdr:colOff>165100</xdr:colOff>
      <xdr:row>56</xdr:row>
      <xdr:rowOff>152288</xdr:rowOff>
    </xdr:to>
    <xdr:sp macro="" textlink="">
      <xdr:nvSpPr>
        <xdr:cNvPr id="599" name="楕円 598"/>
        <xdr:cNvSpPr/>
      </xdr:nvSpPr>
      <xdr:spPr>
        <a:xfrm>
          <a:off x="14541500" y="965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168815</xdr:rowOff>
    </xdr:from>
    <xdr:ext cx="534377" cy="259045"/>
    <xdr:sp macro="" textlink="">
      <xdr:nvSpPr>
        <xdr:cNvPr id="600" name="テキスト ボックス 599"/>
        <xdr:cNvSpPr txBox="1"/>
      </xdr:nvSpPr>
      <xdr:spPr>
        <a:xfrm>
          <a:off x="14325111" y="942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135558</xdr:rowOff>
    </xdr:from>
    <xdr:to>
      <xdr:col>72</xdr:col>
      <xdr:colOff>38100</xdr:colOff>
      <xdr:row>56</xdr:row>
      <xdr:rowOff>65708</xdr:rowOff>
    </xdr:to>
    <xdr:sp macro="" textlink="">
      <xdr:nvSpPr>
        <xdr:cNvPr id="601" name="楕円 600"/>
        <xdr:cNvSpPr/>
      </xdr:nvSpPr>
      <xdr:spPr>
        <a:xfrm>
          <a:off x="13652500" y="956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82235</xdr:rowOff>
    </xdr:from>
    <xdr:ext cx="599010" cy="259045"/>
    <xdr:sp macro="" textlink="">
      <xdr:nvSpPr>
        <xdr:cNvPr id="602" name="テキスト ボックス 601"/>
        <xdr:cNvSpPr txBox="1"/>
      </xdr:nvSpPr>
      <xdr:spPr>
        <a:xfrm>
          <a:off x="13403795" y="934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108299</xdr:rowOff>
    </xdr:from>
    <xdr:to>
      <xdr:col>67</xdr:col>
      <xdr:colOff>101600</xdr:colOff>
      <xdr:row>52</xdr:row>
      <xdr:rowOff>38449</xdr:rowOff>
    </xdr:to>
    <xdr:sp macro="" textlink="">
      <xdr:nvSpPr>
        <xdr:cNvPr id="603" name="楕円 602"/>
        <xdr:cNvSpPr/>
      </xdr:nvSpPr>
      <xdr:spPr>
        <a:xfrm>
          <a:off x="12763500" y="885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50</xdr:row>
      <xdr:rowOff>54976</xdr:rowOff>
    </xdr:from>
    <xdr:ext cx="599010" cy="259045"/>
    <xdr:sp macro="" textlink="">
      <xdr:nvSpPr>
        <xdr:cNvPr id="604" name="テキスト ボックス 603"/>
        <xdr:cNvSpPr txBox="1"/>
      </xdr:nvSpPr>
      <xdr:spPr>
        <a:xfrm>
          <a:off x="12514795" y="8627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6" name="テキスト ボックス 615"/>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9" name="直線コネクタ 618"/>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0" name="テキスト ボックス 619"/>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82853</xdr:rowOff>
    </xdr:from>
    <xdr:to>
      <xdr:col>85</xdr:col>
      <xdr:colOff>126364</xdr:colOff>
      <xdr:row>78</xdr:row>
      <xdr:rowOff>25400</xdr:rowOff>
    </xdr:to>
    <xdr:cxnSp macro="">
      <xdr:nvCxnSpPr>
        <xdr:cNvPr id="624" name="直線コネクタ 623"/>
        <xdr:cNvCxnSpPr/>
      </xdr:nvCxnSpPr>
      <xdr:spPr>
        <a:xfrm flipV="1">
          <a:off x="16317595" y="12084353"/>
          <a:ext cx="1269" cy="131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5"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6" name="直線コネクタ 625"/>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29530</xdr:rowOff>
    </xdr:from>
    <xdr:ext cx="599010" cy="259045"/>
    <xdr:sp macro="" textlink="">
      <xdr:nvSpPr>
        <xdr:cNvPr id="627" name="災害復旧費最大値テキスト"/>
        <xdr:cNvSpPr txBox="1"/>
      </xdr:nvSpPr>
      <xdr:spPr>
        <a:xfrm>
          <a:off x="16370300" y="11859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229,947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82853</xdr:rowOff>
    </xdr:from>
    <xdr:to>
      <xdr:col>86</xdr:col>
      <xdr:colOff>25400</xdr:colOff>
      <xdr:row>70</xdr:row>
      <xdr:rowOff>82853</xdr:rowOff>
    </xdr:to>
    <xdr:cxnSp macro="">
      <xdr:nvCxnSpPr>
        <xdr:cNvPr id="628" name="直線コネクタ 627"/>
        <xdr:cNvCxnSpPr/>
      </xdr:nvCxnSpPr>
      <xdr:spPr>
        <a:xfrm>
          <a:off x="16230600" y="12084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141791</xdr:rowOff>
    </xdr:from>
    <xdr:to>
      <xdr:col>85</xdr:col>
      <xdr:colOff>127000</xdr:colOff>
      <xdr:row>77</xdr:row>
      <xdr:rowOff>156045</xdr:rowOff>
    </xdr:to>
    <xdr:cxnSp macro="">
      <xdr:nvCxnSpPr>
        <xdr:cNvPr id="629" name="直線コネクタ 628"/>
        <xdr:cNvCxnSpPr/>
      </xdr:nvCxnSpPr>
      <xdr:spPr>
        <a:xfrm>
          <a:off x="15481300" y="13343441"/>
          <a:ext cx="838200" cy="1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93711</xdr:rowOff>
    </xdr:from>
    <xdr:ext cx="534377" cy="259045"/>
    <xdr:sp macro="" textlink="">
      <xdr:nvSpPr>
        <xdr:cNvPr id="630" name="災害復旧費平均値テキスト"/>
        <xdr:cNvSpPr txBox="1"/>
      </xdr:nvSpPr>
      <xdr:spPr>
        <a:xfrm>
          <a:off x="16370300" y="13123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70834</xdr:rowOff>
    </xdr:from>
    <xdr:to>
      <xdr:col>85</xdr:col>
      <xdr:colOff>177800</xdr:colOff>
      <xdr:row>78</xdr:row>
      <xdr:rowOff>984</xdr:rowOff>
    </xdr:to>
    <xdr:sp macro="" textlink="">
      <xdr:nvSpPr>
        <xdr:cNvPr id="631" name="フローチャート: 判断 630"/>
        <xdr:cNvSpPr/>
      </xdr:nvSpPr>
      <xdr:spPr>
        <a:xfrm>
          <a:off x="16268700" y="1327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136237</xdr:rowOff>
    </xdr:from>
    <xdr:to>
      <xdr:col>81</xdr:col>
      <xdr:colOff>50800</xdr:colOff>
      <xdr:row>77</xdr:row>
      <xdr:rowOff>141791</xdr:rowOff>
    </xdr:to>
    <xdr:cxnSp macro="">
      <xdr:nvCxnSpPr>
        <xdr:cNvPr id="632" name="直線コネクタ 631"/>
        <xdr:cNvCxnSpPr/>
      </xdr:nvCxnSpPr>
      <xdr:spPr>
        <a:xfrm>
          <a:off x="14592300" y="13337887"/>
          <a:ext cx="889000" cy="5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73692</xdr:rowOff>
    </xdr:from>
    <xdr:to>
      <xdr:col>81</xdr:col>
      <xdr:colOff>101600</xdr:colOff>
      <xdr:row>78</xdr:row>
      <xdr:rowOff>3842</xdr:rowOff>
    </xdr:to>
    <xdr:sp macro="" textlink="">
      <xdr:nvSpPr>
        <xdr:cNvPr id="633" name="フローチャート: 判断 632"/>
        <xdr:cNvSpPr/>
      </xdr:nvSpPr>
      <xdr:spPr>
        <a:xfrm>
          <a:off x="15430500" y="1327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20369</xdr:rowOff>
    </xdr:from>
    <xdr:ext cx="534377" cy="259045"/>
    <xdr:sp macro="" textlink="">
      <xdr:nvSpPr>
        <xdr:cNvPr id="634" name="テキスト ボックス 633"/>
        <xdr:cNvSpPr txBox="1"/>
      </xdr:nvSpPr>
      <xdr:spPr>
        <a:xfrm>
          <a:off x="15214111" y="1305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136237</xdr:rowOff>
    </xdr:from>
    <xdr:to>
      <xdr:col>76</xdr:col>
      <xdr:colOff>114300</xdr:colOff>
      <xdr:row>77</xdr:row>
      <xdr:rowOff>161223</xdr:rowOff>
    </xdr:to>
    <xdr:cxnSp macro="">
      <xdr:nvCxnSpPr>
        <xdr:cNvPr id="635" name="直線コネクタ 634"/>
        <xdr:cNvCxnSpPr/>
      </xdr:nvCxnSpPr>
      <xdr:spPr>
        <a:xfrm flipV="1">
          <a:off x="13703300" y="13337887"/>
          <a:ext cx="889000" cy="2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73864</xdr:rowOff>
    </xdr:from>
    <xdr:to>
      <xdr:col>76</xdr:col>
      <xdr:colOff>165100</xdr:colOff>
      <xdr:row>78</xdr:row>
      <xdr:rowOff>4014</xdr:rowOff>
    </xdr:to>
    <xdr:sp macro="" textlink="">
      <xdr:nvSpPr>
        <xdr:cNvPr id="636" name="フローチャート: 判断 635"/>
        <xdr:cNvSpPr/>
      </xdr:nvSpPr>
      <xdr:spPr>
        <a:xfrm>
          <a:off x="14541500" y="1327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20541</xdr:rowOff>
    </xdr:from>
    <xdr:ext cx="534377" cy="259045"/>
    <xdr:sp macro="" textlink="">
      <xdr:nvSpPr>
        <xdr:cNvPr id="637" name="テキスト ボックス 636"/>
        <xdr:cNvSpPr txBox="1"/>
      </xdr:nvSpPr>
      <xdr:spPr>
        <a:xfrm>
          <a:off x="14325111" y="1305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161223</xdr:rowOff>
    </xdr:from>
    <xdr:to>
      <xdr:col>71</xdr:col>
      <xdr:colOff>177800</xdr:colOff>
      <xdr:row>78</xdr:row>
      <xdr:rowOff>21634</xdr:rowOff>
    </xdr:to>
    <xdr:cxnSp macro="">
      <xdr:nvCxnSpPr>
        <xdr:cNvPr id="638" name="直線コネクタ 637"/>
        <xdr:cNvCxnSpPr/>
      </xdr:nvCxnSpPr>
      <xdr:spPr>
        <a:xfrm flipV="1">
          <a:off x="12814300" y="13362873"/>
          <a:ext cx="889000" cy="3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83922</xdr:rowOff>
    </xdr:from>
    <xdr:to>
      <xdr:col>72</xdr:col>
      <xdr:colOff>38100</xdr:colOff>
      <xdr:row>78</xdr:row>
      <xdr:rowOff>14072</xdr:rowOff>
    </xdr:to>
    <xdr:sp macro="" textlink="">
      <xdr:nvSpPr>
        <xdr:cNvPr id="639" name="フローチャート: 判断 638"/>
        <xdr:cNvSpPr/>
      </xdr:nvSpPr>
      <xdr:spPr>
        <a:xfrm>
          <a:off x="13652500" y="132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30599</xdr:rowOff>
    </xdr:from>
    <xdr:ext cx="534377" cy="259045"/>
    <xdr:sp macro="" textlink="">
      <xdr:nvSpPr>
        <xdr:cNvPr id="640" name="テキスト ボックス 639"/>
        <xdr:cNvSpPr txBox="1"/>
      </xdr:nvSpPr>
      <xdr:spPr>
        <a:xfrm>
          <a:off x="13436111" y="1306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72400</xdr:rowOff>
    </xdr:from>
    <xdr:to>
      <xdr:col>67</xdr:col>
      <xdr:colOff>101600</xdr:colOff>
      <xdr:row>78</xdr:row>
      <xdr:rowOff>2550</xdr:rowOff>
    </xdr:to>
    <xdr:sp macro="" textlink="">
      <xdr:nvSpPr>
        <xdr:cNvPr id="641" name="フローチャート: 判断 640"/>
        <xdr:cNvSpPr/>
      </xdr:nvSpPr>
      <xdr:spPr>
        <a:xfrm>
          <a:off x="12763500" y="1327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19077</xdr:rowOff>
    </xdr:from>
    <xdr:ext cx="534377" cy="259045"/>
    <xdr:sp macro="" textlink="">
      <xdr:nvSpPr>
        <xdr:cNvPr id="642" name="テキスト ボックス 641"/>
        <xdr:cNvSpPr txBox="1"/>
      </xdr:nvSpPr>
      <xdr:spPr>
        <a:xfrm>
          <a:off x="12547111" y="1304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105245</xdr:rowOff>
    </xdr:from>
    <xdr:to>
      <xdr:col>85</xdr:col>
      <xdr:colOff>177800</xdr:colOff>
      <xdr:row>78</xdr:row>
      <xdr:rowOff>35395</xdr:rowOff>
    </xdr:to>
    <xdr:sp macro="" textlink="">
      <xdr:nvSpPr>
        <xdr:cNvPr id="648" name="楕円 647"/>
        <xdr:cNvSpPr/>
      </xdr:nvSpPr>
      <xdr:spPr>
        <a:xfrm>
          <a:off x="16268700" y="1330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49262</xdr:rowOff>
    </xdr:from>
    <xdr:ext cx="469744" cy="259045"/>
    <xdr:sp macro="" textlink="">
      <xdr:nvSpPr>
        <xdr:cNvPr id="649" name="災害復旧費該当値テキスト"/>
        <xdr:cNvSpPr txBox="1"/>
      </xdr:nvSpPr>
      <xdr:spPr>
        <a:xfrm>
          <a:off x="16370300" y="1325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90991</xdr:rowOff>
    </xdr:from>
    <xdr:to>
      <xdr:col>81</xdr:col>
      <xdr:colOff>101600</xdr:colOff>
      <xdr:row>78</xdr:row>
      <xdr:rowOff>21141</xdr:rowOff>
    </xdr:to>
    <xdr:sp macro="" textlink="">
      <xdr:nvSpPr>
        <xdr:cNvPr id="650" name="楕円 649"/>
        <xdr:cNvSpPr/>
      </xdr:nvSpPr>
      <xdr:spPr>
        <a:xfrm>
          <a:off x="15430500" y="1329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12268</xdr:rowOff>
    </xdr:from>
    <xdr:ext cx="469744" cy="259045"/>
    <xdr:sp macro="" textlink="">
      <xdr:nvSpPr>
        <xdr:cNvPr id="651" name="テキスト ボックス 650"/>
        <xdr:cNvSpPr txBox="1"/>
      </xdr:nvSpPr>
      <xdr:spPr>
        <a:xfrm>
          <a:off x="15246428" y="13385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85437</xdr:rowOff>
    </xdr:from>
    <xdr:to>
      <xdr:col>76</xdr:col>
      <xdr:colOff>165100</xdr:colOff>
      <xdr:row>78</xdr:row>
      <xdr:rowOff>15587</xdr:rowOff>
    </xdr:to>
    <xdr:sp macro="" textlink="">
      <xdr:nvSpPr>
        <xdr:cNvPr id="652" name="楕円 651"/>
        <xdr:cNvSpPr/>
      </xdr:nvSpPr>
      <xdr:spPr>
        <a:xfrm>
          <a:off x="14541500" y="1328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6714</xdr:rowOff>
    </xdr:from>
    <xdr:ext cx="534377" cy="259045"/>
    <xdr:sp macro="" textlink="">
      <xdr:nvSpPr>
        <xdr:cNvPr id="653" name="テキスト ボックス 652"/>
        <xdr:cNvSpPr txBox="1"/>
      </xdr:nvSpPr>
      <xdr:spPr>
        <a:xfrm>
          <a:off x="14325111" y="1337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110423</xdr:rowOff>
    </xdr:from>
    <xdr:to>
      <xdr:col>72</xdr:col>
      <xdr:colOff>38100</xdr:colOff>
      <xdr:row>78</xdr:row>
      <xdr:rowOff>40573</xdr:rowOff>
    </xdr:to>
    <xdr:sp macro="" textlink="">
      <xdr:nvSpPr>
        <xdr:cNvPr id="654" name="楕円 653"/>
        <xdr:cNvSpPr/>
      </xdr:nvSpPr>
      <xdr:spPr>
        <a:xfrm>
          <a:off x="13652500" y="1331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31700</xdr:rowOff>
    </xdr:from>
    <xdr:ext cx="469744" cy="259045"/>
    <xdr:sp macro="" textlink="">
      <xdr:nvSpPr>
        <xdr:cNvPr id="655" name="テキスト ボックス 654"/>
        <xdr:cNvSpPr txBox="1"/>
      </xdr:nvSpPr>
      <xdr:spPr>
        <a:xfrm>
          <a:off x="13468428" y="1340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142284</xdr:rowOff>
    </xdr:from>
    <xdr:to>
      <xdr:col>67</xdr:col>
      <xdr:colOff>101600</xdr:colOff>
      <xdr:row>78</xdr:row>
      <xdr:rowOff>72434</xdr:rowOff>
    </xdr:to>
    <xdr:sp macro="" textlink="">
      <xdr:nvSpPr>
        <xdr:cNvPr id="656" name="楕円 655"/>
        <xdr:cNvSpPr/>
      </xdr:nvSpPr>
      <xdr:spPr>
        <a:xfrm>
          <a:off x="12763500" y="1334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63561</xdr:rowOff>
    </xdr:from>
    <xdr:ext cx="378565" cy="259045"/>
    <xdr:sp macro="" textlink="">
      <xdr:nvSpPr>
        <xdr:cNvPr id="657" name="テキスト ボックス 656"/>
        <xdr:cNvSpPr txBox="1"/>
      </xdr:nvSpPr>
      <xdr:spPr>
        <a:xfrm>
          <a:off x="12625017" y="13436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122523</xdr:rowOff>
    </xdr:from>
    <xdr:to>
      <xdr:col>85</xdr:col>
      <xdr:colOff>126364</xdr:colOff>
      <xdr:row>98</xdr:row>
      <xdr:rowOff>106507</xdr:rowOff>
    </xdr:to>
    <xdr:cxnSp macro="">
      <xdr:nvCxnSpPr>
        <xdr:cNvPr id="679" name="直線コネクタ 678"/>
        <xdr:cNvCxnSpPr/>
      </xdr:nvCxnSpPr>
      <xdr:spPr>
        <a:xfrm flipV="1">
          <a:off x="16317595" y="15724473"/>
          <a:ext cx="1269" cy="1184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110334</xdr:rowOff>
    </xdr:from>
    <xdr:ext cx="469744" cy="259045"/>
    <xdr:sp macro="" textlink="">
      <xdr:nvSpPr>
        <xdr:cNvPr id="680" name="公債費最小値テキスト"/>
        <xdr:cNvSpPr txBox="1"/>
      </xdr:nvSpPr>
      <xdr:spPr>
        <a:xfrm>
          <a:off x="16370300" y="16912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106507</xdr:rowOff>
    </xdr:from>
    <xdr:to>
      <xdr:col>86</xdr:col>
      <xdr:colOff>25400</xdr:colOff>
      <xdr:row>98</xdr:row>
      <xdr:rowOff>106507</xdr:rowOff>
    </xdr:to>
    <xdr:cxnSp macro="">
      <xdr:nvCxnSpPr>
        <xdr:cNvPr id="681" name="直線コネクタ 680"/>
        <xdr:cNvCxnSpPr/>
      </xdr:nvCxnSpPr>
      <xdr:spPr>
        <a:xfrm>
          <a:off x="16230600" y="16908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69200</xdr:rowOff>
    </xdr:from>
    <xdr:ext cx="599010" cy="259045"/>
    <xdr:sp macro="" textlink="">
      <xdr:nvSpPr>
        <xdr:cNvPr id="682" name="公債費最大値テキスト"/>
        <xdr:cNvSpPr txBox="1"/>
      </xdr:nvSpPr>
      <xdr:spPr>
        <a:xfrm>
          <a:off x="16370300" y="15499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266,257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122523</xdr:rowOff>
    </xdr:from>
    <xdr:to>
      <xdr:col>86</xdr:col>
      <xdr:colOff>25400</xdr:colOff>
      <xdr:row>91</xdr:row>
      <xdr:rowOff>122523</xdr:rowOff>
    </xdr:to>
    <xdr:cxnSp macro="">
      <xdr:nvCxnSpPr>
        <xdr:cNvPr id="683" name="直線コネクタ 682"/>
        <xdr:cNvCxnSpPr/>
      </xdr:nvCxnSpPr>
      <xdr:spPr>
        <a:xfrm>
          <a:off x="16230600" y="1572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81682</xdr:rowOff>
    </xdr:from>
    <xdr:to>
      <xdr:col>85</xdr:col>
      <xdr:colOff>127000</xdr:colOff>
      <xdr:row>93</xdr:row>
      <xdr:rowOff>140779</xdr:rowOff>
    </xdr:to>
    <xdr:cxnSp macro="">
      <xdr:nvCxnSpPr>
        <xdr:cNvPr id="684" name="直線コネクタ 683"/>
        <xdr:cNvCxnSpPr/>
      </xdr:nvCxnSpPr>
      <xdr:spPr>
        <a:xfrm flipV="1">
          <a:off x="15481300" y="16026532"/>
          <a:ext cx="838200" cy="5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78350</xdr:rowOff>
    </xdr:from>
    <xdr:ext cx="534377" cy="259045"/>
    <xdr:sp macro="" textlink="">
      <xdr:nvSpPr>
        <xdr:cNvPr id="685" name="公債費平均値テキスト"/>
        <xdr:cNvSpPr txBox="1"/>
      </xdr:nvSpPr>
      <xdr:spPr>
        <a:xfrm>
          <a:off x="16370300" y="16537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99923</xdr:rowOff>
    </xdr:from>
    <xdr:to>
      <xdr:col>85</xdr:col>
      <xdr:colOff>177800</xdr:colOff>
      <xdr:row>97</xdr:row>
      <xdr:rowOff>30073</xdr:rowOff>
    </xdr:to>
    <xdr:sp macro="" textlink="">
      <xdr:nvSpPr>
        <xdr:cNvPr id="686" name="フローチャート: 判断 685"/>
        <xdr:cNvSpPr/>
      </xdr:nvSpPr>
      <xdr:spPr>
        <a:xfrm>
          <a:off x="16268700" y="1655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140779</xdr:rowOff>
    </xdr:from>
    <xdr:to>
      <xdr:col>81</xdr:col>
      <xdr:colOff>50800</xdr:colOff>
      <xdr:row>94</xdr:row>
      <xdr:rowOff>124599</xdr:rowOff>
    </xdr:to>
    <xdr:cxnSp macro="">
      <xdr:nvCxnSpPr>
        <xdr:cNvPr id="687" name="直線コネクタ 686"/>
        <xdr:cNvCxnSpPr/>
      </xdr:nvCxnSpPr>
      <xdr:spPr>
        <a:xfrm flipV="1">
          <a:off x="14592300" y="16085629"/>
          <a:ext cx="889000" cy="15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104377</xdr:rowOff>
    </xdr:from>
    <xdr:to>
      <xdr:col>81</xdr:col>
      <xdr:colOff>101600</xdr:colOff>
      <xdr:row>97</xdr:row>
      <xdr:rowOff>34527</xdr:rowOff>
    </xdr:to>
    <xdr:sp macro="" textlink="">
      <xdr:nvSpPr>
        <xdr:cNvPr id="688" name="フローチャート: 判断 687"/>
        <xdr:cNvSpPr/>
      </xdr:nvSpPr>
      <xdr:spPr>
        <a:xfrm>
          <a:off x="154305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25654</xdr:rowOff>
    </xdr:from>
    <xdr:ext cx="534377" cy="259045"/>
    <xdr:sp macro="" textlink="">
      <xdr:nvSpPr>
        <xdr:cNvPr id="689" name="テキスト ボックス 688"/>
        <xdr:cNvSpPr txBox="1"/>
      </xdr:nvSpPr>
      <xdr:spPr>
        <a:xfrm>
          <a:off x="15214111" y="1665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124599</xdr:rowOff>
    </xdr:from>
    <xdr:to>
      <xdr:col>76</xdr:col>
      <xdr:colOff>114300</xdr:colOff>
      <xdr:row>94</xdr:row>
      <xdr:rowOff>156223</xdr:rowOff>
    </xdr:to>
    <xdr:cxnSp macro="">
      <xdr:nvCxnSpPr>
        <xdr:cNvPr id="690" name="直線コネクタ 689"/>
        <xdr:cNvCxnSpPr/>
      </xdr:nvCxnSpPr>
      <xdr:spPr>
        <a:xfrm flipV="1">
          <a:off x="13703300" y="16240899"/>
          <a:ext cx="889000" cy="3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88872</xdr:rowOff>
    </xdr:from>
    <xdr:to>
      <xdr:col>76</xdr:col>
      <xdr:colOff>165100</xdr:colOff>
      <xdr:row>97</xdr:row>
      <xdr:rowOff>19022</xdr:rowOff>
    </xdr:to>
    <xdr:sp macro="" textlink="">
      <xdr:nvSpPr>
        <xdr:cNvPr id="691" name="フローチャート: 判断 690"/>
        <xdr:cNvSpPr/>
      </xdr:nvSpPr>
      <xdr:spPr>
        <a:xfrm>
          <a:off x="14541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10149</xdr:rowOff>
    </xdr:from>
    <xdr:ext cx="534377" cy="259045"/>
    <xdr:sp macro="" textlink="">
      <xdr:nvSpPr>
        <xdr:cNvPr id="692" name="テキスト ボックス 691"/>
        <xdr:cNvSpPr txBox="1"/>
      </xdr:nvSpPr>
      <xdr:spPr>
        <a:xfrm>
          <a:off x="14325111" y="1664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156223</xdr:rowOff>
    </xdr:from>
    <xdr:to>
      <xdr:col>71</xdr:col>
      <xdr:colOff>177800</xdr:colOff>
      <xdr:row>95</xdr:row>
      <xdr:rowOff>12933</xdr:rowOff>
    </xdr:to>
    <xdr:cxnSp macro="">
      <xdr:nvCxnSpPr>
        <xdr:cNvPr id="693" name="直線コネクタ 692"/>
        <xdr:cNvCxnSpPr/>
      </xdr:nvCxnSpPr>
      <xdr:spPr>
        <a:xfrm flipV="1">
          <a:off x="12814300" y="16272523"/>
          <a:ext cx="889000" cy="2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88081</xdr:rowOff>
    </xdr:from>
    <xdr:to>
      <xdr:col>72</xdr:col>
      <xdr:colOff>38100</xdr:colOff>
      <xdr:row>97</xdr:row>
      <xdr:rowOff>18231</xdr:rowOff>
    </xdr:to>
    <xdr:sp macro="" textlink="">
      <xdr:nvSpPr>
        <xdr:cNvPr id="694" name="フローチャート: 判断 693"/>
        <xdr:cNvSpPr/>
      </xdr:nvSpPr>
      <xdr:spPr>
        <a:xfrm>
          <a:off x="13652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9358</xdr:rowOff>
    </xdr:from>
    <xdr:ext cx="534377" cy="259045"/>
    <xdr:sp macro="" textlink="">
      <xdr:nvSpPr>
        <xdr:cNvPr id="695" name="テキスト ボックス 694"/>
        <xdr:cNvSpPr txBox="1"/>
      </xdr:nvSpPr>
      <xdr:spPr>
        <a:xfrm>
          <a:off x="13436111" y="1664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102904</xdr:rowOff>
    </xdr:from>
    <xdr:to>
      <xdr:col>67</xdr:col>
      <xdr:colOff>101600</xdr:colOff>
      <xdr:row>97</xdr:row>
      <xdr:rowOff>33054</xdr:rowOff>
    </xdr:to>
    <xdr:sp macro="" textlink="">
      <xdr:nvSpPr>
        <xdr:cNvPr id="696" name="フローチャート: 判断 695"/>
        <xdr:cNvSpPr/>
      </xdr:nvSpPr>
      <xdr:spPr>
        <a:xfrm>
          <a:off x="12763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24181</xdr:rowOff>
    </xdr:from>
    <xdr:ext cx="534377" cy="259045"/>
    <xdr:sp macro="" textlink="">
      <xdr:nvSpPr>
        <xdr:cNvPr id="697" name="テキスト ボックス 696"/>
        <xdr:cNvSpPr txBox="1"/>
      </xdr:nvSpPr>
      <xdr:spPr>
        <a:xfrm>
          <a:off x="12547111" y="1665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30882</xdr:rowOff>
    </xdr:from>
    <xdr:to>
      <xdr:col>85</xdr:col>
      <xdr:colOff>177800</xdr:colOff>
      <xdr:row>93</xdr:row>
      <xdr:rowOff>132482</xdr:rowOff>
    </xdr:to>
    <xdr:sp macro="" textlink="">
      <xdr:nvSpPr>
        <xdr:cNvPr id="703" name="楕円 702"/>
        <xdr:cNvSpPr/>
      </xdr:nvSpPr>
      <xdr:spPr>
        <a:xfrm>
          <a:off x="16268700" y="1597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53759</xdr:rowOff>
    </xdr:from>
    <xdr:ext cx="599010" cy="259045"/>
    <xdr:sp macro="" textlink="">
      <xdr:nvSpPr>
        <xdr:cNvPr id="704" name="公債費該当値テキスト"/>
        <xdr:cNvSpPr txBox="1"/>
      </xdr:nvSpPr>
      <xdr:spPr>
        <a:xfrm>
          <a:off x="16370300" y="1582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89979</xdr:rowOff>
    </xdr:from>
    <xdr:to>
      <xdr:col>81</xdr:col>
      <xdr:colOff>101600</xdr:colOff>
      <xdr:row>94</xdr:row>
      <xdr:rowOff>20129</xdr:rowOff>
    </xdr:to>
    <xdr:sp macro="" textlink="">
      <xdr:nvSpPr>
        <xdr:cNvPr id="705" name="楕円 704"/>
        <xdr:cNvSpPr/>
      </xdr:nvSpPr>
      <xdr:spPr>
        <a:xfrm>
          <a:off x="15430500" y="1603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36656</xdr:rowOff>
    </xdr:from>
    <xdr:ext cx="599010" cy="259045"/>
    <xdr:sp macro="" textlink="">
      <xdr:nvSpPr>
        <xdr:cNvPr id="706" name="テキスト ボックス 705"/>
        <xdr:cNvSpPr txBox="1"/>
      </xdr:nvSpPr>
      <xdr:spPr>
        <a:xfrm>
          <a:off x="15181795" y="15810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73799</xdr:rowOff>
    </xdr:from>
    <xdr:to>
      <xdr:col>76</xdr:col>
      <xdr:colOff>165100</xdr:colOff>
      <xdr:row>95</xdr:row>
      <xdr:rowOff>3949</xdr:rowOff>
    </xdr:to>
    <xdr:sp macro="" textlink="">
      <xdr:nvSpPr>
        <xdr:cNvPr id="707" name="楕円 706"/>
        <xdr:cNvSpPr/>
      </xdr:nvSpPr>
      <xdr:spPr>
        <a:xfrm>
          <a:off x="14541500" y="1619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20476</xdr:rowOff>
    </xdr:from>
    <xdr:ext cx="599010" cy="259045"/>
    <xdr:sp macro="" textlink="">
      <xdr:nvSpPr>
        <xdr:cNvPr id="708" name="テキスト ボックス 707"/>
        <xdr:cNvSpPr txBox="1"/>
      </xdr:nvSpPr>
      <xdr:spPr>
        <a:xfrm>
          <a:off x="14292795" y="15965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105423</xdr:rowOff>
    </xdr:from>
    <xdr:to>
      <xdr:col>72</xdr:col>
      <xdr:colOff>38100</xdr:colOff>
      <xdr:row>95</xdr:row>
      <xdr:rowOff>35573</xdr:rowOff>
    </xdr:to>
    <xdr:sp macro="" textlink="">
      <xdr:nvSpPr>
        <xdr:cNvPr id="709" name="楕円 708"/>
        <xdr:cNvSpPr/>
      </xdr:nvSpPr>
      <xdr:spPr>
        <a:xfrm>
          <a:off x="13652500" y="1622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52100</xdr:rowOff>
    </xdr:from>
    <xdr:ext cx="599010" cy="259045"/>
    <xdr:sp macro="" textlink="">
      <xdr:nvSpPr>
        <xdr:cNvPr id="710" name="テキスト ボックス 709"/>
        <xdr:cNvSpPr txBox="1"/>
      </xdr:nvSpPr>
      <xdr:spPr>
        <a:xfrm>
          <a:off x="13403795" y="15996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133583</xdr:rowOff>
    </xdr:from>
    <xdr:to>
      <xdr:col>67</xdr:col>
      <xdr:colOff>101600</xdr:colOff>
      <xdr:row>95</xdr:row>
      <xdr:rowOff>63733</xdr:rowOff>
    </xdr:to>
    <xdr:sp macro="" textlink="">
      <xdr:nvSpPr>
        <xdr:cNvPr id="711" name="楕円 710"/>
        <xdr:cNvSpPr/>
      </xdr:nvSpPr>
      <xdr:spPr>
        <a:xfrm>
          <a:off x="12763500" y="1624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80260</xdr:rowOff>
    </xdr:from>
    <xdr:ext cx="599010" cy="259045"/>
    <xdr:sp macro="" textlink="">
      <xdr:nvSpPr>
        <xdr:cNvPr id="712" name="テキスト ボックス 711"/>
        <xdr:cNvSpPr txBox="1"/>
      </xdr:nvSpPr>
      <xdr:spPr>
        <a:xfrm>
          <a:off x="12514795" y="16025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2" name="テキスト ボックス 73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4" name="テキスト ボックス 73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135019</xdr:rowOff>
    </xdr:from>
    <xdr:to>
      <xdr:col>116</xdr:col>
      <xdr:colOff>62864</xdr:colOff>
      <xdr:row>39</xdr:row>
      <xdr:rowOff>98878</xdr:rowOff>
    </xdr:to>
    <xdr:cxnSp macro="">
      <xdr:nvCxnSpPr>
        <xdr:cNvPr id="738" name="直線コネクタ 737"/>
        <xdr:cNvCxnSpPr/>
      </xdr:nvCxnSpPr>
      <xdr:spPr>
        <a:xfrm flipV="1">
          <a:off x="22159595" y="5278519"/>
          <a:ext cx="1269" cy="1506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117800</xdr:rowOff>
    </xdr:from>
    <xdr:ext cx="249299" cy="259045"/>
    <xdr:sp macro="" textlink="">
      <xdr:nvSpPr>
        <xdr:cNvPr id="739" name="諸支出金最小値テキスト"/>
        <xdr:cNvSpPr txBox="1"/>
      </xdr:nvSpPr>
      <xdr:spPr>
        <a:xfrm>
          <a:off x="22212300" y="68043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81696</xdr:rowOff>
    </xdr:from>
    <xdr:ext cx="534377" cy="259045"/>
    <xdr:sp macro="" textlink="">
      <xdr:nvSpPr>
        <xdr:cNvPr id="741" name="諸支出金最大値テキスト"/>
        <xdr:cNvSpPr txBox="1"/>
      </xdr:nvSpPr>
      <xdr:spPr>
        <a:xfrm>
          <a:off x="22212300" y="505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13,843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135019</xdr:rowOff>
    </xdr:from>
    <xdr:to>
      <xdr:col>116</xdr:col>
      <xdr:colOff>152400</xdr:colOff>
      <xdr:row>30</xdr:row>
      <xdr:rowOff>135019</xdr:rowOff>
    </xdr:to>
    <xdr:cxnSp macro="">
      <xdr:nvCxnSpPr>
        <xdr:cNvPr id="742" name="直線コネクタ 741"/>
        <xdr:cNvCxnSpPr/>
      </xdr:nvCxnSpPr>
      <xdr:spPr>
        <a:xfrm>
          <a:off x="22072600" y="5278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35251</xdr:rowOff>
    </xdr:from>
    <xdr:ext cx="378565" cy="259045"/>
    <xdr:sp macro="" textlink="">
      <xdr:nvSpPr>
        <xdr:cNvPr id="744" name="諸支出金平均値テキスト"/>
        <xdr:cNvSpPr txBox="1"/>
      </xdr:nvSpPr>
      <xdr:spPr>
        <a:xfrm>
          <a:off x="22212300" y="6550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12374</xdr:rowOff>
    </xdr:from>
    <xdr:to>
      <xdr:col>116</xdr:col>
      <xdr:colOff>114300</xdr:colOff>
      <xdr:row>39</xdr:row>
      <xdr:rowOff>113974</xdr:rowOff>
    </xdr:to>
    <xdr:sp macro="" textlink="">
      <xdr:nvSpPr>
        <xdr:cNvPr id="745" name="フローチャート: 判断 744"/>
        <xdr:cNvSpPr/>
      </xdr:nvSpPr>
      <xdr:spPr>
        <a:xfrm>
          <a:off x="22110700" y="66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10740</xdr:rowOff>
    </xdr:from>
    <xdr:to>
      <xdr:col>112</xdr:col>
      <xdr:colOff>38100</xdr:colOff>
      <xdr:row>39</xdr:row>
      <xdr:rowOff>112340</xdr:rowOff>
    </xdr:to>
    <xdr:sp macro="" textlink="">
      <xdr:nvSpPr>
        <xdr:cNvPr id="747" name="フローチャート: 判断 746"/>
        <xdr:cNvSpPr/>
      </xdr:nvSpPr>
      <xdr:spPr>
        <a:xfrm>
          <a:off x="21272500" y="669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128867</xdr:rowOff>
    </xdr:from>
    <xdr:ext cx="378565" cy="259045"/>
    <xdr:sp macro="" textlink="">
      <xdr:nvSpPr>
        <xdr:cNvPr id="748" name="テキスト ボックス 747"/>
        <xdr:cNvSpPr txBox="1"/>
      </xdr:nvSpPr>
      <xdr:spPr>
        <a:xfrm>
          <a:off x="21134017" y="6472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9326</xdr:rowOff>
    </xdr:from>
    <xdr:to>
      <xdr:col>107</xdr:col>
      <xdr:colOff>101600</xdr:colOff>
      <xdr:row>39</xdr:row>
      <xdr:rowOff>110926</xdr:rowOff>
    </xdr:to>
    <xdr:sp macro="" textlink="">
      <xdr:nvSpPr>
        <xdr:cNvPr id="750" name="フローチャート: 判断 749"/>
        <xdr:cNvSpPr/>
      </xdr:nvSpPr>
      <xdr:spPr>
        <a:xfrm>
          <a:off x="20383500" y="669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127453</xdr:rowOff>
    </xdr:from>
    <xdr:ext cx="378565" cy="259045"/>
    <xdr:sp macro="" textlink="">
      <xdr:nvSpPr>
        <xdr:cNvPr id="751" name="テキスト ボックス 750"/>
        <xdr:cNvSpPr txBox="1"/>
      </xdr:nvSpPr>
      <xdr:spPr>
        <a:xfrm>
          <a:off x="20245017" y="6471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153126</xdr:rowOff>
    </xdr:from>
    <xdr:to>
      <xdr:col>102</xdr:col>
      <xdr:colOff>165100</xdr:colOff>
      <xdr:row>39</xdr:row>
      <xdr:rowOff>83276</xdr:rowOff>
    </xdr:to>
    <xdr:sp macro="" textlink="">
      <xdr:nvSpPr>
        <xdr:cNvPr id="753" name="フローチャート: 判断 752"/>
        <xdr:cNvSpPr/>
      </xdr:nvSpPr>
      <xdr:spPr>
        <a:xfrm>
          <a:off x="19494500" y="666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99803</xdr:rowOff>
    </xdr:from>
    <xdr:ext cx="378565" cy="259045"/>
    <xdr:sp macro="" textlink="">
      <xdr:nvSpPr>
        <xdr:cNvPr id="754" name="テキスト ボックス 753"/>
        <xdr:cNvSpPr txBox="1"/>
      </xdr:nvSpPr>
      <xdr:spPr>
        <a:xfrm>
          <a:off x="19356017" y="6443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134185</xdr:rowOff>
    </xdr:from>
    <xdr:to>
      <xdr:col>98</xdr:col>
      <xdr:colOff>38100</xdr:colOff>
      <xdr:row>39</xdr:row>
      <xdr:rowOff>64335</xdr:rowOff>
    </xdr:to>
    <xdr:sp macro="" textlink="">
      <xdr:nvSpPr>
        <xdr:cNvPr id="755" name="フローチャート: 判断 754"/>
        <xdr:cNvSpPr/>
      </xdr:nvSpPr>
      <xdr:spPr>
        <a:xfrm>
          <a:off x="18605500" y="664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80861</xdr:rowOff>
    </xdr:from>
    <xdr:ext cx="378565" cy="259045"/>
    <xdr:sp macro="" textlink="">
      <xdr:nvSpPr>
        <xdr:cNvPr id="756" name="テキスト ボックス 755"/>
        <xdr:cNvSpPr txBox="1"/>
      </xdr:nvSpPr>
      <xdr:spPr>
        <a:xfrm>
          <a:off x="18467017" y="6424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162250</xdr:rowOff>
    </xdr:from>
    <xdr:ext cx="249299" cy="259045"/>
    <xdr:sp macro="" textlink="">
      <xdr:nvSpPr>
        <xdr:cNvPr id="763" name="諸支出金該当値テキスト"/>
        <xdr:cNvSpPr txBox="1"/>
      </xdr:nvSpPr>
      <xdr:spPr>
        <a:xfrm>
          <a:off x="22212300" y="66773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総務費は、本庁舎耐震改修工事</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や統廃合により廃校となった旧校舎の解体</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等により増となった。</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民生費は、</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介護保険事業特別会計繰出金等</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により増となった。</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衛生費は、</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病院事業会計への補助金</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の減額に</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より</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土木費</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除雪対応に係る費用</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等により増となった。</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消防費は、</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防災行政無線デジタル化更新事業</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等により増となった。</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公債費</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は、近年大型の整備事業が集中し、今後順次償還が始まるため</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公債費は高止まりする</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ことにより増となった。</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広島県安芸太田町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令和元年度にかけては、</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財源不足を調整するため基金を取崩して実質収支の黒字を保った。令和</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は普通交付税の錯誤措置、さらには事業コスト縮減化の進展等により、２年ぶりに財政調整基金の補填を伴わない決算収支となった。しかし依然として</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本町の財政力は低く、突発的な災害や緊急を要する経費に備えるための財政調整基金の必要性が高く基金残高は維持していきたい。</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広島県安芸太田町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連結での赤字は発生していない。</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公営企業会計については一般会計からの繰入金により収支のバランスを保っており、繰出額の減少に努める必要があるが、過疎化や高齢化により</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縮減は</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困難な状態が続いている。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一般会計は、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ここ数年、</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財政調整基金の繰入によって黒字を保って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きたが、</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令和２年度は普通交付税の錯誤措置、さらには事業コスト縮減化の進展等により、２年ぶりに財政調整基金の補填を伴わない決算収支と</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なっている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。しかし依然として本町の財政力は低く、既存事業の点検と見直しを行い、歳出の抑制を図りながら持続可能な財政運営に努める。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病院事業会計については、入院棟（西館）の空調設備及び医療機器の更新等の建設改良費</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の終了等により昨年度より減少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9190316</v>
      </c>
      <c r="BO4" s="433"/>
      <c r="BP4" s="433"/>
      <c r="BQ4" s="433"/>
      <c r="BR4" s="433"/>
      <c r="BS4" s="433"/>
      <c r="BT4" s="433"/>
      <c r="BU4" s="434"/>
      <c r="BV4" s="432">
        <v>7756222</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7.4</v>
      </c>
      <c r="CU4" s="439"/>
      <c r="CV4" s="439"/>
      <c r="CW4" s="439"/>
      <c r="CX4" s="439"/>
      <c r="CY4" s="439"/>
      <c r="CZ4" s="439"/>
      <c r="DA4" s="440"/>
      <c r="DB4" s="438">
        <v>5</v>
      </c>
      <c r="DC4" s="439"/>
      <c r="DD4" s="439"/>
      <c r="DE4" s="439"/>
      <c r="DF4" s="439"/>
      <c r="DG4" s="439"/>
      <c r="DH4" s="439"/>
      <c r="DI4" s="440"/>
      <c r="DJ4" s="186"/>
      <c r="DK4" s="186"/>
      <c r="DL4" s="186"/>
      <c r="DM4" s="186"/>
      <c r="DN4" s="186"/>
      <c r="DO4" s="186"/>
    </row>
    <row r="5" spans="1:119" ht="18.75" customHeight="1">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8738594</v>
      </c>
      <c r="BO5" s="470"/>
      <c r="BP5" s="470"/>
      <c r="BQ5" s="470"/>
      <c r="BR5" s="470"/>
      <c r="BS5" s="470"/>
      <c r="BT5" s="470"/>
      <c r="BU5" s="471"/>
      <c r="BV5" s="469">
        <v>7487284</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93.5</v>
      </c>
      <c r="CU5" s="467"/>
      <c r="CV5" s="467"/>
      <c r="CW5" s="467"/>
      <c r="CX5" s="467"/>
      <c r="CY5" s="467"/>
      <c r="CZ5" s="467"/>
      <c r="DA5" s="468"/>
      <c r="DB5" s="466">
        <v>103.4</v>
      </c>
      <c r="DC5" s="467"/>
      <c r="DD5" s="467"/>
      <c r="DE5" s="467"/>
      <c r="DF5" s="467"/>
      <c r="DG5" s="467"/>
      <c r="DH5" s="467"/>
      <c r="DI5" s="468"/>
      <c r="DJ5" s="186"/>
      <c r="DK5" s="186"/>
      <c r="DL5" s="186"/>
      <c r="DM5" s="186"/>
      <c r="DN5" s="186"/>
      <c r="DO5" s="186"/>
    </row>
    <row r="6" spans="1:119" ht="18.75" customHeight="1">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102</v>
      </c>
      <c r="AV6" s="502"/>
      <c r="AW6" s="502"/>
      <c r="AX6" s="502"/>
      <c r="AY6" s="503" t="s">
        <v>103</v>
      </c>
      <c r="AZ6" s="504"/>
      <c r="BA6" s="504"/>
      <c r="BB6" s="504"/>
      <c r="BC6" s="504"/>
      <c r="BD6" s="504"/>
      <c r="BE6" s="504"/>
      <c r="BF6" s="504"/>
      <c r="BG6" s="504"/>
      <c r="BH6" s="504"/>
      <c r="BI6" s="504"/>
      <c r="BJ6" s="504"/>
      <c r="BK6" s="504"/>
      <c r="BL6" s="504"/>
      <c r="BM6" s="505"/>
      <c r="BN6" s="469">
        <v>451722</v>
      </c>
      <c r="BO6" s="470"/>
      <c r="BP6" s="470"/>
      <c r="BQ6" s="470"/>
      <c r="BR6" s="470"/>
      <c r="BS6" s="470"/>
      <c r="BT6" s="470"/>
      <c r="BU6" s="471"/>
      <c r="BV6" s="469">
        <v>268938</v>
      </c>
      <c r="BW6" s="470"/>
      <c r="BX6" s="470"/>
      <c r="BY6" s="470"/>
      <c r="BZ6" s="470"/>
      <c r="CA6" s="470"/>
      <c r="CB6" s="470"/>
      <c r="CC6" s="471"/>
      <c r="CD6" s="472" t="s">
        <v>104</v>
      </c>
      <c r="CE6" s="473"/>
      <c r="CF6" s="473"/>
      <c r="CG6" s="473"/>
      <c r="CH6" s="473"/>
      <c r="CI6" s="473"/>
      <c r="CJ6" s="473"/>
      <c r="CK6" s="473"/>
      <c r="CL6" s="473"/>
      <c r="CM6" s="473"/>
      <c r="CN6" s="473"/>
      <c r="CO6" s="473"/>
      <c r="CP6" s="473"/>
      <c r="CQ6" s="473"/>
      <c r="CR6" s="473"/>
      <c r="CS6" s="474"/>
      <c r="CT6" s="506">
        <v>96</v>
      </c>
      <c r="CU6" s="507"/>
      <c r="CV6" s="507"/>
      <c r="CW6" s="507"/>
      <c r="CX6" s="507"/>
      <c r="CY6" s="507"/>
      <c r="CZ6" s="507"/>
      <c r="DA6" s="508"/>
      <c r="DB6" s="506">
        <v>106.4</v>
      </c>
      <c r="DC6" s="507"/>
      <c r="DD6" s="507"/>
      <c r="DE6" s="507"/>
      <c r="DF6" s="507"/>
      <c r="DG6" s="507"/>
      <c r="DH6" s="507"/>
      <c r="DI6" s="508"/>
      <c r="DJ6" s="186"/>
      <c r="DK6" s="186"/>
      <c r="DL6" s="186"/>
      <c r="DM6" s="186"/>
      <c r="DN6" s="186"/>
      <c r="DO6" s="186"/>
    </row>
    <row r="7" spans="1:119" ht="18.75" customHeight="1">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105</v>
      </c>
      <c r="AN7" s="499"/>
      <c r="AO7" s="499"/>
      <c r="AP7" s="499"/>
      <c r="AQ7" s="499"/>
      <c r="AR7" s="499"/>
      <c r="AS7" s="499"/>
      <c r="AT7" s="500"/>
      <c r="AU7" s="501" t="s">
        <v>106</v>
      </c>
      <c r="AV7" s="502"/>
      <c r="AW7" s="502"/>
      <c r="AX7" s="502"/>
      <c r="AY7" s="503" t="s">
        <v>107</v>
      </c>
      <c r="AZ7" s="504"/>
      <c r="BA7" s="504"/>
      <c r="BB7" s="504"/>
      <c r="BC7" s="504"/>
      <c r="BD7" s="504"/>
      <c r="BE7" s="504"/>
      <c r="BF7" s="504"/>
      <c r="BG7" s="504"/>
      <c r="BH7" s="504"/>
      <c r="BI7" s="504"/>
      <c r="BJ7" s="504"/>
      <c r="BK7" s="504"/>
      <c r="BL7" s="504"/>
      <c r="BM7" s="505"/>
      <c r="BN7" s="469">
        <v>69383</v>
      </c>
      <c r="BO7" s="470"/>
      <c r="BP7" s="470"/>
      <c r="BQ7" s="470"/>
      <c r="BR7" s="470"/>
      <c r="BS7" s="470"/>
      <c r="BT7" s="470"/>
      <c r="BU7" s="471"/>
      <c r="BV7" s="469">
        <v>38059</v>
      </c>
      <c r="BW7" s="470"/>
      <c r="BX7" s="470"/>
      <c r="BY7" s="470"/>
      <c r="BZ7" s="470"/>
      <c r="CA7" s="470"/>
      <c r="CB7" s="470"/>
      <c r="CC7" s="471"/>
      <c r="CD7" s="472" t="s">
        <v>108</v>
      </c>
      <c r="CE7" s="473"/>
      <c r="CF7" s="473"/>
      <c r="CG7" s="473"/>
      <c r="CH7" s="473"/>
      <c r="CI7" s="473"/>
      <c r="CJ7" s="473"/>
      <c r="CK7" s="473"/>
      <c r="CL7" s="473"/>
      <c r="CM7" s="473"/>
      <c r="CN7" s="473"/>
      <c r="CO7" s="473"/>
      <c r="CP7" s="473"/>
      <c r="CQ7" s="473"/>
      <c r="CR7" s="473"/>
      <c r="CS7" s="474"/>
      <c r="CT7" s="469">
        <v>5187867</v>
      </c>
      <c r="CU7" s="470"/>
      <c r="CV7" s="470"/>
      <c r="CW7" s="470"/>
      <c r="CX7" s="470"/>
      <c r="CY7" s="470"/>
      <c r="CZ7" s="470"/>
      <c r="DA7" s="471"/>
      <c r="DB7" s="469">
        <v>4617901</v>
      </c>
      <c r="DC7" s="470"/>
      <c r="DD7" s="470"/>
      <c r="DE7" s="470"/>
      <c r="DF7" s="470"/>
      <c r="DG7" s="470"/>
      <c r="DH7" s="470"/>
      <c r="DI7" s="471"/>
      <c r="DJ7" s="186"/>
      <c r="DK7" s="186"/>
      <c r="DL7" s="186"/>
      <c r="DM7" s="186"/>
      <c r="DN7" s="186"/>
      <c r="DO7" s="186"/>
    </row>
    <row r="8" spans="1:119" ht="18.75" customHeight="1" thickBot="1">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109</v>
      </c>
      <c r="AN8" s="499"/>
      <c r="AO8" s="499"/>
      <c r="AP8" s="499"/>
      <c r="AQ8" s="499"/>
      <c r="AR8" s="499"/>
      <c r="AS8" s="499"/>
      <c r="AT8" s="500"/>
      <c r="AU8" s="501" t="s">
        <v>94</v>
      </c>
      <c r="AV8" s="502"/>
      <c r="AW8" s="502"/>
      <c r="AX8" s="502"/>
      <c r="AY8" s="503" t="s">
        <v>110</v>
      </c>
      <c r="AZ8" s="504"/>
      <c r="BA8" s="504"/>
      <c r="BB8" s="504"/>
      <c r="BC8" s="504"/>
      <c r="BD8" s="504"/>
      <c r="BE8" s="504"/>
      <c r="BF8" s="504"/>
      <c r="BG8" s="504"/>
      <c r="BH8" s="504"/>
      <c r="BI8" s="504"/>
      <c r="BJ8" s="504"/>
      <c r="BK8" s="504"/>
      <c r="BL8" s="504"/>
      <c r="BM8" s="505"/>
      <c r="BN8" s="469">
        <v>382339</v>
      </c>
      <c r="BO8" s="470"/>
      <c r="BP8" s="470"/>
      <c r="BQ8" s="470"/>
      <c r="BR8" s="470"/>
      <c r="BS8" s="470"/>
      <c r="BT8" s="470"/>
      <c r="BU8" s="471"/>
      <c r="BV8" s="469">
        <v>230879</v>
      </c>
      <c r="BW8" s="470"/>
      <c r="BX8" s="470"/>
      <c r="BY8" s="470"/>
      <c r="BZ8" s="470"/>
      <c r="CA8" s="470"/>
      <c r="CB8" s="470"/>
      <c r="CC8" s="471"/>
      <c r="CD8" s="472" t="s">
        <v>111</v>
      </c>
      <c r="CE8" s="473"/>
      <c r="CF8" s="473"/>
      <c r="CG8" s="473"/>
      <c r="CH8" s="473"/>
      <c r="CI8" s="473"/>
      <c r="CJ8" s="473"/>
      <c r="CK8" s="473"/>
      <c r="CL8" s="473"/>
      <c r="CM8" s="473"/>
      <c r="CN8" s="473"/>
      <c r="CO8" s="473"/>
      <c r="CP8" s="473"/>
      <c r="CQ8" s="473"/>
      <c r="CR8" s="473"/>
      <c r="CS8" s="474"/>
      <c r="CT8" s="509">
        <v>0.2</v>
      </c>
      <c r="CU8" s="510"/>
      <c r="CV8" s="510"/>
      <c r="CW8" s="510"/>
      <c r="CX8" s="510"/>
      <c r="CY8" s="510"/>
      <c r="CZ8" s="510"/>
      <c r="DA8" s="511"/>
      <c r="DB8" s="509">
        <v>0.2</v>
      </c>
      <c r="DC8" s="510"/>
      <c r="DD8" s="510"/>
      <c r="DE8" s="510"/>
      <c r="DF8" s="510"/>
      <c r="DG8" s="510"/>
      <c r="DH8" s="510"/>
      <c r="DI8" s="511"/>
      <c r="DJ8" s="186"/>
      <c r="DK8" s="186"/>
      <c r="DL8" s="186"/>
      <c r="DM8" s="186"/>
      <c r="DN8" s="186"/>
      <c r="DO8" s="186"/>
    </row>
    <row r="9" spans="1:119" ht="18.75" customHeight="1" thickBot="1">
      <c r="A9" s="187"/>
      <c r="B9" s="463" t="s">
        <v>112</v>
      </c>
      <c r="C9" s="464"/>
      <c r="D9" s="464"/>
      <c r="E9" s="464"/>
      <c r="F9" s="464"/>
      <c r="G9" s="464"/>
      <c r="H9" s="464"/>
      <c r="I9" s="464"/>
      <c r="J9" s="464"/>
      <c r="K9" s="512"/>
      <c r="L9" s="513" t="s">
        <v>113</v>
      </c>
      <c r="M9" s="514"/>
      <c r="N9" s="514"/>
      <c r="O9" s="514"/>
      <c r="P9" s="514"/>
      <c r="Q9" s="515"/>
      <c r="R9" s="516">
        <v>5740</v>
      </c>
      <c r="S9" s="517"/>
      <c r="T9" s="517"/>
      <c r="U9" s="517"/>
      <c r="V9" s="518"/>
      <c r="W9" s="426" t="s">
        <v>114</v>
      </c>
      <c r="X9" s="427"/>
      <c r="Y9" s="427"/>
      <c r="Z9" s="427"/>
      <c r="AA9" s="427"/>
      <c r="AB9" s="427"/>
      <c r="AC9" s="427"/>
      <c r="AD9" s="427"/>
      <c r="AE9" s="427"/>
      <c r="AF9" s="427"/>
      <c r="AG9" s="427"/>
      <c r="AH9" s="427"/>
      <c r="AI9" s="427"/>
      <c r="AJ9" s="427"/>
      <c r="AK9" s="427"/>
      <c r="AL9" s="428"/>
      <c r="AM9" s="498" t="s">
        <v>115</v>
      </c>
      <c r="AN9" s="499"/>
      <c r="AO9" s="499"/>
      <c r="AP9" s="499"/>
      <c r="AQ9" s="499"/>
      <c r="AR9" s="499"/>
      <c r="AS9" s="499"/>
      <c r="AT9" s="500"/>
      <c r="AU9" s="501" t="s">
        <v>116</v>
      </c>
      <c r="AV9" s="502"/>
      <c r="AW9" s="502"/>
      <c r="AX9" s="502"/>
      <c r="AY9" s="503" t="s">
        <v>117</v>
      </c>
      <c r="AZ9" s="504"/>
      <c r="BA9" s="504"/>
      <c r="BB9" s="504"/>
      <c r="BC9" s="504"/>
      <c r="BD9" s="504"/>
      <c r="BE9" s="504"/>
      <c r="BF9" s="504"/>
      <c r="BG9" s="504"/>
      <c r="BH9" s="504"/>
      <c r="BI9" s="504"/>
      <c r="BJ9" s="504"/>
      <c r="BK9" s="504"/>
      <c r="BL9" s="504"/>
      <c r="BM9" s="505"/>
      <c r="BN9" s="469">
        <v>151460</v>
      </c>
      <c r="BO9" s="470"/>
      <c r="BP9" s="470"/>
      <c r="BQ9" s="470"/>
      <c r="BR9" s="470"/>
      <c r="BS9" s="470"/>
      <c r="BT9" s="470"/>
      <c r="BU9" s="471"/>
      <c r="BV9" s="469">
        <v>164142</v>
      </c>
      <c r="BW9" s="470"/>
      <c r="BX9" s="470"/>
      <c r="BY9" s="470"/>
      <c r="BZ9" s="470"/>
      <c r="CA9" s="470"/>
      <c r="CB9" s="470"/>
      <c r="CC9" s="471"/>
      <c r="CD9" s="472" t="s">
        <v>118</v>
      </c>
      <c r="CE9" s="473"/>
      <c r="CF9" s="473"/>
      <c r="CG9" s="473"/>
      <c r="CH9" s="473"/>
      <c r="CI9" s="473"/>
      <c r="CJ9" s="473"/>
      <c r="CK9" s="473"/>
      <c r="CL9" s="473"/>
      <c r="CM9" s="473"/>
      <c r="CN9" s="473"/>
      <c r="CO9" s="473"/>
      <c r="CP9" s="473"/>
      <c r="CQ9" s="473"/>
      <c r="CR9" s="473"/>
      <c r="CS9" s="474"/>
      <c r="CT9" s="466">
        <v>19.5</v>
      </c>
      <c r="CU9" s="467"/>
      <c r="CV9" s="467"/>
      <c r="CW9" s="467"/>
      <c r="CX9" s="467"/>
      <c r="CY9" s="467"/>
      <c r="CZ9" s="467"/>
      <c r="DA9" s="468"/>
      <c r="DB9" s="466">
        <v>19.3</v>
      </c>
      <c r="DC9" s="467"/>
      <c r="DD9" s="467"/>
      <c r="DE9" s="467"/>
      <c r="DF9" s="467"/>
      <c r="DG9" s="467"/>
      <c r="DH9" s="467"/>
      <c r="DI9" s="468"/>
      <c r="DJ9" s="186"/>
      <c r="DK9" s="186"/>
      <c r="DL9" s="186"/>
      <c r="DM9" s="186"/>
      <c r="DN9" s="186"/>
      <c r="DO9" s="186"/>
    </row>
    <row r="10" spans="1:119" ht="18.75" customHeight="1" thickBot="1">
      <c r="A10" s="187"/>
      <c r="B10" s="463"/>
      <c r="C10" s="464"/>
      <c r="D10" s="464"/>
      <c r="E10" s="464"/>
      <c r="F10" s="464"/>
      <c r="G10" s="464"/>
      <c r="H10" s="464"/>
      <c r="I10" s="464"/>
      <c r="J10" s="464"/>
      <c r="K10" s="512"/>
      <c r="L10" s="519" t="s">
        <v>119</v>
      </c>
      <c r="M10" s="499"/>
      <c r="N10" s="499"/>
      <c r="O10" s="499"/>
      <c r="P10" s="499"/>
      <c r="Q10" s="500"/>
      <c r="R10" s="520">
        <v>6472</v>
      </c>
      <c r="S10" s="521"/>
      <c r="T10" s="521"/>
      <c r="U10" s="521"/>
      <c r="V10" s="522"/>
      <c r="W10" s="457"/>
      <c r="X10" s="458"/>
      <c r="Y10" s="458"/>
      <c r="Z10" s="458"/>
      <c r="AA10" s="458"/>
      <c r="AB10" s="458"/>
      <c r="AC10" s="458"/>
      <c r="AD10" s="458"/>
      <c r="AE10" s="458"/>
      <c r="AF10" s="458"/>
      <c r="AG10" s="458"/>
      <c r="AH10" s="458"/>
      <c r="AI10" s="458"/>
      <c r="AJ10" s="458"/>
      <c r="AK10" s="458"/>
      <c r="AL10" s="461"/>
      <c r="AM10" s="498" t="s">
        <v>120</v>
      </c>
      <c r="AN10" s="499"/>
      <c r="AO10" s="499"/>
      <c r="AP10" s="499"/>
      <c r="AQ10" s="499"/>
      <c r="AR10" s="499"/>
      <c r="AS10" s="499"/>
      <c r="AT10" s="500"/>
      <c r="AU10" s="501" t="s">
        <v>121</v>
      </c>
      <c r="AV10" s="502"/>
      <c r="AW10" s="502"/>
      <c r="AX10" s="502"/>
      <c r="AY10" s="503" t="s">
        <v>122</v>
      </c>
      <c r="AZ10" s="504"/>
      <c r="BA10" s="504"/>
      <c r="BB10" s="504"/>
      <c r="BC10" s="504"/>
      <c r="BD10" s="504"/>
      <c r="BE10" s="504"/>
      <c r="BF10" s="504"/>
      <c r="BG10" s="504"/>
      <c r="BH10" s="504"/>
      <c r="BI10" s="504"/>
      <c r="BJ10" s="504"/>
      <c r="BK10" s="504"/>
      <c r="BL10" s="504"/>
      <c r="BM10" s="505"/>
      <c r="BN10" s="469">
        <v>233411</v>
      </c>
      <c r="BO10" s="470"/>
      <c r="BP10" s="470"/>
      <c r="BQ10" s="470"/>
      <c r="BR10" s="470"/>
      <c r="BS10" s="470"/>
      <c r="BT10" s="470"/>
      <c r="BU10" s="471"/>
      <c r="BV10" s="469">
        <v>37797</v>
      </c>
      <c r="BW10" s="470"/>
      <c r="BX10" s="470"/>
      <c r="BY10" s="470"/>
      <c r="BZ10" s="470"/>
      <c r="CA10" s="470"/>
      <c r="CB10" s="470"/>
      <c r="CC10" s="471"/>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3"/>
      <c r="C11" s="464"/>
      <c r="D11" s="464"/>
      <c r="E11" s="464"/>
      <c r="F11" s="464"/>
      <c r="G11" s="464"/>
      <c r="H11" s="464"/>
      <c r="I11" s="464"/>
      <c r="J11" s="464"/>
      <c r="K11" s="512"/>
      <c r="L11" s="523" t="s">
        <v>124</v>
      </c>
      <c r="M11" s="524"/>
      <c r="N11" s="524"/>
      <c r="O11" s="524"/>
      <c r="P11" s="524"/>
      <c r="Q11" s="525"/>
      <c r="R11" s="526" t="s">
        <v>125</v>
      </c>
      <c r="S11" s="527"/>
      <c r="T11" s="527"/>
      <c r="U11" s="527"/>
      <c r="V11" s="528"/>
      <c r="W11" s="457"/>
      <c r="X11" s="458"/>
      <c r="Y11" s="458"/>
      <c r="Z11" s="458"/>
      <c r="AA11" s="458"/>
      <c r="AB11" s="458"/>
      <c r="AC11" s="458"/>
      <c r="AD11" s="458"/>
      <c r="AE11" s="458"/>
      <c r="AF11" s="458"/>
      <c r="AG11" s="458"/>
      <c r="AH11" s="458"/>
      <c r="AI11" s="458"/>
      <c r="AJ11" s="458"/>
      <c r="AK11" s="458"/>
      <c r="AL11" s="461"/>
      <c r="AM11" s="498" t="s">
        <v>126</v>
      </c>
      <c r="AN11" s="499"/>
      <c r="AO11" s="499"/>
      <c r="AP11" s="499"/>
      <c r="AQ11" s="499"/>
      <c r="AR11" s="499"/>
      <c r="AS11" s="499"/>
      <c r="AT11" s="500"/>
      <c r="AU11" s="501" t="s">
        <v>127</v>
      </c>
      <c r="AV11" s="502"/>
      <c r="AW11" s="502"/>
      <c r="AX11" s="502"/>
      <c r="AY11" s="503" t="s">
        <v>128</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129</v>
      </c>
      <c r="CE11" s="473"/>
      <c r="CF11" s="473"/>
      <c r="CG11" s="473"/>
      <c r="CH11" s="473"/>
      <c r="CI11" s="473"/>
      <c r="CJ11" s="473"/>
      <c r="CK11" s="473"/>
      <c r="CL11" s="473"/>
      <c r="CM11" s="473"/>
      <c r="CN11" s="473"/>
      <c r="CO11" s="473"/>
      <c r="CP11" s="473"/>
      <c r="CQ11" s="473"/>
      <c r="CR11" s="473"/>
      <c r="CS11" s="474"/>
      <c r="CT11" s="509" t="s">
        <v>130</v>
      </c>
      <c r="CU11" s="510"/>
      <c r="CV11" s="510"/>
      <c r="CW11" s="510"/>
      <c r="CX11" s="510"/>
      <c r="CY11" s="510"/>
      <c r="CZ11" s="510"/>
      <c r="DA11" s="511"/>
      <c r="DB11" s="509" t="s">
        <v>131</v>
      </c>
      <c r="DC11" s="510"/>
      <c r="DD11" s="510"/>
      <c r="DE11" s="510"/>
      <c r="DF11" s="510"/>
      <c r="DG11" s="510"/>
      <c r="DH11" s="510"/>
      <c r="DI11" s="511"/>
      <c r="DJ11" s="186"/>
      <c r="DK11" s="186"/>
      <c r="DL11" s="186"/>
      <c r="DM11" s="186"/>
      <c r="DN11" s="186"/>
      <c r="DO11" s="186"/>
    </row>
    <row r="12" spans="1:119" ht="18.75" customHeight="1">
      <c r="A12" s="187"/>
      <c r="B12" s="529" t="s">
        <v>132</v>
      </c>
      <c r="C12" s="530"/>
      <c r="D12" s="530"/>
      <c r="E12" s="530"/>
      <c r="F12" s="530"/>
      <c r="G12" s="530"/>
      <c r="H12" s="530"/>
      <c r="I12" s="530"/>
      <c r="J12" s="530"/>
      <c r="K12" s="531"/>
      <c r="L12" s="538" t="s">
        <v>133</v>
      </c>
      <c r="M12" s="539"/>
      <c r="N12" s="539"/>
      <c r="O12" s="539"/>
      <c r="P12" s="539"/>
      <c r="Q12" s="540"/>
      <c r="R12" s="541">
        <v>6034</v>
      </c>
      <c r="S12" s="542"/>
      <c r="T12" s="542"/>
      <c r="U12" s="542"/>
      <c r="V12" s="543"/>
      <c r="W12" s="544" t="s">
        <v>1</v>
      </c>
      <c r="X12" s="502"/>
      <c r="Y12" s="502"/>
      <c r="Z12" s="502"/>
      <c r="AA12" s="502"/>
      <c r="AB12" s="545"/>
      <c r="AC12" s="546" t="s">
        <v>134</v>
      </c>
      <c r="AD12" s="547"/>
      <c r="AE12" s="547"/>
      <c r="AF12" s="547"/>
      <c r="AG12" s="548"/>
      <c r="AH12" s="546" t="s">
        <v>135</v>
      </c>
      <c r="AI12" s="547"/>
      <c r="AJ12" s="547"/>
      <c r="AK12" s="547"/>
      <c r="AL12" s="549"/>
      <c r="AM12" s="498" t="s">
        <v>136</v>
      </c>
      <c r="AN12" s="499"/>
      <c r="AO12" s="499"/>
      <c r="AP12" s="499"/>
      <c r="AQ12" s="499"/>
      <c r="AR12" s="499"/>
      <c r="AS12" s="499"/>
      <c r="AT12" s="500"/>
      <c r="AU12" s="501" t="s">
        <v>94</v>
      </c>
      <c r="AV12" s="502"/>
      <c r="AW12" s="502"/>
      <c r="AX12" s="502"/>
      <c r="AY12" s="503" t="s">
        <v>137</v>
      </c>
      <c r="AZ12" s="504"/>
      <c r="BA12" s="504"/>
      <c r="BB12" s="504"/>
      <c r="BC12" s="504"/>
      <c r="BD12" s="504"/>
      <c r="BE12" s="504"/>
      <c r="BF12" s="504"/>
      <c r="BG12" s="504"/>
      <c r="BH12" s="504"/>
      <c r="BI12" s="504"/>
      <c r="BJ12" s="504"/>
      <c r="BK12" s="504"/>
      <c r="BL12" s="504"/>
      <c r="BM12" s="505"/>
      <c r="BN12" s="469">
        <v>0</v>
      </c>
      <c r="BO12" s="470"/>
      <c r="BP12" s="470"/>
      <c r="BQ12" s="470"/>
      <c r="BR12" s="470"/>
      <c r="BS12" s="470"/>
      <c r="BT12" s="470"/>
      <c r="BU12" s="471"/>
      <c r="BV12" s="469">
        <v>550000</v>
      </c>
      <c r="BW12" s="470"/>
      <c r="BX12" s="470"/>
      <c r="BY12" s="470"/>
      <c r="BZ12" s="470"/>
      <c r="CA12" s="470"/>
      <c r="CB12" s="470"/>
      <c r="CC12" s="471"/>
      <c r="CD12" s="472" t="s">
        <v>138</v>
      </c>
      <c r="CE12" s="473"/>
      <c r="CF12" s="473"/>
      <c r="CG12" s="473"/>
      <c r="CH12" s="473"/>
      <c r="CI12" s="473"/>
      <c r="CJ12" s="473"/>
      <c r="CK12" s="473"/>
      <c r="CL12" s="473"/>
      <c r="CM12" s="473"/>
      <c r="CN12" s="473"/>
      <c r="CO12" s="473"/>
      <c r="CP12" s="473"/>
      <c r="CQ12" s="473"/>
      <c r="CR12" s="473"/>
      <c r="CS12" s="474"/>
      <c r="CT12" s="509" t="s">
        <v>139</v>
      </c>
      <c r="CU12" s="510"/>
      <c r="CV12" s="510"/>
      <c r="CW12" s="510"/>
      <c r="CX12" s="510"/>
      <c r="CY12" s="510"/>
      <c r="CZ12" s="510"/>
      <c r="DA12" s="511"/>
      <c r="DB12" s="509" t="s">
        <v>139</v>
      </c>
      <c r="DC12" s="510"/>
      <c r="DD12" s="510"/>
      <c r="DE12" s="510"/>
      <c r="DF12" s="510"/>
      <c r="DG12" s="510"/>
      <c r="DH12" s="510"/>
      <c r="DI12" s="511"/>
      <c r="DJ12" s="186"/>
      <c r="DK12" s="186"/>
      <c r="DL12" s="186"/>
      <c r="DM12" s="186"/>
      <c r="DN12" s="186"/>
      <c r="DO12" s="186"/>
    </row>
    <row r="13" spans="1:119" ht="18.75" customHeight="1">
      <c r="A13" s="187"/>
      <c r="B13" s="532"/>
      <c r="C13" s="533"/>
      <c r="D13" s="533"/>
      <c r="E13" s="533"/>
      <c r="F13" s="533"/>
      <c r="G13" s="533"/>
      <c r="H13" s="533"/>
      <c r="I13" s="533"/>
      <c r="J13" s="533"/>
      <c r="K13" s="534"/>
      <c r="L13" s="197"/>
      <c r="M13" s="560" t="s">
        <v>140</v>
      </c>
      <c r="N13" s="561"/>
      <c r="O13" s="561"/>
      <c r="P13" s="561"/>
      <c r="Q13" s="562"/>
      <c r="R13" s="553">
        <v>5990</v>
      </c>
      <c r="S13" s="554"/>
      <c r="T13" s="554"/>
      <c r="U13" s="554"/>
      <c r="V13" s="555"/>
      <c r="W13" s="485" t="s">
        <v>141</v>
      </c>
      <c r="X13" s="486"/>
      <c r="Y13" s="486"/>
      <c r="Z13" s="486"/>
      <c r="AA13" s="486"/>
      <c r="AB13" s="476"/>
      <c r="AC13" s="520">
        <v>340</v>
      </c>
      <c r="AD13" s="521"/>
      <c r="AE13" s="521"/>
      <c r="AF13" s="521"/>
      <c r="AG13" s="563"/>
      <c r="AH13" s="520">
        <v>397</v>
      </c>
      <c r="AI13" s="521"/>
      <c r="AJ13" s="521"/>
      <c r="AK13" s="521"/>
      <c r="AL13" s="522"/>
      <c r="AM13" s="498" t="s">
        <v>142</v>
      </c>
      <c r="AN13" s="499"/>
      <c r="AO13" s="499"/>
      <c r="AP13" s="499"/>
      <c r="AQ13" s="499"/>
      <c r="AR13" s="499"/>
      <c r="AS13" s="499"/>
      <c r="AT13" s="500"/>
      <c r="AU13" s="501" t="s">
        <v>143</v>
      </c>
      <c r="AV13" s="502"/>
      <c r="AW13" s="502"/>
      <c r="AX13" s="502"/>
      <c r="AY13" s="503" t="s">
        <v>144</v>
      </c>
      <c r="AZ13" s="504"/>
      <c r="BA13" s="504"/>
      <c r="BB13" s="504"/>
      <c r="BC13" s="504"/>
      <c r="BD13" s="504"/>
      <c r="BE13" s="504"/>
      <c r="BF13" s="504"/>
      <c r="BG13" s="504"/>
      <c r="BH13" s="504"/>
      <c r="BI13" s="504"/>
      <c r="BJ13" s="504"/>
      <c r="BK13" s="504"/>
      <c r="BL13" s="504"/>
      <c r="BM13" s="505"/>
      <c r="BN13" s="469">
        <v>384871</v>
      </c>
      <c r="BO13" s="470"/>
      <c r="BP13" s="470"/>
      <c r="BQ13" s="470"/>
      <c r="BR13" s="470"/>
      <c r="BS13" s="470"/>
      <c r="BT13" s="470"/>
      <c r="BU13" s="471"/>
      <c r="BV13" s="469">
        <v>-348061</v>
      </c>
      <c r="BW13" s="470"/>
      <c r="BX13" s="470"/>
      <c r="BY13" s="470"/>
      <c r="BZ13" s="470"/>
      <c r="CA13" s="470"/>
      <c r="CB13" s="470"/>
      <c r="CC13" s="471"/>
      <c r="CD13" s="472" t="s">
        <v>145</v>
      </c>
      <c r="CE13" s="473"/>
      <c r="CF13" s="473"/>
      <c r="CG13" s="473"/>
      <c r="CH13" s="473"/>
      <c r="CI13" s="473"/>
      <c r="CJ13" s="473"/>
      <c r="CK13" s="473"/>
      <c r="CL13" s="473"/>
      <c r="CM13" s="473"/>
      <c r="CN13" s="473"/>
      <c r="CO13" s="473"/>
      <c r="CP13" s="473"/>
      <c r="CQ13" s="473"/>
      <c r="CR13" s="473"/>
      <c r="CS13" s="474"/>
      <c r="CT13" s="466">
        <v>12.4</v>
      </c>
      <c r="CU13" s="467"/>
      <c r="CV13" s="467"/>
      <c r="CW13" s="467"/>
      <c r="CX13" s="467"/>
      <c r="CY13" s="467"/>
      <c r="CZ13" s="467"/>
      <c r="DA13" s="468"/>
      <c r="DB13" s="466">
        <v>12.6</v>
      </c>
      <c r="DC13" s="467"/>
      <c r="DD13" s="467"/>
      <c r="DE13" s="467"/>
      <c r="DF13" s="467"/>
      <c r="DG13" s="467"/>
      <c r="DH13" s="467"/>
      <c r="DI13" s="468"/>
      <c r="DJ13" s="186"/>
      <c r="DK13" s="186"/>
      <c r="DL13" s="186"/>
      <c r="DM13" s="186"/>
      <c r="DN13" s="186"/>
      <c r="DO13" s="186"/>
    </row>
    <row r="14" spans="1:119" ht="18.75" customHeight="1" thickBot="1">
      <c r="A14" s="187"/>
      <c r="B14" s="532"/>
      <c r="C14" s="533"/>
      <c r="D14" s="533"/>
      <c r="E14" s="533"/>
      <c r="F14" s="533"/>
      <c r="G14" s="533"/>
      <c r="H14" s="533"/>
      <c r="I14" s="533"/>
      <c r="J14" s="533"/>
      <c r="K14" s="534"/>
      <c r="L14" s="550" t="s">
        <v>146</v>
      </c>
      <c r="M14" s="551"/>
      <c r="N14" s="551"/>
      <c r="O14" s="551"/>
      <c r="P14" s="551"/>
      <c r="Q14" s="552"/>
      <c r="R14" s="553">
        <v>6147</v>
      </c>
      <c r="S14" s="554"/>
      <c r="T14" s="554"/>
      <c r="U14" s="554"/>
      <c r="V14" s="555"/>
      <c r="W14" s="459"/>
      <c r="X14" s="460"/>
      <c r="Y14" s="460"/>
      <c r="Z14" s="460"/>
      <c r="AA14" s="460"/>
      <c r="AB14" s="449"/>
      <c r="AC14" s="556">
        <v>11.8</v>
      </c>
      <c r="AD14" s="557"/>
      <c r="AE14" s="557"/>
      <c r="AF14" s="557"/>
      <c r="AG14" s="558"/>
      <c r="AH14" s="556">
        <v>12.4</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147</v>
      </c>
      <c r="CE14" s="565"/>
      <c r="CF14" s="565"/>
      <c r="CG14" s="565"/>
      <c r="CH14" s="565"/>
      <c r="CI14" s="565"/>
      <c r="CJ14" s="565"/>
      <c r="CK14" s="565"/>
      <c r="CL14" s="565"/>
      <c r="CM14" s="565"/>
      <c r="CN14" s="565"/>
      <c r="CO14" s="565"/>
      <c r="CP14" s="565"/>
      <c r="CQ14" s="565"/>
      <c r="CR14" s="565"/>
      <c r="CS14" s="566"/>
      <c r="CT14" s="567">
        <v>36.6</v>
      </c>
      <c r="CU14" s="568"/>
      <c r="CV14" s="568"/>
      <c r="CW14" s="568"/>
      <c r="CX14" s="568"/>
      <c r="CY14" s="568"/>
      <c r="CZ14" s="568"/>
      <c r="DA14" s="569"/>
      <c r="DB14" s="567">
        <v>62.4</v>
      </c>
      <c r="DC14" s="568"/>
      <c r="DD14" s="568"/>
      <c r="DE14" s="568"/>
      <c r="DF14" s="568"/>
      <c r="DG14" s="568"/>
      <c r="DH14" s="568"/>
      <c r="DI14" s="569"/>
      <c r="DJ14" s="186"/>
      <c r="DK14" s="186"/>
      <c r="DL14" s="186"/>
      <c r="DM14" s="186"/>
      <c r="DN14" s="186"/>
      <c r="DO14" s="186"/>
    </row>
    <row r="15" spans="1:119" ht="18.75" customHeight="1">
      <c r="A15" s="187"/>
      <c r="B15" s="532"/>
      <c r="C15" s="533"/>
      <c r="D15" s="533"/>
      <c r="E15" s="533"/>
      <c r="F15" s="533"/>
      <c r="G15" s="533"/>
      <c r="H15" s="533"/>
      <c r="I15" s="533"/>
      <c r="J15" s="533"/>
      <c r="K15" s="534"/>
      <c r="L15" s="197"/>
      <c r="M15" s="560" t="s">
        <v>140</v>
      </c>
      <c r="N15" s="561"/>
      <c r="O15" s="561"/>
      <c r="P15" s="561"/>
      <c r="Q15" s="562"/>
      <c r="R15" s="553">
        <v>6107</v>
      </c>
      <c r="S15" s="554"/>
      <c r="T15" s="554"/>
      <c r="U15" s="554"/>
      <c r="V15" s="555"/>
      <c r="W15" s="485" t="s">
        <v>148</v>
      </c>
      <c r="X15" s="486"/>
      <c r="Y15" s="486"/>
      <c r="Z15" s="486"/>
      <c r="AA15" s="486"/>
      <c r="AB15" s="476"/>
      <c r="AC15" s="520">
        <v>654</v>
      </c>
      <c r="AD15" s="521"/>
      <c r="AE15" s="521"/>
      <c r="AF15" s="521"/>
      <c r="AG15" s="563"/>
      <c r="AH15" s="520">
        <v>747</v>
      </c>
      <c r="AI15" s="521"/>
      <c r="AJ15" s="521"/>
      <c r="AK15" s="521"/>
      <c r="AL15" s="522"/>
      <c r="AM15" s="498"/>
      <c r="AN15" s="499"/>
      <c r="AO15" s="499"/>
      <c r="AP15" s="499"/>
      <c r="AQ15" s="499"/>
      <c r="AR15" s="499"/>
      <c r="AS15" s="499"/>
      <c r="AT15" s="500"/>
      <c r="AU15" s="501"/>
      <c r="AV15" s="502"/>
      <c r="AW15" s="502"/>
      <c r="AX15" s="502"/>
      <c r="AY15" s="429" t="s">
        <v>149</v>
      </c>
      <c r="AZ15" s="430"/>
      <c r="BA15" s="430"/>
      <c r="BB15" s="430"/>
      <c r="BC15" s="430"/>
      <c r="BD15" s="430"/>
      <c r="BE15" s="430"/>
      <c r="BF15" s="430"/>
      <c r="BG15" s="430"/>
      <c r="BH15" s="430"/>
      <c r="BI15" s="430"/>
      <c r="BJ15" s="430"/>
      <c r="BK15" s="430"/>
      <c r="BL15" s="430"/>
      <c r="BM15" s="431"/>
      <c r="BN15" s="432">
        <v>883606</v>
      </c>
      <c r="BO15" s="433"/>
      <c r="BP15" s="433"/>
      <c r="BQ15" s="433"/>
      <c r="BR15" s="433"/>
      <c r="BS15" s="433"/>
      <c r="BT15" s="433"/>
      <c r="BU15" s="434"/>
      <c r="BV15" s="432">
        <v>837023</v>
      </c>
      <c r="BW15" s="433"/>
      <c r="BX15" s="433"/>
      <c r="BY15" s="433"/>
      <c r="BZ15" s="433"/>
      <c r="CA15" s="433"/>
      <c r="CB15" s="433"/>
      <c r="CC15" s="434"/>
      <c r="CD15" s="570" t="s">
        <v>150</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2"/>
      <c r="C16" s="533"/>
      <c r="D16" s="533"/>
      <c r="E16" s="533"/>
      <c r="F16" s="533"/>
      <c r="G16" s="533"/>
      <c r="H16" s="533"/>
      <c r="I16" s="533"/>
      <c r="J16" s="533"/>
      <c r="K16" s="534"/>
      <c r="L16" s="550" t="s">
        <v>151</v>
      </c>
      <c r="M16" s="581"/>
      <c r="N16" s="581"/>
      <c r="O16" s="581"/>
      <c r="P16" s="581"/>
      <c r="Q16" s="582"/>
      <c r="R16" s="573" t="s">
        <v>152</v>
      </c>
      <c r="S16" s="574"/>
      <c r="T16" s="574"/>
      <c r="U16" s="574"/>
      <c r="V16" s="575"/>
      <c r="W16" s="459"/>
      <c r="X16" s="460"/>
      <c r="Y16" s="460"/>
      <c r="Z16" s="460"/>
      <c r="AA16" s="460"/>
      <c r="AB16" s="449"/>
      <c r="AC16" s="556">
        <v>22.7</v>
      </c>
      <c r="AD16" s="557"/>
      <c r="AE16" s="557"/>
      <c r="AF16" s="557"/>
      <c r="AG16" s="558"/>
      <c r="AH16" s="556">
        <v>23.3</v>
      </c>
      <c r="AI16" s="557"/>
      <c r="AJ16" s="557"/>
      <c r="AK16" s="557"/>
      <c r="AL16" s="559"/>
      <c r="AM16" s="498"/>
      <c r="AN16" s="499"/>
      <c r="AO16" s="499"/>
      <c r="AP16" s="499"/>
      <c r="AQ16" s="499"/>
      <c r="AR16" s="499"/>
      <c r="AS16" s="499"/>
      <c r="AT16" s="500"/>
      <c r="AU16" s="501"/>
      <c r="AV16" s="502"/>
      <c r="AW16" s="502"/>
      <c r="AX16" s="502"/>
      <c r="AY16" s="503" t="s">
        <v>153</v>
      </c>
      <c r="AZ16" s="504"/>
      <c r="BA16" s="504"/>
      <c r="BB16" s="504"/>
      <c r="BC16" s="504"/>
      <c r="BD16" s="504"/>
      <c r="BE16" s="504"/>
      <c r="BF16" s="504"/>
      <c r="BG16" s="504"/>
      <c r="BH16" s="504"/>
      <c r="BI16" s="504"/>
      <c r="BJ16" s="504"/>
      <c r="BK16" s="504"/>
      <c r="BL16" s="504"/>
      <c r="BM16" s="505"/>
      <c r="BN16" s="469">
        <v>4496701</v>
      </c>
      <c r="BO16" s="470"/>
      <c r="BP16" s="470"/>
      <c r="BQ16" s="470"/>
      <c r="BR16" s="470"/>
      <c r="BS16" s="470"/>
      <c r="BT16" s="470"/>
      <c r="BU16" s="471"/>
      <c r="BV16" s="469">
        <v>4249494</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c r="A17" s="187"/>
      <c r="B17" s="535"/>
      <c r="C17" s="536"/>
      <c r="D17" s="536"/>
      <c r="E17" s="536"/>
      <c r="F17" s="536"/>
      <c r="G17" s="536"/>
      <c r="H17" s="536"/>
      <c r="I17" s="536"/>
      <c r="J17" s="536"/>
      <c r="K17" s="537"/>
      <c r="L17" s="202"/>
      <c r="M17" s="576" t="s">
        <v>154</v>
      </c>
      <c r="N17" s="577"/>
      <c r="O17" s="577"/>
      <c r="P17" s="577"/>
      <c r="Q17" s="578"/>
      <c r="R17" s="573" t="s">
        <v>155</v>
      </c>
      <c r="S17" s="574"/>
      <c r="T17" s="574"/>
      <c r="U17" s="574"/>
      <c r="V17" s="575"/>
      <c r="W17" s="485" t="s">
        <v>156</v>
      </c>
      <c r="X17" s="486"/>
      <c r="Y17" s="486"/>
      <c r="Z17" s="486"/>
      <c r="AA17" s="486"/>
      <c r="AB17" s="476"/>
      <c r="AC17" s="520">
        <v>1889</v>
      </c>
      <c r="AD17" s="521"/>
      <c r="AE17" s="521"/>
      <c r="AF17" s="521"/>
      <c r="AG17" s="563"/>
      <c r="AH17" s="520">
        <v>2066</v>
      </c>
      <c r="AI17" s="521"/>
      <c r="AJ17" s="521"/>
      <c r="AK17" s="521"/>
      <c r="AL17" s="522"/>
      <c r="AM17" s="498"/>
      <c r="AN17" s="499"/>
      <c r="AO17" s="499"/>
      <c r="AP17" s="499"/>
      <c r="AQ17" s="499"/>
      <c r="AR17" s="499"/>
      <c r="AS17" s="499"/>
      <c r="AT17" s="500"/>
      <c r="AU17" s="501"/>
      <c r="AV17" s="502"/>
      <c r="AW17" s="502"/>
      <c r="AX17" s="502"/>
      <c r="AY17" s="503" t="s">
        <v>157</v>
      </c>
      <c r="AZ17" s="504"/>
      <c r="BA17" s="504"/>
      <c r="BB17" s="504"/>
      <c r="BC17" s="504"/>
      <c r="BD17" s="504"/>
      <c r="BE17" s="504"/>
      <c r="BF17" s="504"/>
      <c r="BG17" s="504"/>
      <c r="BH17" s="504"/>
      <c r="BI17" s="504"/>
      <c r="BJ17" s="504"/>
      <c r="BK17" s="504"/>
      <c r="BL17" s="504"/>
      <c r="BM17" s="505"/>
      <c r="BN17" s="469">
        <v>1101770</v>
      </c>
      <c r="BO17" s="470"/>
      <c r="BP17" s="470"/>
      <c r="BQ17" s="470"/>
      <c r="BR17" s="470"/>
      <c r="BS17" s="470"/>
      <c r="BT17" s="470"/>
      <c r="BU17" s="471"/>
      <c r="BV17" s="469">
        <v>1054169</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c r="A18" s="187"/>
      <c r="B18" s="583" t="s">
        <v>158</v>
      </c>
      <c r="C18" s="512"/>
      <c r="D18" s="512"/>
      <c r="E18" s="584"/>
      <c r="F18" s="584"/>
      <c r="G18" s="584"/>
      <c r="H18" s="584"/>
      <c r="I18" s="584"/>
      <c r="J18" s="584"/>
      <c r="K18" s="584"/>
      <c r="L18" s="585">
        <v>341.89</v>
      </c>
      <c r="M18" s="585"/>
      <c r="N18" s="585"/>
      <c r="O18" s="585"/>
      <c r="P18" s="585"/>
      <c r="Q18" s="585"/>
      <c r="R18" s="586"/>
      <c r="S18" s="586"/>
      <c r="T18" s="586"/>
      <c r="U18" s="586"/>
      <c r="V18" s="587"/>
      <c r="W18" s="487"/>
      <c r="X18" s="488"/>
      <c r="Y18" s="488"/>
      <c r="Z18" s="488"/>
      <c r="AA18" s="488"/>
      <c r="AB18" s="479"/>
      <c r="AC18" s="588">
        <v>65.5</v>
      </c>
      <c r="AD18" s="589"/>
      <c r="AE18" s="589"/>
      <c r="AF18" s="589"/>
      <c r="AG18" s="590"/>
      <c r="AH18" s="588">
        <v>64.400000000000006</v>
      </c>
      <c r="AI18" s="589"/>
      <c r="AJ18" s="589"/>
      <c r="AK18" s="589"/>
      <c r="AL18" s="591"/>
      <c r="AM18" s="498"/>
      <c r="AN18" s="499"/>
      <c r="AO18" s="499"/>
      <c r="AP18" s="499"/>
      <c r="AQ18" s="499"/>
      <c r="AR18" s="499"/>
      <c r="AS18" s="499"/>
      <c r="AT18" s="500"/>
      <c r="AU18" s="501"/>
      <c r="AV18" s="502"/>
      <c r="AW18" s="502"/>
      <c r="AX18" s="502"/>
      <c r="AY18" s="503" t="s">
        <v>159</v>
      </c>
      <c r="AZ18" s="504"/>
      <c r="BA18" s="504"/>
      <c r="BB18" s="504"/>
      <c r="BC18" s="504"/>
      <c r="BD18" s="504"/>
      <c r="BE18" s="504"/>
      <c r="BF18" s="504"/>
      <c r="BG18" s="504"/>
      <c r="BH18" s="504"/>
      <c r="BI18" s="504"/>
      <c r="BJ18" s="504"/>
      <c r="BK18" s="504"/>
      <c r="BL18" s="504"/>
      <c r="BM18" s="505"/>
      <c r="BN18" s="469">
        <v>4870130</v>
      </c>
      <c r="BO18" s="470"/>
      <c r="BP18" s="470"/>
      <c r="BQ18" s="470"/>
      <c r="BR18" s="470"/>
      <c r="BS18" s="470"/>
      <c r="BT18" s="470"/>
      <c r="BU18" s="471"/>
      <c r="BV18" s="469">
        <v>4801691</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c r="A19" s="187"/>
      <c r="B19" s="583" t="s">
        <v>160</v>
      </c>
      <c r="C19" s="512"/>
      <c r="D19" s="512"/>
      <c r="E19" s="584"/>
      <c r="F19" s="584"/>
      <c r="G19" s="584"/>
      <c r="H19" s="584"/>
      <c r="I19" s="584"/>
      <c r="J19" s="584"/>
      <c r="K19" s="584"/>
      <c r="L19" s="592">
        <v>17</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161</v>
      </c>
      <c r="AZ19" s="504"/>
      <c r="BA19" s="504"/>
      <c r="BB19" s="504"/>
      <c r="BC19" s="504"/>
      <c r="BD19" s="504"/>
      <c r="BE19" s="504"/>
      <c r="BF19" s="504"/>
      <c r="BG19" s="504"/>
      <c r="BH19" s="504"/>
      <c r="BI19" s="504"/>
      <c r="BJ19" s="504"/>
      <c r="BK19" s="504"/>
      <c r="BL19" s="504"/>
      <c r="BM19" s="505"/>
      <c r="BN19" s="469">
        <v>6160068</v>
      </c>
      <c r="BO19" s="470"/>
      <c r="BP19" s="470"/>
      <c r="BQ19" s="470"/>
      <c r="BR19" s="470"/>
      <c r="BS19" s="470"/>
      <c r="BT19" s="470"/>
      <c r="BU19" s="471"/>
      <c r="BV19" s="469">
        <v>5934658</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c r="A20" s="187"/>
      <c r="B20" s="583" t="s">
        <v>162</v>
      </c>
      <c r="C20" s="512"/>
      <c r="D20" s="512"/>
      <c r="E20" s="584"/>
      <c r="F20" s="584"/>
      <c r="G20" s="584"/>
      <c r="H20" s="584"/>
      <c r="I20" s="584"/>
      <c r="J20" s="584"/>
      <c r="K20" s="584"/>
      <c r="L20" s="592">
        <v>2588</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c r="A21" s="187"/>
      <c r="B21" s="603" t="s">
        <v>163</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c r="A22" s="187"/>
      <c r="B22" s="606" t="s">
        <v>164</v>
      </c>
      <c r="C22" s="607"/>
      <c r="D22" s="608"/>
      <c r="E22" s="481" t="s">
        <v>1</v>
      </c>
      <c r="F22" s="486"/>
      <c r="G22" s="486"/>
      <c r="H22" s="486"/>
      <c r="I22" s="486"/>
      <c r="J22" s="486"/>
      <c r="K22" s="476"/>
      <c r="L22" s="481" t="s">
        <v>165</v>
      </c>
      <c r="M22" s="486"/>
      <c r="N22" s="486"/>
      <c r="O22" s="486"/>
      <c r="P22" s="476"/>
      <c r="Q22" s="615" t="s">
        <v>166</v>
      </c>
      <c r="R22" s="616"/>
      <c r="S22" s="616"/>
      <c r="T22" s="616"/>
      <c r="U22" s="616"/>
      <c r="V22" s="617"/>
      <c r="W22" s="621" t="s">
        <v>167</v>
      </c>
      <c r="X22" s="607"/>
      <c r="Y22" s="608"/>
      <c r="Z22" s="481" t="s">
        <v>1</v>
      </c>
      <c r="AA22" s="486"/>
      <c r="AB22" s="486"/>
      <c r="AC22" s="486"/>
      <c r="AD22" s="486"/>
      <c r="AE22" s="486"/>
      <c r="AF22" s="486"/>
      <c r="AG22" s="476"/>
      <c r="AH22" s="634" t="s">
        <v>168</v>
      </c>
      <c r="AI22" s="486"/>
      <c r="AJ22" s="486"/>
      <c r="AK22" s="486"/>
      <c r="AL22" s="476"/>
      <c r="AM22" s="634" t="s">
        <v>169</v>
      </c>
      <c r="AN22" s="635"/>
      <c r="AO22" s="635"/>
      <c r="AP22" s="635"/>
      <c r="AQ22" s="635"/>
      <c r="AR22" s="636"/>
      <c r="AS22" s="615" t="s">
        <v>166</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170</v>
      </c>
      <c r="AZ23" s="430"/>
      <c r="BA23" s="430"/>
      <c r="BB23" s="430"/>
      <c r="BC23" s="430"/>
      <c r="BD23" s="430"/>
      <c r="BE23" s="430"/>
      <c r="BF23" s="430"/>
      <c r="BG23" s="430"/>
      <c r="BH23" s="430"/>
      <c r="BI23" s="430"/>
      <c r="BJ23" s="430"/>
      <c r="BK23" s="430"/>
      <c r="BL23" s="430"/>
      <c r="BM23" s="431"/>
      <c r="BN23" s="469">
        <v>11321504</v>
      </c>
      <c r="BO23" s="470"/>
      <c r="BP23" s="470"/>
      <c r="BQ23" s="470"/>
      <c r="BR23" s="470"/>
      <c r="BS23" s="470"/>
      <c r="BT23" s="470"/>
      <c r="BU23" s="471"/>
      <c r="BV23" s="469">
        <v>11370118</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c r="A24" s="187"/>
      <c r="B24" s="609"/>
      <c r="C24" s="610"/>
      <c r="D24" s="611"/>
      <c r="E24" s="519" t="s">
        <v>171</v>
      </c>
      <c r="F24" s="499"/>
      <c r="G24" s="499"/>
      <c r="H24" s="499"/>
      <c r="I24" s="499"/>
      <c r="J24" s="499"/>
      <c r="K24" s="500"/>
      <c r="L24" s="520">
        <v>1</v>
      </c>
      <c r="M24" s="521"/>
      <c r="N24" s="521"/>
      <c r="O24" s="521"/>
      <c r="P24" s="563"/>
      <c r="Q24" s="520">
        <v>6950</v>
      </c>
      <c r="R24" s="521"/>
      <c r="S24" s="521"/>
      <c r="T24" s="521"/>
      <c r="U24" s="521"/>
      <c r="V24" s="563"/>
      <c r="W24" s="622"/>
      <c r="X24" s="610"/>
      <c r="Y24" s="611"/>
      <c r="Z24" s="519" t="s">
        <v>172</v>
      </c>
      <c r="AA24" s="499"/>
      <c r="AB24" s="499"/>
      <c r="AC24" s="499"/>
      <c r="AD24" s="499"/>
      <c r="AE24" s="499"/>
      <c r="AF24" s="499"/>
      <c r="AG24" s="500"/>
      <c r="AH24" s="520">
        <v>128</v>
      </c>
      <c r="AI24" s="521"/>
      <c r="AJ24" s="521"/>
      <c r="AK24" s="521"/>
      <c r="AL24" s="563"/>
      <c r="AM24" s="520">
        <v>398464</v>
      </c>
      <c r="AN24" s="521"/>
      <c r="AO24" s="521"/>
      <c r="AP24" s="521"/>
      <c r="AQ24" s="521"/>
      <c r="AR24" s="563"/>
      <c r="AS24" s="520">
        <v>3113</v>
      </c>
      <c r="AT24" s="521"/>
      <c r="AU24" s="521"/>
      <c r="AV24" s="521"/>
      <c r="AW24" s="521"/>
      <c r="AX24" s="522"/>
      <c r="AY24" s="642" t="s">
        <v>173</v>
      </c>
      <c r="AZ24" s="643"/>
      <c r="BA24" s="643"/>
      <c r="BB24" s="643"/>
      <c r="BC24" s="643"/>
      <c r="BD24" s="643"/>
      <c r="BE24" s="643"/>
      <c r="BF24" s="643"/>
      <c r="BG24" s="643"/>
      <c r="BH24" s="643"/>
      <c r="BI24" s="643"/>
      <c r="BJ24" s="643"/>
      <c r="BK24" s="643"/>
      <c r="BL24" s="643"/>
      <c r="BM24" s="644"/>
      <c r="BN24" s="469">
        <v>8704813</v>
      </c>
      <c r="BO24" s="470"/>
      <c r="BP24" s="470"/>
      <c r="BQ24" s="470"/>
      <c r="BR24" s="470"/>
      <c r="BS24" s="470"/>
      <c r="BT24" s="470"/>
      <c r="BU24" s="471"/>
      <c r="BV24" s="469">
        <v>8647310</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c r="A25" s="187"/>
      <c r="B25" s="609"/>
      <c r="C25" s="610"/>
      <c r="D25" s="611"/>
      <c r="E25" s="519" t="s">
        <v>174</v>
      </c>
      <c r="F25" s="499"/>
      <c r="G25" s="499"/>
      <c r="H25" s="499"/>
      <c r="I25" s="499"/>
      <c r="J25" s="499"/>
      <c r="K25" s="500"/>
      <c r="L25" s="520">
        <v>1</v>
      </c>
      <c r="M25" s="521"/>
      <c r="N25" s="521"/>
      <c r="O25" s="521"/>
      <c r="P25" s="563"/>
      <c r="Q25" s="520">
        <v>5940</v>
      </c>
      <c r="R25" s="521"/>
      <c r="S25" s="521"/>
      <c r="T25" s="521"/>
      <c r="U25" s="521"/>
      <c r="V25" s="563"/>
      <c r="W25" s="622"/>
      <c r="X25" s="610"/>
      <c r="Y25" s="611"/>
      <c r="Z25" s="519" t="s">
        <v>175</v>
      </c>
      <c r="AA25" s="499"/>
      <c r="AB25" s="499"/>
      <c r="AC25" s="499"/>
      <c r="AD25" s="499"/>
      <c r="AE25" s="499"/>
      <c r="AF25" s="499"/>
      <c r="AG25" s="500"/>
      <c r="AH25" s="520" t="s">
        <v>139</v>
      </c>
      <c r="AI25" s="521"/>
      <c r="AJ25" s="521"/>
      <c r="AK25" s="521"/>
      <c r="AL25" s="563"/>
      <c r="AM25" s="520" t="s">
        <v>139</v>
      </c>
      <c r="AN25" s="521"/>
      <c r="AO25" s="521"/>
      <c r="AP25" s="521"/>
      <c r="AQ25" s="521"/>
      <c r="AR25" s="563"/>
      <c r="AS25" s="520" t="s">
        <v>176</v>
      </c>
      <c r="AT25" s="521"/>
      <c r="AU25" s="521"/>
      <c r="AV25" s="521"/>
      <c r="AW25" s="521"/>
      <c r="AX25" s="522"/>
      <c r="AY25" s="429" t="s">
        <v>177</v>
      </c>
      <c r="AZ25" s="430"/>
      <c r="BA25" s="430"/>
      <c r="BB25" s="430"/>
      <c r="BC25" s="430"/>
      <c r="BD25" s="430"/>
      <c r="BE25" s="430"/>
      <c r="BF25" s="430"/>
      <c r="BG25" s="430"/>
      <c r="BH25" s="430"/>
      <c r="BI25" s="430"/>
      <c r="BJ25" s="430"/>
      <c r="BK25" s="430"/>
      <c r="BL25" s="430"/>
      <c r="BM25" s="431"/>
      <c r="BN25" s="432">
        <v>836246</v>
      </c>
      <c r="BO25" s="433"/>
      <c r="BP25" s="433"/>
      <c r="BQ25" s="433"/>
      <c r="BR25" s="433"/>
      <c r="BS25" s="433"/>
      <c r="BT25" s="433"/>
      <c r="BU25" s="434"/>
      <c r="BV25" s="432">
        <v>587285</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c r="A26" s="187"/>
      <c r="B26" s="609"/>
      <c r="C26" s="610"/>
      <c r="D26" s="611"/>
      <c r="E26" s="519" t="s">
        <v>178</v>
      </c>
      <c r="F26" s="499"/>
      <c r="G26" s="499"/>
      <c r="H26" s="499"/>
      <c r="I26" s="499"/>
      <c r="J26" s="499"/>
      <c r="K26" s="500"/>
      <c r="L26" s="520">
        <v>1</v>
      </c>
      <c r="M26" s="521"/>
      <c r="N26" s="521"/>
      <c r="O26" s="521"/>
      <c r="P26" s="563"/>
      <c r="Q26" s="520">
        <v>5570</v>
      </c>
      <c r="R26" s="521"/>
      <c r="S26" s="521"/>
      <c r="T26" s="521"/>
      <c r="U26" s="521"/>
      <c r="V26" s="563"/>
      <c r="W26" s="622"/>
      <c r="X26" s="610"/>
      <c r="Y26" s="611"/>
      <c r="Z26" s="519" t="s">
        <v>179</v>
      </c>
      <c r="AA26" s="632"/>
      <c r="AB26" s="632"/>
      <c r="AC26" s="632"/>
      <c r="AD26" s="632"/>
      <c r="AE26" s="632"/>
      <c r="AF26" s="632"/>
      <c r="AG26" s="633"/>
      <c r="AH26" s="520">
        <v>4</v>
      </c>
      <c r="AI26" s="521"/>
      <c r="AJ26" s="521"/>
      <c r="AK26" s="521"/>
      <c r="AL26" s="563"/>
      <c r="AM26" s="520">
        <v>13736</v>
      </c>
      <c r="AN26" s="521"/>
      <c r="AO26" s="521"/>
      <c r="AP26" s="521"/>
      <c r="AQ26" s="521"/>
      <c r="AR26" s="563"/>
      <c r="AS26" s="520">
        <v>3434</v>
      </c>
      <c r="AT26" s="521"/>
      <c r="AU26" s="521"/>
      <c r="AV26" s="521"/>
      <c r="AW26" s="521"/>
      <c r="AX26" s="522"/>
      <c r="AY26" s="472" t="s">
        <v>180</v>
      </c>
      <c r="AZ26" s="473"/>
      <c r="BA26" s="473"/>
      <c r="BB26" s="473"/>
      <c r="BC26" s="473"/>
      <c r="BD26" s="473"/>
      <c r="BE26" s="473"/>
      <c r="BF26" s="473"/>
      <c r="BG26" s="473"/>
      <c r="BH26" s="473"/>
      <c r="BI26" s="473"/>
      <c r="BJ26" s="473"/>
      <c r="BK26" s="473"/>
      <c r="BL26" s="473"/>
      <c r="BM26" s="474"/>
      <c r="BN26" s="469" t="s">
        <v>176</v>
      </c>
      <c r="BO26" s="470"/>
      <c r="BP26" s="470"/>
      <c r="BQ26" s="470"/>
      <c r="BR26" s="470"/>
      <c r="BS26" s="470"/>
      <c r="BT26" s="470"/>
      <c r="BU26" s="471"/>
      <c r="BV26" s="469" t="s">
        <v>176</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c r="A27" s="187"/>
      <c r="B27" s="609"/>
      <c r="C27" s="610"/>
      <c r="D27" s="611"/>
      <c r="E27" s="519" t="s">
        <v>181</v>
      </c>
      <c r="F27" s="499"/>
      <c r="G27" s="499"/>
      <c r="H27" s="499"/>
      <c r="I27" s="499"/>
      <c r="J27" s="499"/>
      <c r="K27" s="500"/>
      <c r="L27" s="520">
        <v>1</v>
      </c>
      <c r="M27" s="521"/>
      <c r="N27" s="521"/>
      <c r="O27" s="521"/>
      <c r="P27" s="563"/>
      <c r="Q27" s="520">
        <v>2690</v>
      </c>
      <c r="R27" s="521"/>
      <c r="S27" s="521"/>
      <c r="T27" s="521"/>
      <c r="U27" s="521"/>
      <c r="V27" s="563"/>
      <c r="W27" s="622"/>
      <c r="X27" s="610"/>
      <c r="Y27" s="611"/>
      <c r="Z27" s="519" t="s">
        <v>182</v>
      </c>
      <c r="AA27" s="499"/>
      <c r="AB27" s="499"/>
      <c r="AC27" s="499"/>
      <c r="AD27" s="499"/>
      <c r="AE27" s="499"/>
      <c r="AF27" s="499"/>
      <c r="AG27" s="500"/>
      <c r="AH27" s="520">
        <v>3</v>
      </c>
      <c r="AI27" s="521"/>
      <c r="AJ27" s="521"/>
      <c r="AK27" s="521"/>
      <c r="AL27" s="563"/>
      <c r="AM27" s="520">
        <v>11892</v>
      </c>
      <c r="AN27" s="521"/>
      <c r="AO27" s="521"/>
      <c r="AP27" s="521"/>
      <c r="AQ27" s="521"/>
      <c r="AR27" s="563"/>
      <c r="AS27" s="520">
        <v>3964</v>
      </c>
      <c r="AT27" s="521"/>
      <c r="AU27" s="521"/>
      <c r="AV27" s="521"/>
      <c r="AW27" s="521"/>
      <c r="AX27" s="522"/>
      <c r="AY27" s="564" t="s">
        <v>183</v>
      </c>
      <c r="AZ27" s="565"/>
      <c r="BA27" s="565"/>
      <c r="BB27" s="565"/>
      <c r="BC27" s="565"/>
      <c r="BD27" s="565"/>
      <c r="BE27" s="565"/>
      <c r="BF27" s="565"/>
      <c r="BG27" s="565"/>
      <c r="BH27" s="565"/>
      <c r="BI27" s="565"/>
      <c r="BJ27" s="565"/>
      <c r="BK27" s="565"/>
      <c r="BL27" s="565"/>
      <c r="BM27" s="566"/>
      <c r="BN27" s="645" t="s">
        <v>139</v>
      </c>
      <c r="BO27" s="646"/>
      <c r="BP27" s="646"/>
      <c r="BQ27" s="646"/>
      <c r="BR27" s="646"/>
      <c r="BS27" s="646"/>
      <c r="BT27" s="646"/>
      <c r="BU27" s="647"/>
      <c r="BV27" s="645" t="s">
        <v>139</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c r="A28" s="187"/>
      <c r="B28" s="609"/>
      <c r="C28" s="610"/>
      <c r="D28" s="611"/>
      <c r="E28" s="519" t="s">
        <v>184</v>
      </c>
      <c r="F28" s="499"/>
      <c r="G28" s="499"/>
      <c r="H28" s="499"/>
      <c r="I28" s="499"/>
      <c r="J28" s="499"/>
      <c r="K28" s="500"/>
      <c r="L28" s="520">
        <v>1</v>
      </c>
      <c r="M28" s="521"/>
      <c r="N28" s="521"/>
      <c r="O28" s="521"/>
      <c r="P28" s="563"/>
      <c r="Q28" s="520">
        <v>2190</v>
      </c>
      <c r="R28" s="521"/>
      <c r="S28" s="521"/>
      <c r="T28" s="521"/>
      <c r="U28" s="521"/>
      <c r="V28" s="563"/>
      <c r="W28" s="622"/>
      <c r="X28" s="610"/>
      <c r="Y28" s="611"/>
      <c r="Z28" s="519" t="s">
        <v>185</v>
      </c>
      <c r="AA28" s="499"/>
      <c r="AB28" s="499"/>
      <c r="AC28" s="499"/>
      <c r="AD28" s="499"/>
      <c r="AE28" s="499"/>
      <c r="AF28" s="499"/>
      <c r="AG28" s="500"/>
      <c r="AH28" s="520" t="s">
        <v>186</v>
      </c>
      <c r="AI28" s="521"/>
      <c r="AJ28" s="521"/>
      <c r="AK28" s="521"/>
      <c r="AL28" s="563"/>
      <c r="AM28" s="520" t="s">
        <v>176</v>
      </c>
      <c r="AN28" s="521"/>
      <c r="AO28" s="521"/>
      <c r="AP28" s="521"/>
      <c r="AQ28" s="521"/>
      <c r="AR28" s="563"/>
      <c r="AS28" s="520" t="s">
        <v>176</v>
      </c>
      <c r="AT28" s="521"/>
      <c r="AU28" s="521"/>
      <c r="AV28" s="521"/>
      <c r="AW28" s="521"/>
      <c r="AX28" s="522"/>
      <c r="AY28" s="648" t="s">
        <v>187</v>
      </c>
      <c r="AZ28" s="649"/>
      <c r="BA28" s="649"/>
      <c r="BB28" s="650"/>
      <c r="BC28" s="429" t="s">
        <v>48</v>
      </c>
      <c r="BD28" s="430"/>
      <c r="BE28" s="430"/>
      <c r="BF28" s="430"/>
      <c r="BG28" s="430"/>
      <c r="BH28" s="430"/>
      <c r="BI28" s="430"/>
      <c r="BJ28" s="430"/>
      <c r="BK28" s="430"/>
      <c r="BL28" s="430"/>
      <c r="BM28" s="431"/>
      <c r="BN28" s="432">
        <v>2398907</v>
      </c>
      <c r="BO28" s="433"/>
      <c r="BP28" s="433"/>
      <c r="BQ28" s="433"/>
      <c r="BR28" s="433"/>
      <c r="BS28" s="433"/>
      <c r="BT28" s="433"/>
      <c r="BU28" s="434"/>
      <c r="BV28" s="432">
        <v>2165496</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c r="A29" s="187"/>
      <c r="B29" s="609"/>
      <c r="C29" s="610"/>
      <c r="D29" s="611"/>
      <c r="E29" s="519" t="s">
        <v>188</v>
      </c>
      <c r="F29" s="499"/>
      <c r="G29" s="499"/>
      <c r="H29" s="499"/>
      <c r="I29" s="499"/>
      <c r="J29" s="499"/>
      <c r="K29" s="500"/>
      <c r="L29" s="520">
        <v>10</v>
      </c>
      <c r="M29" s="521"/>
      <c r="N29" s="521"/>
      <c r="O29" s="521"/>
      <c r="P29" s="563"/>
      <c r="Q29" s="520">
        <v>2000</v>
      </c>
      <c r="R29" s="521"/>
      <c r="S29" s="521"/>
      <c r="T29" s="521"/>
      <c r="U29" s="521"/>
      <c r="V29" s="563"/>
      <c r="W29" s="623"/>
      <c r="X29" s="624"/>
      <c r="Y29" s="625"/>
      <c r="Z29" s="519" t="s">
        <v>189</v>
      </c>
      <c r="AA29" s="499"/>
      <c r="AB29" s="499"/>
      <c r="AC29" s="499"/>
      <c r="AD29" s="499"/>
      <c r="AE29" s="499"/>
      <c r="AF29" s="499"/>
      <c r="AG29" s="500"/>
      <c r="AH29" s="520">
        <v>131</v>
      </c>
      <c r="AI29" s="521"/>
      <c r="AJ29" s="521"/>
      <c r="AK29" s="521"/>
      <c r="AL29" s="563"/>
      <c r="AM29" s="520">
        <v>410356</v>
      </c>
      <c r="AN29" s="521"/>
      <c r="AO29" s="521"/>
      <c r="AP29" s="521"/>
      <c r="AQ29" s="521"/>
      <c r="AR29" s="563"/>
      <c r="AS29" s="520">
        <v>3132</v>
      </c>
      <c r="AT29" s="521"/>
      <c r="AU29" s="521"/>
      <c r="AV29" s="521"/>
      <c r="AW29" s="521"/>
      <c r="AX29" s="522"/>
      <c r="AY29" s="651"/>
      <c r="AZ29" s="652"/>
      <c r="BA29" s="652"/>
      <c r="BB29" s="653"/>
      <c r="BC29" s="503" t="s">
        <v>190</v>
      </c>
      <c r="BD29" s="504"/>
      <c r="BE29" s="504"/>
      <c r="BF29" s="504"/>
      <c r="BG29" s="504"/>
      <c r="BH29" s="504"/>
      <c r="BI29" s="504"/>
      <c r="BJ29" s="504"/>
      <c r="BK29" s="504"/>
      <c r="BL29" s="504"/>
      <c r="BM29" s="505"/>
      <c r="BN29" s="469">
        <v>315364</v>
      </c>
      <c r="BO29" s="470"/>
      <c r="BP29" s="470"/>
      <c r="BQ29" s="470"/>
      <c r="BR29" s="470"/>
      <c r="BS29" s="470"/>
      <c r="BT29" s="470"/>
      <c r="BU29" s="471"/>
      <c r="BV29" s="469">
        <v>315229</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191</v>
      </c>
      <c r="X30" s="630"/>
      <c r="Y30" s="630"/>
      <c r="Z30" s="630"/>
      <c r="AA30" s="630"/>
      <c r="AB30" s="630"/>
      <c r="AC30" s="630"/>
      <c r="AD30" s="630"/>
      <c r="AE30" s="630"/>
      <c r="AF30" s="630"/>
      <c r="AG30" s="631"/>
      <c r="AH30" s="588">
        <v>96.3</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1577646</v>
      </c>
      <c r="BO30" s="646"/>
      <c r="BP30" s="646"/>
      <c r="BQ30" s="646"/>
      <c r="BR30" s="646"/>
      <c r="BS30" s="646"/>
      <c r="BT30" s="646"/>
      <c r="BU30" s="647"/>
      <c r="BV30" s="645">
        <v>1580572</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3" t="s">
        <v>198</v>
      </c>
      <c r="D33" s="493"/>
      <c r="E33" s="458" t="s">
        <v>199</v>
      </c>
      <c r="F33" s="458"/>
      <c r="G33" s="458"/>
      <c r="H33" s="458"/>
      <c r="I33" s="458"/>
      <c r="J33" s="458"/>
      <c r="K33" s="458"/>
      <c r="L33" s="458"/>
      <c r="M33" s="458"/>
      <c r="N33" s="458"/>
      <c r="O33" s="458"/>
      <c r="P33" s="458"/>
      <c r="Q33" s="458"/>
      <c r="R33" s="458"/>
      <c r="S33" s="458"/>
      <c r="T33" s="216"/>
      <c r="U33" s="493" t="s">
        <v>198</v>
      </c>
      <c r="V33" s="493"/>
      <c r="W33" s="458" t="s">
        <v>199</v>
      </c>
      <c r="X33" s="458"/>
      <c r="Y33" s="458"/>
      <c r="Z33" s="458"/>
      <c r="AA33" s="458"/>
      <c r="AB33" s="458"/>
      <c r="AC33" s="458"/>
      <c r="AD33" s="458"/>
      <c r="AE33" s="458"/>
      <c r="AF33" s="458"/>
      <c r="AG33" s="458"/>
      <c r="AH33" s="458"/>
      <c r="AI33" s="458"/>
      <c r="AJ33" s="458"/>
      <c r="AK33" s="458"/>
      <c r="AL33" s="216"/>
      <c r="AM33" s="493" t="s">
        <v>200</v>
      </c>
      <c r="AN33" s="493"/>
      <c r="AO33" s="458" t="s">
        <v>201</v>
      </c>
      <c r="AP33" s="458"/>
      <c r="AQ33" s="458"/>
      <c r="AR33" s="458"/>
      <c r="AS33" s="458"/>
      <c r="AT33" s="458"/>
      <c r="AU33" s="458"/>
      <c r="AV33" s="458"/>
      <c r="AW33" s="458"/>
      <c r="AX33" s="458"/>
      <c r="AY33" s="458"/>
      <c r="AZ33" s="458"/>
      <c r="BA33" s="458"/>
      <c r="BB33" s="458"/>
      <c r="BC33" s="458"/>
      <c r="BD33" s="217"/>
      <c r="BE33" s="458" t="s">
        <v>202</v>
      </c>
      <c r="BF33" s="458"/>
      <c r="BG33" s="458" t="s">
        <v>203</v>
      </c>
      <c r="BH33" s="458"/>
      <c r="BI33" s="458"/>
      <c r="BJ33" s="458"/>
      <c r="BK33" s="458"/>
      <c r="BL33" s="458"/>
      <c r="BM33" s="458"/>
      <c r="BN33" s="458"/>
      <c r="BO33" s="458"/>
      <c r="BP33" s="458"/>
      <c r="BQ33" s="458"/>
      <c r="BR33" s="458"/>
      <c r="BS33" s="458"/>
      <c r="BT33" s="458"/>
      <c r="BU33" s="458"/>
      <c r="BV33" s="217"/>
      <c r="BW33" s="493" t="s">
        <v>202</v>
      </c>
      <c r="BX33" s="493"/>
      <c r="BY33" s="458" t="s">
        <v>204</v>
      </c>
      <c r="BZ33" s="458"/>
      <c r="CA33" s="458"/>
      <c r="CB33" s="458"/>
      <c r="CC33" s="458"/>
      <c r="CD33" s="458"/>
      <c r="CE33" s="458"/>
      <c r="CF33" s="458"/>
      <c r="CG33" s="458"/>
      <c r="CH33" s="458"/>
      <c r="CI33" s="458"/>
      <c r="CJ33" s="458"/>
      <c r="CK33" s="458"/>
      <c r="CL33" s="458"/>
      <c r="CM33" s="458"/>
      <c r="CN33" s="216"/>
      <c r="CO33" s="493" t="s">
        <v>200</v>
      </c>
      <c r="CP33" s="493"/>
      <c r="CQ33" s="458" t="s">
        <v>205</v>
      </c>
      <c r="CR33" s="458"/>
      <c r="CS33" s="458"/>
      <c r="CT33" s="458"/>
      <c r="CU33" s="458"/>
      <c r="CV33" s="458"/>
      <c r="CW33" s="458"/>
      <c r="CX33" s="458"/>
      <c r="CY33" s="458"/>
      <c r="CZ33" s="458"/>
      <c r="DA33" s="458"/>
      <c r="DB33" s="458"/>
      <c r="DC33" s="458"/>
      <c r="DD33" s="458"/>
      <c r="DE33" s="458"/>
      <c r="DF33" s="216"/>
      <c r="DG33" s="657" t="s">
        <v>206</v>
      </c>
      <c r="DH33" s="657"/>
      <c r="DI33" s="218"/>
      <c r="DJ33" s="186"/>
      <c r="DK33" s="186"/>
      <c r="DL33" s="186"/>
      <c r="DM33" s="186"/>
      <c r="DN33" s="186"/>
      <c r="DO33" s="186"/>
    </row>
    <row r="34" spans="1:119" ht="32.25" customHeight="1">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国民健康保険事業特別会計</v>
      </c>
      <c r="X34" s="659"/>
      <c r="Y34" s="659"/>
      <c r="Z34" s="659"/>
      <c r="AA34" s="659"/>
      <c r="AB34" s="659"/>
      <c r="AC34" s="659"/>
      <c r="AD34" s="659"/>
      <c r="AE34" s="659"/>
      <c r="AF34" s="659"/>
      <c r="AG34" s="659"/>
      <c r="AH34" s="659"/>
      <c r="AI34" s="659"/>
      <c r="AJ34" s="659"/>
      <c r="AK34" s="659"/>
      <c r="AL34" s="214"/>
      <c r="AM34" s="658">
        <f>IF(AO34="","",MAX(C34:D43,U34:V43)+1)</f>
        <v>6</v>
      </c>
      <c r="AN34" s="658"/>
      <c r="AO34" s="659" t="str">
        <f>IF('各会計、関係団体の財政状況及び健全化判断比率'!B32="","",'各会計、関係団体の財政状況及び健全化判断比率'!B32)</f>
        <v>安芸太田町病院事業会計</v>
      </c>
      <c r="AP34" s="659"/>
      <c r="AQ34" s="659"/>
      <c r="AR34" s="659"/>
      <c r="AS34" s="659"/>
      <c r="AT34" s="659"/>
      <c r="AU34" s="659"/>
      <c r="AV34" s="659"/>
      <c r="AW34" s="659"/>
      <c r="AX34" s="659"/>
      <c r="AY34" s="659"/>
      <c r="AZ34" s="659"/>
      <c r="BA34" s="659"/>
      <c r="BB34" s="659"/>
      <c r="BC34" s="659"/>
      <c r="BD34" s="214"/>
      <c r="BE34" s="658">
        <f>IF(BG34="","",MAX(C34:D43,U34:V43,AM34:AN43)+1)</f>
        <v>7</v>
      </c>
      <c r="BF34" s="658"/>
      <c r="BG34" s="659" t="str">
        <f>IF('各会計、関係団体の財政状況及び健全化判断比率'!B33="","",'各会計、関係団体の財政状況及び健全化判断比率'!B33)</f>
        <v>簡易水道事業特別会計</v>
      </c>
      <c r="BH34" s="659"/>
      <c r="BI34" s="659"/>
      <c r="BJ34" s="659"/>
      <c r="BK34" s="659"/>
      <c r="BL34" s="659"/>
      <c r="BM34" s="659"/>
      <c r="BN34" s="659"/>
      <c r="BO34" s="659"/>
      <c r="BP34" s="659"/>
      <c r="BQ34" s="659"/>
      <c r="BR34" s="659"/>
      <c r="BS34" s="659"/>
      <c r="BT34" s="659"/>
      <c r="BU34" s="659"/>
      <c r="BV34" s="214"/>
      <c r="BW34" s="658">
        <f>IF(BY34="","",MAX(C34:D43,U34:V43,AM34:AN43,BE34:BF43)+1)</f>
        <v>10</v>
      </c>
      <c r="BX34" s="658"/>
      <c r="BY34" s="659" t="str">
        <f>IF('各会計、関係団体の財政状況及び健全化判断比率'!B68="","",'各会計、関係団体の財政状況及び健全化判断比率'!B68)</f>
        <v>広島県後期高齢者医療広域連合会（一般会計）</v>
      </c>
      <c r="BZ34" s="659"/>
      <c r="CA34" s="659"/>
      <c r="CB34" s="659"/>
      <c r="CC34" s="659"/>
      <c r="CD34" s="659"/>
      <c r="CE34" s="659"/>
      <c r="CF34" s="659"/>
      <c r="CG34" s="659"/>
      <c r="CH34" s="659"/>
      <c r="CI34" s="659"/>
      <c r="CJ34" s="659"/>
      <c r="CK34" s="659"/>
      <c r="CL34" s="659"/>
      <c r="CM34" s="659"/>
      <c r="CN34" s="214"/>
      <c r="CO34" s="658">
        <f>IF(CQ34="","",MAX(C34:D43,U34:V43,AM34:AN43,BE34:BF43,BW34:BX43)+1)</f>
        <v>13</v>
      </c>
      <c r="CP34" s="658"/>
      <c r="CQ34" s="659" t="str">
        <f>IF('各会計、関係団体の財政状況及び健全化判断比率'!BS7="","",'各会計、関係団体の財政状況及び健全化判断比率'!BS7)</f>
        <v>株式会社　筒賀総合サービス</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介護保険事業特別会計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f t="shared" ref="BE35:BE43" si="1">IF(BG35="","",BE34+1)</f>
        <v>8</v>
      </c>
      <c r="BF35" s="658"/>
      <c r="BG35" s="659" t="str">
        <f>IF('各会計、関係団体の財政状況及び健全化判断比率'!B34="","",'各会計、関係団体の財政状況及び健全化判断比率'!B34)</f>
        <v>農業集落排水事業特別会計</v>
      </c>
      <c r="BH35" s="659"/>
      <c r="BI35" s="659"/>
      <c r="BJ35" s="659"/>
      <c r="BK35" s="659"/>
      <c r="BL35" s="659"/>
      <c r="BM35" s="659"/>
      <c r="BN35" s="659"/>
      <c r="BO35" s="659"/>
      <c r="BP35" s="659"/>
      <c r="BQ35" s="659"/>
      <c r="BR35" s="659"/>
      <c r="BS35" s="659"/>
      <c r="BT35" s="659"/>
      <c r="BU35" s="659"/>
      <c r="BV35" s="214"/>
      <c r="BW35" s="658">
        <f t="shared" ref="BW35:BW43" si="2">IF(BY35="","",BW34+1)</f>
        <v>11</v>
      </c>
      <c r="BX35" s="658"/>
      <c r="BY35" s="659" t="str">
        <f>IF('各会計、関係団体の財政状況及び健全化判断比率'!B69="","",'各会計、関係団体の財政状況及び健全化判断比率'!B69)</f>
        <v>広島県後期高齢者医療広域連合会（特別会計）</v>
      </c>
      <c r="BZ35" s="659"/>
      <c r="CA35" s="659"/>
      <c r="CB35" s="659"/>
      <c r="CC35" s="659"/>
      <c r="CD35" s="659"/>
      <c r="CE35" s="659"/>
      <c r="CF35" s="659"/>
      <c r="CG35" s="659"/>
      <c r="CH35" s="659"/>
      <c r="CI35" s="659"/>
      <c r="CJ35" s="659"/>
      <c r="CK35" s="659"/>
      <c r="CL35" s="659"/>
      <c r="CM35" s="659"/>
      <c r="CN35" s="214"/>
      <c r="CO35" s="658" t="str">
        <f t="shared" ref="CO35:CO43" si="3">IF(CQ35="","",CO34+1)</f>
        <v/>
      </c>
      <c r="CP35" s="658"/>
      <c r="CQ35" s="659" t="str">
        <f>IF('各会計、関係団体の財政状況及び健全化判断比率'!BS8="","",'各会計、関係団体の財政状況及び健全化判断比率'!BS8)</f>
        <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4</v>
      </c>
      <c r="V36" s="658"/>
      <c r="W36" s="659" t="str">
        <f>IF('各会計、関係団体の財政状況及び健全化判断比率'!B30="","",'各会計、関係団体の財政状況及び健全化判断比率'!B30)</f>
        <v>後期高齢者医療事業特別会計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f t="shared" si="1"/>
        <v>9</v>
      </c>
      <c r="BF36" s="658"/>
      <c r="BG36" s="659" t="str">
        <f>IF('各会計、関係団体の財政状況及び健全化判断比率'!B35="","",'各会計、関係団体の財政状況及び健全化判断比率'!B35)</f>
        <v>特定環境保全公共下水道事業特別会計</v>
      </c>
      <c r="BH36" s="659"/>
      <c r="BI36" s="659"/>
      <c r="BJ36" s="659"/>
      <c r="BK36" s="659"/>
      <c r="BL36" s="659"/>
      <c r="BM36" s="659"/>
      <c r="BN36" s="659"/>
      <c r="BO36" s="659"/>
      <c r="BP36" s="659"/>
      <c r="BQ36" s="659"/>
      <c r="BR36" s="659"/>
      <c r="BS36" s="659"/>
      <c r="BT36" s="659"/>
      <c r="BU36" s="659"/>
      <c r="BV36" s="214"/>
      <c r="BW36" s="658">
        <f t="shared" si="2"/>
        <v>12</v>
      </c>
      <c r="BX36" s="658"/>
      <c r="BY36" s="659" t="str">
        <f>IF('各会計、関係団体の財政状況及び健全化判断比率'!B70="","",'各会計、関係団体の財政状況及び健全化判断比率'!B70)</f>
        <v>広島県市町総合事務組合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f t="shared" si="4"/>
        <v>5</v>
      </c>
      <c r="V37" s="658"/>
      <c r="W37" s="659" t="str">
        <f>IF('各会計、関係団体の財政状況及び健全化判断比率'!B31="","",'各会計、関係団体の財政状況及び健全化判断比率'!B31)</f>
        <v>介護サービス事業特別会計</v>
      </c>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t="str">
        <f t="shared" si="2"/>
        <v/>
      </c>
      <c r="BX37" s="658"/>
      <c r="BY37" s="659" t="str">
        <f>IF('各会計、関係団体の財政状況及び健全化判断比率'!B71="","",'各会計、関係団体の財政状況及び健全化判断比率'!B71)</f>
        <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t="str">
        <f t="shared" si="2"/>
        <v/>
      </c>
      <c r="BX38" s="658"/>
      <c r="BY38" s="659" t="str">
        <f>IF('各会計、関係団体の財政状況及び健全化判断比率'!B72="","",'各会計、関係団体の財政状況及び健全化判断比率'!B72)</f>
        <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t="str">
        <f t="shared" si="2"/>
        <v/>
      </c>
      <c r="BX39" s="658"/>
      <c r="BY39" s="659" t="str">
        <f>IF('各会計、関係団体の財政状況及び健全化判断比率'!B73="","",'各会計、関係団体の財政状況及び健全化判断比率'!B73)</f>
        <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t="str">
        <f t="shared" si="2"/>
        <v/>
      </c>
      <c r="BX40" s="658"/>
      <c r="BY40" s="659" t="str">
        <f>IF('各会計、関係団体の財政状況及び健全化判断比率'!B74="","",'各会計、関係団体の財政状況及び健全化判断比率'!B74)</f>
        <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t="str">
        <f t="shared" si="2"/>
        <v/>
      </c>
      <c r="BX41" s="658"/>
      <c r="BY41" s="659" t="str">
        <f>IF('各会計、関係団体の財政状況及び健全化判断比率'!B75="","",'各会計、関係団体の財政状況及び健全化判断比率'!B75)</f>
        <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str">
        <f t="shared" si="2"/>
        <v/>
      </c>
      <c r="BX42" s="658"/>
      <c r="BY42" s="659" t="str">
        <f>IF('各会計、関係団体の財政状況及び健全化判断比率'!B76="","",'各会計、関係団体の財政状況及び健全化判断比率'!B76)</f>
        <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211</v>
      </c>
    </row>
    <row r="50" spans="5:5">
      <c r="E50" s="188" t="s">
        <v>212</v>
      </c>
    </row>
    <row r="51" spans="5:5">
      <c r="E51" s="188" t="s">
        <v>213</v>
      </c>
    </row>
    <row r="52" spans="5:5">
      <c r="E52" s="188" t="s">
        <v>214</v>
      </c>
    </row>
    <row r="53" spans="5:5"/>
    <row r="54" spans="5:5"/>
    <row r="55" spans="5:5"/>
    <row r="56" spans="5:5"/>
  </sheetData>
  <sheetProtection algorithmName="SHA-512" hashValue="x0tf44+tobW/+zOX2pkC6dH8Lq/j3wuVQLUkl8ok9R/4J5u5z6Kki/dvF7a/rT3O+YNOtRjCFnc7s1PEFJyVfA==" saltValue="Mz+wGDo19ldOczY1+eeI6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568</v>
      </c>
      <c r="G33" s="29" t="s">
        <v>569</v>
      </c>
      <c r="H33" s="29" t="s">
        <v>570</v>
      </c>
      <c r="I33" s="29" t="s">
        <v>571</v>
      </c>
      <c r="J33" s="30" t="s">
        <v>572</v>
      </c>
      <c r="K33" s="22"/>
      <c r="L33" s="22"/>
      <c r="M33" s="22"/>
      <c r="N33" s="22"/>
      <c r="O33" s="22"/>
      <c r="P33" s="22"/>
    </row>
    <row r="34" spans="1:16" ht="39" customHeight="1">
      <c r="A34" s="22"/>
      <c r="B34" s="31"/>
      <c r="C34" s="1250" t="s">
        <v>575</v>
      </c>
      <c r="D34" s="1250"/>
      <c r="E34" s="1251"/>
      <c r="F34" s="32">
        <v>17.47</v>
      </c>
      <c r="G34" s="33">
        <v>16.420000000000002</v>
      </c>
      <c r="H34" s="33">
        <v>17.64</v>
      </c>
      <c r="I34" s="33">
        <v>18.89</v>
      </c>
      <c r="J34" s="34">
        <v>18.52</v>
      </c>
      <c r="K34" s="22"/>
      <c r="L34" s="22"/>
      <c r="M34" s="22"/>
      <c r="N34" s="22"/>
      <c r="O34" s="22"/>
      <c r="P34" s="22"/>
    </row>
    <row r="35" spans="1:16" ht="39" customHeight="1">
      <c r="A35" s="22"/>
      <c r="B35" s="35"/>
      <c r="C35" s="1244" t="s">
        <v>576</v>
      </c>
      <c r="D35" s="1245"/>
      <c r="E35" s="1246"/>
      <c r="F35" s="36">
        <v>5.7</v>
      </c>
      <c r="G35" s="37">
        <v>4.16</v>
      </c>
      <c r="H35" s="37">
        <v>1.53</v>
      </c>
      <c r="I35" s="37">
        <v>4.99</v>
      </c>
      <c r="J35" s="38">
        <v>7.36</v>
      </c>
      <c r="K35" s="22"/>
      <c r="L35" s="22"/>
      <c r="M35" s="22"/>
      <c r="N35" s="22"/>
      <c r="O35" s="22"/>
      <c r="P35" s="22"/>
    </row>
    <row r="36" spans="1:16" ht="39" customHeight="1">
      <c r="A36" s="22"/>
      <c r="B36" s="35"/>
      <c r="C36" s="1244" t="s">
        <v>577</v>
      </c>
      <c r="D36" s="1245"/>
      <c r="E36" s="1246"/>
      <c r="F36" s="36">
        <v>0.79</v>
      </c>
      <c r="G36" s="37">
        <v>0.57999999999999996</v>
      </c>
      <c r="H36" s="37">
        <v>0.9</v>
      </c>
      <c r="I36" s="37">
        <v>0.65</v>
      </c>
      <c r="J36" s="38">
        <v>0.52</v>
      </c>
      <c r="K36" s="22"/>
      <c r="L36" s="22"/>
      <c r="M36" s="22"/>
      <c r="N36" s="22"/>
      <c r="O36" s="22"/>
      <c r="P36" s="22"/>
    </row>
    <row r="37" spans="1:16" ht="39" customHeight="1">
      <c r="A37" s="22"/>
      <c r="B37" s="35"/>
      <c r="C37" s="1244" t="s">
        <v>578</v>
      </c>
      <c r="D37" s="1245"/>
      <c r="E37" s="1246"/>
      <c r="F37" s="36">
        <v>1.55</v>
      </c>
      <c r="G37" s="37">
        <v>0.7</v>
      </c>
      <c r="H37" s="37">
        <v>0.01</v>
      </c>
      <c r="I37" s="37">
        <v>0.05</v>
      </c>
      <c r="J37" s="38">
        <v>0.31</v>
      </c>
      <c r="K37" s="22"/>
      <c r="L37" s="22"/>
      <c r="M37" s="22"/>
      <c r="N37" s="22"/>
      <c r="O37" s="22"/>
      <c r="P37" s="22"/>
    </row>
    <row r="38" spans="1:16" ht="39" customHeight="1">
      <c r="A38" s="22"/>
      <c r="B38" s="35"/>
      <c r="C38" s="1244" t="s">
        <v>579</v>
      </c>
      <c r="D38" s="1245"/>
      <c r="E38" s="1246"/>
      <c r="F38" s="36">
        <v>0.08</v>
      </c>
      <c r="G38" s="37">
        <v>0.1</v>
      </c>
      <c r="H38" s="37">
        <v>0.11</v>
      </c>
      <c r="I38" s="37">
        <v>0.11</v>
      </c>
      <c r="J38" s="38">
        <v>0.11</v>
      </c>
      <c r="K38" s="22"/>
      <c r="L38" s="22"/>
      <c r="M38" s="22"/>
      <c r="N38" s="22"/>
      <c r="O38" s="22"/>
      <c r="P38" s="22"/>
    </row>
    <row r="39" spans="1:16" ht="39" customHeight="1">
      <c r="A39" s="22"/>
      <c r="B39" s="35"/>
      <c r="C39" s="1244" t="s">
        <v>580</v>
      </c>
      <c r="D39" s="1245"/>
      <c r="E39" s="1246"/>
      <c r="F39" s="36">
        <v>0.09</v>
      </c>
      <c r="G39" s="37">
        <v>0.01</v>
      </c>
      <c r="H39" s="37">
        <v>0.06</v>
      </c>
      <c r="I39" s="37">
        <v>0.02</v>
      </c>
      <c r="J39" s="38">
        <v>0.03</v>
      </c>
      <c r="K39" s="22"/>
      <c r="L39" s="22"/>
      <c r="M39" s="22"/>
      <c r="N39" s="22"/>
      <c r="O39" s="22"/>
      <c r="P39" s="22"/>
    </row>
    <row r="40" spans="1:16" ht="39" customHeight="1">
      <c r="A40" s="22"/>
      <c r="B40" s="35"/>
      <c r="C40" s="1244" t="s">
        <v>581</v>
      </c>
      <c r="D40" s="1245"/>
      <c r="E40" s="1246"/>
      <c r="F40" s="36">
        <v>0.2</v>
      </c>
      <c r="G40" s="37">
        <v>0.01</v>
      </c>
      <c r="H40" s="37">
        <v>0</v>
      </c>
      <c r="I40" s="37">
        <v>0.01</v>
      </c>
      <c r="J40" s="38">
        <v>0.01</v>
      </c>
      <c r="K40" s="22"/>
      <c r="L40" s="22"/>
      <c r="M40" s="22"/>
      <c r="N40" s="22"/>
      <c r="O40" s="22"/>
      <c r="P40" s="22"/>
    </row>
    <row r="41" spans="1:16" ht="39" customHeight="1">
      <c r="A41" s="22"/>
      <c r="B41" s="35"/>
      <c r="C41" s="1244" t="s">
        <v>582</v>
      </c>
      <c r="D41" s="1245"/>
      <c r="E41" s="1246"/>
      <c r="F41" s="36">
        <v>0</v>
      </c>
      <c r="G41" s="37">
        <v>0</v>
      </c>
      <c r="H41" s="37">
        <v>0.11</v>
      </c>
      <c r="I41" s="37">
        <v>0</v>
      </c>
      <c r="J41" s="38">
        <v>0</v>
      </c>
      <c r="K41" s="22"/>
      <c r="L41" s="22"/>
      <c r="M41" s="22"/>
      <c r="N41" s="22"/>
      <c r="O41" s="22"/>
      <c r="P41" s="22"/>
    </row>
    <row r="42" spans="1:16" ht="39" customHeight="1">
      <c r="A42" s="22"/>
      <c r="B42" s="39"/>
      <c r="C42" s="1244" t="s">
        <v>583</v>
      </c>
      <c r="D42" s="1245"/>
      <c r="E42" s="1246"/>
      <c r="F42" s="36" t="s">
        <v>526</v>
      </c>
      <c r="G42" s="37" t="s">
        <v>526</v>
      </c>
      <c r="H42" s="37" t="s">
        <v>526</v>
      </c>
      <c r="I42" s="37" t="s">
        <v>526</v>
      </c>
      <c r="J42" s="38" t="s">
        <v>526</v>
      </c>
      <c r="K42" s="22"/>
      <c r="L42" s="22"/>
      <c r="M42" s="22"/>
      <c r="N42" s="22"/>
      <c r="O42" s="22"/>
      <c r="P42" s="22"/>
    </row>
    <row r="43" spans="1:16" ht="39" customHeight="1" thickBot="1">
      <c r="A43" s="22"/>
      <c r="B43" s="40"/>
      <c r="C43" s="1247" t="s">
        <v>584</v>
      </c>
      <c r="D43" s="1248"/>
      <c r="E43" s="1249"/>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yBrScdY2sxQwflfvHR2gRw1h8j7ZeTYqQ9afBuJ4pawUOz5OzkWB73T+mY9ParN1wsYzqbOwICthNmO8jKEJfw==" saltValue="Qel21MKoUTLMYDSIpQLLW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c r="A45" s="48"/>
      <c r="B45" s="1252" t="s">
        <v>11</v>
      </c>
      <c r="C45" s="1253"/>
      <c r="D45" s="58"/>
      <c r="E45" s="1258" t="s">
        <v>12</v>
      </c>
      <c r="F45" s="1258"/>
      <c r="G45" s="1258"/>
      <c r="H45" s="1258"/>
      <c r="I45" s="1258"/>
      <c r="J45" s="1259"/>
      <c r="K45" s="59">
        <v>933</v>
      </c>
      <c r="L45" s="60">
        <v>947</v>
      </c>
      <c r="M45" s="60">
        <v>962</v>
      </c>
      <c r="N45" s="60">
        <v>1151</v>
      </c>
      <c r="O45" s="61">
        <v>1208</v>
      </c>
      <c r="P45" s="48"/>
      <c r="Q45" s="48"/>
      <c r="R45" s="48"/>
      <c r="S45" s="48"/>
      <c r="T45" s="48"/>
      <c r="U45" s="48"/>
    </row>
    <row r="46" spans="1:21" ht="30.75" customHeight="1">
      <c r="A46" s="48"/>
      <c r="B46" s="1254"/>
      <c r="C46" s="1255"/>
      <c r="D46" s="62"/>
      <c r="E46" s="1260" t="s">
        <v>13</v>
      </c>
      <c r="F46" s="1260"/>
      <c r="G46" s="1260"/>
      <c r="H46" s="1260"/>
      <c r="I46" s="1260"/>
      <c r="J46" s="1261"/>
      <c r="K46" s="63" t="s">
        <v>526</v>
      </c>
      <c r="L46" s="64" t="s">
        <v>526</v>
      </c>
      <c r="M46" s="64" t="s">
        <v>526</v>
      </c>
      <c r="N46" s="64" t="s">
        <v>526</v>
      </c>
      <c r="O46" s="65" t="s">
        <v>526</v>
      </c>
      <c r="P46" s="48"/>
      <c r="Q46" s="48"/>
      <c r="R46" s="48"/>
      <c r="S46" s="48"/>
      <c r="T46" s="48"/>
      <c r="U46" s="48"/>
    </row>
    <row r="47" spans="1:21" ht="30.75" customHeight="1">
      <c r="A47" s="48"/>
      <c r="B47" s="1254"/>
      <c r="C47" s="1255"/>
      <c r="D47" s="62"/>
      <c r="E47" s="1260" t="s">
        <v>14</v>
      </c>
      <c r="F47" s="1260"/>
      <c r="G47" s="1260"/>
      <c r="H47" s="1260"/>
      <c r="I47" s="1260"/>
      <c r="J47" s="1261"/>
      <c r="K47" s="63" t="s">
        <v>526</v>
      </c>
      <c r="L47" s="64" t="s">
        <v>526</v>
      </c>
      <c r="M47" s="64" t="s">
        <v>526</v>
      </c>
      <c r="N47" s="64" t="s">
        <v>526</v>
      </c>
      <c r="O47" s="65" t="s">
        <v>526</v>
      </c>
      <c r="P47" s="48"/>
      <c r="Q47" s="48"/>
      <c r="R47" s="48"/>
      <c r="S47" s="48"/>
      <c r="T47" s="48"/>
      <c r="U47" s="48"/>
    </row>
    <row r="48" spans="1:21" ht="30.75" customHeight="1">
      <c r="A48" s="48"/>
      <c r="B48" s="1254"/>
      <c r="C48" s="1255"/>
      <c r="D48" s="62"/>
      <c r="E48" s="1260" t="s">
        <v>15</v>
      </c>
      <c r="F48" s="1260"/>
      <c r="G48" s="1260"/>
      <c r="H48" s="1260"/>
      <c r="I48" s="1260"/>
      <c r="J48" s="1261"/>
      <c r="K48" s="63">
        <v>432</v>
      </c>
      <c r="L48" s="64">
        <v>425</v>
      </c>
      <c r="M48" s="64">
        <v>387</v>
      </c>
      <c r="N48" s="64">
        <v>330</v>
      </c>
      <c r="O48" s="65">
        <v>298</v>
      </c>
      <c r="P48" s="48"/>
      <c r="Q48" s="48"/>
      <c r="R48" s="48"/>
      <c r="S48" s="48"/>
      <c r="T48" s="48"/>
      <c r="U48" s="48"/>
    </row>
    <row r="49" spans="1:21" ht="30.75" customHeight="1">
      <c r="A49" s="48"/>
      <c r="B49" s="1254"/>
      <c r="C49" s="1255"/>
      <c r="D49" s="62"/>
      <c r="E49" s="1260" t="s">
        <v>16</v>
      </c>
      <c r="F49" s="1260"/>
      <c r="G49" s="1260"/>
      <c r="H49" s="1260"/>
      <c r="I49" s="1260"/>
      <c r="J49" s="1261"/>
      <c r="K49" s="63" t="s">
        <v>526</v>
      </c>
      <c r="L49" s="64" t="s">
        <v>526</v>
      </c>
      <c r="M49" s="64" t="s">
        <v>526</v>
      </c>
      <c r="N49" s="64" t="s">
        <v>526</v>
      </c>
      <c r="O49" s="65" t="s">
        <v>526</v>
      </c>
      <c r="P49" s="48"/>
      <c r="Q49" s="48"/>
      <c r="R49" s="48"/>
      <c r="S49" s="48"/>
      <c r="T49" s="48"/>
      <c r="U49" s="48"/>
    </row>
    <row r="50" spans="1:21" ht="30.75" customHeight="1">
      <c r="A50" s="48"/>
      <c r="B50" s="1254"/>
      <c r="C50" s="1255"/>
      <c r="D50" s="62"/>
      <c r="E50" s="1260" t="s">
        <v>17</v>
      </c>
      <c r="F50" s="1260"/>
      <c r="G50" s="1260"/>
      <c r="H50" s="1260"/>
      <c r="I50" s="1260"/>
      <c r="J50" s="1261"/>
      <c r="K50" s="63" t="s">
        <v>526</v>
      </c>
      <c r="L50" s="64" t="s">
        <v>526</v>
      </c>
      <c r="M50" s="64" t="s">
        <v>526</v>
      </c>
      <c r="N50" s="64" t="s">
        <v>526</v>
      </c>
      <c r="O50" s="65" t="s">
        <v>526</v>
      </c>
      <c r="P50" s="48"/>
      <c r="Q50" s="48"/>
      <c r="R50" s="48"/>
      <c r="S50" s="48"/>
      <c r="T50" s="48"/>
      <c r="U50" s="48"/>
    </row>
    <row r="51" spans="1:21" ht="30.75" customHeight="1">
      <c r="A51" s="48"/>
      <c r="B51" s="1256"/>
      <c r="C51" s="1257"/>
      <c r="D51" s="66"/>
      <c r="E51" s="1260" t="s">
        <v>18</v>
      </c>
      <c r="F51" s="1260"/>
      <c r="G51" s="1260"/>
      <c r="H51" s="1260"/>
      <c r="I51" s="1260"/>
      <c r="J51" s="1261"/>
      <c r="K51" s="63" t="s">
        <v>526</v>
      </c>
      <c r="L51" s="64" t="s">
        <v>526</v>
      </c>
      <c r="M51" s="64" t="s">
        <v>526</v>
      </c>
      <c r="N51" s="64" t="s">
        <v>526</v>
      </c>
      <c r="O51" s="65" t="s">
        <v>526</v>
      </c>
      <c r="P51" s="48"/>
      <c r="Q51" s="48"/>
      <c r="R51" s="48"/>
      <c r="S51" s="48"/>
      <c r="T51" s="48"/>
      <c r="U51" s="48"/>
    </row>
    <row r="52" spans="1:21" ht="30.75" customHeight="1">
      <c r="A52" s="48"/>
      <c r="B52" s="1262" t="s">
        <v>19</v>
      </c>
      <c r="C52" s="1263"/>
      <c r="D52" s="66"/>
      <c r="E52" s="1260" t="s">
        <v>20</v>
      </c>
      <c r="F52" s="1260"/>
      <c r="G52" s="1260"/>
      <c r="H52" s="1260"/>
      <c r="I52" s="1260"/>
      <c r="J52" s="1261"/>
      <c r="K52" s="63">
        <v>1109</v>
      </c>
      <c r="L52" s="64">
        <v>930</v>
      </c>
      <c r="M52" s="64">
        <v>922</v>
      </c>
      <c r="N52" s="64">
        <v>985</v>
      </c>
      <c r="O52" s="65">
        <v>1037</v>
      </c>
      <c r="P52" s="48"/>
      <c r="Q52" s="48"/>
      <c r="R52" s="48"/>
      <c r="S52" s="48"/>
      <c r="T52" s="48"/>
      <c r="U52" s="48"/>
    </row>
    <row r="53" spans="1:21" ht="30.75" customHeight="1" thickBot="1">
      <c r="A53" s="48"/>
      <c r="B53" s="1264" t="s">
        <v>21</v>
      </c>
      <c r="C53" s="1265"/>
      <c r="D53" s="67"/>
      <c r="E53" s="1266" t="s">
        <v>22</v>
      </c>
      <c r="F53" s="1266"/>
      <c r="G53" s="1266"/>
      <c r="H53" s="1266"/>
      <c r="I53" s="1266"/>
      <c r="J53" s="1267"/>
      <c r="K53" s="68">
        <v>256</v>
      </c>
      <c r="L53" s="69">
        <v>442</v>
      </c>
      <c r="M53" s="69">
        <v>427</v>
      </c>
      <c r="N53" s="69">
        <v>496</v>
      </c>
      <c r="O53" s="70">
        <v>469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585</v>
      </c>
      <c r="P55" s="48"/>
      <c r="Q55" s="48"/>
      <c r="R55" s="48"/>
      <c r="S55" s="48"/>
      <c r="T55" s="48"/>
      <c r="U55" s="48"/>
    </row>
    <row r="56" spans="1:21" ht="31.5" customHeight="1" thickBot="1">
      <c r="A56" s="48"/>
      <c r="B56" s="76"/>
      <c r="C56" s="77"/>
      <c r="D56" s="77"/>
      <c r="E56" s="78"/>
      <c r="F56" s="78"/>
      <c r="G56" s="78"/>
      <c r="H56" s="78"/>
      <c r="I56" s="78"/>
      <c r="J56" s="79" t="s">
        <v>2</v>
      </c>
      <c r="K56" s="80" t="s">
        <v>586</v>
      </c>
      <c r="L56" s="81" t="s">
        <v>587</v>
      </c>
      <c r="M56" s="81" t="s">
        <v>588</v>
      </c>
      <c r="N56" s="81" t="s">
        <v>589</v>
      </c>
      <c r="O56" s="82" t="s">
        <v>590</v>
      </c>
      <c r="P56" s="48"/>
      <c r="Q56" s="48"/>
      <c r="R56" s="48"/>
      <c r="S56" s="48"/>
      <c r="T56" s="48"/>
      <c r="U56" s="48"/>
    </row>
    <row r="57" spans="1:21" ht="31.5" customHeight="1">
      <c r="B57" s="1268" t="s">
        <v>25</v>
      </c>
      <c r="C57" s="1269"/>
      <c r="D57" s="1272" t="s">
        <v>26</v>
      </c>
      <c r="E57" s="1273"/>
      <c r="F57" s="1273"/>
      <c r="G57" s="1273"/>
      <c r="H57" s="1273"/>
      <c r="I57" s="1273"/>
      <c r="J57" s="1274"/>
      <c r="K57" s="83" t="s">
        <v>605</v>
      </c>
      <c r="L57" s="84" t="s">
        <v>605</v>
      </c>
      <c r="M57" s="84" t="s">
        <v>605</v>
      </c>
      <c r="N57" s="84" t="s">
        <v>607</v>
      </c>
      <c r="O57" s="85" t="s">
        <v>605</v>
      </c>
    </row>
    <row r="58" spans="1:21" ht="31.5" customHeight="1" thickBot="1">
      <c r="B58" s="1270"/>
      <c r="C58" s="1271"/>
      <c r="D58" s="1275" t="s">
        <v>27</v>
      </c>
      <c r="E58" s="1276"/>
      <c r="F58" s="1276"/>
      <c r="G58" s="1276"/>
      <c r="H58" s="1276"/>
      <c r="I58" s="1276"/>
      <c r="J58" s="1277"/>
      <c r="K58" s="86" t="s">
        <v>605</v>
      </c>
      <c r="L58" s="87" t="s">
        <v>606</v>
      </c>
      <c r="M58" s="87" t="s">
        <v>605</v>
      </c>
      <c r="N58" s="87" t="s">
        <v>605</v>
      </c>
      <c r="O58" s="88" t="s">
        <v>605</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TsPeU2wfOYfeX5eSoF3hT6GMyX+QsRrhAs/F5uB9hd9QonSx/MrXxN/SjyXmlxAoVHfvtPitpZY7EiaJ7qIK0g==" saltValue="rL0lEQrRG3UP4hzcLZbei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568</v>
      </c>
      <c r="J40" s="100" t="s">
        <v>569</v>
      </c>
      <c r="K40" s="100" t="s">
        <v>570</v>
      </c>
      <c r="L40" s="100" t="s">
        <v>571</v>
      </c>
      <c r="M40" s="101" t="s">
        <v>572</v>
      </c>
    </row>
    <row r="41" spans="2:13" ht="27.75" customHeight="1">
      <c r="B41" s="1278" t="s">
        <v>30</v>
      </c>
      <c r="C41" s="1279"/>
      <c r="D41" s="102"/>
      <c r="E41" s="1284" t="s">
        <v>31</v>
      </c>
      <c r="F41" s="1284"/>
      <c r="G41" s="1284"/>
      <c r="H41" s="1285"/>
      <c r="I41" s="103">
        <v>11997</v>
      </c>
      <c r="J41" s="104">
        <v>12158</v>
      </c>
      <c r="K41" s="104">
        <v>11809</v>
      </c>
      <c r="L41" s="104">
        <v>11370</v>
      </c>
      <c r="M41" s="105">
        <v>11322</v>
      </c>
    </row>
    <row r="42" spans="2:13" ht="27.75" customHeight="1">
      <c r="B42" s="1280"/>
      <c r="C42" s="1281"/>
      <c r="D42" s="106"/>
      <c r="E42" s="1286" t="s">
        <v>32</v>
      </c>
      <c r="F42" s="1286"/>
      <c r="G42" s="1286"/>
      <c r="H42" s="1287"/>
      <c r="I42" s="107">
        <v>97</v>
      </c>
      <c r="J42" s="108">
        <v>82</v>
      </c>
      <c r="K42" s="108">
        <v>71</v>
      </c>
      <c r="L42" s="108">
        <v>62</v>
      </c>
      <c r="M42" s="109">
        <v>54</v>
      </c>
    </row>
    <row r="43" spans="2:13" ht="27.75" customHeight="1">
      <c r="B43" s="1280"/>
      <c r="C43" s="1281"/>
      <c r="D43" s="106"/>
      <c r="E43" s="1286" t="s">
        <v>33</v>
      </c>
      <c r="F43" s="1286"/>
      <c r="G43" s="1286"/>
      <c r="H43" s="1287"/>
      <c r="I43" s="107">
        <v>3551</v>
      </c>
      <c r="J43" s="108">
        <v>3209</v>
      </c>
      <c r="K43" s="108">
        <v>2871</v>
      </c>
      <c r="L43" s="108">
        <v>2630</v>
      </c>
      <c r="M43" s="109">
        <v>2373</v>
      </c>
    </row>
    <row r="44" spans="2:13" ht="27.75" customHeight="1">
      <c r="B44" s="1280"/>
      <c r="C44" s="1281"/>
      <c r="D44" s="106"/>
      <c r="E44" s="1286" t="s">
        <v>34</v>
      </c>
      <c r="F44" s="1286"/>
      <c r="G44" s="1286"/>
      <c r="H44" s="1287"/>
      <c r="I44" s="107" t="s">
        <v>526</v>
      </c>
      <c r="J44" s="108" t="s">
        <v>526</v>
      </c>
      <c r="K44" s="108" t="s">
        <v>526</v>
      </c>
      <c r="L44" s="108" t="s">
        <v>526</v>
      </c>
      <c r="M44" s="109" t="s">
        <v>526</v>
      </c>
    </row>
    <row r="45" spans="2:13" ht="27.75" customHeight="1">
      <c r="B45" s="1280"/>
      <c r="C45" s="1281"/>
      <c r="D45" s="106"/>
      <c r="E45" s="1286" t="s">
        <v>35</v>
      </c>
      <c r="F45" s="1286"/>
      <c r="G45" s="1286"/>
      <c r="H45" s="1287"/>
      <c r="I45" s="107">
        <v>779</v>
      </c>
      <c r="J45" s="108">
        <v>847</v>
      </c>
      <c r="K45" s="108">
        <v>781</v>
      </c>
      <c r="L45" s="108">
        <v>688</v>
      </c>
      <c r="M45" s="109">
        <v>766</v>
      </c>
    </row>
    <row r="46" spans="2:13" ht="27.75" customHeight="1">
      <c r="B46" s="1280"/>
      <c r="C46" s="1281"/>
      <c r="D46" s="110"/>
      <c r="E46" s="1286" t="s">
        <v>36</v>
      </c>
      <c r="F46" s="1286"/>
      <c r="G46" s="1286"/>
      <c r="H46" s="1287"/>
      <c r="I46" s="107" t="s">
        <v>526</v>
      </c>
      <c r="J46" s="108" t="s">
        <v>526</v>
      </c>
      <c r="K46" s="108" t="s">
        <v>526</v>
      </c>
      <c r="L46" s="108" t="s">
        <v>526</v>
      </c>
      <c r="M46" s="109" t="s">
        <v>526</v>
      </c>
    </row>
    <row r="47" spans="2:13" ht="27.75" customHeight="1">
      <c r="B47" s="1280"/>
      <c r="C47" s="1281"/>
      <c r="D47" s="111"/>
      <c r="E47" s="1288" t="s">
        <v>37</v>
      </c>
      <c r="F47" s="1289"/>
      <c r="G47" s="1289"/>
      <c r="H47" s="1290"/>
      <c r="I47" s="107" t="s">
        <v>526</v>
      </c>
      <c r="J47" s="108" t="s">
        <v>526</v>
      </c>
      <c r="K47" s="108" t="s">
        <v>526</v>
      </c>
      <c r="L47" s="108" t="s">
        <v>526</v>
      </c>
      <c r="M47" s="109" t="s">
        <v>526</v>
      </c>
    </row>
    <row r="48" spans="2:13" ht="27.75" customHeight="1">
      <c r="B48" s="1280"/>
      <c r="C48" s="1281"/>
      <c r="D48" s="106"/>
      <c r="E48" s="1286" t="s">
        <v>38</v>
      </c>
      <c r="F48" s="1286"/>
      <c r="G48" s="1286"/>
      <c r="H48" s="1287"/>
      <c r="I48" s="107" t="s">
        <v>526</v>
      </c>
      <c r="J48" s="108" t="s">
        <v>526</v>
      </c>
      <c r="K48" s="108" t="s">
        <v>526</v>
      </c>
      <c r="L48" s="108" t="s">
        <v>526</v>
      </c>
      <c r="M48" s="109" t="s">
        <v>526</v>
      </c>
    </row>
    <row r="49" spans="2:13" ht="27.75" customHeight="1">
      <c r="B49" s="1282"/>
      <c r="C49" s="1283"/>
      <c r="D49" s="106"/>
      <c r="E49" s="1286" t="s">
        <v>39</v>
      </c>
      <c r="F49" s="1286"/>
      <c r="G49" s="1286"/>
      <c r="H49" s="1287"/>
      <c r="I49" s="107" t="s">
        <v>526</v>
      </c>
      <c r="J49" s="108" t="s">
        <v>526</v>
      </c>
      <c r="K49" s="108" t="s">
        <v>526</v>
      </c>
      <c r="L49" s="108" t="s">
        <v>526</v>
      </c>
      <c r="M49" s="109" t="s">
        <v>526</v>
      </c>
    </row>
    <row r="50" spans="2:13" ht="27.75" customHeight="1">
      <c r="B50" s="1291" t="s">
        <v>40</v>
      </c>
      <c r="C50" s="1292"/>
      <c r="D50" s="112"/>
      <c r="E50" s="1286" t="s">
        <v>41</v>
      </c>
      <c r="F50" s="1286"/>
      <c r="G50" s="1286"/>
      <c r="H50" s="1287"/>
      <c r="I50" s="107">
        <v>4063</v>
      </c>
      <c r="J50" s="108">
        <v>4233</v>
      </c>
      <c r="K50" s="108">
        <v>3852</v>
      </c>
      <c r="L50" s="108">
        <v>3298</v>
      </c>
      <c r="M50" s="109">
        <v>3557</v>
      </c>
    </row>
    <row r="51" spans="2:13" ht="27.75" customHeight="1">
      <c r="B51" s="1280"/>
      <c r="C51" s="1281"/>
      <c r="D51" s="106"/>
      <c r="E51" s="1286" t="s">
        <v>42</v>
      </c>
      <c r="F51" s="1286"/>
      <c r="G51" s="1286"/>
      <c r="H51" s="1287"/>
      <c r="I51" s="107">
        <v>36</v>
      </c>
      <c r="J51" s="108">
        <v>27</v>
      </c>
      <c r="K51" s="108">
        <v>20</v>
      </c>
      <c r="L51" s="108">
        <v>13</v>
      </c>
      <c r="M51" s="109">
        <v>9</v>
      </c>
    </row>
    <row r="52" spans="2:13" ht="27.75" customHeight="1">
      <c r="B52" s="1282"/>
      <c r="C52" s="1283"/>
      <c r="D52" s="106"/>
      <c r="E52" s="1286" t="s">
        <v>43</v>
      </c>
      <c r="F52" s="1286"/>
      <c r="G52" s="1286"/>
      <c r="H52" s="1287"/>
      <c r="I52" s="107">
        <v>9460</v>
      </c>
      <c r="J52" s="108">
        <v>9444</v>
      </c>
      <c r="K52" s="108">
        <v>9407</v>
      </c>
      <c r="L52" s="108">
        <v>9165</v>
      </c>
      <c r="M52" s="109">
        <v>9426</v>
      </c>
    </row>
    <row r="53" spans="2:13" ht="27.75" customHeight="1" thickBot="1">
      <c r="B53" s="1293" t="s">
        <v>44</v>
      </c>
      <c r="C53" s="1294"/>
      <c r="D53" s="113"/>
      <c r="E53" s="1295" t="s">
        <v>45</v>
      </c>
      <c r="F53" s="1295"/>
      <c r="G53" s="1295"/>
      <c r="H53" s="1296"/>
      <c r="I53" s="114">
        <v>2864</v>
      </c>
      <c r="J53" s="115">
        <v>2591</v>
      </c>
      <c r="K53" s="115">
        <v>2254</v>
      </c>
      <c r="L53" s="115">
        <v>2274</v>
      </c>
      <c r="M53" s="116">
        <v>1523</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MiFcfFeD6WJzRLLwLT8BNpqKYRU+68dvgaJhc/Qnh2JhvMa+07U+C6kwbSCOdXl6R8xpBpbDsMXwvxlXBKQMcw==" saltValue="hK10m/Qnm649L/EYCOIE5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570</v>
      </c>
      <c r="G54" s="125" t="s">
        <v>571</v>
      </c>
      <c r="H54" s="126" t="s">
        <v>572</v>
      </c>
    </row>
    <row r="55" spans="2:8" ht="52.5" customHeight="1">
      <c r="B55" s="127"/>
      <c r="C55" s="1305" t="s">
        <v>48</v>
      </c>
      <c r="D55" s="1305"/>
      <c r="E55" s="1306"/>
      <c r="F55" s="128">
        <v>2678</v>
      </c>
      <c r="G55" s="128">
        <v>2165</v>
      </c>
      <c r="H55" s="129">
        <v>2399</v>
      </c>
    </row>
    <row r="56" spans="2:8" ht="52.5" customHeight="1">
      <c r="B56" s="130"/>
      <c r="C56" s="1307" t="s">
        <v>49</v>
      </c>
      <c r="D56" s="1307"/>
      <c r="E56" s="1308"/>
      <c r="F56" s="131">
        <v>315</v>
      </c>
      <c r="G56" s="131">
        <v>315</v>
      </c>
      <c r="H56" s="132">
        <v>315</v>
      </c>
    </row>
    <row r="57" spans="2:8" ht="53.25" customHeight="1">
      <c r="B57" s="130"/>
      <c r="C57" s="1309" t="s">
        <v>50</v>
      </c>
      <c r="D57" s="1309"/>
      <c r="E57" s="1310"/>
      <c r="F57" s="133">
        <v>1656</v>
      </c>
      <c r="G57" s="133">
        <v>1581</v>
      </c>
      <c r="H57" s="134">
        <v>1578</v>
      </c>
    </row>
    <row r="58" spans="2:8" ht="45.75" customHeight="1">
      <c r="B58" s="135"/>
      <c r="C58" s="1297" t="s">
        <v>608</v>
      </c>
      <c r="D58" s="1298"/>
      <c r="E58" s="1299"/>
      <c r="F58" s="136">
        <v>924</v>
      </c>
      <c r="G58" s="136">
        <v>875</v>
      </c>
      <c r="H58" s="137">
        <v>850</v>
      </c>
    </row>
    <row r="59" spans="2:8" ht="45.75" customHeight="1">
      <c r="B59" s="135"/>
      <c r="C59" s="1297" t="s">
        <v>609</v>
      </c>
      <c r="D59" s="1298"/>
      <c r="E59" s="1299"/>
      <c r="F59" s="136">
        <v>341</v>
      </c>
      <c r="G59" s="136">
        <v>329</v>
      </c>
      <c r="H59" s="137">
        <v>326</v>
      </c>
    </row>
    <row r="60" spans="2:8" ht="45.75" customHeight="1">
      <c r="B60" s="135"/>
      <c r="C60" s="1297" t="s">
        <v>610</v>
      </c>
      <c r="D60" s="1298"/>
      <c r="E60" s="1299"/>
      <c r="F60" s="136">
        <v>176</v>
      </c>
      <c r="G60" s="136">
        <v>158</v>
      </c>
      <c r="H60" s="137">
        <v>175</v>
      </c>
    </row>
    <row r="61" spans="2:8" ht="45.75" customHeight="1">
      <c r="B61" s="135"/>
      <c r="C61" s="1297" t="s">
        <v>611</v>
      </c>
      <c r="D61" s="1298"/>
      <c r="E61" s="1299"/>
      <c r="F61" s="136">
        <v>207</v>
      </c>
      <c r="G61" s="136">
        <v>172</v>
      </c>
      <c r="H61" s="137">
        <v>160</v>
      </c>
    </row>
    <row r="62" spans="2:8" ht="45.75" customHeight="1" thickBot="1">
      <c r="B62" s="138"/>
      <c r="C62" s="1300" t="s">
        <v>612</v>
      </c>
      <c r="D62" s="1301"/>
      <c r="E62" s="1302"/>
      <c r="F62" s="139">
        <v>0</v>
      </c>
      <c r="G62" s="139">
        <v>17</v>
      </c>
      <c r="H62" s="140">
        <v>33</v>
      </c>
    </row>
    <row r="63" spans="2:8" ht="52.5" customHeight="1" thickBot="1">
      <c r="B63" s="141"/>
      <c r="C63" s="1303" t="s">
        <v>51</v>
      </c>
      <c r="D63" s="1303"/>
      <c r="E63" s="1304"/>
      <c r="F63" s="142">
        <v>4649</v>
      </c>
      <c r="G63" s="142">
        <v>4061</v>
      </c>
      <c r="H63" s="143">
        <v>4292</v>
      </c>
    </row>
    <row r="64" spans="2:8" ht="15" customHeight="1"/>
  </sheetData>
  <sheetProtection algorithmName="SHA-512" hashValue="ugyn5ZG8Pw2b7A3GyDn8AnOupwwqwG499l7VN2vzQmfHVQLaicEDkWEyEmucnWDOvy3eSnwL4lRMuM5uX7wlHA==" saltValue="qWbU+PMPHAoluJV82VUma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613</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613</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614</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615</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11" t="s">
        <v>629</v>
      </c>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3"/>
    </row>
    <row r="44" spans="2:109">
      <c r="B44" s="397"/>
      <c r="AN44" s="1314"/>
      <c r="AO44" s="1315"/>
      <c r="AP44" s="1315"/>
      <c r="AQ44" s="1315"/>
      <c r="AR44" s="1315"/>
      <c r="AS44" s="1315"/>
      <c r="AT44" s="1315"/>
      <c r="AU44" s="1315"/>
      <c r="AV44" s="1315"/>
      <c r="AW44" s="1315"/>
      <c r="AX44" s="1315"/>
      <c r="AY44" s="1315"/>
      <c r="AZ44" s="1315"/>
      <c r="BA44" s="1315"/>
      <c r="BB44" s="1315"/>
      <c r="BC44" s="1315"/>
      <c r="BD44" s="1315"/>
      <c r="BE44" s="1315"/>
      <c r="BF44" s="1315"/>
      <c r="BG44" s="1315"/>
      <c r="BH44" s="1315"/>
      <c r="BI44" s="1315"/>
      <c r="BJ44" s="1315"/>
      <c r="BK44" s="1315"/>
      <c r="BL44" s="1315"/>
      <c r="BM44" s="1315"/>
      <c r="BN44" s="1315"/>
      <c r="BO44" s="1315"/>
      <c r="BP44" s="1315"/>
      <c r="BQ44" s="1315"/>
      <c r="BR44" s="1315"/>
      <c r="BS44" s="1315"/>
      <c r="BT44" s="1315"/>
      <c r="BU44" s="1315"/>
      <c r="BV44" s="1315"/>
      <c r="BW44" s="1315"/>
      <c r="BX44" s="1315"/>
      <c r="BY44" s="1315"/>
      <c r="BZ44" s="1315"/>
      <c r="CA44" s="1315"/>
      <c r="CB44" s="1315"/>
      <c r="CC44" s="1315"/>
      <c r="CD44" s="1315"/>
      <c r="CE44" s="1315"/>
      <c r="CF44" s="1315"/>
      <c r="CG44" s="1315"/>
      <c r="CH44" s="1315"/>
      <c r="CI44" s="1315"/>
      <c r="CJ44" s="1315"/>
      <c r="CK44" s="1315"/>
      <c r="CL44" s="1315"/>
      <c r="CM44" s="1315"/>
      <c r="CN44" s="1315"/>
      <c r="CO44" s="1315"/>
      <c r="CP44" s="1315"/>
      <c r="CQ44" s="1315"/>
      <c r="CR44" s="1315"/>
      <c r="CS44" s="1315"/>
      <c r="CT44" s="1315"/>
      <c r="CU44" s="1315"/>
      <c r="CV44" s="1315"/>
      <c r="CW44" s="1315"/>
      <c r="CX44" s="1315"/>
      <c r="CY44" s="1315"/>
      <c r="CZ44" s="1315"/>
      <c r="DA44" s="1315"/>
      <c r="DB44" s="1315"/>
      <c r="DC44" s="1316"/>
    </row>
    <row r="45" spans="2:109">
      <c r="B45" s="397"/>
      <c r="AN45" s="1314"/>
      <c r="AO45" s="1315"/>
      <c r="AP45" s="1315"/>
      <c r="AQ45" s="1315"/>
      <c r="AR45" s="1315"/>
      <c r="AS45" s="1315"/>
      <c r="AT45" s="1315"/>
      <c r="AU45" s="1315"/>
      <c r="AV45" s="1315"/>
      <c r="AW45" s="1315"/>
      <c r="AX45" s="1315"/>
      <c r="AY45" s="1315"/>
      <c r="AZ45" s="1315"/>
      <c r="BA45" s="1315"/>
      <c r="BB45" s="1315"/>
      <c r="BC45" s="1315"/>
      <c r="BD45" s="1315"/>
      <c r="BE45" s="1315"/>
      <c r="BF45" s="1315"/>
      <c r="BG45" s="1315"/>
      <c r="BH45" s="1315"/>
      <c r="BI45" s="1315"/>
      <c r="BJ45" s="1315"/>
      <c r="BK45" s="1315"/>
      <c r="BL45" s="1315"/>
      <c r="BM45" s="1315"/>
      <c r="BN45" s="1315"/>
      <c r="BO45" s="1315"/>
      <c r="BP45" s="1315"/>
      <c r="BQ45" s="1315"/>
      <c r="BR45" s="1315"/>
      <c r="BS45" s="1315"/>
      <c r="BT45" s="1315"/>
      <c r="BU45" s="1315"/>
      <c r="BV45" s="1315"/>
      <c r="BW45" s="1315"/>
      <c r="BX45" s="1315"/>
      <c r="BY45" s="1315"/>
      <c r="BZ45" s="1315"/>
      <c r="CA45" s="1315"/>
      <c r="CB45" s="1315"/>
      <c r="CC45" s="1315"/>
      <c r="CD45" s="1315"/>
      <c r="CE45" s="1315"/>
      <c r="CF45" s="1315"/>
      <c r="CG45" s="1315"/>
      <c r="CH45" s="1315"/>
      <c r="CI45" s="1315"/>
      <c r="CJ45" s="1315"/>
      <c r="CK45" s="1315"/>
      <c r="CL45" s="1315"/>
      <c r="CM45" s="1315"/>
      <c r="CN45" s="1315"/>
      <c r="CO45" s="1315"/>
      <c r="CP45" s="1315"/>
      <c r="CQ45" s="1315"/>
      <c r="CR45" s="1315"/>
      <c r="CS45" s="1315"/>
      <c r="CT45" s="1315"/>
      <c r="CU45" s="1315"/>
      <c r="CV45" s="1315"/>
      <c r="CW45" s="1315"/>
      <c r="CX45" s="1315"/>
      <c r="CY45" s="1315"/>
      <c r="CZ45" s="1315"/>
      <c r="DA45" s="1315"/>
      <c r="DB45" s="1315"/>
      <c r="DC45" s="1316"/>
    </row>
    <row r="46" spans="2:109">
      <c r="B46" s="397"/>
      <c r="AN46" s="1314"/>
      <c r="AO46" s="1315"/>
      <c r="AP46" s="1315"/>
      <c r="AQ46" s="1315"/>
      <c r="AR46" s="1315"/>
      <c r="AS46" s="1315"/>
      <c r="AT46" s="1315"/>
      <c r="AU46" s="1315"/>
      <c r="AV46" s="1315"/>
      <c r="AW46" s="1315"/>
      <c r="AX46" s="1315"/>
      <c r="AY46" s="1315"/>
      <c r="AZ46" s="1315"/>
      <c r="BA46" s="1315"/>
      <c r="BB46" s="1315"/>
      <c r="BC46" s="1315"/>
      <c r="BD46" s="1315"/>
      <c r="BE46" s="1315"/>
      <c r="BF46" s="1315"/>
      <c r="BG46" s="1315"/>
      <c r="BH46" s="1315"/>
      <c r="BI46" s="1315"/>
      <c r="BJ46" s="1315"/>
      <c r="BK46" s="1315"/>
      <c r="BL46" s="1315"/>
      <c r="BM46" s="1315"/>
      <c r="BN46" s="1315"/>
      <c r="BO46" s="1315"/>
      <c r="BP46" s="1315"/>
      <c r="BQ46" s="1315"/>
      <c r="BR46" s="1315"/>
      <c r="BS46" s="1315"/>
      <c r="BT46" s="1315"/>
      <c r="BU46" s="1315"/>
      <c r="BV46" s="1315"/>
      <c r="BW46" s="1315"/>
      <c r="BX46" s="1315"/>
      <c r="BY46" s="1315"/>
      <c r="BZ46" s="1315"/>
      <c r="CA46" s="1315"/>
      <c r="CB46" s="1315"/>
      <c r="CC46" s="1315"/>
      <c r="CD46" s="1315"/>
      <c r="CE46" s="1315"/>
      <c r="CF46" s="1315"/>
      <c r="CG46" s="1315"/>
      <c r="CH46" s="1315"/>
      <c r="CI46" s="1315"/>
      <c r="CJ46" s="1315"/>
      <c r="CK46" s="1315"/>
      <c r="CL46" s="1315"/>
      <c r="CM46" s="1315"/>
      <c r="CN46" s="1315"/>
      <c r="CO46" s="1315"/>
      <c r="CP46" s="1315"/>
      <c r="CQ46" s="1315"/>
      <c r="CR46" s="1315"/>
      <c r="CS46" s="1315"/>
      <c r="CT46" s="1315"/>
      <c r="CU46" s="1315"/>
      <c r="CV46" s="1315"/>
      <c r="CW46" s="1315"/>
      <c r="CX46" s="1315"/>
      <c r="CY46" s="1315"/>
      <c r="CZ46" s="1315"/>
      <c r="DA46" s="1315"/>
      <c r="DB46" s="1315"/>
      <c r="DC46" s="1316"/>
    </row>
    <row r="47" spans="2:109">
      <c r="B47" s="397"/>
      <c r="AN47" s="1317"/>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9"/>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616</v>
      </c>
    </row>
    <row r="50" spans="1:109">
      <c r="B50" s="397"/>
      <c r="G50" s="1320"/>
      <c r="H50" s="1320"/>
      <c r="I50" s="1320"/>
      <c r="J50" s="1320"/>
      <c r="K50" s="407"/>
      <c r="L50" s="407"/>
      <c r="M50" s="408"/>
      <c r="N50" s="408"/>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24" t="s">
        <v>568</v>
      </c>
      <c r="BQ50" s="1324"/>
      <c r="BR50" s="1324"/>
      <c r="BS50" s="1324"/>
      <c r="BT50" s="1324"/>
      <c r="BU50" s="1324"/>
      <c r="BV50" s="1324"/>
      <c r="BW50" s="1324"/>
      <c r="BX50" s="1324" t="s">
        <v>569</v>
      </c>
      <c r="BY50" s="1324"/>
      <c r="BZ50" s="1324"/>
      <c r="CA50" s="1324"/>
      <c r="CB50" s="1324"/>
      <c r="CC50" s="1324"/>
      <c r="CD50" s="1324"/>
      <c r="CE50" s="1324"/>
      <c r="CF50" s="1324" t="s">
        <v>570</v>
      </c>
      <c r="CG50" s="1324"/>
      <c r="CH50" s="1324"/>
      <c r="CI50" s="1324"/>
      <c r="CJ50" s="1324"/>
      <c r="CK50" s="1324"/>
      <c r="CL50" s="1324"/>
      <c r="CM50" s="1324"/>
      <c r="CN50" s="1324" t="s">
        <v>571</v>
      </c>
      <c r="CO50" s="1324"/>
      <c r="CP50" s="1324"/>
      <c r="CQ50" s="1324"/>
      <c r="CR50" s="1324"/>
      <c r="CS50" s="1324"/>
      <c r="CT50" s="1324"/>
      <c r="CU50" s="1324"/>
      <c r="CV50" s="1324" t="s">
        <v>572</v>
      </c>
      <c r="CW50" s="1324"/>
      <c r="CX50" s="1324"/>
      <c r="CY50" s="1324"/>
      <c r="CZ50" s="1324"/>
      <c r="DA50" s="1324"/>
      <c r="DB50" s="1324"/>
      <c r="DC50" s="1324"/>
    </row>
    <row r="51" spans="1:109" ht="13.5" customHeight="1">
      <c r="B51" s="397"/>
      <c r="G51" s="1330"/>
      <c r="H51" s="1330"/>
      <c r="I51" s="1328"/>
      <c r="J51" s="1328"/>
      <c r="K51" s="1326"/>
      <c r="L51" s="1326"/>
      <c r="M51" s="1326"/>
      <c r="N51" s="1326"/>
      <c r="AM51" s="406"/>
      <c r="AN51" s="1327" t="s">
        <v>617</v>
      </c>
      <c r="AO51" s="1327"/>
      <c r="AP51" s="1327"/>
      <c r="AQ51" s="1327"/>
      <c r="AR51" s="1327"/>
      <c r="AS51" s="1327"/>
      <c r="AT51" s="1327"/>
      <c r="AU51" s="1327"/>
      <c r="AV51" s="1327"/>
      <c r="AW51" s="1327"/>
      <c r="AX51" s="1327"/>
      <c r="AY51" s="1327"/>
      <c r="AZ51" s="1327"/>
      <c r="BA51" s="1327"/>
      <c r="BB51" s="1327" t="s">
        <v>618</v>
      </c>
      <c r="BC51" s="1327"/>
      <c r="BD51" s="1327"/>
      <c r="BE51" s="1327"/>
      <c r="BF51" s="1327"/>
      <c r="BG51" s="1327"/>
      <c r="BH51" s="1327"/>
      <c r="BI51" s="1327"/>
      <c r="BJ51" s="1327"/>
      <c r="BK51" s="1327"/>
      <c r="BL51" s="1327"/>
      <c r="BM51" s="1327"/>
      <c r="BN51" s="1327"/>
      <c r="BO51" s="1327"/>
      <c r="BP51" s="1325">
        <v>75</v>
      </c>
      <c r="BQ51" s="1325"/>
      <c r="BR51" s="1325"/>
      <c r="BS51" s="1325"/>
      <c r="BT51" s="1325"/>
      <c r="BU51" s="1325"/>
      <c r="BV51" s="1325"/>
      <c r="BW51" s="1325"/>
      <c r="BX51" s="1325">
        <v>69.099999999999994</v>
      </c>
      <c r="BY51" s="1325"/>
      <c r="BZ51" s="1325"/>
      <c r="CA51" s="1325"/>
      <c r="CB51" s="1325"/>
      <c r="CC51" s="1325"/>
      <c r="CD51" s="1325"/>
      <c r="CE51" s="1325"/>
      <c r="CF51" s="1325">
        <v>65.5</v>
      </c>
      <c r="CG51" s="1325"/>
      <c r="CH51" s="1325"/>
      <c r="CI51" s="1325"/>
      <c r="CJ51" s="1325"/>
      <c r="CK51" s="1325"/>
      <c r="CL51" s="1325"/>
      <c r="CM51" s="1325"/>
      <c r="CN51" s="1325">
        <v>62.4</v>
      </c>
      <c r="CO51" s="1325"/>
      <c r="CP51" s="1325"/>
      <c r="CQ51" s="1325"/>
      <c r="CR51" s="1325"/>
      <c r="CS51" s="1325"/>
      <c r="CT51" s="1325"/>
      <c r="CU51" s="1325"/>
      <c r="CV51" s="1325">
        <v>36.6</v>
      </c>
      <c r="CW51" s="1325"/>
      <c r="CX51" s="1325"/>
      <c r="CY51" s="1325"/>
      <c r="CZ51" s="1325"/>
      <c r="DA51" s="1325"/>
      <c r="DB51" s="1325"/>
      <c r="DC51" s="1325"/>
    </row>
    <row r="52" spans="1:109">
      <c r="B52" s="397"/>
      <c r="G52" s="1330"/>
      <c r="H52" s="1330"/>
      <c r="I52" s="1328"/>
      <c r="J52" s="1328"/>
      <c r="K52" s="1326"/>
      <c r="L52" s="1326"/>
      <c r="M52" s="1326"/>
      <c r="N52" s="1326"/>
      <c r="AM52" s="406"/>
      <c r="AN52" s="1327"/>
      <c r="AO52" s="1327"/>
      <c r="AP52" s="1327"/>
      <c r="AQ52" s="1327"/>
      <c r="AR52" s="1327"/>
      <c r="AS52" s="1327"/>
      <c r="AT52" s="1327"/>
      <c r="AU52" s="1327"/>
      <c r="AV52" s="1327"/>
      <c r="AW52" s="1327"/>
      <c r="AX52" s="1327"/>
      <c r="AY52" s="1327"/>
      <c r="AZ52" s="1327"/>
      <c r="BA52" s="1327"/>
      <c r="BB52" s="1327"/>
      <c r="BC52" s="1327"/>
      <c r="BD52" s="1327"/>
      <c r="BE52" s="1327"/>
      <c r="BF52" s="1327"/>
      <c r="BG52" s="1327"/>
      <c r="BH52" s="1327"/>
      <c r="BI52" s="1327"/>
      <c r="BJ52" s="1327"/>
      <c r="BK52" s="1327"/>
      <c r="BL52" s="1327"/>
      <c r="BM52" s="1327"/>
      <c r="BN52" s="1327"/>
      <c r="BO52" s="1327"/>
      <c r="BP52" s="1325"/>
      <c r="BQ52" s="1325"/>
      <c r="BR52" s="1325"/>
      <c r="BS52" s="1325"/>
      <c r="BT52" s="1325"/>
      <c r="BU52" s="1325"/>
      <c r="BV52" s="1325"/>
      <c r="BW52" s="1325"/>
      <c r="BX52" s="1325"/>
      <c r="BY52" s="1325"/>
      <c r="BZ52" s="1325"/>
      <c r="CA52" s="1325"/>
      <c r="CB52" s="1325"/>
      <c r="CC52" s="1325"/>
      <c r="CD52" s="1325"/>
      <c r="CE52" s="1325"/>
      <c r="CF52" s="1325"/>
      <c r="CG52" s="1325"/>
      <c r="CH52" s="1325"/>
      <c r="CI52" s="1325"/>
      <c r="CJ52" s="1325"/>
      <c r="CK52" s="1325"/>
      <c r="CL52" s="1325"/>
      <c r="CM52" s="1325"/>
      <c r="CN52" s="1325"/>
      <c r="CO52" s="1325"/>
      <c r="CP52" s="1325"/>
      <c r="CQ52" s="1325"/>
      <c r="CR52" s="1325"/>
      <c r="CS52" s="1325"/>
      <c r="CT52" s="1325"/>
      <c r="CU52" s="1325"/>
      <c r="CV52" s="1325"/>
      <c r="CW52" s="1325"/>
      <c r="CX52" s="1325"/>
      <c r="CY52" s="1325"/>
      <c r="CZ52" s="1325"/>
      <c r="DA52" s="1325"/>
      <c r="DB52" s="1325"/>
      <c r="DC52" s="1325"/>
    </row>
    <row r="53" spans="1:109">
      <c r="A53" s="405"/>
      <c r="B53" s="397"/>
      <c r="G53" s="1330"/>
      <c r="H53" s="1330"/>
      <c r="I53" s="1320"/>
      <c r="J53" s="1320"/>
      <c r="K53" s="1326"/>
      <c r="L53" s="1326"/>
      <c r="M53" s="1326"/>
      <c r="N53" s="1326"/>
      <c r="AM53" s="406"/>
      <c r="AN53" s="1327"/>
      <c r="AO53" s="1327"/>
      <c r="AP53" s="1327"/>
      <c r="AQ53" s="1327"/>
      <c r="AR53" s="1327"/>
      <c r="AS53" s="1327"/>
      <c r="AT53" s="1327"/>
      <c r="AU53" s="1327"/>
      <c r="AV53" s="1327"/>
      <c r="AW53" s="1327"/>
      <c r="AX53" s="1327"/>
      <c r="AY53" s="1327"/>
      <c r="AZ53" s="1327"/>
      <c r="BA53" s="1327"/>
      <c r="BB53" s="1327" t="s">
        <v>619</v>
      </c>
      <c r="BC53" s="1327"/>
      <c r="BD53" s="1327"/>
      <c r="BE53" s="1327"/>
      <c r="BF53" s="1327"/>
      <c r="BG53" s="1327"/>
      <c r="BH53" s="1327"/>
      <c r="BI53" s="1327"/>
      <c r="BJ53" s="1327"/>
      <c r="BK53" s="1327"/>
      <c r="BL53" s="1327"/>
      <c r="BM53" s="1327"/>
      <c r="BN53" s="1327"/>
      <c r="BO53" s="1327"/>
      <c r="BP53" s="1325">
        <v>58</v>
      </c>
      <c r="BQ53" s="1325"/>
      <c r="BR53" s="1325"/>
      <c r="BS53" s="1325"/>
      <c r="BT53" s="1325"/>
      <c r="BU53" s="1325"/>
      <c r="BV53" s="1325"/>
      <c r="BW53" s="1325"/>
      <c r="BX53" s="1325">
        <v>59.2</v>
      </c>
      <c r="BY53" s="1325"/>
      <c r="BZ53" s="1325"/>
      <c r="CA53" s="1325"/>
      <c r="CB53" s="1325"/>
      <c r="CC53" s="1325"/>
      <c r="CD53" s="1325"/>
      <c r="CE53" s="1325"/>
      <c r="CF53" s="1325">
        <v>61.1</v>
      </c>
      <c r="CG53" s="1325"/>
      <c r="CH53" s="1325"/>
      <c r="CI53" s="1325"/>
      <c r="CJ53" s="1325"/>
      <c r="CK53" s="1325"/>
      <c r="CL53" s="1325"/>
      <c r="CM53" s="1325"/>
      <c r="CN53" s="1325">
        <v>62.7</v>
      </c>
      <c r="CO53" s="1325"/>
      <c r="CP53" s="1325"/>
      <c r="CQ53" s="1325"/>
      <c r="CR53" s="1325"/>
      <c r="CS53" s="1325"/>
      <c r="CT53" s="1325"/>
      <c r="CU53" s="1325"/>
      <c r="CV53" s="1325">
        <v>64.099999999999994</v>
      </c>
      <c r="CW53" s="1325"/>
      <c r="CX53" s="1325"/>
      <c r="CY53" s="1325"/>
      <c r="CZ53" s="1325"/>
      <c r="DA53" s="1325"/>
      <c r="DB53" s="1325"/>
      <c r="DC53" s="1325"/>
    </row>
    <row r="54" spans="1:109">
      <c r="A54" s="405"/>
      <c r="B54" s="397"/>
      <c r="G54" s="1330"/>
      <c r="H54" s="1330"/>
      <c r="I54" s="1320"/>
      <c r="J54" s="1320"/>
      <c r="K54" s="1326"/>
      <c r="L54" s="1326"/>
      <c r="M54" s="1326"/>
      <c r="N54" s="1326"/>
      <c r="AM54" s="406"/>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25"/>
      <c r="BQ54" s="1325"/>
      <c r="BR54" s="1325"/>
      <c r="BS54" s="1325"/>
      <c r="BT54" s="1325"/>
      <c r="BU54" s="1325"/>
      <c r="BV54" s="1325"/>
      <c r="BW54" s="1325"/>
      <c r="BX54" s="1325"/>
      <c r="BY54" s="1325"/>
      <c r="BZ54" s="1325"/>
      <c r="CA54" s="1325"/>
      <c r="CB54" s="1325"/>
      <c r="CC54" s="1325"/>
      <c r="CD54" s="1325"/>
      <c r="CE54" s="1325"/>
      <c r="CF54" s="1325"/>
      <c r="CG54" s="1325"/>
      <c r="CH54" s="1325"/>
      <c r="CI54" s="1325"/>
      <c r="CJ54" s="1325"/>
      <c r="CK54" s="1325"/>
      <c r="CL54" s="1325"/>
      <c r="CM54" s="1325"/>
      <c r="CN54" s="1325"/>
      <c r="CO54" s="1325"/>
      <c r="CP54" s="1325"/>
      <c r="CQ54" s="1325"/>
      <c r="CR54" s="1325"/>
      <c r="CS54" s="1325"/>
      <c r="CT54" s="1325"/>
      <c r="CU54" s="1325"/>
      <c r="CV54" s="1325"/>
      <c r="CW54" s="1325"/>
      <c r="CX54" s="1325"/>
      <c r="CY54" s="1325"/>
      <c r="CZ54" s="1325"/>
      <c r="DA54" s="1325"/>
      <c r="DB54" s="1325"/>
      <c r="DC54" s="1325"/>
    </row>
    <row r="55" spans="1:109">
      <c r="A55" s="405"/>
      <c r="B55" s="397"/>
      <c r="G55" s="1320"/>
      <c r="H55" s="1320"/>
      <c r="I55" s="1320"/>
      <c r="J55" s="1320"/>
      <c r="K55" s="1326"/>
      <c r="L55" s="1326"/>
      <c r="M55" s="1326"/>
      <c r="N55" s="1326"/>
      <c r="AN55" s="1324" t="s">
        <v>620</v>
      </c>
      <c r="AO55" s="1324"/>
      <c r="AP55" s="1324"/>
      <c r="AQ55" s="1324"/>
      <c r="AR55" s="1324"/>
      <c r="AS55" s="1324"/>
      <c r="AT55" s="1324"/>
      <c r="AU55" s="1324"/>
      <c r="AV55" s="1324"/>
      <c r="AW55" s="1324"/>
      <c r="AX55" s="1324"/>
      <c r="AY55" s="1324"/>
      <c r="AZ55" s="1324"/>
      <c r="BA55" s="1324"/>
      <c r="BB55" s="1327" t="s">
        <v>621</v>
      </c>
      <c r="BC55" s="1327"/>
      <c r="BD55" s="1327"/>
      <c r="BE55" s="1327"/>
      <c r="BF55" s="1327"/>
      <c r="BG55" s="1327"/>
      <c r="BH55" s="1327"/>
      <c r="BI55" s="1327"/>
      <c r="BJ55" s="1327"/>
      <c r="BK55" s="1327"/>
      <c r="BL55" s="1327"/>
      <c r="BM55" s="1327"/>
      <c r="BN55" s="1327"/>
      <c r="BO55" s="1327"/>
      <c r="BP55" s="1325">
        <v>25.4</v>
      </c>
      <c r="BQ55" s="1325"/>
      <c r="BR55" s="1325"/>
      <c r="BS55" s="1325"/>
      <c r="BT55" s="1325"/>
      <c r="BU55" s="1325"/>
      <c r="BV55" s="1325"/>
      <c r="BW55" s="1325"/>
      <c r="BX55" s="1325">
        <v>23.4</v>
      </c>
      <c r="BY55" s="1325"/>
      <c r="BZ55" s="1325"/>
      <c r="CA55" s="1325"/>
      <c r="CB55" s="1325"/>
      <c r="CC55" s="1325"/>
      <c r="CD55" s="1325"/>
      <c r="CE55" s="1325"/>
      <c r="CF55" s="1325">
        <v>7.7</v>
      </c>
      <c r="CG55" s="1325"/>
      <c r="CH55" s="1325"/>
      <c r="CI55" s="1325"/>
      <c r="CJ55" s="1325"/>
      <c r="CK55" s="1325"/>
      <c r="CL55" s="1325"/>
      <c r="CM55" s="1325"/>
      <c r="CN55" s="1325">
        <v>3.2</v>
      </c>
      <c r="CO55" s="1325"/>
      <c r="CP55" s="1325"/>
      <c r="CQ55" s="1325"/>
      <c r="CR55" s="1325"/>
      <c r="CS55" s="1325"/>
      <c r="CT55" s="1325"/>
      <c r="CU55" s="1325"/>
      <c r="CV55" s="1325">
        <v>3.4</v>
      </c>
      <c r="CW55" s="1325"/>
      <c r="CX55" s="1325"/>
      <c r="CY55" s="1325"/>
      <c r="CZ55" s="1325"/>
      <c r="DA55" s="1325"/>
      <c r="DB55" s="1325"/>
      <c r="DC55" s="1325"/>
    </row>
    <row r="56" spans="1:109">
      <c r="A56" s="405"/>
      <c r="B56" s="397"/>
      <c r="G56" s="1320"/>
      <c r="H56" s="1320"/>
      <c r="I56" s="1320"/>
      <c r="J56" s="1320"/>
      <c r="K56" s="1326"/>
      <c r="L56" s="1326"/>
      <c r="M56" s="1326"/>
      <c r="N56" s="1326"/>
      <c r="AN56" s="1324"/>
      <c r="AO56" s="1324"/>
      <c r="AP56" s="1324"/>
      <c r="AQ56" s="1324"/>
      <c r="AR56" s="1324"/>
      <c r="AS56" s="1324"/>
      <c r="AT56" s="1324"/>
      <c r="AU56" s="1324"/>
      <c r="AV56" s="1324"/>
      <c r="AW56" s="1324"/>
      <c r="AX56" s="1324"/>
      <c r="AY56" s="1324"/>
      <c r="AZ56" s="1324"/>
      <c r="BA56" s="1324"/>
      <c r="BB56" s="1327"/>
      <c r="BC56" s="1327"/>
      <c r="BD56" s="1327"/>
      <c r="BE56" s="1327"/>
      <c r="BF56" s="1327"/>
      <c r="BG56" s="1327"/>
      <c r="BH56" s="1327"/>
      <c r="BI56" s="1327"/>
      <c r="BJ56" s="1327"/>
      <c r="BK56" s="1327"/>
      <c r="BL56" s="1327"/>
      <c r="BM56" s="1327"/>
      <c r="BN56" s="1327"/>
      <c r="BO56" s="1327"/>
      <c r="BP56" s="1325"/>
      <c r="BQ56" s="1325"/>
      <c r="BR56" s="1325"/>
      <c r="BS56" s="1325"/>
      <c r="BT56" s="1325"/>
      <c r="BU56" s="1325"/>
      <c r="BV56" s="1325"/>
      <c r="BW56" s="1325"/>
      <c r="BX56" s="1325"/>
      <c r="BY56" s="1325"/>
      <c r="BZ56" s="1325"/>
      <c r="CA56" s="1325"/>
      <c r="CB56" s="1325"/>
      <c r="CC56" s="1325"/>
      <c r="CD56" s="1325"/>
      <c r="CE56" s="1325"/>
      <c r="CF56" s="1325"/>
      <c r="CG56" s="1325"/>
      <c r="CH56" s="1325"/>
      <c r="CI56" s="1325"/>
      <c r="CJ56" s="1325"/>
      <c r="CK56" s="1325"/>
      <c r="CL56" s="1325"/>
      <c r="CM56" s="1325"/>
      <c r="CN56" s="1325"/>
      <c r="CO56" s="1325"/>
      <c r="CP56" s="1325"/>
      <c r="CQ56" s="1325"/>
      <c r="CR56" s="1325"/>
      <c r="CS56" s="1325"/>
      <c r="CT56" s="1325"/>
      <c r="CU56" s="1325"/>
      <c r="CV56" s="1325"/>
      <c r="CW56" s="1325"/>
      <c r="CX56" s="1325"/>
      <c r="CY56" s="1325"/>
      <c r="CZ56" s="1325"/>
      <c r="DA56" s="1325"/>
      <c r="DB56" s="1325"/>
      <c r="DC56" s="1325"/>
    </row>
    <row r="57" spans="1:109" s="405" customFormat="1">
      <c r="B57" s="409"/>
      <c r="G57" s="1320"/>
      <c r="H57" s="1320"/>
      <c r="I57" s="1329"/>
      <c r="J57" s="1329"/>
      <c r="K57" s="1326"/>
      <c r="L57" s="1326"/>
      <c r="M57" s="1326"/>
      <c r="N57" s="1326"/>
      <c r="AM57" s="390"/>
      <c r="AN57" s="1324"/>
      <c r="AO57" s="1324"/>
      <c r="AP57" s="1324"/>
      <c r="AQ57" s="1324"/>
      <c r="AR57" s="1324"/>
      <c r="AS57" s="1324"/>
      <c r="AT57" s="1324"/>
      <c r="AU57" s="1324"/>
      <c r="AV57" s="1324"/>
      <c r="AW57" s="1324"/>
      <c r="AX57" s="1324"/>
      <c r="AY57" s="1324"/>
      <c r="AZ57" s="1324"/>
      <c r="BA57" s="1324"/>
      <c r="BB57" s="1327" t="s">
        <v>622</v>
      </c>
      <c r="BC57" s="1327"/>
      <c r="BD57" s="1327"/>
      <c r="BE57" s="1327"/>
      <c r="BF57" s="1327"/>
      <c r="BG57" s="1327"/>
      <c r="BH57" s="1327"/>
      <c r="BI57" s="1327"/>
      <c r="BJ57" s="1327"/>
      <c r="BK57" s="1327"/>
      <c r="BL57" s="1327"/>
      <c r="BM57" s="1327"/>
      <c r="BN57" s="1327"/>
      <c r="BO57" s="1327"/>
      <c r="BP57" s="1325">
        <v>58.8</v>
      </c>
      <c r="BQ57" s="1325"/>
      <c r="BR57" s="1325"/>
      <c r="BS57" s="1325"/>
      <c r="BT57" s="1325"/>
      <c r="BU57" s="1325"/>
      <c r="BV57" s="1325"/>
      <c r="BW57" s="1325"/>
      <c r="BX57" s="1325">
        <v>59.2</v>
      </c>
      <c r="BY57" s="1325"/>
      <c r="BZ57" s="1325"/>
      <c r="CA57" s="1325"/>
      <c r="CB57" s="1325"/>
      <c r="CC57" s="1325"/>
      <c r="CD57" s="1325"/>
      <c r="CE57" s="1325"/>
      <c r="CF57" s="1325">
        <v>63.4</v>
      </c>
      <c r="CG57" s="1325"/>
      <c r="CH57" s="1325"/>
      <c r="CI57" s="1325"/>
      <c r="CJ57" s="1325"/>
      <c r="CK57" s="1325"/>
      <c r="CL57" s="1325"/>
      <c r="CM57" s="1325"/>
      <c r="CN57" s="1325">
        <v>63.3</v>
      </c>
      <c r="CO57" s="1325"/>
      <c r="CP57" s="1325"/>
      <c r="CQ57" s="1325"/>
      <c r="CR57" s="1325"/>
      <c r="CS57" s="1325"/>
      <c r="CT57" s="1325"/>
      <c r="CU57" s="1325"/>
      <c r="CV57" s="1325">
        <v>62.8</v>
      </c>
      <c r="CW57" s="1325"/>
      <c r="CX57" s="1325"/>
      <c r="CY57" s="1325"/>
      <c r="CZ57" s="1325"/>
      <c r="DA57" s="1325"/>
      <c r="DB57" s="1325"/>
      <c r="DC57" s="1325"/>
      <c r="DD57" s="410"/>
      <c r="DE57" s="409"/>
    </row>
    <row r="58" spans="1:109" s="405" customFormat="1">
      <c r="A58" s="390"/>
      <c r="B58" s="409"/>
      <c r="G58" s="1320"/>
      <c r="H58" s="1320"/>
      <c r="I58" s="1329"/>
      <c r="J58" s="1329"/>
      <c r="K58" s="1326"/>
      <c r="L58" s="1326"/>
      <c r="M58" s="1326"/>
      <c r="N58" s="1326"/>
      <c r="AM58" s="390"/>
      <c r="AN58" s="1324"/>
      <c r="AO58" s="1324"/>
      <c r="AP58" s="1324"/>
      <c r="AQ58" s="1324"/>
      <c r="AR58" s="1324"/>
      <c r="AS58" s="1324"/>
      <c r="AT58" s="1324"/>
      <c r="AU58" s="1324"/>
      <c r="AV58" s="1324"/>
      <c r="AW58" s="1324"/>
      <c r="AX58" s="1324"/>
      <c r="AY58" s="1324"/>
      <c r="AZ58" s="1324"/>
      <c r="BA58" s="1324"/>
      <c r="BB58" s="1327"/>
      <c r="BC58" s="1327"/>
      <c r="BD58" s="1327"/>
      <c r="BE58" s="1327"/>
      <c r="BF58" s="1327"/>
      <c r="BG58" s="1327"/>
      <c r="BH58" s="1327"/>
      <c r="BI58" s="1327"/>
      <c r="BJ58" s="1327"/>
      <c r="BK58" s="1327"/>
      <c r="BL58" s="1327"/>
      <c r="BM58" s="1327"/>
      <c r="BN58" s="1327"/>
      <c r="BO58" s="1327"/>
      <c r="BP58" s="1325"/>
      <c r="BQ58" s="1325"/>
      <c r="BR58" s="1325"/>
      <c r="BS58" s="1325"/>
      <c r="BT58" s="1325"/>
      <c r="BU58" s="1325"/>
      <c r="BV58" s="1325"/>
      <c r="BW58" s="1325"/>
      <c r="BX58" s="1325"/>
      <c r="BY58" s="1325"/>
      <c r="BZ58" s="1325"/>
      <c r="CA58" s="1325"/>
      <c r="CB58" s="1325"/>
      <c r="CC58" s="1325"/>
      <c r="CD58" s="1325"/>
      <c r="CE58" s="1325"/>
      <c r="CF58" s="1325"/>
      <c r="CG58" s="1325"/>
      <c r="CH58" s="1325"/>
      <c r="CI58" s="1325"/>
      <c r="CJ58" s="1325"/>
      <c r="CK58" s="1325"/>
      <c r="CL58" s="1325"/>
      <c r="CM58" s="1325"/>
      <c r="CN58" s="1325"/>
      <c r="CO58" s="1325"/>
      <c r="CP58" s="1325"/>
      <c r="CQ58" s="1325"/>
      <c r="CR58" s="1325"/>
      <c r="CS58" s="1325"/>
      <c r="CT58" s="1325"/>
      <c r="CU58" s="1325"/>
      <c r="CV58" s="1325"/>
      <c r="CW58" s="1325"/>
      <c r="CX58" s="1325"/>
      <c r="CY58" s="1325"/>
      <c r="CZ58" s="1325"/>
      <c r="DA58" s="1325"/>
      <c r="DB58" s="1325"/>
      <c r="DC58" s="1325"/>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623</v>
      </c>
    </row>
    <row r="64" spans="1:109">
      <c r="B64" s="397"/>
      <c r="G64" s="404"/>
      <c r="I64" s="417"/>
      <c r="J64" s="417"/>
      <c r="K64" s="417"/>
      <c r="L64" s="417"/>
      <c r="M64" s="417"/>
      <c r="N64" s="418"/>
      <c r="AM64" s="404"/>
      <c r="AN64" s="404" t="s">
        <v>615</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31" t="s">
        <v>630</v>
      </c>
      <c r="AO65" s="1332"/>
      <c r="AP65" s="1332"/>
      <c r="AQ65" s="1332"/>
      <c r="AR65" s="1332"/>
      <c r="AS65" s="1332"/>
      <c r="AT65" s="1332"/>
      <c r="AU65" s="1332"/>
      <c r="AV65" s="1332"/>
      <c r="AW65" s="1332"/>
      <c r="AX65" s="1332"/>
      <c r="AY65" s="1332"/>
      <c r="AZ65" s="1332"/>
      <c r="BA65" s="1332"/>
      <c r="BB65" s="1332"/>
      <c r="BC65" s="1332"/>
      <c r="BD65" s="1332"/>
      <c r="BE65" s="1332"/>
      <c r="BF65" s="1332"/>
      <c r="BG65" s="1332"/>
      <c r="BH65" s="1332"/>
      <c r="BI65" s="1332"/>
      <c r="BJ65" s="1332"/>
      <c r="BK65" s="1332"/>
      <c r="BL65" s="1332"/>
      <c r="BM65" s="1332"/>
      <c r="BN65" s="1332"/>
      <c r="BO65" s="1332"/>
      <c r="BP65" s="1332"/>
      <c r="BQ65" s="1332"/>
      <c r="BR65" s="1332"/>
      <c r="BS65" s="1332"/>
      <c r="BT65" s="1332"/>
      <c r="BU65" s="1332"/>
      <c r="BV65" s="1332"/>
      <c r="BW65" s="1332"/>
      <c r="BX65" s="1332"/>
      <c r="BY65" s="1332"/>
      <c r="BZ65" s="1332"/>
      <c r="CA65" s="1332"/>
      <c r="CB65" s="1332"/>
      <c r="CC65" s="1332"/>
      <c r="CD65" s="1332"/>
      <c r="CE65" s="1332"/>
      <c r="CF65" s="1332"/>
      <c r="CG65" s="1332"/>
      <c r="CH65" s="1332"/>
      <c r="CI65" s="1332"/>
      <c r="CJ65" s="1332"/>
      <c r="CK65" s="1332"/>
      <c r="CL65" s="1332"/>
      <c r="CM65" s="1332"/>
      <c r="CN65" s="1332"/>
      <c r="CO65" s="1332"/>
      <c r="CP65" s="1332"/>
      <c r="CQ65" s="1332"/>
      <c r="CR65" s="1332"/>
      <c r="CS65" s="1332"/>
      <c r="CT65" s="1332"/>
      <c r="CU65" s="1332"/>
      <c r="CV65" s="1332"/>
      <c r="CW65" s="1332"/>
      <c r="CX65" s="1332"/>
      <c r="CY65" s="1332"/>
      <c r="CZ65" s="1332"/>
      <c r="DA65" s="1332"/>
      <c r="DB65" s="1332"/>
      <c r="DC65" s="1333"/>
    </row>
    <row r="66" spans="2:107">
      <c r="B66" s="397"/>
      <c r="AN66" s="1334"/>
      <c r="AO66" s="1335"/>
      <c r="AP66" s="1335"/>
      <c r="AQ66" s="1335"/>
      <c r="AR66" s="1335"/>
      <c r="AS66" s="1335"/>
      <c r="AT66" s="1335"/>
      <c r="AU66" s="1335"/>
      <c r="AV66" s="1335"/>
      <c r="AW66" s="1335"/>
      <c r="AX66" s="1335"/>
      <c r="AY66" s="1335"/>
      <c r="AZ66" s="1335"/>
      <c r="BA66" s="1335"/>
      <c r="BB66" s="1335"/>
      <c r="BC66" s="1335"/>
      <c r="BD66" s="1335"/>
      <c r="BE66" s="1335"/>
      <c r="BF66" s="1335"/>
      <c r="BG66" s="1335"/>
      <c r="BH66" s="1335"/>
      <c r="BI66" s="1335"/>
      <c r="BJ66" s="1335"/>
      <c r="BK66" s="1335"/>
      <c r="BL66" s="1335"/>
      <c r="BM66" s="1335"/>
      <c r="BN66" s="1335"/>
      <c r="BO66" s="1335"/>
      <c r="BP66" s="1335"/>
      <c r="BQ66" s="1335"/>
      <c r="BR66" s="1335"/>
      <c r="BS66" s="1335"/>
      <c r="BT66" s="1335"/>
      <c r="BU66" s="1335"/>
      <c r="BV66" s="1335"/>
      <c r="BW66" s="1335"/>
      <c r="BX66" s="1335"/>
      <c r="BY66" s="1335"/>
      <c r="BZ66" s="1335"/>
      <c r="CA66" s="1335"/>
      <c r="CB66" s="1335"/>
      <c r="CC66" s="1335"/>
      <c r="CD66" s="1335"/>
      <c r="CE66" s="1335"/>
      <c r="CF66" s="1335"/>
      <c r="CG66" s="1335"/>
      <c r="CH66" s="1335"/>
      <c r="CI66" s="1335"/>
      <c r="CJ66" s="1335"/>
      <c r="CK66" s="1335"/>
      <c r="CL66" s="1335"/>
      <c r="CM66" s="1335"/>
      <c r="CN66" s="1335"/>
      <c r="CO66" s="1335"/>
      <c r="CP66" s="1335"/>
      <c r="CQ66" s="1335"/>
      <c r="CR66" s="1335"/>
      <c r="CS66" s="1335"/>
      <c r="CT66" s="1335"/>
      <c r="CU66" s="1335"/>
      <c r="CV66" s="1335"/>
      <c r="CW66" s="1335"/>
      <c r="CX66" s="1335"/>
      <c r="CY66" s="1335"/>
      <c r="CZ66" s="1335"/>
      <c r="DA66" s="1335"/>
      <c r="DB66" s="1335"/>
      <c r="DC66" s="1336"/>
    </row>
    <row r="67" spans="2:107">
      <c r="B67" s="397"/>
      <c r="AN67" s="1334"/>
      <c r="AO67" s="1335"/>
      <c r="AP67" s="1335"/>
      <c r="AQ67" s="1335"/>
      <c r="AR67" s="1335"/>
      <c r="AS67" s="1335"/>
      <c r="AT67" s="1335"/>
      <c r="AU67" s="1335"/>
      <c r="AV67" s="1335"/>
      <c r="AW67" s="1335"/>
      <c r="AX67" s="1335"/>
      <c r="AY67" s="1335"/>
      <c r="AZ67" s="1335"/>
      <c r="BA67" s="1335"/>
      <c r="BB67" s="1335"/>
      <c r="BC67" s="1335"/>
      <c r="BD67" s="1335"/>
      <c r="BE67" s="1335"/>
      <c r="BF67" s="1335"/>
      <c r="BG67" s="1335"/>
      <c r="BH67" s="1335"/>
      <c r="BI67" s="1335"/>
      <c r="BJ67" s="1335"/>
      <c r="BK67" s="1335"/>
      <c r="BL67" s="1335"/>
      <c r="BM67" s="1335"/>
      <c r="BN67" s="1335"/>
      <c r="BO67" s="1335"/>
      <c r="BP67" s="1335"/>
      <c r="BQ67" s="1335"/>
      <c r="BR67" s="1335"/>
      <c r="BS67" s="1335"/>
      <c r="BT67" s="1335"/>
      <c r="BU67" s="1335"/>
      <c r="BV67" s="1335"/>
      <c r="BW67" s="1335"/>
      <c r="BX67" s="1335"/>
      <c r="BY67" s="1335"/>
      <c r="BZ67" s="1335"/>
      <c r="CA67" s="1335"/>
      <c r="CB67" s="1335"/>
      <c r="CC67" s="1335"/>
      <c r="CD67" s="1335"/>
      <c r="CE67" s="1335"/>
      <c r="CF67" s="1335"/>
      <c r="CG67" s="1335"/>
      <c r="CH67" s="1335"/>
      <c r="CI67" s="1335"/>
      <c r="CJ67" s="1335"/>
      <c r="CK67" s="1335"/>
      <c r="CL67" s="1335"/>
      <c r="CM67" s="1335"/>
      <c r="CN67" s="1335"/>
      <c r="CO67" s="1335"/>
      <c r="CP67" s="1335"/>
      <c r="CQ67" s="1335"/>
      <c r="CR67" s="1335"/>
      <c r="CS67" s="1335"/>
      <c r="CT67" s="1335"/>
      <c r="CU67" s="1335"/>
      <c r="CV67" s="1335"/>
      <c r="CW67" s="1335"/>
      <c r="CX67" s="1335"/>
      <c r="CY67" s="1335"/>
      <c r="CZ67" s="1335"/>
      <c r="DA67" s="1335"/>
      <c r="DB67" s="1335"/>
      <c r="DC67" s="1336"/>
    </row>
    <row r="68" spans="2:107">
      <c r="B68" s="397"/>
      <c r="AN68" s="1334"/>
      <c r="AO68" s="1335"/>
      <c r="AP68" s="1335"/>
      <c r="AQ68" s="1335"/>
      <c r="AR68" s="1335"/>
      <c r="AS68" s="1335"/>
      <c r="AT68" s="1335"/>
      <c r="AU68" s="1335"/>
      <c r="AV68" s="1335"/>
      <c r="AW68" s="1335"/>
      <c r="AX68" s="1335"/>
      <c r="AY68" s="1335"/>
      <c r="AZ68" s="1335"/>
      <c r="BA68" s="1335"/>
      <c r="BB68" s="1335"/>
      <c r="BC68" s="1335"/>
      <c r="BD68" s="1335"/>
      <c r="BE68" s="1335"/>
      <c r="BF68" s="1335"/>
      <c r="BG68" s="1335"/>
      <c r="BH68" s="1335"/>
      <c r="BI68" s="1335"/>
      <c r="BJ68" s="1335"/>
      <c r="BK68" s="1335"/>
      <c r="BL68" s="1335"/>
      <c r="BM68" s="1335"/>
      <c r="BN68" s="1335"/>
      <c r="BO68" s="1335"/>
      <c r="BP68" s="1335"/>
      <c r="BQ68" s="1335"/>
      <c r="BR68" s="1335"/>
      <c r="BS68" s="1335"/>
      <c r="BT68" s="1335"/>
      <c r="BU68" s="1335"/>
      <c r="BV68" s="1335"/>
      <c r="BW68" s="1335"/>
      <c r="BX68" s="1335"/>
      <c r="BY68" s="1335"/>
      <c r="BZ68" s="1335"/>
      <c r="CA68" s="1335"/>
      <c r="CB68" s="1335"/>
      <c r="CC68" s="1335"/>
      <c r="CD68" s="1335"/>
      <c r="CE68" s="1335"/>
      <c r="CF68" s="1335"/>
      <c r="CG68" s="1335"/>
      <c r="CH68" s="1335"/>
      <c r="CI68" s="1335"/>
      <c r="CJ68" s="1335"/>
      <c r="CK68" s="1335"/>
      <c r="CL68" s="1335"/>
      <c r="CM68" s="1335"/>
      <c r="CN68" s="1335"/>
      <c r="CO68" s="1335"/>
      <c r="CP68" s="1335"/>
      <c r="CQ68" s="1335"/>
      <c r="CR68" s="1335"/>
      <c r="CS68" s="1335"/>
      <c r="CT68" s="1335"/>
      <c r="CU68" s="1335"/>
      <c r="CV68" s="1335"/>
      <c r="CW68" s="1335"/>
      <c r="CX68" s="1335"/>
      <c r="CY68" s="1335"/>
      <c r="CZ68" s="1335"/>
      <c r="DA68" s="1335"/>
      <c r="DB68" s="1335"/>
      <c r="DC68" s="1336"/>
    </row>
    <row r="69" spans="2:107">
      <c r="B69" s="397"/>
      <c r="AN69" s="1337"/>
      <c r="AO69" s="1338"/>
      <c r="AP69" s="1338"/>
      <c r="AQ69" s="1338"/>
      <c r="AR69" s="1338"/>
      <c r="AS69" s="1338"/>
      <c r="AT69" s="1338"/>
      <c r="AU69" s="1338"/>
      <c r="AV69" s="1338"/>
      <c r="AW69" s="1338"/>
      <c r="AX69" s="1338"/>
      <c r="AY69" s="1338"/>
      <c r="AZ69" s="1338"/>
      <c r="BA69" s="1338"/>
      <c r="BB69" s="1338"/>
      <c r="BC69" s="1338"/>
      <c r="BD69" s="1338"/>
      <c r="BE69" s="1338"/>
      <c r="BF69" s="1338"/>
      <c r="BG69" s="1338"/>
      <c r="BH69" s="1338"/>
      <c r="BI69" s="1338"/>
      <c r="BJ69" s="1338"/>
      <c r="BK69" s="1338"/>
      <c r="BL69" s="1338"/>
      <c r="BM69" s="1338"/>
      <c r="BN69" s="1338"/>
      <c r="BO69" s="1338"/>
      <c r="BP69" s="1338"/>
      <c r="BQ69" s="1338"/>
      <c r="BR69" s="1338"/>
      <c r="BS69" s="1338"/>
      <c r="BT69" s="1338"/>
      <c r="BU69" s="1338"/>
      <c r="BV69" s="1338"/>
      <c r="BW69" s="1338"/>
      <c r="BX69" s="1338"/>
      <c r="BY69" s="1338"/>
      <c r="BZ69" s="1338"/>
      <c r="CA69" s="1338"/>
      <c r="CB69" s="1338"/>
      <c r="CC69" s="1338"/>
      <c r="CD69" s="1338"/>
      <c r="CE69" s="1338"/>
      <c r="CF69" s="1338"/>
      <c r="CG69" s="1338"/>
      <c r="CH69" s="1338"/>
      <c r="CI69" s="1338"/>
      <c r="CJ69" s="1338"/>
      <c r="CK69" s="1338"/>
      <c r="CL69" s="1338"/>
      <c r="CM69" s="1338"/>
      <c r="CN69" s="1338"/>
      <c r="CO69" s="1338"/>
      <c r="CP69" s="1338"/>
      <c r="CQ69" s="1338"/>
      <c r="CR69" s="1338"/>
      <c r="CS69" s="1338"/>
      <c r="CT69" s="1338"/>
      <c r="CU69" s="1338"/>
      <c r="CV69" s="1338"/>
      <c r="CW69" s="1338"/>
      <c r="CX69" s="1338"/>
      <c r="CY69" s="1338"/>
      <c r="CZ69" s="1338"/>
      <c r="DA69" s="1338"/>
      <c r="DB69" s="1338"/>
      <c r="DC69" s="1339"/>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616</v>
      </c>
    </row>
    <row r="72" spans="2:107">
      <c r="B72" s="397"/>
      <c r="G72" s="1320"/>
      <c r="H72" s="1320"/>
      <c r="I72" s="1320"/>
      <c r="J72" s="1320"/>
      <c r="K72" s="407"/>
      <c r="L72" s="407"/>
      <c r="M72" s="408"/>
      <c r="N72" s="408"/>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24" t="s">
        <v>568</v>
      </c>
      <c r="BQ72" s="1324"/>
      <c r="BR72" s="1324"/>
      <c r="BS72" s="1324"/>
      <c r="BT72" s="1324"/>
      <c r="BU72" s="1324"/>
      <c r="BV72" s="1324"/>
      <c r="BW72" s="1324"/>
      <c r="BX72" s="1324" t="s">
        <v>569</v>
      </c>
      <c r="BY72" s="1324"/>
      <c r="BZ72" s="1324"/>
      <c r="CA72" s="1324"/>
      <c r="CB72" s="1324"/>
      <c r="CC72" s="1324"/>
      <c r="CD72" s="1324"/>
      <c r="CE72" s="1324"/>
      <c r="CF72" s="1324" t="s">
        <v>570</v>
      </c>
      <c r="CG72" s="1324"/>
      <c r="CH72" s="1324"/>
      <c r="CI72" s="1324"/>
      <c r="CJ72" s="1324"/>
      <c r="CK72" s="1324"/>
      <c r="CL72" s="1324"/>
      <c r="CM72" s="1324"/>
      <c r="CN72" s="1324" t="s">
        <v>571</v>
      </c>
      <c r="CO72" s="1324"/>
      <c r="CP72" s="1324"/>
      <c r="CQ72" s="1324"/>
      <c r="CR72" s="1324"/>
      <c r="CS72" s="1324"/>
      <c r="CT72" s="1324"/>
      <c r="CU72" s="1324"/>
      <c r="CV72" s="1324" t="s">
        <v>572</v>
      </c>
      <c r="CW72" s="1324"/>
      <c r="CX72" s="1324"/>
      <c r="CY72" s="1324"/>
      <c r="CZ72" s="1324"/>
      <c r="DA72" s="1324"/>
      <c r="DB72" s="1324"/>
      <c r="DC72" s="1324"/>
    </row>
    <row r="73" spans="2:107">
      <c r="B73" s="397"/>
      <c r="G73" s="1330"/>
      <c r="H73" s="1330"/>
      <c r="I73" s="1330"/>
      <c r="J73" s="1330"/>
      <c r="K73" s="1340"/>
      <c r="L73" s="1340"/>
      <c r="M73" s="1340"/>
      <c r="N73" s="1340"/>
      <c r="AM73" s="406"/>
      <c r="AN73" s="1327" t="s">
        <v>617</v>
      </c>
      <c r="AO73" s="1327"/>
      <c r="AP73" s="1327"/>
      <c r="AQ73" s="1327"/>
      <c r="AR73" s="1327"/>
      <c r="AS73" s="1327"/>
      <c r="AT73" s="1327"/>
      <c r="AU73" s="1327"/>
      <c r="AV73" s="1327"/>
      <c r="AW73" s="1327"/>
      <c r="AX73" s="1327"/>
      <c r="AY73" s="1327"/>
      <c r="AZ73" s="1327"/>
      <c r="BA73" s="1327"/>
      <c r="BB73" s="1327" t="s">
        <v>621</v>
      </c>
      <c r="BC73" s="1327"/>
      <c r="BD73" s="1327"/>
      <c r="BE73" s="1327"/>
      <c r="BF73" s="1327"/>
      <c r="BG73" s="1327"/>
      <c r="BH73" s="1327"/>
      <c r="BI73" s="1327"/>
      <c r="BJ73" s="1327"/>
      <c r="BK73" s="1327"/>
      <c r="BL73" s="1327"/>
      <c r="BM73" s="1327"/>
      <c r="BN73" s="1327"/>
      <c r="BO73" s="1327"/>
      <c r="BP73" s="1325">
        <v>75</v>
      </c>
      <c r="BQ73" s="1325"/>
      <c r="BR73" s="1325"/>
      <c r="BS73" s="1325"/>
      <c r="BT73" s="1325"/>
      <c r="BU73" s="1325"/>
      <c r="BV73" s="1325"/>
      <c r="BW73" s="1325"/>
      <c r="BX73" s="1325">
        <v>69.099999999999994</v>
      </c>
      <c r="BY73" s="1325"/>
      <c r="BZ73" s="1325"/>
      <c r="CA73" s="1325"/>
      <c r="CB73" s="1325"/>
      <c r="CC73" s="1325"/>
      <c r="CD73" s="1325"/>
      <c r="CE73" s="1325"/>
      <c r="CF73" s="1325">
        <v>65.5</v>
      </c>
      <c r="CG73" s="1325"/>
      <c r="CH73" s="1325"/>
      <c r="CI73" s="1325"/>
      <c r="CJ73" s="1325"/>
      <c r="CK73" s="1325"/>
      <c r="CL73" s="1325"/>
      <c r="CM73" s="1325"/>
      <c r="CN73" s="1325">
        <v>62.4</v>
      </c>
      <c r="CO73" s="1325"/>
      <c r="CP73" s="1325"/>
      <c r="CQ73" s="1325"/>
      <c r="CR73" s="1325"/>
      <c r="CS73" s="1325"/>
      <c r="CT73" s="1325"/>
      <c r="CU73" s="1325"/>
      <c r="CV73" s="1325">
        <v>36.6</v>
      </c>
      <c r="CW73" s="1325"/>
      <c r="CX73" s="1325"/>
      <c r="CY73" s="1325"/>
      <c r="CZ73" s="1325"/>
      <c r="DA73" s="1325"/>
      <c r="DB73" s="1325"/>
      <c r="DC73" s="1325"/>
    </row>
    <row r="74" spans="2:107">
      <c r="B74" s="397"/>
      <c r="G74" s="1330"/>
      <c r="H74" s="1330"/>
      <c r="I74" s="1330"/>
      <c r="J74" s="1330"/>
      <c r="K74" s="1340"/>
      <c r="L74" s="1340"/>
      <c r="M74" s="1340"/>
      <c r="N74" s="1340"/>
      <c r="AM74" s="406"/>
      <c r="AN74" s="1327"/>
      <c r="AO74" s="1327"/>
      <c r="AP74" s="1327"/>
      <c r="AQ74" s="1327"/>
      <c r="AR74" s="1327"/>
      <c r="AS74" s="1327"/>
      <c r="AT74" s="1327"/>
      <c r="AU74" s="1327"/>
      <c r="AV74" s="1327"/>
      <c r="AW74" s="1327"/>
      <c r="AX74" s="1327"/>
      <c r="AY74" s="1327"/>
      <c r="AZ74" s="1327"/>
      <c r="BA74" s="1327"/>
      <c r="BB74" s="1327"/>
      <c r="BC74" s="1327"/>
      <c r="BD74" s="1327"/>
      <c r="BE74" s="1327"/>
      <c r="BF74" s="1327"/>
      <c r="BG74" s="1327"/>
      <c r="BH74" s="1327"/>
      <c r="BI74" s="1327"/>
      <c r="BJ74" s="1327"/>
      <c r="BK74" s="1327"/>
      <c r="BL74" s="1327"/>
      <c r="BM74" s="1327"/>
      <c r="BN74" s="1327"/>
      <c r="BO74" s="1327"/>
      <c r="BP74" s="1325"/>
      <c r="BQ74" s="1325"/>
      <c r="BR74" s="1325"/>
      <c r="BS74" s="1325"/>
      <c r="BT74" s="1325"/>
      <c r="BU74" s="1325"/>
      <c r="BV74" s="1325"/>
      <c r="BW74" s="1325"/>
      <c r="BX74" s="1325"/>
      <c r="BY74" s="1325"/>
      <c r="BZ74" s="1325"/>
      <c r="CA74" s="1325"/>
      <c r="CB74" s="1325"/>
      <c r="CC74" s="1325"/>
      <c r="CD74" s="1325"/>
      <c r="CE74" s="1325"/>
      <c r="CF74" s="1325"/>
      <c r="CG74" s="1325"/>
      <c r="CH74" s="1325"/>
      <c r="CI74" s="1325"/>
      <c r="CJ74" s="1325"/>
      <c r="CK74" s="1325"/>
      <c r="CL74" s="1325"/>
      <c r="CM74" s="1325"/>
      <c r="CN74" s="1325"/>
      <c r="CO74" s="1325"/>
      <c r="CP74" s="1325"/>
      <c r="CQ74" s="1325"/>
      <c r="CR74" s="1325"/>
      <c r="CS74" s="1325"/>
      <c r="CT74" s="1325"/>
      <c r="CU74" s="1325"/>
      <c r="CV74" s="1325"/>
      <c r="CW74" s="1325"/>
      <c r="CX74" s="1325"/>
      <c r="CY74" s="1325"/>
      <c r="CZ74" s="1325"/>
      <c r="DA74" s="1325"/>
      <c r="DB74" s="1325"/>
      <c r="DC74" s="1325"/>
    </row>
    <row r="75" spans="2:107">
      <c r="B75" s="397"/>
      <c r="G75" s="1330"/>
      <c r="H75" s="1330"/>
      <c r="I75" s="1320"/>
      <c r="J75" s="1320"/>
      <c r="K75" s="1326"/>
      <c r="L75" s="1326"/>
      <c r="M75" s="1326"/>
      <c r="N75" s="1326"/>
      <c r="AM75" s="406"/>
      <c r="AN75" s="1327"/>
      <c r="AO75" s="1327"/>
      <c r="AP75" s="1327"/>
      <c r="AQ75" s="1327"/>
      <c r="AR75" s="1327"/>
      <c r="AS75" s="1327"/>
      <c r="AT75" s="1327"/>
      <c r="AU75" s="1327"/>
      <c r="AV75" s="1327"/>
      <c r="AW75" s="1327"/>
      <c r="AX75" s="1327"/>
      <c r="AY75" s="1327"/>
      <c r="AZ75" s="1327"/>
      <c r="BA75" s="1327"/>
      <c r="BB75" s="1327" t="s">
        <v>625</v>
      </c>
      <c r="BC75" s="1327"/>
      <c r="BD75" s="1327"/>
      <c r="BE75" s="1327"/>
      <c r="BF75" s="1327"/>
      <c r="BG75" s="1327"/>
      <c r="BH75" s="1327"/>
      <c r="BI75" s="1327"/>
      <c r="BJ75" s="1327"/>
      <c r="BK75" s="1327"/>
      <c r="BL75" s="1327"/>
      <c r="BM75" s="1327"/>
      <c r="BN75" s="1327"/>
      <c r="BO75" s="1327"/>
      <c r="BP75" s="1325">
        <v>9.3000000000000007</v>
      </c>
      <c r="BQ75" s="1325"/>
      <c r="BR75" s="1325"/>
      <c r="BS75" s="1325"/>
      <c r="BT75" s="1325"/>
      <c r="BU75" s="1325"/>
      <c r="BV75" s="1325"/>
      <c r="BW75" s="1325"/>
      <c r="BX75" s="1325">
        <v>9.5</v>
      </c>
      <c r="BY75" s="1325"/>
      <c r="BZ75" s="1325"/>
      <c r="CA75" s="1325"/>
      <c r="CB75" s="1325"/>
      <c r="CC75" s="1325"/>
      <c r="CD75" s="1325"/>
      <c r="CE75" s="1325"/>
      <c r="CF75" s="1325">
        <v>10.3</v>
      </c>
      <c r="CG75" s="1325"/>
      <c r="CH75" s="1325"/>
      <c r="CI75" s="1325"/>
      <c r="CJ75" s="1325"/>
      <c r="CK75" s="1325"/>
      <c r="CL75" s="1325"/>
      <c r="CM75" s="1325"/>
      <c r="CN75" s="1325">
        <v>12.6</v>
      </c>
      <c r="CO75" s="1325"/>
      <c r="CP75" s="1325"/>
      <c r="CQ75" s="1325"/>
      <c r="CR75" s="1325"/>
      <c r="CS75" s="1325"/>
      <c r="CT75" s="1325"/>
      <c r="CU75" s="1325"/>
      <c r="CV75" s="1325">
        <v>12.4</v>
      </c>
      <c r="CW75" s="1325"/>
      <c r="CX75" s="1325"/>
      <c r="CY75" s="1325"/>
      <c r="CZ75" s="1325"/>
      <c r="DA75" s="1325"/>
      <c r="DB75" s="1325"/>
      <c r="DC75" s="1325"/>
    </row>
    <row r="76" spans="2:107">
      <c r="B76" s="397"/>
      <c r="G76" s="1330"/>
      <c r="H76" s="1330"/>
      <c r="I76" s="1320"/>
      <c r="J76" s="1320"/>
      <c r="K76" s="1326"/>
      <c r="L76" s="1326"/>
      <c r="M76" s="1326"/>
      <c r="N76" s="1326"/>
      <c r="AM76" s="406"/>
      <c r="AN76" s="1327"/>
      <c r="AO76" s="1327"/>
      <c r="AP76" s="1327"/>
      <c r="AQ76" s="1327"/>
      <c r="AR76" s="1327"/>
      <c r="AS76" s="1327"/>
      <c r="AT76" s="1327"/>
      <c r="AU76" s="1327"/>
      <c r="AV76" s="1327"/>
      <c r="AW76" s="1327"/>
      <c r="AX76" s="1327"/>
      <c r="AY76" s="1327"/>
      <c r="AZ76" s="1327"/>
      <c r="BA76" s="1327"/>
      <c r="BB76" s="1327"/>
      <c r="BC76" s="1327"/>
      <c r="BD76" s="1327"/>
      <c r="BE76" s="1327"/>
      <c r="BF76" s="1327"/>
      <c r="BG76" s="1327"/>
      <c r="BH76" s="1327"/>
      <c r="BI76" s="1327"/>
      <c r="BJ76" s="1327"/>
      <c r="BK76" s="1327"/>
      <c r="BL76" s="1327"/>
      <c r="BM76" s="1327"/>
      <c r="BN76" s="1327"/>
      <c r="BO76" s="1327"/>
      <c r="BP76" s="1325"/>
      <c r="BQ76" s="1325"/>
      <c r="BR76" s="1325"/>
      <c r="BS76" s="1325"/>
      <c r="BT76" s="1325"/>
      <c r="BU76" s="1325"/>
      <c r="BV76" s="1325"/>
      <c r="BW76" s="1325"/>
      <c r="BX76" s="1325"/>
      <c r="BY76" s="1325"/>
      <c r="BZ76" s="1325"/>
      <c r="CA76" s="1325"/>
      <c r="CB76" s="1325"/>
      <c r="CC76" s="1325"/>
      <c r="CD76" s="1325"/>
      <c r="CE76" s="1325"/>
      <c r="CF76" s="1325"/>
      <c r="CG76" s="1325"/>
      <c r="CH76" s="1325"/>
      <c r="CI76" s="1325"/>
      <c r="CJ76" s="1325"/>
      <c r="CK76" s="1325"/>
      <c r="CL76" s="1325"/>
      <c r="CM76" s="1325"/>
      <c r="CN76" s="1325"/>
      <c r="CO76" s="1325"/>
      <c r="CP76" s="1325"/>
      <c r="CQ76" s="1325"/>
      <c r="CR76" s="1325"/>
      <c r="CS76" s="1325"/>
      <c r="CT76" s="1325"/>
      <c r="CU76" s="1325"/>
      <c r="CV76" s="1325"/>
      <c r="CW76" s="1325"/>
      <c r="CX76" s="1325"/>
      <c r="CY76" s="1325"/>
      <c r="CZ76" s="1325"/>
      <c r="DA76" s="1325"/>
      <c r="DB76" s="1325"/>
      <c r="DC76" s="1325"/>
    </row>
    <row r="77" spans="2:107">
      <c r="B77" s="397"/>
      <c r="G77" s="1320"/>
      <c r="H77" s="1320"/>
      <c r="I77" s="1320"/>
      <c r="J77" s="1320"/>
      <c r="K77" s="1340"/>
      <c r="L77" s="1340"/>
      <c r="M77" s="1340"/>
      <c r="N77" s="1340"/>
      <c r="AN77" s="1324" t="s">
        <v>626</v>
      </c>
      <c r="AO77" s="1324"/>
      <c r="AP77" s="1324"/>
      <c r="AQ77" s="1324"/>
      <c r="AR77" s="1324"/>
      <c r="AS77" s="1324"/>
      <c r="AT77" s="1324"/>
      <c r="AU77" s="1324"/>
      <c r="AV77" s="1324"/>
      <c r="AW77" s="1324"/>
      <c r="AX77" s="1324"/>
      <c r="AY77" s="1324"/>
      <c r="AZ77" s="1324"/>
      <c r="BA77" s="1324"/>
      <c r="BB77" s="1327" t="s">
        <v>618</v>
      </c>
      <c r="BC77" s="1327"/>
      <c r="BD77" s="1327"/>
      <c r="BE77" s="1327"/>
      <c r="BF77" s="1327"/>
      <c r="BG77" s="1327"/>
      <c r="BH77" s="1327"/>
      <c r="BI77" s="1327"/>
      <c r="BJ77" s="1327"/>
      <c r="BK77" s="1327"/>
      <c r="BL77" s="1327"/>
      <c r="BM77" s="1327"/>
      <c r="BN77" s="1327"/>
      <c r="BO77" s="1327"/>
      <c r="BP77" s="1325">
        <v>25.4</v>
      </c>
      <c r="BQ77" s="1325"/>
      <c r="BR77" s="1325"/>
      <c r="BS77" s="1325"/>
      <c r="BT77" s="1325"/>
      <c r="BU77" s="1325"/>
      <c r="BV77" s="1325"/>
      <c r="BW77" s="1325"/>
      <c r="BX77" s="1325">
        <v>23.4</v>
      </c>
      <c r="BY77" s="1325"/>
      <c r="BZ77" s="1325"/>
      <c r="CA77" s="1325"/>
      <c r="CB77" s="1325"/>
      <c r="CC77" s="1325"/>
      <c r="CD77" s="1325"/>
      <c r="CE77" s="1325"/>
      <c r="CF77" s="1325">
        <v>7.7</v>
      </c>
      <c r="CG77" s="1325"/>
      <c r="CH77" s="1325"/>
      <c r="CI77" s="1325"/>
      <c r="CJ77" s="1325"/>
      <c r="CK77" s="1325"/>
      <c r="CL77" s="1325"/>
      <c r="CM77" s="1325"/>
      <c r="CN77" s="1325">
        <v>3.2</v>
      </c>
      <c r="CO77" s="1325"/>
      <c r="CP77" s="1325"/>
      <c r="CQ77" s="1325"/>
      <c r="CR77" s="1325"/>
      <c r="CS77" s="1325"/>
      <c r="CT77" s="1325"/>
      <c r="CU77" s="1325"/>
      <c r="CV77" s="1325">
        <v>3.4</v>
      </c>
      <c r="CW77" s="1325"/>
      <c r="CX77" s="1325"/>
      <c r="CY77" s="1325"/>
      <c r="CZ77" s="1325"/>
      <c r="DA77" s="1325"/>
      <c r="DB77" s="1325"/>
      <c r="DC77" s="1325"/>
    </row>
    <row r="78" spans="2:107">
      <c r="B78" s="397"/>
      <c r="G78" s="1320"/>
      <c r="H78" s="1320"/>
      <c r="I78" s="1320"/>
      <c r="J78" s="1320"/>
      <c r="K78" s="1340"/>
      <c r="L78" s="1340"/>
      <c r="M78" s="1340"/>
      <c r="N78" s="1340"/>
      <c r="AN78" s="1324"/>
      <c r="AO78" s="1324"/>
      <c r="AP78" s="1324"/>
      <c r="AQ78" s="1324"/>
      <c r="AR78" s="1324"/>
      <c r="AS78" s="1324"/>
      <c r="AT78" s="1324"/>
      <c r="AU78" s="1324"/>
      <c r="AV78" s="1324"/>
      <c r="AW78" s="1324"/>
      <c r="AX78" s="1324"/>
      <c r="AY78" s="1324"/>
      <c r="AZ78" s="1324"/>
      <c r="BA78" s="1324"/>
      <c r="BB78" s="1327"/>
      <c r="BC78" s="1327"/>
      <c r="BD78" s="1327"/>
      <c r="BE78" s="1327"/>
      <c r="BF78" s="1327"/>
      <c r="BG78" s="1327"/>
      <c r="BH78" s="1327"/>
      <c r="BI78" s="1327"/>
      <c r="BJ78" s="1327"/>
      <c r="BK78" s="1327"/>
      <c r="BL78" s="1327"/>
      <c r="BM78" s="1327"/>
      <c r="BN78" s="1327"/>
      <c r="BO78" s="1327"/>
      <c r="BP78" s="1325"/>
      <c r="BQ78" s="1325"/>
      <c r="BR78" s="1325"/>
      <c r="BS78" s="1325"/>
      <c r="BT78" s="1325"/>
      <c r="BU78" s="1325"/>
      <c r="BV78" s="1325"/>
      <c r="BW78" s="1325"/>
      <c r="BX78" s="1325"/>
      <c r="BY78" s="1325"/>
      <c r="BZ78" s="1325"/>
      <c r="CA78" s="1325"/>
      <c r="CB78" s="1325"/>
      <c r="CC78" s="1325"/>
      <c r="CD78" s="1325"/>
      <c r="CE78" s="1325"/>
      <c r="CF78" s="1325"/>
      <c r="CG78" s="1325"/>
      <c r="CH78" s="1325"/>
      <c r="CI78" s="1325"/>
      <c r="CJ78" s="1325"/>
      <c r="CK78" s="1325"/>
      <c r="CL78" s="1325"/>
      <c r="CM78" s="1325"/>
      <c r="CN78" s="1325"/>
      <c r="CO78" s="1325"/>
      <c r="CP78" s="1325"/>
      <c r="CQ78" s="1325"/>
      <c r="CR78" s="1325"/>
      <c r="CS78" s="1325"/>
      <c r="CT78" s="1325"/>
      <c r="CU78" s="1325"/>
      <c r="CV78" s="1325"/>
      <c r="CW78" s="1325"/>
      <c r="CX78" s="1325"/>
      <c r="CY78" s="1325"/>
      <c r="CZ78" s="1325"/>
      <c r="DA78" s="1325"/>
      <c r="DB78" s="1325"/>
      <c r="DC78" s="1325"/>
    </row>
    <row r="79" spans="2:107">
      <c r="B79" s="397"/>
      <c r="G79" s="1320"/>
      <c r="H79" s="1320"/>
      <c r="I79" s="1329"/>
      <c r="J79" s="1329"/>
      <c r="K79" s="1341"/>
      <c r="L79" s="1341"/>
      <c r="M79" s="1341"/>
      <c r="N79" s="1341"/>
      <c r="AN79" s="1324"/>
      <c r="AO79" s="1324"/>
      <c r="AP79" s="1324"/>
      <c r="AQ79" s="1324"/>
      <c r="AR79" s="1324"/>
      <c r="AS79" s="1324"/>
      <c r="AT79" s="1324"/>
      <c r="AU79" s="1324"/>
      <c r="AV79" s="1324"/>
      <c r="AW79" s="1324"/>
      <c r="AX79" s="1324"/>
      <c r="AY79" s="1324"/>
      <c r="AZ79" s="1324"/>
      <c r="BA79" s="1324"/>
      <c r="BB79" s="1327" t="s">
        <v>624</v>
      </c>
      <c r="BC79" s="1327"/>
      <c r="BD79" s="1327"/>
      <c r="BE79" s="1327"/>
      <c r="BF79" s="1327"/>
      <c r="BG79" s="1327"/>
      <c r="BH79" s="1327"/>
      <c r="BI79" s="1327"/>
      <c r="BJ79" s="1327"/>
      <c r="BK79" s="1327"/>
      <c r="BL79" s="1327"/>
      <c r="BM79" s="1327"/>
      <c r="BN79" s="1327"/>
      <c r="BO79" s="1327"/>
      <c r="BP79" s="1325">
        <v>8.6</v>
      </c>
      <c r="BQ79" s="1325"/>
      <c r="BR79" s="1325"/>
      <c r="BS79" s="1325"/>
      <c r="BT79" s="1325"/>
      <c r="BU79" s="1325"/>
      <c r="BV79" s="1325"/>
      <c r="BW79" s="1325"/>
      <c r="BX79" s="1325">
        <v>8.5</v>
      </c>
      <c r="BY79" s="1325"/>
      <c r="BZ79" s="1325"/>
      <c r="CA79" s="1325"/>
      <c r="CB79" s="1325"/>
      <c r="CC79" s="1325"/>
      <c r="CD79" s="1325"/>
      <c r="CE79" s="1325"/>
      <c r="CF79" s="1325">
        <v>8.6</v>
      </c>
      <c r="CG79" s="1325"/>
      <c r="CH79" s="1325"/>
      <c r="CI79" s="1325"/>
      <c r="CJ79" s="1325"/>
      <c r="CK79" s="1325"/>
      <c r="CL79" s="1325"/>
      <c r="CM79" s="1325"/>
      <c r="CN79" s="1325">
        <v>8.8000000000000007</v>
      </c>
      <c r="CO79" s="1325"/>
      <c r="CP79" s="1325"/>
      <c r="CQ79" s="1325"/>
      <c r="CR79" s="1325"/>
      <c r="CS79" s="1325"/>
      <c r="CT79" s="1325"/>
      <c r="CU79" s="1325"/>
      <c r="CV79" s="1325">
        <v>8.8000000000000007</v>
      </c>
      <c r="CW79" s="1325"/>
      <c r="CX79" s="1325"/>
      <c r="CY79" s="1325"/>
      <c r="CZ79" s="1325"/>
      <c r="DA79" s="1325"/>
      <c r="DB79" s="1325"/>
      <c r="DC79" s="1325"/>
    </row>
    <row r="80" spans="2:107">
      <c r="B80" s="397"/>
      <c r="G80" s="1320"/>
      <c r="H80" s="1320"/>
      <c r="I80" s="1329"/>
      <c r="J80" s="1329"/>
      <c r="K80" s="1341"/>
      <c r="L80" s="1341"/>
      <c r="M80" s="1341"/>
      <c r="N80" s="1341"/>
      <c r="AN80" s="1324"/>
      <c r="AO80" s="1324"/>
      <c r="AP80" s="1324"/>
      <c r="AQ80" s="1324"/>
      <c r="AR80" s="1324"/>
      <c r="AS80" s="1324"/>
      <c r="AT80" s="1324"/>
      <c r="AU80" s="1324"/>
      <c r="AV80" s="1324"/>
      <c r="AW80" s="1324"/>
      <c r="AX80" s="1324"/>
      <c r="AY80" s="1324"/>
      <c r="AZ80" s="1324"/>
      <c r="BA80" s="1324"/>
      <c r="BB80" s="1327"/>
      <c r="BC80" s="1327"/>
      <c r="BD80" s="1327"/>
      <c r="BE80" s="1327"/>
      <c r="BF80" s="1327"/>
      <c r="BG80" s="1327"/>
      <c r="BH80" s="1327"/>
      <c r="BI80" s="1327"/>
      <c r="BJ80" s="1327"/>
      <c r="BK80" s="1327"/>
      <c r="BL80" s="1327"/>
      <c r="BM80" s="1327"/>
      <c r="BN80" s="1327"/>
      <c r="BO80" s="1327"/>
      <c r="BP80" s="1325"/>
      <c r="BQ80" s="1325"/>
      <c r="BR80" s="1325"/>
      <c r="BS80" s="1325"/>
      <c r="BT80" s="1325"/>
      <c r="BU80" s="1325"/>
      <c r="BV80" s="1325"/>
      <c r="BW80" s="1325"/>
      <c r="BX80" s="1325"/>
      <c r="BY80" s="1325"/>
      <c r="BZ80" s="1325"/>
      <c r="CA80" s="1325"/>
      <c r="CB80" s="1325"/>
      <c r="CC80" s="1325"/>
      <c r="CD80" s="1325"/>
      <c r="CE80" s="1325"/>
      <c r="CF80" s="1325"/>
      <c r="CG80" s="1325"/>
      <c r="CH80" s="1325"/>
      <c r="CI80" s="1325"/>
      <c r="CJ80" s="1325"/>
      <c r="CK80" s="1325"/>
      <c r="CL80" s="1325"/>
      <c r="CM80" s="1325"/>
      <c r="CN80" s="1325"/>
      <c r="CO80" s="1325"/>
      <c r="CP80" s="1325"/>
      <c r="CQ80" s="1325"/>
      <c r="CR80" s="1325"/>
      <c r="CS80" s="1325"/>
      <c r="CT80" s="1325"/>
      <c r="CU80" s="1325"/>
      <c r="CV80" s="1325"/>
      <c r="CW80" s="1325"/>
      <c r="CX80" s="1325"/>
      <c r="CY80" s="1325"/>
      <c r="CZ80" s="1325"/>
      <c r="DA80" s="1325"/>
      <c r="DB80" s="1325"/>
      <c r="DC80" s="1325"/>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vtSII79nGmOPjI1HkwzlnX8Oyybbm28oSP8mZS7VIX8cMDTh7jZ/r1O8uPlep+rKEfGiPpSRfIHI7E8RLxvgeQ==" saltValue="PfSRNVzrBraXs7REfOeZ4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628</v>
      </c>
    </row>
  </sheetData>
  <sheetProtection algorithmName="SHA-512" hashValue="SLov8ZIpJ7ix3O+ECzdhHvdPaz3cZfVzm38KzXFaePPvqhHKaMjk0tUrFA4lJhAP3QvONcSzHb/wWUVIV5GwyQ==" saltValue="HTfsuVN5SM+JKFR8cUdFd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627</v>
      </c>
    </row>
  </sheetData>
  <sheetProtection algorithmName="SHA-512" hashValue="3UBz89VkFVpDYdFTlU2Yw3gE8h4Y8CQL0pqWDZPGnQcvnXqr9x1RE1/jpDJbAalPvjgz/ru5WrzbeeGoVNDBhw==" saltValue="l/8c1K9jQsz7+A9jhQh5J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565</v>
      </c>
      <c r="G2" s="157"/>
      <c r="H2" s="158"/>
    </row>
    <row r="3" spans="1:8">
      <c r="A3" s="154" t="s">
        <v>558</v>
      </c>
      <c r="B3" s="159"/>
      <c r="C3" s="160"/>
      <c r="D3" s="161">
        <v>253570</v>
      </c>
      <c r="E3" s="162"/>
      <c r="F3" s="163">
        <v>119882</v>
      </c>
      <c r="G3" s="164"/>
      <c r="H3" s="165"/>
    </row>
    <row r="4" spans="1:8">
      <c r="A4" s="166"/>
      <c r="B4" s="167"/>
      <c r="C4" s="168"/>
      <c r="D4" s="169">
        <v>32709</v>
      </c>
      <c r="E4" s="170"/>
      <c r="F4" s="171">
        <v>66481</v>
      </c>
      <c r="G4" s="172"/>
      <c r="H4" s="173"/>
    </row>
    <row r="5" spans="1:8">
      <c r="A5" s="154" t="s">
        <v>560</v>
      </c>
      <c r="B5" s="159"/>
      <c r="C5" s="160"/>
      <c r="D5" s="161">
        <v>162103</v>
      </c>
      <c r="E5" s="162"/>
      <c r="F5" s="163">
        <v>116162</v>
      </c>
      <c r="G5" s="164"/>
      <c r="H5" s="165"/>
    </row>
    <row r="6" spans="1:8">
      <c r="A6" s="166"/>
      <c r="B6" s="167"/>
      <c r="C6" s="168"/>
      <c r="D6" s="169">
        <v>92522</v>
      </c>
      <c r="E6" s="170"/>
      <c r="F6" s="171">
        <v>61562</v>
      </c>
      <c r="G6" s="172"/>
      <c r="H6" s="173"/>
    </row>
    <row r="7" spans="1:8">
      <c r="A7" s="154" t="s">
        <v>561</v>
      </c>
      <c r="B7" s="159"/>
      <c r="C7" s="160"/>
      <c r="D7" s="161">
        <v>59355</v>
      </c>
      <c r="E7" s="162"/>
      <c r="F7" s="163">
        <v>121449</v>
      </c>
      <c r="G7" s="164"/>
      <c r="H7" s="165"/>
    </row>
    <row r="8" spans="1:8">
      <c r="A8" s="166"/>
      <c r="B8" s="167"/>
      <c r="C8" s="168"/>
      <c r="D8" s="169">
        <v>35748</v>
      </c>
      <c r="E8" s="170"/>
      <c r="F8" s="171">
        <v>62922</v>
      </c>
      <c r="G8" s="172"/>
      <c r="H8" s="173"/>
    </row>
    <row r="9" spans="1:8">
      <c r="A9" s="154" t="s">
        <v>562</v>
      </c>
      <c r="B9" s="159"/>
      <c r="C9" s="160"/>
      <c r="D9" s="161">
        <v>111793</v>
      </c>
      <c r="E9" s="162"/>
      <c r="F9" s="163">
        <v>145139</v>
      </c>
      <c r="G9" s="164"/>
      <c r="H9" s="165"/>
    </row>
    <row r="10" spans="1:8">
      <c r="A10" s="166"/>
      <c r="B10" s="167"/>
      <c r="C10" s="168"/>
      <c r="D10" s="169">
        <v>67030</v>
      </c>
      <c r="E10" s="170"/>
      <c r="F10" s="171">
        <v>83762</v>
      </c>
      <c r="G10" s="172"/>
      <c r="H10" s="173"/>
    </row>
    <row r="11" spans="1:8">
      <c r="A11" s="154" t="s">
        <v>563</v>
      </c>
      <c r="B11" s="159"/>
      <c r="C11" s="160"/>
      <c r="D11" s="161">
        <v>195316</v>
      </c>
      <c r="E11" s="162"/>
      <c r="F11" s="163">
        <v>125391</v>
      </c>
      <c r="G11" s="164"/>
      <c r="H11" s="165"/>
    </row>
    <row r="12" spans="1:8">
      <c r="A12" s="166"/>
      <c r="B12" s="167"/>
      <c r="C12" s="174"/>
      <c r="D12" s="169">
        <v>115079</v>
      </c>
      <c r="E12" s="170"/>
      <c r="F12" s="171">
        <v>68516</v>
      </c>
      <c r="G12" s="172"/>
      <c r="H12" s="173"/>
    </row>
    <row r="13" spans="1:8">
      <c r="A13" s="154"/>
      <c r="B13" s="159"/>
      <c r="C13" s="175"/>
      <c r="D13" s="176">
        <v>156427</v>
      </c>
      <c r="E13" s="177"/>
      <c r="F13" s="178">
        <v>125605</v>
      </c>
      <c r="G13" s="179"/>
      <c r="H13" s="165"/>
    </row>
    <row r="14" spans="1:8">
      <c r="A14" s="166"/>
      <c r="B14" s="167"/>
      <c r="C14" s="168"/>
      <c r="D14" s="169">
        <v>68618</v>
      </c>
      <c r="E14" s="170"/>
      <c r="F14" s="171">
        <v>68649</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5.7</v>
      </c>
      <c r="C19" s="180">
        <f>ROUND(VALUE(SUBSTITUTE(実質収支比率等に係る経年分析!G$48,"▲","-")),2)</f>
        <v>4.16</v>
      </c>
      <c r="D19" s="180">
        <f>ROUND(VALUE(SUBSTITUTE(実質収支比率等に係る経年分析!H$48,"▲","-")),2)</f>
        <v>1.53</v>
      </c>
      <c r="E19" s="180">
        <f>ROUND(VALUE(SUBSTITUTE(実質収支比率等に係る経年分析!I$48,"▲","-")),2)</f>
        <v>5</v>
      </c>
      <c r="F19" s="180">
        <f>ROUND(VALUE(SUBSTITUTE(実質収支比率等に係る経年分析!J$48,"▲","-")),2)</f>
        <v>7.37</v>
      </c>
    </row>
    <row r="20" spans="1:11">
      <c r="A20" s="180" t="s">
        <v>55</v>
      </c>
      <c r="B20" s="180">
        <f>ROUND(VALUE(SUBSTITUTE(実質収支比率等に係る経年分析!F$47,"▲","-")),2)</f>
        <v>60</v>
      </c>
      <c r="C20" s="180">
        <f>ROUND(VALUE(SUBSTITUTE(実質収支比率等に係る経年分析!G$47,"▲","-")),2)</f>
        <v>66.290000000000006</v>
      </c>
      <c r="D20" s="180">
        <f>ROUND(VALUE(SUBSTITUTE(実質収支比率等に係る経年分析!H$47,"▲","-")),2)</f>
        <v>61.49</v>
      </c>
      <c r="E20" s="180">
        <f>ROUND(VALUE(SUBSTITUTE(実質収支比率等に係る経年分析!I$47,"▲","-")),2)</f>
        <v>46.89</v>
      </c>
      <c r="F20" s="180">
        <f>ROUND(VALUE(SUBSTITUTE(実質収支比率等に係る経年分析!J$47,"▲","-")),2)</f>
        <v>46.24</v>
      </c>
    </row>
    <row r="21" spans="1:11">
      <c r="A21" s="180" t="s">
        <v>56</v>
      </c>
      <c r="B21" s="180">
        <f>IF(ISNUMBER(VALUE(SUBSTITUTE(実質収支比率等に係る経年分析!F$49,"▲","-"))),ROUND(VALUE(SUBSTITUTE(実質収支比率等に係る経年分析!F$49,"▲","-")),2),NA())</f>
        <v>1.29</v>
      </c>
      <c r="C21" s="180">
        <f>IF(ISNUMBER(VALUE(SUBSTITUTE(実質収支比率等に係る経年分析!G$49,"▲","-"))),ROUND(VALUE(SUBSTITUTE(実質収支比率等に係る経年分析!G$49,"▲","-")),2),NA())</f>
        <v>1.27</v>
      </c>
      <c r="D21" s="180">
        <f>IF(ISNUMBER(VALUE(SUBSTITUTE(実質収支比率等に係る経年分析!H$49,"▲","-"))),ROUND(VALUE(SUBSTITUTE(実質収支比率等に係る経年分析!H$49,"▲","-")),2),NA())</f>
        <v>-12.48</v>
      </c>
      <c r="E21" s="180">
        <f>IF(ISNUMBER(VALUE(SUBSTITUTE(実質収支比率等に係る経年分析!I$49,"▲","-"))),ROUND(VALUE(SUBSTITUTE(実質収支比率等に係る経年分析!I$49,"▲","-")),2),NA())</f>
        <v>-7.54</v>
      </c>
      <c r="F21" s="180">
        <f>IF(ISNUMBER(VALUE(SUBSTITUTE(実質収支比率等に係る経年分析!J$49,"▲","-"))),ROUND(VALUE(SUBSTITUTE(実質収支比率等に係る経年分析!J$49,"▲","-")),2),NA())</f>
        <v>7.42</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特定環境保全公共下水道事業特別会計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0.11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簡易水道事業特別会計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0.01</v>
      </c>
    </row>
    <row r="31" spans="1:11">
      <c r="A31" s="181" t="str">
        <f>IF(連結実質赤字比率に係る赤字・黒字の構成分析!C$39="",NA(),連結実質赤字比率に係る赤字・黒字の構成分析!C$39)</f>
        <v>農業集落排水事業特別会計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0.09</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0.06</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0.03</v>
      </c>
    </row>
    <row r="32" spans="1:11">
      <c r="A32" s="181" t="str">
        <f>IF(連結実質赤字比率に係る赤字・黒字の構成分析!C$38="",NA(),連結実質赤字比率に係る赤字・黒字の構成分析!C$38)</f>
        <v>後期高齢者医療事業特別会計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0.11</v>
      </c>
    </row>
    <row r="33" spans="1:16">
      <c r="A33" s="181" t="str">
        <f>IF(連結実質赤字比率に係る赤字・黒字の構成分析!C$37="",NA(),連結実質赤字比率に係る赤字・黒字の構成分析!C$37)</f>
        <v>国民健康保険事業特別会計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1.55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0.7</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0.31</v>
      </c>
    </row>
    <row r="34" spans="1:16">
      <c r="A34" s="181" t="str">
        <f>IF(連結実質赤字比率に係る赤字・黒字の構成分析!C$36="",NA(),連結実質赤字比率に係る赤字・黒字の構成分析!C$36)</f>
        <v>介護保険事業特別会計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0.79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0.57999999999999996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0.65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0.52</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4.16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1.53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4.99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7.36</v>
      </c>
    </row>
    <row r="36" spans="1:16">
      <c r="A36" s="181" t="str">
        <f>IF(連結実質赤字比率に係る赤字・黒字の構成分析!C$34="",NA(),連結実質赤字比率に係る赤字・黒字の構成分析!C$34)</f>
        <v>安芸太田町病院事業会計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17.47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16.420000000000002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17.64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18.89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18.52</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1109</v>
      </c>
      <c r="E42" s="182"/>
      <c r="F42" s="182"/>
      <c r="G42" s="182">
        <f>'実質公債費比率（分子）の構造'!L$52</f>
        <v>930</v>
      </c>
      <c r="H42" s="182"/>
      <c r="I42" s="182"/>
      <c r="J42" s="182">
        <f>'実質公債費比率（分子）の構造'!M$52</f>
        <v>922</v>
      </c>
      <c r="K42" s="182"/>
      <c r="L42" s="182"/>
      <c r="M42" s="182">
        <f>'実質公債費比率（分子）の構造'!N$52</f>
        <v>985</v>
      </c>
      <c r="N42" s="182"/>
      <c r="O42" s="182"/>
      <c r="P42" s="182">
        <f>'実質公債費比率（分子）の構造'!O$52</f>
        <v>1037</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c r="A46" s="182" t="s">
        <v>67</v>
      </c>
      <c r="B46" s="182">
        <f>'実質公債費比率（分子）の構造'!K$48</f>
        <v>432</v>
      </c>
      <c r="C46" s="182"/>
      <c r="D46" s="182"/>
      <c r="E46" s="182">
        <f>'実質公債費比率（分子）の構造'!L$48</f>
        <v>425</v>
      </c>
      <c r="F46" s="182"/>
      <c r="G46" s="182"/>
      <c r="H46" s="182">
        <f>'実質公債費比率（分子）の構造'!M$48</f>
        <v>387</v>
      </c>
      <c r="I46" s="182"/>
      <c r="J46" s="182"/>
      <c r="K46" s="182">
        <f>'実質公債費比率（分子）の構造'!N$48</f>
        <v>330</v>
      </c>
      <c r="L46" s="182"/>
      <c r="M46" s="182"/>
      <c r="N46" s="182">
        <f>'実質公債費比率（分子）の構造'!O$48</f>
        <v>298</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933</v>
      </c>
      <c r="C49" s="182"/>
      <c r="D49" s="182"/>
      <c r="E49" s="182">
        <f>'実質公債費比率（分子）の構造'!L$45</f>
        <v>947</v>
      </c>
      <c r="F49" s="182"/>
      <c r="G49" s="182"/>
      <c r="H49" s="182">
        <f>'実質公債費比率（分子）の構造'!M$45</f>
        <v>962</v>
      </c>
      <c r="I49" s="182"/>
      <c r="J49" s="182"/>
      <c r="K49" s="182">
        <f>'実質公債費比率（分子）の構造'!N$45</f>
        <v>1151</v>
      </c>
      <c r="L49" s="182"/>
      <c r="M49" s="182"/>
      <c r="N49" s="182">
        <f>'実質公債費比率（分子）の構造'!O$45</f>
        <v>1208</v>
      </c>
      <c r="O49" s="182"/>
      <c r="P49" s="182"/>
    </row>
    <row r="50" spans="1:16">
      <c r="A50" s="182" t="s">
        <v>71</v>
      </c>
      <c r="B50" s="182" t="e">
        <f>NA()</f>
        <v>#N/A</v>
      </c>
      <c r="C50" s="182">
        <f>IF(ISNUMBER('実質公債費比率（分子）の構造'!K$53),'実質公債費比率（分子）の構造'!K$53,NA())</f>
        <v>256</v>
      </c>
      <c r="D50" s="182" t="e">
        <f>NA()</f>
        <v>#N/A</v>
      </c>
      <c r="E50" s="182" t="e">
        <f>NA()</f>
        <v>#N/A</v>
      </c>
      <c r="F50" s="182">
        <f>IF(ISNUMBER('実質公債費比率（分子）の構造'!L$53),'実質公債費比率（分子）の構造'!L$53,NA())</f>
        <v>442</v>
      </c>
      <c r="G50" s="182" t="e">
        <f>NA()</f>
        <v>#N/A</v>
      </c>
      <c r="H50" s="182" t="e">
        <f>NA()</f>
        <v>#N/A</v>
      </c>
      <c r="I50" s="182">
        <f>IF(ISNUMBER('実質公債費比率（分子）の構造'!M$53),'実質公債費比率（分子）の構造'!M$53,NA())</f>
        <v>427</v>
      </c>
      <c r="J50" s="182" t="e">
        <f>NA()</f>
        <v>#N/A</v>
      </c>
      <c r="K50" s="182" t="e">
        <f>NA()</f>
        <v>#N/A</v>
      </c>
      <c r="L50" s="182">
        <f>IF(ISNUMBER('実質公債費比率（分子）の構造'!N$53),'実質公債費比率（分子）の構造'!N$53,NA())</f>
        <v>496</v>
      </c>
      <c r="M50" s="182" t="e">
        <f>NA()</f>
        <v>#N/A</v>
      </c>
      <c r="N50" s="182" t="e">
        <f>NA()</f>
        <v>#N/A</v>
      </c>
      <c r="O50" s="182">
        <f>IF(ISNUMBER('実質公債費比率（分子）の構造'!O$53),'実質公債費比率（分子）の構造'!O$53,NA())</f>
        <v>469</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9460</v>
      </c>
      <c r="E56" s="181"/>
      <c r="F56" s="181"/>
      <c r="G56" s="181">
        <f>'将来負担比率（分子）の構造'!J$52</f>
        <v>9444</v>
      </c>
      <c r="H56" s="181"/>
      <c r="I56" s="181"/>
      <c r="J56" s="181">
        <f>'将来負担比率（分子）の構造'!K$52</f>
        <v>9407</v>
      </c>
      <c r="K56" s="181"/>
      <c r="L56" s="181"/>
      <c r="M56" s="181">
        <f>'将来負担比率（分子）の構造'!L$52</f>
        <v>9165</v>
      </c>
      <c r="N56" s="181"/>
      <c r="O56" s="181"/>
      <c r="P56" s="181">
        <f>'将来負担比率（分子）の構造'!M$52</f>
        <v>9426</v>
      </c>
    </row>
    <row r="57" spans="1:16">
      <c r="A57" s="181" t="s">
        <v>42</v>
      </c>
      <c r="B57" s="181"/>
      <c r="C57" s="181"/>
      <c r="D57" s="181">
        <f>'将来負担比率（分子）の構造'!I$51</f>
        <v>36</v>
      </c>
      <c r="E57" s="181"/>
      <c r="F57" s="181"/>
      <c r="G57" s="181">
        <f>'将来負担比率（分子）の構造'!J$51</f>
        <v>27</v>
      </c>
      <c r="H57" s="181"/>
      <c r="I57" s="181"/>
      <c r="J57" s="181">
        <f>'将来負担比率（分子）の構造'!K$51</f>
        <v>20</v>
      </c>
      <c r="K57" s="181"/>
      <c r="L57" s="181"/>
      <c r="M57" s="181">
        <f>'将来負担比率（分子）の構造'!L$51</f>
        <v>13</v>
      </c>
      <c r="N57" s="181"/>
      <c r="O57" s="181"/>
      <c r="P57" s="181">
        <f>'将来負担比率（分子）の構造'!M$51</f>
        <v>9</v>
      </c>
    </row>
    <row r="58" spans="1:16">
      <c r="A58" s="181" t="s">
        <v>41</v>
      </c>
      <c r="B58" s="181"/>
      <c r="C58" s="181"/>
      <c r="D58" s="181">
        <f>'将来負担比率（分子）の構造'!I$50</f>
        <v>4063</v>
      </c>
      <c r="E58" s="181"/>
      <c r="F58" s="181"/>
      <c r="G58" s="181">
        <f>'将来負担比率（分子）の構造'!J$50</f>
        <v>4233</v>
      </c>
      <c r="H58" s="181"/>
      <c r="I58" s="181"/>
      <c r="J58" s="181">
        <f>'将来負担比率（分子）の構造'!K$50</f>
        <v>3852</v>
      </c>
      <c r="K58" s="181"/>
      <c r="L58" s="181"/>
      <c r="M58" s="181">
        <f>'将来負担比率（分子）の構造'!L$50</f>
        <v>3298</v>
      </c>
      <c r="N58" s="181"/>
      <c r="O58" s="181"/>
      <c r="P58" s="181">
        <f>'将来負担比率（分子）の構造'!M$50</f>
        <v>3557</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779</v>
      </c>
      <c r="C62" s="181"/>
      <c r="D62" s="181"/>
      <c r="E62" s="181">
        <f>'将来負担比率（分子）の構造'!J$45</f>
        <v>847</v>
      </c>
      <c r="F62" s="181"/>
      <c r="G62" s="181"/>
      <c r="H62" s="181">
        <f>'将来負担比率（分子）の構造'!K$45</f>
        <v>781</v>
      </c>
      <c r="I62" s="181"/>
      <c r="J62" s="181"/>
      <c r="K62" s="181">
        <f>'将来負担比率（分子）の構造'!L$45</f>
        <v>688</v>
      </c>
      <c r="L62" s="181"/>
      <c r="M62" s="181"/>
      <c r="N62" s="181">
        <f>'将来負担比率（分子）の構造'!M$45</f>
        <v>766</v>
      </c>
      <c r="O62" s="181"/>
      <c r="P62" s="181"/>
    </row>
    <row r="63" spans="1:16">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c r="A64" s="181" t="s">
        <v>33</v>
      </c>
      <c r="B64" s="181">
        <f>'将来負担比率（分子）の構造'!I$43</f>
        <v>3551</v>
      </c>
      <c r="C64" s="181"/>
      <c r="D64" s="181"/>
      <c r="E64" s="181">
        <f>'将来負担比率（分子）の構造'!J$43</f>
        <v>3209</v>
      </c>
      <c r="F64" s="181"/>
      <c r="G64" s="181"/>
      <c r="H64" s="181">
        <f>'将来負担比率（分子）の構造'!K$43</f>
        <v>2871</v>
      </c>
      <c r="I64" s="181"/>
      <c r="J64" s="181"/>
      <c r="K64" s="181">
        <f>'将来負担比率（分子）の構造'!L$43</f>
        <v>2630</v>
      </c>
      <c r="L64" s="181"/>
      <c r="M64" s="181"/>
      <c r="N64" s="181">
        <f>'将来負担比率（分子）の構造'!M$43</f>
        <v>2373</v>
      </c>
      <c r="O64" s="181"/>
      <c r="P64" s="181"/>
    </row>
    <row r="65" spans="1:16">
      <c r="A65" s="181" t="s">
        <v>32</v>
      </c>
      <c r="B65" s="181">
        <f>'将来負担比率（分子）の構造'!I$42</f>
        <v>97</v>
      </c>
      <c r="C65" s="181"/>
      <c r="D65" s="181"/>
      <c r="E65" s="181">
        <f>'将来負担比率（分子）の構造'!J$42</f>
        <v>82</v>
      </c>
      <c r="F65" s="181"/>
      <c r="G65" s="181"/>
      <c r="H65" s="181">
        <f>'将来負担比率（分子）の構造'!K$42</f>
        <v>71</v>
      </c>
      <c r="I65" s="181"/>
      <c r="J65" s="181"/>
      <c r="K65" s="181">
        <f>'将来負担比率（分子）の構造'!L$42</f>
        <v>62</v>
      </c>
      <c r="L65" s="181"/>
      <c r="M65" s="181"/>
      <c r="N65" s="181">
        <f>'将来負担比率（分子）の構造'!M$42</f>
        <v>54</v>
      </c>
      <c r="O65" s="181"/>
      <c r="P65" s="181"/>
    </row>
    <row r="66" spans="1:16">
      <c r="A66" s="181" t="s">
        <v>31</v>
      </c>
      <c r="B66" s="181">
        <f>'将来負担比率（分子）の構造'!I$41</f>
        <v>11997</v>
      </c>
      <c r="C66" s="181"/>
      <c r="D66" s="181"/>
      <c r="E66" s="181">
        <f>'将来負担比率（分子）の構造'!J$41</f>
        <v>12158</v>
      </c>
      <c r="F66" s="181"/>
      <c r="G66" s="181"/>
      <c r="H66" s="181">
        <f>'将来負担比率（分子）の構造'!K$41</f>
        <v>11809</v>
      </c>
      <c r="I66" s="181"/>
      <c r="J66" s="181"/>
      <c r="K66" s="181">
        <f>'将来負担比率（分子）の構造'!L$41</f>
        <v>11370</v>
      </c>
      <c r="L66" s="181"/>
      <c r="M66" s="181"/>
      <c r="N66" s="181">
        <f>'将来負担比率（分子）の構造'!M$41</f>
        <v>11322</v>
      </c>
      <c r="O66" s="181"/>
      <c r="P66" s="181"/>
    </row>
    <row r="67" spans="1:16">
      <c r="A67" s="181" t="s">
        <v>75</v>
      </c>
      <c r="B67" s="181" t="e">
        <f>NA()</f>
        <v>#N/A</v>
      </c>
      <c r="C67" s="181">
        <f>IF(ISNUMBER('将来負担比率（分子）の構造'!I$53), IF('将来負担比率（分子）の構造'!I$53 &lt; 0, 0, '将来負担比率（分子）の構造'!I$53), NA())</f>
        <v>2864</v>
      </c>
      <c r="D67" s="181" t="e">
        <f>NA()</f>
        <v>#N/A</v>
      </c>
      <c r="E67" s="181" t="e">
        <f>NA()</f>
        <v>#N/A</v>
      </c>
      <c r="F67" s="181">
        <f>IF(ISNUMBER('将来負担比率（分子）の構造'!J$53), IF('将来負担比率（分子）の構造'!J$53 &lt; 0, 0, '将来負担比率（分子）の構造'!J$53), NA())</f>
        <v>2591</v>
      </c>
      <c r="G67" s="181" t="e">
        <f>NA()</f>
        <v>#N/A</v>
      </c>
      <c r="H67" s="181" t="e">
        <f>NA()</f>
        <v>#N/A</v>
      </c>
      <c r="I67" s="181">
        <f>IF(ISNUMBER('将来負担比率（分子）の構造'!K$53), IF('将来負担比率（分子）の構造'!K$53 &lt; 0, 0, '将来負担比率（分子）の構造'!K$53), NA())</f>
        <v>2254</v>
      </c>
      <c r="J67" s="181" t="e">
        <f>NA()</f>
        <v>#N/A</v>
      </c>
      <c r="K67" s="181" t="e">
        <f>NA()</f>
        <v>#N/A</v>
      </c>
      <c r="L67" s="181">
        <f>IF(ISNUMBER('将来負担比率（分子）の構造'!L$53), IF('将来負担比率（分子）の構造'!L$53 &lt; 0, 0, '将来負担比率（分子）の構造'!L$53), NA())</f>
        <v>2274</v>
      </c>
      <c r="M67" s="181" t="e">
        <f>NA()</f>
        <v>#N/A</v>
      </c>
      <c r="N67" s="181" t="e">
        <f>NA()</f>
        <v>#N/A</v>
      </c>
      <c r="O67" s="181">
        <f>IF(ISNUMBER('将来負担比率（分子）の構造'!M$53), IF('将来負担比率（分子）の構造'!M$53 &lt; 0, 0, '将来負担比率（分子）の構造'!M$53), NA())</f>
        <v>1523</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2678</v>
      </c>
      <c r="C72" s="185">
        <f>基金残高に係る経年分析!G55</f>
        <v>2165</v>
      </c>
      <c r="D72" s="185">
        <f>基金残高に係る経年分析!H55</f>
        <v>2399</v>
      </c>
    </row>
    <row r="73" spans="1:16">
      <c r="A73" s="184" t="s">
        <v>78</v>
      </c>
      <c r="B73" s="185">
        <f>基金残高に係る経年分析!F56</f>
        <v>315</v>
      </c>
      <c r="C73" s="185">
        <f>基金残高に係る経年分析!G56</f>
        <v>315</v>
      </c>
      <c r="D73" s="185">
        <f>基金残高に係る経年分析!H56</f>
        <v>315</v>
      </c>
    </row>
    <row r="74" spans="1:16">
      <c r="A74" s="184" t="s">
        <v>79</v>
      </c>
      <c r="B74" s="185">
        <f>基金残高に係る経年分析!F57</f>
        <v>1656</v>
      </c>
      <c r="C74" s="185">
        <f>基金残高に係る経年分析!G57</f>
        <v>1581</v>
      </c>
      <c r="D74" s="185">
        <f>基金残高に係る経年分析!H57</f>
        <v>1578</v>
      </c>
    </row>
  </sheetData>
  <sheetProtection algorithmName="SHA-512" hashValue="A4Zz/nTBTrC2ISrUAejCOIPVSfu76SCdoJQnzusbOAlnDGZZi1gVYrq5G5jkclIUc/8kNMXrtQN+ZvB9qoY2KQ==" saltValue="dLeZkf7LM/YKXdkx4NA8f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215</v>
      </c>
      <c r="DI1" s="662"/>
      <c r="DJ1" s="662"/>
      <c r="DK1" s="662"/>
      <c r="DL1" s="662"/>
      <c r="DM1" s="662"/>
      <c r="DN1" s="663"/>
      <c r="DO1" s="226"/>
      <c r="DP1" s="661" t="s">
        <v>216</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4" t="s">
        <v>218</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219</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220</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c r="B4" s="664" t="s">
        <v>1</v>
      </c>
      <c r="C4" s="665"/>
      <c r="D4" s="665"/>
      <c r="E4" s="665"/>
      <c r="F4" s="665"/>
      <c r="G4" s="665"/>
      <c r="H4" s="665"/>
      <c r="I4" s="665"/>
      <c r="J4" s="665"/>
      <c r="K4" s="665"/>
      <c r="L4" s="665"/>
      <c r="M4" s="665"/>
      <c r="N4" s="665"/>
      <c r="O4" s="665"/>
      <c r="P4" s="665"/>
      <c r="Q4" s="666"/>
      <c r="R4" s="664" t="s">
        <v>221</v>
      </c>
      <c r="S4" s="665"/>
      <c r="T4" s="665"/>
      <c r="U4" s="665"/>
      <c r="V4" s="665"/>
      <c r="W4" s="665"/>
      <c r="X4" s="665"/>
      <c r="Y4" s="666"/>
      <c r="Z4" s="664" t="s">
        <v>222</v>
      </c>
      <c r="AA4" s="665"/>
      <c r="AB4" s="665"/>
      <c r="AC4" s="666"/>
      <c r="AD4" s="664" t="s">
        <v>223</v>
      </c>
      <c r="AE4" s="665"/>
      <c r="AF4" s="665"/>
      <c r="AG4" s="665"/>
      <c r="AH4" s="665"/>
      <c r="AI4" s="665"/>
      <c r="AJ4" s="665"/>
      <c r="AK4" s="666"/>
      <c r="AL4" s="664" t="s">
        <v>222</v>
      </c>
      <c r="AM4" s="665"/>
      <c r="AN4" s="665"/>
      <c r="AO4" s="666"/>
      <c r="AP4" s="670" t="s">
        <v>224</v>
      </c>
      <c r="AQ4" s="670"/>
      <c r="AR4" s="670"/>
      <c r="AS4" s="670"/>
      <c r="AT4" s="670"/>
      <c r="AU4" s="670"/>
      <c r="AV4" s="670"/>
      <c r="AW4" s="670"/>
      <c r="AX4" s="670"/>
      <c r="AY4" s="670"/>
      <c r="AZ4" s="670"/>
      <c r="BA4" s="670"/>
      <c r="BB4" s="670"/>
      <c r="BC4" s="670"/>
      <c r="BD4" s="670"/>
      <c r="BE4" s="670"/>
      <c r="BF4" s="670"/>
      <c r="BG4" s="670" t="s">
        <v>225</v>
      </c>
      <c r="BH4" s="670"/>
      <c r="BI4" s="670"/>
      <c r="BJ4" s="670"/>
      <c r="BK4" s="670"/>
      <c r="BL4" s="670"/>
      <c r="BM4" s="670"/>
      <c r="BN4" s="670"/>
      <c r="BO4" s="670" t="s">
        <v>222</v>
      </c>
      <c r="BP4" s="670"/>
      <c r="BQ4" s="670"/>
      <c r="BR4" s="670"/>
      <c r="BS4" s="670" t="s">
        <v>226</v>
      </c>
      <c r="BT4" s="670"/>
      <c r="BU4" s="670"/>
      <c r="BV4" s="670"/>
      <c r="BW4" s="670"/>
      <c r="BX4" s="670"/>
      <c r="BY4" s="670"/>
      <c r="BZ4" s="670"/>
      <c r="CA4" s="670"/>
      <c r="CB4" s="670"/>
      <c r="CD4" s="667" t="s">
        <v>227</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c r="B5" s="671" t="s">
        <v>228</v>
      </c>
      <c r="C5" s="672"/>
      <c r="D5" s="672"/>
      <c r="E5" s="672"/>
      <c r="F5" s="672"/>
      <c r="G5" s="672"/>
      <c r="H5" s="672"/>
      <c r="I5" s="672"/>
      <c r="J5" s="672"/>
      <c r="K5" s="672"/>
      <c r="L5" s="672"/>
      <c r="M5" s="672"/>
      <c r="N5" s="672"/>
      <c r="O5" s="672"/>
      <c r="P5" s="672"/>
      <c r="Q5" s="673"/>
      <c r="R5" s="674">
        <v>840079</v>
      </c>
      <c r="S5" s="675"/>
      <c r="T5" s="675"/>
      <c r="U5" s="675"/>
      <c r="V5" s="675"/>
      <c r="W5" s="675"/>
      <c r="X5" s="675"/>
      <c r="Y5" s="676"/>
      <c r="Z5" s="677">
        <v>9.1</v>
      </c>
      <c r="AA5" s="677"/>
      <c r="AB5" s="677"/>
      <c r="AC5" s="677"/>
      <c r="AD5" s="678">
        <v>840079</v>
      </c>
      <c r="AE5" s="678"/>
      <c r="AF5" s="678"/>
      <c r="AG5" s="678"/>
      <c r="AH5" s="678"/>
      <c r="AI5" s="678"/>
      <c r="AJ5" s="678"/>
      <c r="AK5" s="678"/>
      <c r="AL5" s="679">
        <v>16.600000000000001</v>
      </c>
      <c r="AM5" s="680"/>
      <c r="AN5" s="680"/>
      <c r="AO5" s="681"/>
      <c r="AP5" s="671" t="s">
        <v>229</v>
      </c>
      <c r="AQ5" s="672"/>
      <c r="AR5" s="672"/>
      <c r="AS5" s="672"/>
      <c r="AT5" s="672"/>
      <c r="AU5" s="672"/>
      <c r="AV5" s="672"/>
      <c r="AW5" s="672"/>
      <c r="AX5" s="672"/>
      <c r="AY5" s="672"/>
      <c r="AZ5" s="672"/>
      <c r="BA5" s="672"/>
      <c r="BB5" s="672"/>
      <c r="BC5" s="672"/>
      <c r="BD5" s="672"/>
      <c r="BE5" s="672"/>
      <c r="BF5" s="673"/>
      <c r="BG5" s="685">
        <v>838207</v>
      </c>
      <c r="BH5" s="686"/>
      <c r="BI5" s="686"/>
      <c r="BJ5" s="686"/>
      <c r="BK5" s="686"/>
      <c r="BL5" s="686"/>
      <c r="BM5" s="686"/>
      <c r="BN5" s="687"/>
      <c r="BO5" s="688">
        <v>99.8</v>
      </c>
      <c r="BP5" s="688"/>
      <c r="BQ5" s="688"/>
      <c r="BR5" s="688"/>
      <c r="BS5" s="689" t="s">
        <v>139</v>
      </c>
      <c r="BT5" s="689"/>
      <c r="BU5" s="689"/>
      <c r="BV5" s="689"/>
      <c r="BW5" s="689"/>
      <c r="BX5" s="689"/>
      <c r="BY5" s="689"/>
      <c r="BZ5" s="689"/>
      <c r="CA5" s="689"/>
      <c r="CB5" s="693"/>
      <c r="CD5" s="667" t="s">
        <v>224</v>
      </c>
      <c r="CE5" s="668"/>
      <c r="CF5" s="668"/>
      <c r="CG5" s="668"/>
      <c r="CH5" s="668"/>
      <c r="CI5" s="668"/>
      <c r="CJ5" s="668"/>
      <c r="CK5" s="668"/>
      <c r="CL5" s="668"/>
      <c r="CM5" s="668"/>
      <c r="CN5" s="668"/>
      <c r="CO5" s="668"/>
      <c r="CP5" s="668"/>
      <c r="CQ5" s="669"/>
      <c r="CR5" s="667" t="s">
        <v>230</v>
      </c>
      <c r="CS5" s="668"/>
      <c r="CT5" s="668"/>
      <c r="CU5" s="668"/>
      <c r="CV5" s="668"/>
      <c r="CW5" s="668"/>
      <c r="CX5" s="668"/>
      <c r="CY5" s="669"/>
      <c r="CZ5" s="667" t="s">
        <v>222</v>
      </c>
      <c r="DA5" s="668"/>
      <c r="DB5" s="668"/>
      <c r="DC5" s="669"/>
      <c r="DD5" s="667" t="s">
        <v>231</v>
      </c>
      <c r="DE5" s="668"/>
      <c r="DF5" s="668"/>
      <c r="DG5" s="668"/>
      <c r="DH5" s="668"/>
      <c r="DI5" s="668"/>
      <c r="DJ5" s="668"/>
      <c r="DK5" s="668"/>
      <c r="DL5" s="668"/>
      <c r="DM5" s="668"/>
      <c r="DN5" s="668"/>
      <c r="DO5" s="668"/>
      <c r="DP5" s="669"/>
      <c r="DQ5" s="667" t="s">
        <v>232</v>
      </c>
      <c r="DR5" s="668"/>
      <c r="DS5" s="668"/>
      <c r="DT5" s="668"/>
      <c r="DU5" s="668"/>
      <c r="DV5" s="668"/>
      <c r="DW5" s="668"/>
      <c r="DX5" s="668"/>
      <c r="DY5" s="668"/>
      <c r="DZ5" s="668"/>
      <c r="EA5" s="668"/>
      <c r="EB5" s="668"/>
      <c r="EC5" s="669"/>
    </row>
    <row r="6" spans="2:143" ht="11.25" customHeight="1">
      <c r="B6" s="682" t="s">
        <v>233</v>
      </c>
      <c r="C6" s="683"/>
      <c r="D6" s="683"/>
      <c r="E6" s="683"/>
      <c r="F6" s="683"/>
      <c r="G6" s="683"/>
      <c r="H6" s="683"/>
      <c r="I6" s="683"/>
      <c r="J6" s="683"/>
      <c r="K6" s="683"/>
      <c r="L6" s="683"/>
      <c r="M6" s="683"/>
      <c r="N6" s="683"/>
      <c r="O6" s="683"/>
      <c r="P6" s="683"/>
      <c r="Q6" s="684"/>
      <c r="R6" s="685">
        <v>103832</v>
      </c>
      <c r="S6" s="686"/>
      <c r="T6" s="686"/>
      <c r="U6" s="686"/>
      <c r="V6" s="686"/>
      <c r="W6" s="686"/>
      <c r="X6" s="686"/>
      <c r="Y6" s="687"/>
      <c r="Z6" s="688">
        <v>1.1000000000000001</v>
      </c>
      <c r="AA6" s="688"/>
      <c r="AB6" s="688"/>
      <c r="AC6" s="688"/>
      <c r="AD6" s="689">
        <v>103832</v>
      </c>
      <c r="AE6" s="689"/>
      <c r="AF6" s="689"/>
      <c r="AG6" s="689"/>
      <c r="AH6" s="689"/>
      <c r="AI6" s="689"/>
      <c r="AJ6" s="689"/>
      <c r="AK6" s="689"/>
      <c r="AL6" s="690">
        <v>2</v>
      </c>
      <c r="AM6" s="691"/>
      <c r="AN6" s="691"/>
      <c r="AO6" s="692"/>
      <c r="AP6" s="682" t="s">
        <v>234</v>
      </c>
      <c r="AQ6" s="683"/>
      <c r="AR6" s="683"/>
      <c r="AS6" s="683"/>
      <c r="AT6" s="683"/>
      <c r="AU6" s="683"/>
      <c r="AV6" s="683"/>
      <c r="AW6" s="683"/>
      <c r="AX6" s="683"/>
      <c r="AY6" s="683"/>
      <c r="AZ6" s="683"/>
      <c r="BA6" s="683"/>
      <c r="BB6" s="683"/>
      <c r="BC6" s="683"/>
      <c r="BD6" s="683"/>
      <c r="BE6" s="683"/>
      <c r="BF6" s="684"/>
      <c r="BG6" s="685">
        <v>838207</v>
      </c>
      <c r="BH6" s="686"/>
      <c r="BI6" s="686"/>
      <c r="BJ6" s="686"/>
      <c r="BK6" s="686"/>
      <c r="BL6" s="686"/>
      <c r="BM6" s="686"/>
      <c r="BN6" s="687"/>
      <c r="BO6" s="688">
        <v>99.8</v>
      </c>
      <c r="BP6" s="688"/>
      <c r="BQ6" s="688"/>
      <c r="BR6" s="688"/>
      <c r="BS6" s="689" t="s">
        <v>139</v>
      </c>
      <c r="BT6" s="689"/>
      <c r="BU6" s="689"/>
      <c r="BV6" s="689"/>
      <c r="BW6" s="689"/>
      <c r="BX6" s="689"/>
      <c r="BY6" s="689"/>
      <c r="BZ6" s="689"/>
      <c r="CA6" s="689"/>
      <c r="CB6" s="693"/>
      <c r="CD6" s="696" t="s">
        <v>235</v>
      </c>
      <c r="CE6" s="697"/>
      <c r="CF6" s="697"/>
      <c r="CG6" s="697"/>
      <c r="CH6" s="697"/>
      <c r="CI6" s="697"/>
      <c r="CJ6" s="697"/>
      <c r="CK6" s="697"/>
      <c r="CL6" s="697"/>
      <c r="CM6" s="697"/>
      <c r="CN6" s="697"/>
      <c r="CO6" s="697"/>
      <c r="CP6" s="697"/>
      <c r="CQ6" s="698"/>
      <c r="CR6" s="685">
        <v>68019</v>
      </c>
      <c r="CS6" s="686"/>
      <c r="CT6" s="686"/>
      <c r="CU6" s="686"/>
      <c r="CV6" s="686"/>
      <c r="CW6" s="686"/>
      <c r="CX6" s="686"/>
      <c r="CY6" s="687"/>
      <c r="CZ6" s="679">
        <v>0.8</v>
      </c>
      <c r="DA6" s="680"/>
      <c r="DB6" s="680"/>
      <c r="DC6" s="699"/>
      <c r="DD6" s="694" t="s">
        <v>236</v>
      </c>
      <c r="DE6" s="686"/>
      <c r="DF6" s="686"/>
      <c r="DG6" s="686"/>
      <c r="DH6" s="686"/>
      <c r="DI6" s="686"/>
      <c r="DJ6" s="686"/>
      <c r="DK6" s="686"/>
      <c r="DL6" s="686"/>
      <c r="DM6" s="686"/>
      <c r="DN6" s="686"/>
      <c r="DO6" s="686"/>
      <c r="DP6" s="687"/>
      <c r="DQ6" s="694">
        <v>68019</v>
      </c>
      <c r="DR6" s="686"/>
      <c r="DS6" s="686"/>
      <c r="DT6" s="686"/>
      <c r="DU6" s="686"/>
      <c r="DV6" s="686"/>
      <c r="DW6" s="686"/>
      <c r="DX6" s="686"/>
      <c r="DY6" s="686"/>
      <c r="DZ6" s="686"/>
      <c r="EA6" s="686"/>
      <c r="EB6" s="686"/>
      <c r="EC6" s="695"/>
    </row>
    <row r="7" spans="2:143" ht="11.25" customHeight="1">
      <c r="B7" s="682" t="s">
        <v>237</v>
      </c>
      <c r="C7" s="683"/>
      <c r="D7" s="683"/>
      <c r="E7" s="683"/>
      <c r="F7" s="683"/>
      <c r="G7" s="683"/>
      <c r="H7" s="683"/>
      <c r="I7" s="683"/>
      <c r="J7" s="683"/>
      <c r="K7" s="683"/>
      <c r="L7" s="683"/>
      <c r="M7" s="683"/>
      <c r="N7" s="683"/>
      <c r="O7" s="683"/>
      <c r="P7" s="683"/>
      <c r="Q7" s="684"/>
      <c r="R7" s="685">
        <v>556</v>
      </c>
      <c r="S7" s="686"/>
      <c r="T7" s="686"/>
      <c r="U7" s="686"/>
      <c r="V7" s="686"/>
      <c r="W7" s="686"/>
      <c r="X7" s="686"/>
      <c r="Y7" s="687"/>
      <c r="Z7" s="688">
        <v>0</v>
      </c>
      <c r="AA7" s="688"/>
      <c r="AB7" s="688"/>
      <c r="AC7" s="688"/>
      <c r="AD7" s="689">
        <v>556</v>
      </c>
      <c r="AE7" s="689"/>
      <c r="AF7" s="689"/>
      <c r="AG7" s="689"/>
      <c r="AH7" s="689"/>
      <c r="AI7" s="689"/>
      <c r="AJ7" s="689"/>
      <c r="AK7" s="689"/>
      <c r="AL7" s="690">
        <v>0</v>
      </c>
      <c r="AM7" s="691"/>
      <c r="AN7" s="691"/>
      <c r="AO7" s="692"/>
      <c r="AP7" s="682" t="s">
        <v>238</v>
      </c>
      <c r="AQ7" s="683"/>
      <c r="AR7" s="683"/>
      <c r="AS7" s="683"/>
      <c r="AT7" s="683"/>
      <c r="AU7" s="683"/>
      <c r="AV7" s="683"/>
      <c r="AW7" s="683"/>
      <c r="AX7" s="683"/>
      <c r="AY7" s="683"/>
      <c r="AZ7" s="683"/>
      <c r="BA7" s="683"/>
      <c r="BB7" s="683"/>
      <c r="BC7" s="683"/>
      <c r="BD7" s="683"/>
      <c r="BE7" s="683"/>
      <c r="BF7" s="684"/>
      <c r="BG7" s="685">
        <v>244573</v>
      </c>
      <c r="BH7" s="686"/>
      <c r="BI7" s="686"/>
      <c r="BJ7" s="686"/>
      <c r="BK7" s="686"/>
      <c r="BL7" s="686"/>
      <c r="BM7" s="686"/>
      <c r="BN7" s="687"/>
      <c r="BO7" s="688">
        <v>29.1</v>
      </c>
      <c r="BP7" s="688"/>
      <c r="BQ7" s="688"/>
      <c r="BR7" s="688"/>
      <c r="BS7" s="689" t="s">
        <v>139</v>
      </c>
      <c r="BT7" s="689"/>
      <c r="BU7" s="689"/>
      <c r="BV7" s="689"/>
      <c r="BW7" s="689"/>
      <c r="BX7" s="689"/>
      <c r="BY7" s="689"/>
      <c r="BZ7" s="689"/>
      <c r="CA7" s="689"/>
      <c r="CB7" s="693"/>
      <c r="CD7" s="700" t="s">
        <v>239</v>
      </c>
      <c r="CE7" s="701"/>
      <c r="CF7" s="701"/>
      <c r="CG7" s="701"/>
      <c r="CH7" s="701"/>
      <c r="CI7" s="701"/>
      <c r="CJ7" s="701"/>
      <c r="CK7" s="701"/>
      <c r="CL7" s="701"/>
      <c r="CM7" s="701"/>
      <c r="CN7" s="701"/>
      <c r="CO7" s="701"/>
      <c r="CP7" s="701"/>
      <c r="CQ7" s="702"/>
      <c r="CR7" s="685">
        <v>2513850</v>
      </c>
      <c r="CS7" s="686"/>
      <c r="CT7" s="686"/>
      <c r="CU7" s="686"/>
      <c r="CV7" s="686"/>
      <c r="CW7" s="686"/>
      <c r="CX7" s="686"/>
      <c r="CY7" s="687"/>
      <c r="CZ7" s="688">
        <v>28.8</v>
      </c>
      <c r="DA7" s="688"/>
      <c r="DB7" s="688"/>
      <c r="DC7" s="688"/>
      <c r="DD7" s="694">
        <v>292177</v>
      </c>
      <c r="DE7" s="686"/>
      <c r="DF7" s="686"/>
      <c r="DG7" s="686"/>
      <c r="DH7" s="686"/>
      <c r="DI7" s="686"/>
      <c r="DJ7" s="686"/>
      <c r="DK7" s="686"/>
      <c r="DL7" s="686"/>
      <c r="DM7" s="686"/>
      <c r="DN7" s="686"/>
      <c r="DO7" s="686"/>
      <c r="DP7" s="687"/>
      <c r="DQ7" s="694">
        <v>1270338</v>
      </c>
      <c r="DR7" s="686"/>
      <c r="DS7" s="686"/>
      <c r="DT7" s="686"/>
      <c r="DU7" s="686"/>
      <c r="DV7" s="686"/>
      <c r="DW7" s="686"/>
      <c r="DX7" s="686"/>
      <c r="DY7" s="686"/>
      <c r="DZ7" s="686"/>
      <c r="EA7" s="686"/>
      <c r="EB7" s="686"/>
      <c r="EC7" s="695"/>
    </row>
    <row r="8" spans="2:143" ht="11.25" customHeight="1">
      <c r="B8" s="682" t="s">
        <v>240</v>
      </c>
      <c r="C8" s="683"/>
      <c r="D8" s="683"/>
      <c r="E8" s="683"/>
      <c r="F8" s="683"/>
      <c r="G8" s="683"/>
      <c r="H8" s="683"/>
      <c r="I8" s="683"/>
      <c r="J8" s="683"/>
      <c r="K8" s="683"/>
      <c r="L8" s="683"/>
      <c r="M8" s="683"/>
      <c r="N8" s="683"/>
      <c r="O8" s="683"/>
      <c r="P8" s="683"/>
      <c r="Q8" s="684"/>
      <c r="R8" s="685">
        <v>2306</v>
      </c>
      <c r="S8" s="686"/>
      <c r="T8" s="686"/>
      <c r="U8" s="686"/>
      <c r="V8" s="686"/>
      <c r="W8" s="686"/>
      <c r="X8" s="686"/>
      <c r="Y8" s="687"/>
      <c r="Z8" s="688">
        <v>0</v>
      </c>
      <c r="AA8" s="688"/>
      <c r="AB8" s="688"/>
      <c r="AC8" s="688"/>
      <c r="AD8" s="689">
        <v>2306</v>
      </c>
      <c r="AE8" s="689"/>
      <c r="AF8" s="689"/>
      <c r="AG8" s="689"/>
      <c r="AH8" s="689"/>
      <c r="AI8" s="689"/>
      <c r="AJ8" s="689"/>
      <c r="AK8" s="689"/>
      <c r="AL8" s="690">
        <v>0</v>
      </c>
      <c r="AM8" s="691"/>
      <c r="AN8" s="691"/>
      <c r="AO8" s="692"/>
      <c r="AP8" s="682" t="s">
        <v>241</v>
      </c>
      <c r="AQ8" s="683"/>
      <c r="AR8" s="683"/>
      <c r="AS8" s="683"/>
      <c r="AT8" s="683"/>
      <c r="AU8" s="683"/>
      <c r="AV8" s="683"/>
      <c r="AW8" s="683"/>
      <c r="AX8" s="683"/>
      <c r="AY8" s="683"/>
      <c r="AZ8" s="683"/>
      <c r="BA8" s="683"/>
      <c r="BB8" s="683"/>
      <c r="BC8" s="683"/>
      <c r="BD8" s="683"/>
      <c r="BE8" s="683"/>
      <c r="BF8" s="684"/>
      <c r="BG8" s="685">
        <v>10315</v>
      </c>
      <c r="BH8" s="686"/>
      <c r="BI8" s="686"/>
      <c r="BJ8" s="686"/>
      <c r="BK8" s="686"/>
      <c r="BL8" s="686"/>
      <c r="BM8" s="686"/>
      <c r="BN8" s="687"/>
      <c r="BO8" s="688">
        <v>1.2</v>
      </c>
      <c r="BP8" s="688"/>
      <c r="BQ8" s="688"/>
      <c r="BR8" s="688"/>
      <c r="BS8" s="694" t="s">
        <v>236</v>
      </c>
      <c r="BT8" s="686"/>
      <c r="BU8" s="686"/>
      <c r="BV8" s="686"/>
      <c r="BW8" s="686"/>
      <c r="BX8" s="686"/>
      <c r="BY8" s="686"/>
      <c r="BZ8" s="686"/>
      <c r="CA8" s="686"/>
      <c r="CB8" s="695"/>
      <c r="CD8" s="700" t="s">
        <v>242</v>
      </c>
      <c r="CE8" s="701"/>
      <c r="CF8" s="701"/>
      <c r="CG8" s="701"/>
      <c r="CH8" s="701"/>
      <c r="CI8" s="701"/>
      <c r="CJ8" s="701"/>
      <c r="CK8" s="701"/>
      <c r="CL8" s="701"/>
      <c r="CM8" s="701"/>
      <c r="CN8" s="701"/>
      <c r="CO8" s="701"/>
      <c r="CP8" s="701"/>
      <c r="CQ8" s="702"/>
      <c r="CR8" s="685">
        <v>1421680</v>
      </c>
      <c r="CS8" s="686"/>
      <c r="CT8" s="686"/>
      <c r="CU8" s="686"/>
      <c r="CV8" s="686"/>
      <c r="CW8" s="686"/>
      <c r="CX8" s="686"/>
      <c r="CY8" s="687"/>
      <c r="CZ8" s="688">
        <v>16.3</v>
      </c>
      <c r="DA8" s="688"/>
      <c r="DB8" s="688"/>
      <c r="DC8" s="688"/>
      <c r="DD8" s="694">
        <v>68090</v>
      </c>
      <c r="DE8" s="686"/>
      <c r="DF8" s="686"/>
      <c r="DG8" s="686"/>
      <c r="DH8" s="686"/>
      <c r="DI8" s="686"/>
      <c r="DJ8" s="686"/>
      <c r="DK8" s="686"/>
      <c r="DL8" s="686"/>
      <c r="DM8" s="686"/>
      <c r="DN8" s="686"/>
      <c r="DO8" s="686"/>
      <c r="DP8" s="687"/>
      <c r="DQ8" s="694">
        <v>927454</v>
      </c>
      <c r="DR8" s="686"/>
      <c r="DS8" s="686"/>
      <c r="DT8" s="686"/>
      <c r="DU8" s="686"/>
      <c r="DV8" s="686"/>
      <c r="DW8" s="686"/>
      <c r="DX8" s="686"/>
      <c r="DY8" s="686"/>
      <c r="DZ8" s="686"/>
      <c r="EA8" s="686"/>
      <c r="EB8" s="686"/>
      <c r="EC8" s="695"/>
    </row>
    <row r="9" spans="2:143" ht="11.25" customHeight="1">
      <c r="B9" s="682" t="s">
        <v>243</v>
      </c>
      <c r="C9" s="683"/>
      <c r="D9" s="683"/>
      <c r="E9" s="683"/>
      <c r="F9" s="683"/>
      <c r="G9" s="683"/>
      <c r="H9" s="683"/>
      <c r="I9" s="683"/>
      <c r="J9" s="683"/>
      <c r="K9" s="683"/>
      <c r="L9" s="683"/>
      <c r="M9" s="683"/>
      <c r="N9" s="683"/>
      <c r="O9" s="683"/>
      <c r="P9" s="683"/>
      <c r="Q9" s="684"/>
      <c r="R9" s="685">
        <v>2272</v>
      </c>
      <c r="S9" s="686"/>
      <c r="T9" s="686"/>
      <c r="U9" s="686"/>
      <c r="V9" s="686"/>
      <c r="W9" s="686"/>
      <c r="X9" s="686"/>
      <c r="Y9" s="687"/>
      <c r="Z9" s="688">
        <v>0</v>
      </c>
      <c r="AA9" s="688"/>
      <c r="AB9" s="688"/>
      <c r="AC9" s="688"/>
      <c r="AD9" s="689">
        <v>2272</v>
      </c>
      <c r="AE9" s="689"/>
      <c r="AF9" s="689"/>
      <c r="AG9" s="689"/>
      <c r="AH9" s="689"/>
      <c r="AI9" s="689"/>
      <c r="AJ9" s="689"/>
      <c r="AK9" s="689"/>
      <c r="AL9" s="690">
        <v>0</v>
      </c>
      <c r="AM9" s="691"/>
      <c r="AN9" s="691"/>
      <c r="AO9" s="692"/>
      <c r="AP9" s="682" t="s">
        <v>244</v>
      </c>
      <c r="AQ9" s="683"/>
      <c r="AR9" s="683"/>
      <c r="AS9" s="683"/>
      <c r="AT9" s="683"/>
      <c r="AU9" s="683"/>
      <c r="AV9" s="683"/>
      <c r="AW9" s="683"/>
      <c r="AX9" s="683"/>
      <c r="AY9" s="683"/>
      <c r="AZ9" s="683"/>
      <c r="BA9" s="683"/>
      <c r="BB9" s="683"/>
      <c r="BC9" s="683"/>
      <c r="BD9" s="683"/>
      <c r="BE9" s="683"/>
      <c r="BF9" s="684"/>
      <c r="BG9" s="685">
        <v>205408</v>
      </c>
      <c r="BH9" s="686"/>
      <c r="BI9" s="686"/>
      <c r="BJ9" s="686"/>
      <c r="BK9" s="686"/>
      <c r="BL9" s="686"/>
      <c r="BM9" s="686"/>
      <c r="BN9" s="687"/>
      <c r="BO9" s="688">
        <v>24.5</v>
      </c>
      <c r="BP9" s="688"/>
      <c r="BQ9" s="688"/>
      <c r="BR9" s="688"/>
      <c r="BS9" s="694" t="s">
        <v>236</v>
      </c>
      <c r="BT9" s="686"/>
      <c r="BU9" s="686"/>
      <c r="BV9" s="686"/>
      <c r="BW9" s="686"/>
      <c r="BX9" s="686"/>
      <c r="BY9" s="686"/>
      <c r="BZ9" s="686"/>
      <c r="CA9" s="686"/>
      <c r="CB9" s="695"/>
      <c r="CD9" s="700" t="s">
        <v>245</v>
      </c>
      <c r="CE9" s="701"/>
      <c r="CF9" s="701"/>
      <c r="CG9" s="701"/>
      <c r="CH9" s="701"/>
      <c r="CI9" s="701"/>
      <c r="CJ9" s="701"/>
      <c r="CK9" s="701"/>
      <c r="CL9" s="701"/>
      <c r="CM9" s="701"/>
      <c r="CN9" s="701"/>
      <c r="CO9" s="701"/>
      <c r="CP9" s="701"/>
      <c r="CQ9" s="702"/>
      <c r="CR9" s="685">
        <v>754969</v>
      </c>
      <c r="CS9" s="686"/>
      <c r="CT9" s="686"/>
      <c r="CU9" s="686"/>
      <c r="CV9" s="686"/>
      <c r="CW9" s="686"/>
      <c r="CX9" s="686"/>
      <c r="CY9" s="687"/>
      <c r="CZ9" s="688">
        <v>8.6</v>
      </c>
      <c r="DA9" s="688"/>
      <c r="DB9" s="688"/>
      <c r="DC9" s="688"/>
      <c r="DD9" s="694">
        <v>17558</v>
      </c>
      <c r="DE9" s="686"/>
      <c r="DF9" s="686"/>
      <c r="DG9" s="686"/>
      <c r="DH9" s="686"/>
      <c r="DI9" s="686"/>
      <c r="DJ9" s="686"/>
      <c r="DK9" s="686"/>
      <c r="DL9" s="686"/>
      <c r="DM9" s="686"/>
      <c r="DN9" s="686"/>
      <c r="DO9" s="686"/>
      <c r="DP9" s="687"/>
      <c r="DQ9" s="694">
        <v>649063</v>
      </c>
      <c r="DR9" s="686"/>
      <c r="DS9" s="686"/>
      <c r="DT9" s="686"/>
      <c r="DU9" s="686"/>
      <c r="DV9" s="686"/>
      <c r="DW9" s="686"/>
      <c r="DX9" s="686"/>
      <c r="DY9" s="686"/>
      <c r="DZ9" s="686"/>
      <c r="EA9" s="686"/>
      <c r="EB9" s="686"/>
      <c r="EC9" s="695"/>
    </row>
    <row r="10" spans="2:143" ht="11.25" customHeight="1">
      <c r="B10" s="682" t="s">
        <v>246</v>
      </c>
      <c r="C10" s="683"/>
      <c r="D10" s="683"/>
      <c r="E10" s="683"/>
      <c r="F10" s="683"/>
      <c r="G10" s="683"/>
      <c r="H10" s="683"/>
      <c r="I10" s="683"/>
      <c r="J10" s="683"/>
      <c r="K10" s="683"/>
      <c r="L10" s="683"/>
      <c r="M10" s="683"/>
      <c r="N10" s="683"/>
      <c r="O10" s="683"/>
      <c r="P10" s="683"/>
      <c r="Q10" s="684"/>
      <c r="R10" s="685" t="s">
        <v>139</v>
      </c>
      <c r="S10" s="686"/>
      <c r="T10" s="686"/>
      <c r="U10" s="686"/>
      <c r="V10" s="686"/>
      <c r="W10" s="686"/>
      <c r="X10" s="686"/>
      <c r="Y10" s="687"/>
      <c r="Z10" s="688" t="s">
        <v>139</v>
      </c>
      <c r="AA10" s="688"/>
      <c r="AB10" s="688"/>
      <c r="AC10" s="688"/>
      <c r="AD10" s="689" t="s">
        <v>139</v>
      </c>
      <c r="AE10" s="689"/>
      <c r="AF10" s="689"/>
      <c r="AG10" s="689"/>
      <c r="AH10" s="689"/>
      <c r="AI10" s="689"/>
      <c r="AJ10" s="689"/>
      <c r="AK10" s="689"/>
      <c r="AL10" s="690" t="s">
        <v>139</v>
      </c>
      <c r="AM10" s="691"/>
      <c r="AN10" s="691"/>
      <c r="AO10" s="692"/>
      <c r="AP10" s="682" t="s">
        <v>247</v>
      </c>
      <c r="AQ10" s="683"/>
      <c r="AR10" s="683"/>
      <c r="AS10" s="683"/>
      <c r="AT10" s="683"/>
      <c r="AU10" s="683"/>
      <c r="AV10" s="683"/>
      <c r="AW10" s="683"/>
      <c r="AX10" s="683"/>
      <c r="AY10" s="683"/>
      <c r="AZ10" s="683"/>
      <c r="BA10" s="683"/>
      <c r="BB10" s="683"/>
      <c r="BC10" s="683"/>
      <c r="BD10" s="683"/>
      <c r="BE10" s="683"/>
      <c r="BF10" s="684"/>
      <c r="BG10" s="685">
        <v>17345</v>
      </c>
      <c r="BH10" s="686"/>
      <c r="BI10" s="686"/>
      <c r="BJ10" s="686"/>
      <c r="BK10" s="686"/>
      <c r="BL10" s="686"/>
      <c r="BM10" s="686"/>
      <c r="BN10" s="687"/>
      <c r="BO10" s="688">
        <v>2.1</v>
      </c>
      <c r="BP10" s="688"/>
      <c r="BQ10" s="688"/>
      <c r="BR10" s="688"/>
      <c r="BS10" s="694" t="s">
        <v>139</v>
      </c>
      <c r="BT10" s="686"/>
      <c r="BU10" s="686"/>
      <c r="BV10" s="686"/>
      <c r="BW10" s="686"/>
      <c r="BX10" s="686"/>
      <c r="BY10" s="686"/>
      <c r="BZ10" s="686"/>
      <c r="CA10" s="686"/>
      <c r="CB10" s="695"/>
      <c r="CD10" s="700" t="s">
        <v>248</v>
      </c>
      <c r="CE10" s="701"/>
      <c r="CF10" s="701"/>
      <c r="CG10" s="701"/>
      <c r="CH10" s="701"/>
      <c r="CI10" s="701"/>
      <c r="CJ10" s="701"/>
      <c r="CK10" s="701"/>
      <c r="CL10" s="701"/>
      <c r="CM10" s="701"/>
      <c r="CN10" s="701"/>
      <c r="CO10" s="701"/>
      <c r="CP10" s="701"/>
      <c r="CQ10" s="702"/>
      <c r="CR10" s="685">
        <v>3000</v>
      </c>
      <c r="CS10" s="686"/>
      <c r="CT10" s="686"/>
      <c r="CU10" s="686"/>
      <c r="CV10" s="686"/>
      <c r="CW10" s="686"/>
      <c r="CX10" s="686"/>
      <c r="CY10" s="687"/>
      <c r="CZ10" s="688">
        <v>0</v>
      </c>
      <c r="DA10" s="688"/>
      <c r="DB10" s="688"/>
      <c r="DC10" s="688"/>
      <c r="DD10" s="694" t="s">
        <v>139</v>
      </c>
      <c r="DE10" s="686"/>
      <c r="DF10" s="686"/>
      <c r="DG10" s="686"/>
      <c r="DH10" s="686"/>
      <c r="DI10" s="686"/>
      <c r="DJ10" s="686"/>
      <c r="DK10" s="686"/>
      <c r="DL10" s="686"/>
      <c r="DM10" s="686"/>
      <c r="DN10" s="686"/>
      <c r="DO10" s="686"/>
      <c r="DP10" s="687"/>
      <c r="DQ10" s="694" t="s">
        <v>139</v>
      </c>
      <c r="DR10" s="686"/>
      <c r="DS10" s="686"/>
      <c r="DT10" s="686"/>
      <c r="DU10" s="686"/>
      <c r="DV10" s="686"/>
      <c r="DW10" s="686"/>
      <c r="DX10" s="686"/>
      <c r="DY10" s="686"/>
      <c r="DZ10" s="686"/>
      <c r="EA10" s="686"/>
      <c r="EB10" s="686"/>
      <c r="EC10" s="695"/>
    </row>
    <row r="11" spans="2:143" ht="11.25" customHeight="1">
      <c r="B11" s="682" t="s">
        <v>249</v>
      </c>
      <c r="C11" s="683"/>
      <c r="D11" s="683"/>
      <c r="E11" s="683"/>
      <c r="F11" s="683"/>
      <c r="G11" s="683"/>
      <c r="H11" s="683"/>
      <c r="I11" s="683"/>
      <c r="J11" s="683"/>
      <c r="K11" s="683"/>
      <c r="L11" s="683"/>
      <c r="M11" s="683"/>
      <c r="N11" s="683"/>
      <c r="O11" s="683"/>
      <c r="P11" s="683"/>
      <c r="Q11" s="684"/>
      <c r="R11" s="685">
        <v>141634</v>
      </c>
      <c r="S11" s="686"/>
      <c r="T11" s="686"/>
      <c r="U11" s="686"/>
      <c r="V11" s="686"/>
      <c r="W11" s="686"/>
      <c r="X11" s="686"/>
      <c r="Y11" s="687"/>
      <c r="Z11" s="690">
        <v>1.5</v>
      </c>
      <c r="AA11" s="691"/>
      <c r="AB11" s="691"/>
      <c r="AC11" s="703"/>
      <c r="AD11" s="694">
        <v>141634</v>
      </c>
      <c r="AE11" s="686"/>
      <c r="AF11" s="686"/>
      <c r="AG11" s="686"/>
      <c r="AH11" s="686"/>
      <c r="AI11" s="686"/>
      <c r="AJ11" s="686"/>
      <c r="AK11" s="687"/>
      <c r="AL11" s="690">
        <v>2.8</v>
      </c>
      <c r="AM11" s="691"/>
      <c r="AN11" s="691"/>
      <c r="AO11" s="692"/>
      <c r="AP11" s="682" t="s">
        <v>250</v>
      </c>
      <c r="AQ11" s="683"/>
      <c r="AR11" s="683"/>
      <c r="AS11" s="683"/>
      <c r="AT11" s="683"/>
      <c r="AU11" s="683"/>
      <c r="AV11" s="683"/>
      <c r="AW11" s="683"/>
      <c r="AX11" s="683"/>
      <c r="AY11" s="683"/>
      <c r="AZ11" s="683"/>
      <c r="BA11" s="683"/>
      <c r="BB11" s="683"/>
      <c r="BC11" s="683"/>
      <c r="BD11" s="683"/>
      <c r="BE11" s="683"/>
      <c r="BF11" s="684"/>
      <c r="BG11" s="685">
        <v>11505</v>
      </c>
      <c r="BH11" s="686"/>
      <c r="BI11" s="686"/>
      <c r="BJ11" s="686"/>
      <c r="BK11" s="686"/>
      <c r="BL11" s="686"/>
      <c r="BM11" s="686"/>
      <c r="BN11" s="687"/>
      <c r="BO11" s="688">
        <v>1.4</v>
      </c>
      <c r="BP11" s="688"/>
      <c r="BQ11" s="688"/>
      <c r="BR11" s="688"/>
      <c r="BS11" s="694" t="s">
        <v>139</v>
      </c>
      <c r="BT11" s="686"/>
      <c r="BU11" s="686"/>
      <c r="BV11" s="686"/>
      <c r="BW11" s="686"/>
      <c r="BX11" s="686"/>
      <c r="BY11" s="686"/>
      <c r="BZ11" s="686"/>
      <c r="CA11" s="686"/>
      <c r="CB11" s="695"/>
      <c r="CD11" s="700" t="s">
        <v>251</v>
      </c>
      <c r="CE11" s="701"/>
      <c r="CF11" s="701"/>
      <c r="CG11" s="701"/>
      <c r="CH11" s="701"/>
      <c r="CI11" s="701"/>
      <c r="CJ11" s="701"/>
      <c r="CK11" s="701"/>
      <c r="CL11" s="701"/>
      <c r="CM11" s="701"/>
      <c r="CN11" s="701"/>
      <c r="CO11" s="701"/>
      <c r="CP11" s="701"/>
      <c r="CQ11" s="702"/>
      <c r="CR11" s="685">
        <v>429885</v>
      </c>
      <c r="CS11" s="686"/>
      <c r="CT11" s="686"/>
      <c r="CU11" s="686"/>
      <c r="CV11" s="686"/>
      <c r="CW11" s="686"/>
      <c r="CX11" s="686"/>
      <c r="CY11" s="687"/>
      <c r="CZ11" s="688">
        <v>4.9000000000000004</v>
      </c>
      <c r="DA11" s="688"/>
      <c r="DB11" s="688"/>
      <c r="DC11" s="688"/>
      <c r="DD11" s="694">
        <v>59079</v>
      </c>
      <c r="DE11" s="686"/>
      <c r="DF11" s="686"/>
      <c r="DG11" s="686"/>
      <c r="DH11" s="686"/>
      <c r="DI11" s="686"/>
      <c r="DJ11" s="686"/>
      <c r="DK11" s="686"/>
      <c r="DL11" s="686"/>
      <c r="DM11" s="686"/>
      <c r="DN11" s="686"/>
      <c r="DO11" s="686"/>
      <c r="DP11" s="687"/>
      <c r="DQ11" s="694">
        <v>263416</v>
      </c>
      <c r="DR11" s="686"/>
      <c r="DS11" s="686"/>
      <c r="DT11" s="686"/>
      <c r="DU11" s="686"/>
      <c r="DV11" s="686"/>
      <c r="DW11" s="686"/>
      <c r="DX11" s="686"/>
      <c r="DY11" s="686"/>
      <c r="DZ11" s="686"/>
      <c r="EA11" s="686"/>
      <c r="EB11" s="686"/>
      <c r="EC11" s="695"/>
    </row>
    <row r="12" spans="2:143" ht="11.25" customHeight="1">
      <c r="B12" s="682" t="s">
        <v>252</v>
      </c>
      <c r="C12" s="683"/>
      <c r="D12" s="683"/>
      <c r="E12" s="683"/>
      <c r="F12" s="683"/>
      <c r="G12" s="683"/>
      <c r="H12" s="683"/>
      <c r="I12" s="683"/>
      <c r="J12" s="683"/>
      <c r="K12" s="683"/>
      <c r="L12" s="683"/>
      <c r="M12" s="683"/>
      <c r="N12" s="683"/>
      <c r="O12" s="683"/>
      <c r="P12" s="683"/>
      <c r="Q12" s="684"/>
      <c r="R12" s="685" t="s">
        <v>139</v>
      </c>
      <c r="S12" s="686"/>
      <c r="T12" s="686"/>
      <c r="U12" s="686"/>
      <c r="V12" s="686"/>
      <c r="W12" s="686"/>
      <c r="X12" s="686"/>
      <c r="Y12" s="687"/>
      <c r="Z12" s="688" t="s">
        <v>236</v>
      </c>
      <c r="AA12" s="688"/>
      <c r="AB12" s="688"/>
      <c r="AC12" s="688"/>
      <c r="AD12" s="689" t="s">
        <v>236</v>
      </c>
      <c r="AE12" s="689"/>
      <c r="AF12" s="689"/>
      <c r="AG12" s="689"/>
      <c r="AH12" s="689"/>
      <c r="AI12" s="689"/>
      <c r="AJ12" s="689"/>
      <c r="AK12" s="689"/>
      <c r="AL12" s="690" t="s">
        <v>236</v>
      </c>
      <c r="AM12" s="691"/>
      <c r="AN12" s="691"/>
      <c r="AO12" s="692"/>
      <c r="AP12" s="682" t="s">
        <v>253</v>
      </c>
      <c r="AQ12" s="683"/>
      <c r="AR12" s="683"/>
      <c r="AS12" s="683"/>
      <c r="AT12" s="683"/>
      <c r="AU12" s="683"/>
      <c r="AV12" s="683"/>
      <c r="AW12" s="683"/>
      <c r="AX12" s="683"/>
      <c r="AY12" s="683"/>
      <c r="AZ12" s="683"/>
      <c r="BA12" s="683"/>
      <c r="BB12" s="683"/>
      <c r="BC12" s="683"/>
      <c r="BD12" s="683"/>
      <c r="BE12" s="683"/>
      <c r="BF12" s="684"/>
      <c r="BG12" s="685">
        <v>528768</v>
      </c>
      <c r="BH12" s="686"/>
      <c r="BI12" s="686"/>
      <c r="BJ12" s="686"/>
      <c r="BK12" s="686"/>
      <c r="BL12" s="686"/>
      <c r="BM12" s="686"/>
      <c r="BN12" s="687"/>
      <c r="BO12" s="688">
        <v>62.9</v>
      </c>
      <c r="BP12" s="688"/>
      <c r="BQ12" s="688"/>
      <c r="BR12" s="688"/>
      <c r="BS12" s="694" t="s">
        <v>139</v>
      </c>
      <c r="BT12" s="686"/>
      <c r="BU12" s="686"/>
      <c r="BV12" s="686"/>
      <c r="BW12" s="686"/>
      <c r="BX12" s="686"/>
      <c r="BY12" s="686"/>
      <c r="BZ12" s="686"/>
      <c r="CA12" s="686"/>
      <c r="CB12" s="695"/>
      <c r="CD12" s="700" t="s">
        <v>254</v>
      </c>
      <c r="CE12" s="701"/>
      <c r="CF12" s="701"/>
      <c r="CG12" s="701"/>
      <c r="CH12" s="701"/>
      <c r="CI12" s="701"/>
      <c r="CJ12" s="701"/>
      <c r="CK12" s="701"/>
      <c r="CL12" s="701"/>
      <c r="CM12" s="701"/>
      <c r="CN12" s="701"/>
      <c r="CO12" s="701"/>
      <c r="CP12" s="701"/>
      <c r="CQ12" s="702"/>
      <c r="CR12" s="685">
        <v>405673</v>
      </c>
      <c r="CS12" s="686"/>
      <c r="CT12" s="686"/>
      <c r="CU12" s="686"/>
      <c r="CV12" s="686"/>
      <c r="CW12" s="686"/>
      <c r="CX12" s="686"/>
      <c r="CY12" s="687"/>
      <c r="CZ12" s="688">
        <v>4.5999999999999996</v>
      </c>
      <c r="DA12" s="688"/>
      <c r="DB12" s="688"/>
      <c r="DC12" s="688"/>
      <c r="DD12" s="694">
        <v>87888</v>
      </c>
      <c r="DE12" s="686"/>
      <c r="DF12" s="686"/>
      <c r="DG12" s="686"/>
      <c r="DH12" s="686"/>
      <c r="DI12" s="686"/>
      <c r="DJ12" s="686"/>
      <c r="DK12" s="686"/>
      <c r="DL12" s="686"/>
      <c r="DM12" s="686"/>
      <c r="DN12" s="686"/>
      <c r="DO12" s="686"/>
      <c r="DP12" s="687"/>
      <c r="DQ12" s="694">
        <v>240340</v>
      </c>
      <c r="DR12" s="686"/>
      <c r="DS12" s="686"/>
      <c r="DT12" s="686"/>
      <c r="DU12" s="686"/>
      <c r="DV12" s="686"/>
      <c r="DW12" s="686"/>
      <c r="DX12" s="686"/>
      <c r="DY12" s="686"/>
      <c r="DZ12" s="686"/>
      <c r="EA12" s="686"/>
      <c r="EB12" s="686"/>
      <c r="EC12" s="695"/>
    </row>
    <row r="13" spans="2:143" ht="11.25" customHeight="1">
      <c r="B13" s="682" t="s">
        <v>255</v>
      </c>
      <c r="C13" s="683"/>
      <c r="D13" s="683"/>
      <c r="E13" s="683"/>
      <c r="F13" s="683"/>
      <c r="G13" s="683"/>
      <c r="H13" s="683"/>
      <c r="I13" s="683"/>
      <c r="J13" s="683"/>
      <c r="K13" s="683"/>
      <c r="L13" s="683"/>
      <c r="M13" s="683"/>
      <c r="N13" s="683"/>
      <c r="O13" s="683"/>
      <c r="P13" s="683"/>
      <c r="Q13" s="684"/>
      <c r="R13" s="685" t="s">
        <v>139</v>
      </c>
      <c r="S13" s="686"/>
      <c r="T13" s="686"/>
      <c r="U13" s="686"/>
      <c r="V13" s="686"/>
      <c r="W13" s="686"/>
      <c r="X13" s="686"/>
      <c r="Y13" s="687"/>
      <c r="Z13" s="688" t="s">
        <v>139</v>
      </c>
      <c r="AA13" s="688"/>
      <c r="AB13" s="688"/>
      <c r="AC13" s="688"/>
      <c r="AD13" s="689" t="s">
        <v>139</v>
      </c>
      <c r="AE13" s="689"/>
      <c r="AF13" s="689"/>
      <c r="AG13" s="689"/>
      <c r="AH13" s="689"/>
      <c r="AI13" s="689"/>
      <c r="AJ13" s="689"/>
      <c r="AK13" s="689"/>
      <c r="AL13" s="690" t="s">
        <v>139</v>
      </c>
      <c r="AM13" s="691"/>
      <c r="AN13" s="691"/>
      <c r="AO13" s="692"/>
      <c r="AP13" s="682" t="s">
        <v>256</v>
      </c>
      <c r="AQ13" s="683"/>
      <c r="AR13" s="683"/>
      <c r="AS13" s="683"/>
      <c r="AT13" s="683"/>
      <c r="AU13" s="683"/>
      <c r="AV13" s="683"/>
      <c r="AW13" s="683"/>
      <c r="AX13" s="683"/>
      <c r="AY13" s="683"/>
      <c r="AZ13" s="683"/>
      <c r="BA13" s="683"/>
      <c r="BB13" s="683"/>
      <c r="BC13" s="683"/>
      <c r="BD13" s="683"/>
      <c r="BE13" s="683"/>
      <c r="BF13" s="684"/>
      <c r="BG13" s="685">
        <v>434338</v>
      </c>
      <c r="BH13" s="686"/>
      <c r="BI13" s="686"/>
      <c r="BJ13" s="686"/>
      <c r="BK13" s="686"/>
      <c r="BL13" s="686"/>
      <c r="BM13" s="686"/>
      <c r="BN13" s="687"/>
      <c r="BO13" s="688">
        <v>51.7</v>
      </c>
      <c r="BP13" s="688"/>
      <c r="BQ13" s="688"/>
      <c r="BR13" s="688"/>
      <c r="BS13" s="694" t="s">
        <v>139</v>
      </c>
      <c r="BT13" s="686"/>
      <c r="BU13" s="686"/>
      <c r="BV13" s="686"/>
      <c r="BW13" s="686"/>
      <c r="BX13" s="686"/>
      <c r="BY13" s="686"/>
      <c r="BZ13" s="686"/>
      <c r="CA13" s="686"/>
      <c r="CB13" s="695"/>
      <c r="CD13" s="700" t="s">
        <v>257</v>
      </c>
      <c r="CE13" s="701"/>
      <c r="CF13" s="701"/>
      <c r="CG13" s="701"/>
      <c r="CH13" s="701"/>
      <c r="CI13" s="701"/>
      <c r="CJ13" s="701"/>
      <c r="CK13" s="701"/>
      <c r="CL13" s="701"/>
      <c r="CM13" s="701"/>
      <c r="CN13" s="701"/>
      <c r="CO13" s="701"/>
      <c r="CP13" s="701"/>
      <c r="CQ13" s="702"/>
      <c r="CR13" s="685">
        <v>761962</v>
      </c>
      <c r="CS13" s="686"/>
      <c r="CT13" s="686"/>
      <c r="CU13" s="686"/>
      <c r="CV13" s="686"/>
      <c r="CW13" s="686"/>
      <c r="CX13" s="686"/>
      <c r="CY13" s="687"/>
      <c r="CZ13" s="688">
        <v>8.6999999999999993</v>
      </c>
      <c r="DA13" s="688"/>
      <c r="DB13" s="688"/>
      <c r="DC13" s="688"/>
      <c r="DD13" s="694">
        <v>271722</v>
      </c>
      <c r="DE13" s="686"/>
      <c r="DF13" s="686"/>
      <c r="DG13" s="686"/>
      <c r="DH13" s="686"/>
      <c r="DI13" s="686"/>
      <c r="DJ13" s="686"/>
      <c r="DK13" s="686"/>
      <c r="DL13" s="686"/>
      <c r="DM13" s="686"/>
      <c r="DN13" s="686"/>
      <c r="DO13" s="686"/>
      <c r="DP13" s="687"/>
      <c r="DQ13" s="694">
        <v>482539</v>
      </c>
      <c r="DR13" s="686"/>
      <c r="DS13" s="686"/>
      <c r="DT13" s="686"/>
      <c r="DU13" s="686"/>
      <c r="DV13" s="686"/>
      <c r="DW13" s="686"/>
      <c r="DX13" s="686"/>
      <c r="DY13" s="686"/>
      <c r="DZ13" s="686"/>
      <c r="EA13" s="686"/>
      <c r="EB13" s="686"/>
      <c r="EC13" s="695"/>
    </row>
    <row r="14" spans="2:143" ht="11.25" customHeight="1">
      <c r="B14" s="682" t="s">
        <v>258</v>
      </c>
      <c r="C14" s="683"/>
      <c r="D14" s="683"/>
      <c r="E14" s="683"/>
      <c r="F14" s="683"/>
      <c r="G14" s="683"/>
      <c r="H14" s="683"/>
      <c r="I14" s="683"/>
      <c r="J14" s="683"/>
      <c r="K14" s="683"/>
      <c r="L14" s="683"/>
      <c r="M14" s="683"/>
      <c r="N14" s="683"/>
      <c r="O14" s="683"/>
      <c r="P14" s="683"/>
      <c r="Q14" s="684"/>
      <c r="R14" s="685" t="s">
        <v>236</v>
      </c>
      <c r="S14" s="686"/>
      <c r="T14" s="686"/>
      <c r="U14" s="686"/>
      <c r="V14" s="686"/>
      <c r="W14" s="686"/>
      <c r="X14" s="686"/>
      <c r="Y14" s="687"/>
      <c r="Z14" s="688" t="s">
        <v>139</v>
      </c>
      <c r="AA14" s="688"/>
      <c r="AB14" s="688"/>
      <c r="AC14" s="688"/>
      <c r="AD14" s="689" t="s">
        <v>236</v>
      </c>
      <c r="AE14" s="689"/>
      <c r="AF14" s="689"/>
      <c r="AG14" s="689"/>
      <c r="AH14" s="689"/>
      <c r="AI14" s="689"/>
      <c r="AJ14" s="689"/>
      <c r="AK14" s="689"/>
      <c r="AL14" s="690" t="s">
        <v>139</v>
      </c>
      <c r="AM14" s="691"/>
      <c r="AN14" s="691"/>
      <c r="AO14" s="692"/>
      <c r="AP14" s="682" t="s">
        <v>259</v>
      </c>
      <c r="AQ14" s="683"/>
      <c r="AR14" s="683"/>
      <c r="AS14" s="683"/>
      <c r="AT14" s="683"/>
      <c r="AU14" s="683"/>
      <c r="AV14" s="683"/>
      <c r="AW14" s="683"/>
      <c r="AX14" s="683"/>
      <c r="AY14" s="683"/>
      <c r="AZ14" s="683"/>
      <c r="BA14" s="683"/>
      <c r="BB14" s="683"/>
      <c r="BC14" s="683"/>
      <c r="BD14" s="683"/>
      <c r="BE14" s="683"/>
      <c r="BF14" s="684"/>
      <c r="BG14" s="685">
        <v>28452</v>
      </c>
      <c r="BH14" s="686"/>
      <c r="BI14" s="686"/>
      <c r="BJ14" s="686"/>
      <c r="BK14" s="686"/>
      <c r="BL14" s="686"/>
      <c r="BM14" s="686"/>
      <c r="BN14" s="687"/>
      <c r="BO14" s="688">
        <v>3.4</v>
      </c>
      <c r="BP14" s="688"/>
      <c r="BQ14" s="688"/>
      <c r="BR14" s="688"/>
      <c r="BS14" s="694" t="s">
        <v>139</v>
      </c>
      <c r="BT14" s="686"/>
      <c r="BU14" s="686"/>
      <c r="BV14" s="686"/>
      <c r="BW14" s="686"/>
      <c r="BX14" s="686"/>
      <c r="BY14" s="686"/>
      <c r="BZ14" s="686"/>
      <c r="CA14" s="686"/>
      <c r="CB14" s="695"/>
      <c r="CD14" s="700" t="s">
        <v>260</v>
      </c>
      <c r="CE14" s="701"/>
      <c r="CF14" s="701"/>
      <c r="CG14" s="701"/>
      <c r="CH14" s="701"/>
      <c r="CI14" s="701"/>
      <c r="CJ14" s="701"/>
      <c r="CK14" s="701"/>
      <c r="CL14" s="701"/>
      <c r="CM14" s="701"/>
      <c r="CN14" s="701"/>
      <c r="CO14" s="701"/>
      <c r="CP14" s="701"/>
      <c r="CQ14" s="702"/>
      <c r="CR14" s="685">
        <v>620374</v>
      </c>
      <c r="CS14" s="686"/>
      <c r="CT14" s="686"/>
      <c r="CU14" s="686"/>
      <c r="CV14" s="686"/>
      <c r="CW14" s="686"/>
      <c r="CX14" s="686"/>
      <c r="CY14" s="687"/>
      <c r="CZ14" s="688">
        <v>7.1</v>
      </c>
      <c r="DA14" s="688"/>
      <c r="DB14" s="688"/>
      <c r="DC14" s="688"/>
      <c r="DD14" s="694">
        <v>348871</v>
      </c>
      <c r="DE14" s="686"/>
      <c r="DF14" s="686"/>
      <c r="DG14" s="686"/>
      <c r="DH14" s="686"/>
      <c r="DI14" s="686"/>
      <c r="DJ14" s="686"/>
      <c r="DK14" s="686"/>
      <c r="DL14" s="686"/>
      <c r="DM14" s="686"/>
      <c r="DN14" s="686"/>
      <c r="DO14" s="686"/>
      <c r="DP14" s="687"/>
      <c r="DQ14" s="694">
        <v>260208</v>
      </c>
      <c r="DR14" s="686"/>
      <c r="DS14" s="686"/>
      <c r="DT14" s="686"/>
      <c r="DU14" s="686"/>
      <c r="DV14" s="686"/>
      <c r="DW14" s="686"/>
      <c r="DX14" s="686"/>
      <c r="DY14" s="686"/>
      <c r="DZ14" s="686"/>
      <c r="EA14" s="686"/>
      <c r="EB14" s="686"/>
      <c r="EC14" s="695"/>
    </row>
    <row r="15" spans="2:143" ht="11.25" customHeight="1">
      <c r="B15" s="682" t="s">
        <v>261</v>
      </c>
      <c r="C15" s="683"/>
      <c r="D15" s="683"/>
      <c r="E15" s="683"/>
      <c r="F15" s="683"/>
      <c r="G15" s="683"/>
      <c r="H15" s="683"/>
      <c r="I15" s="683"/>
      <c r="J15" s="683"/>
      <c r="K15" s="683"/>
      <c r="L15" s="683"/>
      <c r="M15" s="683"/>
      <c r="N15" s="683"/>
      <c r="O15" s="683"/>
      <c r="P15" s="683"/>
      <c r="Q15" s="684"/>
      <c r="R15" s="685" t="s">
        <v>139</v>
      </c>
      <c r="S15" s="686"/>
      <c r="T15" s="686"/>
      <c r="U15" s="686"/>
      <c r="V15" s="686"/>
      <c r="W15" s="686"/>
      <c r="X15" s="686"/>
      <c r="Y15" s="687"/>
      <c r="Z15" s="688" t="s">
        <v>139</v>
      </c>
      <c r="AA15" s="688"/>
      <c r="AB15" s="688"/>
      <c r="AC15" s="688"/>
      <c r="AD15" s="689" t="s">
        <v>139</v>
      </c>
      <c r="AE15" s="689"/>
      <c r="AF15" s="689"/>
      <c r="AG15" s="689"/>
      <c r="AH15" s="689"/>
      <c r="AI15" s="689"/>
      <c r="AJ15" s="689"/>
      <c r="AK15" s="689"/>
      <c r="AL15" s="690" t="s">
        <v>139</v>
      </c>
      <c r="AM15" s="691"/>
      <c r="AN15" s="691"/>
      <c r="AO15" s="692"/>
      <c r="AP15" s="682" t="s">
        <v>262</v>
      </c>
      <c r="AQ15" s="683"/>
      <c r="AR15" s="683"/>
      <c r="AS15" s="683"/>
      <c r="AT15" s="683"/>
      <c r="AU15" s="683"/>
      <c r="AV15" s="683"/>
      <c r="AW15" s="683"/>
      <c r="AX15" s="683"/>
      <c r="AY15" s="683"/>
      <c r="AZ15" s="683"/>
      <c r="BA15" s="683"/>
      <c r="BB15" s="683"/>
      <c r="BC15" s="683"/>
      <c r="BD15" s="683"/>
      <c r="BE15" s="683"/>
      <c r="BF15" s="684"/>
      <c r="BG15" s="685">
        <v>36414</v>
      </c>
      <c r="BH15" s="686"/>
      <c r="BI15" s="686"/>
      <c r="BJ15" s="686"/>
      <c r="BK15" s="686"/>
      <c r="BL15" s="686"/>
      <c r="BM15" s="686"/>
      <c r="BN15" s="687"/>
      <c r="BO15" s="688">
        <v>4.3</v>
      </c>
      <c r="BP15" s="688"/>
      <c r="BQ15" s="688"/>
      <c r="BR15" s="688"/>
      <c r="BS15" s="694" t="s">
        <v>139</v>
      </c>
      <c r="BT15" s="686"/>
      <c r="BU15" s="686"/>
      <c r="BV15" s="686"/>
      <c r="BW15" s="686"/>
      <c r="BX15" s="686"/>
      <c r="BY15" s="686"/>
      <c r="BZ15" s="686"/>
      <c r="CA15" s="686"/>
      <c r="CB15" s="695"/>
      <c r="CD15" s="700" t="s">
        <v>263</v>
      </c>
      <c r="CE15" s="701"/>
      <c r="CF15" s="701"/>
      <c r="CG15" s="701"/>
      <c r="CH15" s="701"/>
      <c r="CI15" s="701"/>
      <c r="CJ15" s="701"/>
      <c r="CK15" s="701"/>
      <c r="CL15" s="701"/>
      <c r="CM15" s="701"/>
      <c r="CN15" s="701"/>
      <c r="CO15" s="701"/>
      <c r="CP15" s="701"/>
      <c r="CQ15" s="702"/>
      <c r="CR15" s="685">
        <v>508152</v>
      </c>
      <c r="CS15" s="686"/>
      <c r="CT15" s="686"/>
      <c r="CU15" s="686"/>
      <c r="CV15" s="686"/>
      <c r="CW15" s="686"/>
      <c r="CX15" s="686"/>
      <c r="CY15" s="687"/>
      <c r="CZ15" s="688">
        <v>5.8</v>
      </c>
      <c r="DA15" s="688"/>
      <c r="DB15" s="688"/>
      <c r="DC15" s="688"/>
      <c r="DD15" s="694">
        <v>33154</v>
      </c>
      <c r="DE15" s="686"/>
      <c r="DF15" s="686"/>
      <c r="DG15" s="686"/>
      <c r="DH15" s="686"/>
      <c r="DI15" s="686"/>
      <c r="DJ15" s="686"/>
      <c r="DK15" s="686"/>
      <c r="DL15" s="686"/>
      <c r="DM15" s="686"/>
      <c r="DN15" s="686"/>
      <c r="DO15" s="686"/>
      <c r="DP15" s="687"/>
      <c r="DQ15" s="694">
        <v>331367</v>
      </c>
      <c r="DR15" s="686"/>
      <c r="DS15" s="686"/>
      <c r="DT15" s="686"/>
      <c r="DU15" s="686"/>
      <c r="DV15" s="686"/>
      <c r="DW15" s="686"/>
      <c r="DX15" s="686"/>
      <c r="DY15" s="686"/>
      <c r="DZ15" s="686"/>
      <c r="EA15" s="686"/>
      <c r="EB15" s="686"/>
      <c r="EC15" s="695"/>
    </row>
    <row r="16" spans="2:143" ht="11.25" customHeight="1">
      <c r="B16" s="682" t="s">
        <v>264</v>
      </c>
      <c r="C16" s="683"/>
      <c r="D16" s="683"/>
      <c r="E16" s="683"/>
      <c r="F16" s="683"/>
      <c r="G16" s="683"/>
      <c r="H16" s="683"/>
      <c r="I16" s="683"/>
      <c r="J16" s="683"/>
      <c r="K16" s="683"/>
      <c r="L16" s="683"/>
      <c r="M16" s="683"/>
      <c r="N16" s="683"/>
      <c r="O16" s="683"/>
      <c r="P16" s="683"/>
      <c r="Q16" s="684"/>
      <c r="R16" s="685">
        <v>7145</v>
      </c>
      <c r="S16" s="686"/>
      <c r="T16" s="686"/>
      <c r="U16" s="686"/>
      <c r="V16" s="686"/>
      <c r="W16" s="686"/>
      <c r="X16" s="686"/>
      <c r="Y16" s="687"/>
      <c r="Z16" s="688">
        <v>0.1</v>
      </c>
      <c r="AA16" s="688"/>
      <c r="AB16" s="688"/>
      <c r="AC16" s="688"/>
      <c r="AD16" s="689">
        <v>7145</v>
      </c>
      <c r="AE16" s="689"/>
      <c r="AF16" s="689"/>
      <c r="AG16" s="689"/>
      <c r="AH16" s="689"/>
      <c r="AI16" s="689"/>
      <c r="AJ16" s="689"/>
      <c r="AK16" s="689"/>
      <c r="AL16" s="690">
        <v>0.1</v>
      </c>
      <c r="AM16" s="691"/>
      <c r="AN16" s="691"/>
      <c r="AO16" s="692"/>
      <c r="AP16" s="682" t="s">
        <v>265</v>
      </c>
      <c r="AQ16" s="683"/>
      <c r="AR16" s="683"/>
      <c r="AS16" s="683"/>
      <c r="AT16" s="683"/>
      <c r="AU16" s="683"/>
      <c r="AV16" s="683"/>
      <c r="AW16" s="683"/>
      <c r="AX16" s="683"/>
      <c r="AY16" s="683"/>
      <c r="AZ16" s="683"/>
      <c r="BA16" s="683"/>
      <c r="BB16" s="683"/>
      <c r="BC16" s="683"/>
      <c r="BD16" s="683"/>
      <c r="BE16" s="683"/>
      <c r="BF16" s="684"/>
      <c r="BG16" s="685" t="s">
        <v>236</v>
      </c>
      <c r="BH16" s="686"/>
      <c r="BI16" s="686"/>
      <c r="BJ16" s="686"/>
      <c r="BK16" s="686"/>
      <c r="BL16" s="686"/>
      <c r="BM16" s="686"/>
      <c r="BN16" s="687"/>
      <c r="BO16" s="688" t="s">
        <v>139</v>
      </c>
      <c r="BP16" s="688"/>
      <c r="BQ16" s="688"/>
      <c r="BR16" s="688"/>
      <c r="BS16" s="694" t="s">
        <v>139</v>
      </c>
      <c r="BT16" s="686"/>
      <c r="BU16" s="686"/>
      <c r="BV16" s="686"/>
      <c r="BW16" s="686"/>
      <c r="BX16" s="686"/>
      <c r="BY16" s="686"/>
      <c r="BZ16" s="686"/>
      <c r="CA16" s="686"/>
      <c r="CB16" s="695"/>
      <c r="CD16" s="700" t="s">
        <v>266</v>
      </c>
      <c r="CE16" s="701"/>
      <c r="CF16" s="701"/>
      <c r="CG16" s="701"/>
      <c r="CH16" s="701"/>
      <c r="CI16" s="701"/>
      <c r="CJ16" s="701"/>
      <c r="CK16" s="701"/>
      <c r="CL16" s="701"/>
      <c r="CM16" s="701"/>
      <c r="CN16" s="701"/>
      <c r="CO16" s="701"/>
      <c r="CP16" s="701"/>
      <c r="CQ16" s="702"/>
      <c r="CR16" s="685">
        <v>43085</v>
      </c>
      <c r="CS16" s="686"/>
      <c r="CT16" s="686"/>
      <c r="CU16" s="686"/>
      <c r="CV16" s="686"/>
      <c r="CW16" s="686"/>
      <c r="CX16" s="686"/>
      <c r="CY16" s="687"/>
      <c r="CZ16" s="688">
        <v>0.5</v>
      </c>
      <c r="DA16" s="688"/>
      <c r="DB16" s="688"/>
      <c r="DC16" s="688"/>
      <c r="DD16" s="694" t="s">
        <v>139</v>
      </c>
      <c r="DE16" s="686"/>
      <c r="DF16" s="686"/>
      <c r="DG16" s="686"/>
      <c r="DH16" s="686"/>
      <c r="DI16" s="686"/>
      <c r="DJ16" s="686"/>
      <c r="DK16" s="686"/>
      <c r="DL16" s="686"/>
      <c r="DM16" s="686"/>
      <c r="DN16" s="686"/>
      <c r="DO16" s="686"/>
      <c r="DP16" s="687"/>
      <c r="DQ16" s="694">
        <v>12307</v>
      </c>
      <c r="DR16" s="686"/>
      <c r="DS16" s="686"/>
      <c r="DT16" s="686"/>
      <c r="DU16" s="686"/>
      <c r="DV16" s="686"/>
      <c r="DW16" s="686"/>
      <c r="DX16" s="686"/>
      <c r="DY16" s="686"/>
      <c r="DZ16" s="686"/>
      <c r="EA16" s="686"/>
      <c r="EB16" s="686"/>
      <c r="EC16" s="695"/>
    </row>
    <row r="17" spans="2:133" ht="11.25" customHeight="1">
      <c r="B17" s="682" t="s">
        <v>267</v>
      </c>
      <c r="C17" s="683"/>
      <c r="D17" s="683"/>
      <c r="E17" s="683"/>
      <c r="F17" s="683"/>
      <c r="G17" s="683"/>
      <c r="H17" s="683"/>
      <c r="I17" s="683"/>
      <c r="J17" s="683"/>
      <c r="K17" s="683"/>
      <c r="L17" s="683"/>
      <c r="M17" s="683"/>
      <c r="N17" s="683"/>
      <c r="O17" s="683"/>
      <c r="P17" s="683"/>
      <c r="Q17" s="684"/>
      <c r="R17" s="685">
        <v>1686</v>
      </c>
      <c r="S17" s="686"/>
      <c r="T17" s="686"/>
      <c r="U17" s="686"/>
      <c r="V17" s="686"/>
      <c r="W17" s="686"/>
      <c r="X17" s="686"/>
      <c r="Y17" s="687"/>
      <c r="Z17" s="688">
        <v>0</v>
      </c>
      <c r="AA17" s="688"/>
      <c r="AB17" s="688"/>
      <c r="AC17" s="688"/>
      <c r="AD17" s="689">
        <v>1686</v>
      </c>
      <c r="AE17" s="689"/>
      <c r="AF17" s="689"/>
      <c r="AG17" s="689"/>
      <c r="AH17" s="689"/>
      <c r="AI17" s="689"/>
      <c r="AJ17" s="689"/>
      <c r="AK17" s="689"/>
      <c r="AL17" s="690">
        <v>0</v>
      </c>
      <c r="AM17" s="691"/>
      <c r="AN17" s="691"/>
      <c r="AO17" s="692"/>
      <c r="AP17" s="682" t="s">
        <v>268</v>
      </c>
      <c r="AQ17" s="683"/>
      <c r="AR17" s="683"/>
      <c r="AS17" s="683"/>
      <c r="AT17" s="683"/>
      <c r="AU17" s="683"/>
      <c r="AV17" s="683"/>
      <c r="AW17" s="683"/>
      <c r="AX17" s="683"/>
      <c r="AY17" s="683"/>
      <c r="AZ17" s="683"/>
      <c r="BA17" s="683"/>
      <c r="BB17" s="683"/>
      <c r="BC17" s="683"/>
      <c r="BD17" s="683"/>
      <c r="BE17" s="683"/>
      <c r="BF17" s="684"/>
      <c r="BG17" s="685" t="s">
        <v>139</v>
      </c>
      <c r="BH17" s="686"/>
      <c r="BI17" s="686"/>
      <c r="BJ17" s="686"/>
      <c r="BK17" s="686"/>
      <c r="BL17" s="686"/>
      <c r="BM17" s="686"/>
      <c r="BN17" s="687"/>
      <c r="BO17" s="688" t="s">
        <v>139</v>
      </c>
      <c r="BP17" s="688"/>
      <c r="BQ17" s="688"/>
      <c r="BR17" s="688"/>
      <c r="BS17" s="694" t="s">
        <v>236</v>
      </c>
      <c r="BT17" s="686"/>
      <c r="BU17" s="686"/>
      <c r="BV17" s="686"/>
      <c r="BW17" s="686"/>
      <c r="BX17" s="686"/>
      <c r="BY17" s="686"/>
      <c r="BZ17" s="686"/>
      <c r="CA17" s="686"/>
      <c r="CB17" s="695"/>
      <c r="CD17" s="700" t="s">
        <v>269</v>
      </c>
      <c r="CE17" s="701"/>
      <c r="CF17" s="701"/>
      <c r="CG17" s="701"/>
      <c r="CH17" s="701"/>
      <c r="CI17" s="701"/>
      <c r="CJ17" s="701"/>
      <c r="CK17" s="701"/>
      <c r="CL17" s="701"/>
      <c r="CM17" s="701"/>
      <c r="CN17" s="701"/>
      <c r="CO17" s="701"/>
      <c r="CP17" s="701"/>
      <c r="CQ17" s="702"/>
      <c r="CR17" s="685">
        <v>1207945</v>
      </c>
      <c r="CS17" s="686"/>
      <c r="CT17" s="686"/>
      <c r="CU17" s="686"/>
      <c r="CV17" s="686"/>
      <c r="CW17" s="686"/>
      <c r="CX17" s="686"/>
      <c r="CY17" s="687"/>
      <c r="CZ17" s="688">
        <v>13.8</v>
      </c>
      <c r="DA17" s="688"/>
      <c r="DB17" s="688"/>
      <c r="DC17" s="688"/>
      <c r="DD17" s="694" t="s">
        <v>139</v>
      </c>
      <c r="DE17" s="686"/>
      <c r="DF17" s="686"/>
      <c r="DG17" s="686"/>
      <c r="DH17" s="686"/>
      <c r="DI17" s="686"/>
      <c r="DJ17" s="686"/>
      <c r="DK17" s="686"/>
      <c r="DL17" s="686"/>
      <c r="DM17" s="686"/>
      <c r="DN17" s="686"/>
      <c r="DO17" s="686"/>
      <c r="DP17" s="687"/>
      <c r="DQ17" s="694">
        <v>1203295</v>
      </c>
      <c r="DR17" s="686"/>
      <c r="DS17" s="686"/>
      <c r="DT17" s="686"/>
      <c r="DU17" s="686"/>
      <c r="DV17" s="686"/>
      <c r="DW17" s="686"/>
      <c r="DX17" s="686"/>
      <c r="DY17" s="686"/>
      <c r="DZ17" s="686"/>
      <c r="EA17" s="686"/>
      <c r="EB17" s="686"/>
      <c r="EC17" s="695"/>
    </row>
    <row r="18" spans="2:133" ht="11.25" customHeight="1">
      <c r="B18" s="682" t="s">
        <v>270</v>
      </c>
      <c r="C18" s="683"/>
      <c r="D18" s="683"/>
      <c r="E18" s="683"/>
      <c r="F18" s="683"/>
      <c r="G18" s="683"/>
      <c r="H18" s="683"/>
      <c r="I18" s="683"/>
      <c r="J18" s="683"/>
      <c r="K18" s="683"/>
      <c r="L18" s="683"/>
      <c r="M18" s="683"/>
      <c r="N18" s="683"/>
      <c r="O18" s="683"/>
      <c r="P18" s="683"/>
      <c r="Q18" s="684"/>
      <c r="R18" s="685">
        <v>4796</v>
      </c>
      <c r="S18" s="686"/>
      <c r="T18" s="686"/>
      <c r="U18" s="686"/>
      <c r="V18" s="686"/>
      <c r="W18" s="686"/>
      <c r="X18" s="686"/>
      <c r="Y18" s="687"/>
      <c r="Z18" s="688">
        <v>0.1</v>
      </c>
      <c r="AA18" s="688"/>
      <c r="AB18" s="688"/>
      <c r="AC18" s="688"/>
      <c r="AD18" s="689">
        <v>4796</v>
      </c>
      <c r="AE18" s="689"/>
      <c r="AF18" s="689"/>
      <c r="AG18" s="689"/>
      <c r="AH18" s="689"/>
      <c r="AI18" s="689"/>
      <c r="AJ18" s="689"/>
      <c r="AK18" s="689"/>
      <c r="AL18" s="690">
        <v>0.1</v>
      </c>
      <c r="AM18" s="691"/>
      <c r="AN18" s="691"/>
      <c r="AO18" s="692"/>
      <c r="AP18" s="682" t="s">
        <v>271</v>
      </c>
      <c r="AQ18" s="683"/>
      <c r="AR18" s="683"/>
      <c r="AS18" s="683"/>
      <c r="AT18" s="683"/>
      <c r="AU18" s="683"/>
      <c r="AV18" s="683"/>
      <c r="AW18" s="683"/>
      <c r="AX18" s="683"/>
      <c r="AY18" s="683"/>
      <c r="AZ18" s="683"/>
      <c r="BA18" s="683"/>
      <c r="BB18" s="683"/>
      <c r="BC18" s="683"/>
      <c r="BD18" s="683"/>
      <c r="BE18" s="683"/>
      <c r="BF18" s="684"/>
      <c r="BG18" s="685" t="s">
        <v>139</v>
      </c>
      <c r="BH18" s="686"/>
      <c r="BI18" s="686"/>
      <c r="BJ18" s="686"/>
      <c r="BK18" s="686"/>
      <c r="BL18" s="686"/>
      <c r="BM18" s="686"/>
      <c r="BN18" s="687"/>
      <c r="BO18" s="688" t="s">
        <v>139</v>
      </c>
      <c r="BP18" s="688"/>
      <c r="BQ18" s="688"/>
      <c r="BR18" s="688"/>
      <c r="BS18" s="694" t="s">
        <v>139</v>
      </c>
      <c r="BT18" s="686"/>
      <c r="BU18" s="686"/>
      <c r="BV18" s="686"/>
      <c r="BW18" s="686"/>
      <c r="BX18" s="686"/>
      <c r="BY18" s="686"/>
      <c r="BZ18" s="686"/>
      <c r="CA18" s="686"/>
      <c r="CB18" s="695"/>
      <c r="CD18" s="700" t="s">
        <v>272</v>
      </c>
      <c r="CE18" s="701"/>
      <c r="CF18" s="701"/>
      <c r="CG18" s="701"/>
      <c r="CH18" s="701"/>
      <c r="CI18" s="701"/>
      <c r="CJ18" s="701"/>
      <c r="CK18" s="701"/>
      <c r="CL18" s="701"/>
      <c r="CM18" s="701"/>
      <c r="CN18" s="701"/>
      <c r="CO18" s="701"/>
      <c r="CP18" s="701"/>
      <c r="CQ18" s="702"/>
      <c r="CR18" s="685" t="s">
        <v>139</v>
      </c>
      <c r="CS18" s="686"/>
      <c r="CT18" s="686"/>
      <c r="CU18" s="686"/>
      <c r="CV18" s="686"/>
      <c r="CW18" s="686"/>
      <c r="CX18" s="686"/>
      <c r="CY18" s="687"/>
      <c r="CZ18" s="688" t="s">
        <v>236</v>
      </c>
      <c r="DA18" s="688"/>
      <c r="DB18" s="688"/>
      <c r="DC18" s="688"/>
      <c r="DD18" s="694" t="s">
        <v>139</v>
      </c>
      <c r="DE18" s="686"/>
      <c r="DF18" s="686"/>
      <c r="DG18" s="686"/>
      <c r="DH18" s="686"/>
      <c r="DI18" s="686"/>
      <c r="DJ18" s="686"/>
      <c r="DK18" s="686"/>
      <c r="DL18" s="686"/>
      <c r="DM18" s="686"/>
      <c r="DN18" s="686"/>
      <c r="DO18" s="686"/>
      <c r="DP18" s="687"/>
      <c r="DQ18" s="694" t="s">
        <v>236</v>
      </c>
      <c r="DR18" s="686"/>
      <c r="DS18" s="686"/>
      <c r="DT18" s="686"/>
      <c r="DU18" s="686"/>
      <c r="DV18" s="686"/>
      <c r="DW18" s="686"/>
      <c r="DX18" s="686"/>
      <c r="DY18" s="686"/>
      <c r="DZ18" s="686"/>
      <c r="EA18" s="686"/>
      <c r="EB18" s="686"/>
      <c r="EC18" s="695"/>
    </row>
    <row r="19" spans="2:133" ht="11.25" customHeight="1">
      <c r="B19" s="682" t="s">
        <v>273</v>
      </c>
      <c r="C19" s="683"/>
      <c r="D19" s="683"/>
      <c r="E19" s="683"/>
      <c r="F19" s="683"/>
      <c r="G19" s="683"/>
      <c r="H19" s="683"/>
      <c r="I19" s="683"/>
      <c r="J19" s="683"/>
      <c r="K19" s="683"/>
      <c r="L19" s="683"/>
      <c r="M19" s="683"/>
      <c r="N19" s="683"/>
      <c r="O19" s="683"/>
      <c r="P19" s="683"/>
      <c r="Q19" s="684"/>
      <c r="R19" s="685">
        <v>844</v>
      </c>
      <c r="S19" s="686"/>
      <c r="T19" s="686"/>
      <c r="U19" s="686"/>
      <c r="V19" s="686"/>
      <c r="W19" s="686"/>
      <c r="X19" s="686"/>
      <c r="Y19" s="687"/>
      <c r="Z19" s="688">
        <v>0</v>
      </c>
      <c r="AA19" s="688"/>
      <c r="AB19" s="688"/>
      <c r="AC19" s="688"/>
      <c r="AD19" s="689">
        <v>844</v>
      </c>
      <c r="AE19" s="689"/>
      <c r="AF19" s="689"/>
      <c r="AG19" s="689"/>
      <c r="AH19" s="689"/>
      <c r="AI19" s="689"/>
      <c r="AJ19" s="689"/>
      <c r="AK19" s="689"/>
      <c r="AL19" s="690">
        <v>0</v>
      </c>
      <c r="AM19" s="691"/>
      <c r="AN19" s="691"/>
      <c r="AO19" s="692"/>
      <c r="AP19" s="682" t="s">
        <v>274</v>
      </c>
      <c r="AQ19" s="683"/>
      <c r="AR19" s="683"/>
      <c r="AS19" s="683"/>
      <c r="AT19" s="683"/>
      <c r="AU19" s="683"/>
      <c r="AV19" s="683"/>
      <c r="AW19" s="683"/>
      <c r="AX19" s="683"/>
      <c r="AY19" s="683"/>
      <c r="AZ19" s="683"/>
      <c r="BA19" s="683"/>
      <c r="BB19" s="683"/>
      <c r="BC19" s="683"/>
      <c r="BD19" s="683"/>
      <c r="BE19" s="683"/>
      <c r="BF19" s="684"/>
      <c r="BG19" s="685">
        <v>1872</v>
      </c>
      <c r="BH19" s="686"/>
      <c r="BI19" s="686"/>
      <c r="BJ19" s="686"/>
      <c r="BK19" s="686"/>
      <c r="BL19" s="686"/>
      <c r="BM19" s="686"/>
      <c r="BN19" s="687"/>
      <c r="BO19" s="688">
        <v>0.2</v>
      </c>
      <c r="BP19" s="688"/>
      <c r="BQ19" s="688"/>
      <c r="BR19" s="688"/>
      <c r="BS19" s="694" t="s">
        <v>139</v>
      </c>
      <c r="BT19" s="686"/>
      <c r="BU19" s="686"/>
      <c r="BV19" s="686"/>
      <c r="BW19" s="686"/>
      <c r="BX19" s="686"/>
      <c r="BY19" s="686"/>
      <c r="BZ19" s="686"/>
      <c r="CA19" s="686"/>
      <c r="CB19" s="695"/>
      <c r="CD19" s="700" t="s">
        <v>275</v>
      </c>
      <c r="CE19" s="701"/>
      <c r="CF19" s="701"/>
      <c r="CG19" s="701"/>
      <c r="CH19" s="701"/>
      <c r="CI19" s="701"/>
      <c r="CJ19" s="701"/>
      <c r="CK19" s="701"/>
      <c r="CL19" s="701"/>
      <c r="CM19" s="701"/>
      <c r="CN19" s="701"/>
      <c r="CO19" s="701"/>
      <c r="CP19" s="701"/>
      <c r="CQ19" s="702"/>
      <c r="CR19" s="685" t="s">
        <v>139</v>
      </c>
      <c r="CS19" s="686"/>
      <c r="CT19" s="686"/>
      <c r="CU19" s="686"/>
      <c r="CV19" s="686"/>
      <c r="CW19" s="686"/>
      <c r="CX19" s="686"/>
      <c r="CY19" s="687"/>
      <c r="CZ19" s="688" t="s">
        <v>139</v>
      </c>
      <c r="DA19" s="688"/>
      <c r="DB19" s="688"/>
      <c r="DC19" s="688"/>
      <c r="DD19" s="694" t="s">
        <v>236</v>
      </c>
      <c r="DE19" s="686"/>
      <c r="DF19" s="686"/>
      <c r="DG19" s="686"/>
      <c r="DH19" s="686"/>
      <c r="DI19" s="686"/>
      <c r="DJ19" s="686"/>
      <c r="DK19" s="686"/>
      <c r="DL19" s="686"/>
      <c r="DM19" s="686"/>
      <c r="DN19" s="686"/>
      <c r="DO19" s="686"/>
      <c r="DP19" s="687"/>
      <c r="DQ19" s="694" t="s">
        <v>236</v>
      </c>
      <c r="DR19" s="686"/>
      <c r="DS19" s="686"/>
      <c r="DT19" s="686"/>
      <c r="DU19" s="686"/>
      <c r="DV19" s="686"/>
      <c r="DW19" s="686"/>
      <c r="DX19" s="686"/>
      <c r="DY19" s="686"/>
      <c r="DZ19" s="686"/>
      <c r="EA19" s="686"/>
      <c r="EB19" s="686"/>
      <c r="EC19" s="695"/>
    </row>
    <row r="20" spans="2:133" ht="11.25" customHeight="1">
      <c r="B20" s="682" t="s">
        <v>276</v>
      </c>
      <c r="C20" s="683"/>
      <c r="D20" s="683"/>
      <c r="E20" s="683"/>
      <c r="F20" s="683"/>
      <c r="G20" s="683"/>
      <c r="H20" s="683"/>
      <c r="I20" s="683"/>
      <c r="J20" s="683"/>
      <c r="K20" s="683"/>
      <c r="L20" s="683"/>
      <c r="M20" s="683"/>
      <c r="N20" s="683"/>
      <c r="O20" s="683"/>
      <c r="P20" s="683"/>
      <c r="Q20" s="684"/>
      <c r="R20" s="685">
        <v>3361</v>
      </c>
      <c r="S20" s="686"/>
      <c r="T20" s="686"/>
      <c r="U20" s="686"/>
      <c r="V20" s="686"/>
      <c r="W20" s="686"/>
      <c r="X20" s="686"/>
      <c r="Y20" s="687"/>
      <c r="Z20" s="688">
        <v>0</v>
      </c>
      <c r="AA20" s="688"/>
      <c r="AB20" s="688"/>
      <c r="AC20" s="688"/>
      <c r="AD20" s="689">
        <v>3361</v>
      </c>
      <c r="AE20" s="689"/>
      <c r="AF20" s="689"/>
      <c r="AG20" s="689"/>
      <c r="AH20" s="689"/>
      <c r="AI20" s="689"/>
      <c r="AJ20" s="689"/>
      <c r="AK20" s="689"/>
      <c r="AL20" s="690">
        <v>0.1</v>
      </c>
      <c r="AM20" s="691"/>
      <c r="AN20" s="691"/>
      <c r="AO20" s="692"/>
      <c r="AP20" s="682" t="s">
        <v>277</v>
      </c>
      <c r="AQ20" s="683"/>
      <c r="AR20" s="683"/>
      <c r="AS20" s="683"/>
      <c r="AT20" s="683"/>
      <c r="AU20" s="683"/>
      <c r="AV20" s="683"/>
      <c r="AW20" s="683"/>
      <c r="AX20" s="683"/>
      <c r="AY20" s="683"/>
      <c r="AZ20" s="683"/>
      <c r="BA20" s="683"/>
      <c r="BB20" s="683"/>
      <c r="BC20" s="683"/>
      <c r="BD20" s="683"/>
      <c r="BE20" s="683"/>
      <c r="BF20" s="684"/>
      <c r="BG20" s="685">
        <v>1872</v>
      </c>
      <c r="BH20" s="686"/>
      <c r="BI20" s="686"/>
      <c r="BJ20" s="686"/>
      <c r="BK20" s="686"/>
      <c r="BL20" s="686"/>
      <c r="BM20" s="686"/>
      <c r="BN20" s="687"/>
      <c r="BO20" s="688">
        <v>0.2</v>
      </c>
      <c r="BP20" s="688"/>
      <c r="BQ20" s="688"/>
      <c r="BR20" s="688"/>
      <c r="BS20" s="694" t="s">
        <v>139</v>
      </c>
      <c r="BT20" s="686"/>
      <c r="BU20" s="686"/>
      <c r="BV20" s="686"/>
      <c r="BW20" s="686"/>
      <c r="BX20" s="686"/>
      <c r="BY20" s="686"/>
      <c r="BZ20" s="686"/>
      <c r="CA20" s="686"/>
      <c r="CB20" s="695"/>
      <c r="CD20" s="700" t="s">
        <v>278</v>
      </c>
      <c r="CE20" s="701"/>
      <c r="CF20" s="701"/>
      <c r="CG20" s="701"/>
      <c r="CH20" s="701"/>
      <c r="CI20" s="701"/>
      <c r="CJ20" s="701"/>
      <c r="CK20" s="701"/>
      <c r="CL20" s="701"/>
      <c r="CM20" s="701"/>
      <c r="CN20" s="701"/>
      <c r="CO20" s="701"/>
      <c r="CP20" s="701"/>
      <c r="CQ20" s="702"/>
      <c r="CR20" s="685">
        <v>8738594</v>
      </c>
      <c r="CS20" s="686"/>
      <c r="CT20" s="686"/>
      <c r="CU20" s="686"/>
      <c r="CV20" s="686"/>
      <c r="CW20" s="686"/>
      <c r="CX20" s="686"/>
      <c r="CY20" s="687"/>
      <c r="CZ20" s="688">
        <v>100</v>
      </c>
      <c r="DA20" s="688"/>
      <c r="DB20" s="688"/>
      <c r="DC20" s="688"/>
      <c r="DD20" s="694">
        <v>1178539</v>
      </c>
      <c r="DE20" s="686"/>
      <c r="DF20" s="686"/>
      <c r="DG20" s="686"/>
      <c r="DH20" s="686"/>
      <c r="DI20" s="686"/>
      <c r="DJ20" s="686"/>
      <c r="DK20" s="686"/>
      <c r="DL20" s="686"/>
      <c r="DM20" s="686"/>
      <c r="DN20" s="686"/>
      <c r="DO20" s="686"/>
      <c r="DP20" s="687"/>
      <c r="DQ20" s="694">
        <v>5708346</v>
      </c>
      <c r="DR20" s="686"/>
      <c r="DS20" s="686"/>
      <c r="DT20" s="686"/>
      <c r="DU20" s="686"/>
      <c r="DV20" s="686"/>
      <c r="DW20" s="686"/>
      <c r="DX20" s="686"/>
      <c r="DY20" s="686"/>
      <c r="DZ20" s="686"/>
      <c r="EA20" s="686"/>
      <c r="EB20" s="686"/>
      <c r="EC20" s="695"/>
    </row>
    <row r="21" spans="2:133" ht="11.25" customHeight="1">
      <c r="B21" s="682" t="s">
        <v>279</v>
      </c>
      <c r="C21" s="683"/>
      <c r="D21" s="683"/>
      <c r="E21" s="683"/>
      <c r="F21" s="683"/>
      <c r="G21" s="683"/>
      <c r="H21" s="683"/>
      <c r="I21" s="683"/>
      <c r="J21" s="683"/>
      <c r="K21" s="683"/>
      <c r="L21" s="683"/>
      <c r="M21" s="683"/>
      <c r="N21" s="683"/>
      <c r="O21" s="683"/>
      <c r="P21" s="683"/>
      <c r="Q21" s="684"/>
      <c r="R21" s="685">
        <v>591</v>
      </c>
      <c r="S21" s="686"/>
      <c r="T21" s="686"/>
      <c r="U21" s="686"/>
      <c r="V21" s="686"/>
      <c r="W21" s="686"/>
      <c r="X21" s="686"/>
      <c r="Y21" s="687"/>
      <c r="Z21" s="688">
        <v>0</v>
      </c>
      <c r="AA21" s="688"/>
      <c r="AB21" s="688"/>
      <c r="AC21" s="688"/>
      <c r="AD21" s="689">
        <v>591</v>
      </c>
      <c r="AE21" s="689"/>
      <c r="AF21" s="689"/>
      <c r="AG21" s="689"/>
      <c r="AH21" s="689"/>
      <c r="AI21" s="689"/>
      <c r="AJ21" s="689"/>
      <c r="AK21" s="689"/>
      <c r="AL21" s="690">
        <v>0</v>
      </c>
      <c r="AM21" s="691"/>
      <c r="AN21" s="691"/>
      <c r="AO21" s="692"/>
      <c r="AP21" s="704" t="s">
        <v>280</v>
      </c>
      <c r="AQ21" s="705"/>
      <c r="AR21" s="705"/>
      <c r="AS21" s="705"/>
      <c r="AT21" s="705"/>
      <c r="AU21" s="705"/>
      <c r="AV21" s="705"/>
      <c r="AW21" s="705"/>
      <c r="AX21" s="705"/>
      <c r="AY21" s="705"/>
      <c r="AZ21" s="705"/>
      <c r="BA21" s="705"/>
      <c r="BB21" s="705"/>
      <c r="BC21" s="705"/>
      <c r="BD21" s="705"/>
      <c r="BE21" s="705"/>
      <c r="BF21" s="706"/>
      <c r="BG21" s="685">
        <v>1872</v>
      </c>
      <c r="BH21" s="686"/>
      <c r="BI21" s="686"/>
      <c r="BJ21" s="686"/>
      <c r="BK21" s="686"/>
      <c r="BL21" s="686"/>
      <c r="BM21" s="686"/>
      <c r="BN21" s="687"/>
      <c r="BO21" s="688">
        <v>0.2</v>
      </c>
      <c r="BP21" s="688"/>
      <c r="BQ21" s="688"/>
      <c r="BR21" s="688"/>
      <c r="BS21" s="694" t="s">
        <v>139</v>
      </c>
      <c r="BT21" s="686"/>
      <c r="BU21" s="686"/>
      <c r="BV21" s="686"/>
      <c r="BW21" s="686"/>
      <c r="BX21" s="686"/>
      <c r="BY21" s="686"/>
      <c r="BZ21" s="686"/>
      <c r="CA21" s="686"/>
      <c r="CB21" s="695"/>
      <c r="CD21" s="712"/>
      <c r="CE21" s="713"/>
      <c r="CF21" s="713"/>
      <c r="CG21" s="713"/>
      <c r="CH21" s="713"/>
      <c r="CI21" s="713"/>
      <c r="CJ21" s="713"/>
      <c r="CK21" s="713"/>
      <c r="CL21" s="713"/>
      <c r="CM21" s="713"/>
      <c r="CN21" s="713"/>
      <c r="CO21" s="713"/>
      <c r="CP21" s="713"/>
      <c r="CQ21" s="714"/>
      <c r="CR21" s="715"/>
      <c r="CS21" s="708"/>
      <c r="CT21" s="708"/>
      <c r="CU21" s="708"/>
      <c r="CV21" s="708"/>
      <c r="CW21" s="708"/>
      <c r="CX21" s="708"/>
      <c r="CY21" s="716"/>
      <c r="CZ21" s="717"/>
      <c r="DA21" s="717"/>
      <c r="DB21" s="717"/>
      <c r="DC21" s="717"/>
      <c r="DD21" s="707"/>
      <c r="DE21" s="708"/>
      <c r="DF21" s="708"/>
      <c r="DG21" s="708"/>
      <c r="DH21" s="708"/>
      <c r="DI21" s="708"/>
      <c r="DJ21" s="708"/>
      <c r="DK21" s="708"/>
      <c r="DL21" s="708"/>
      <c r="DM21" s="708"/>
      <c r="DN21" s="708"/>
      <c r="DO21" s="708"/>
      <c r="DP21" s="716"/>
      <c r="DQ21" s="707"/>
      <c r="DR21" s="708"/>
      <c r="DS21" s="708"/>
      <c r="DT21" s="708"/>
      <c r="DU21" s="708"/>
      <c r="DV21" s="708"/>
      <c r="DW21" s="708"/>
      <c r="DX21" s="708"/>
      <c r="DY21" s="708"/>
      <c r="DZ21" s="708"/>
      <c r="EA21" s="708"/>
      <c r="EB21" s="708"/>
      <c r="EC21" s="709"/>
    </row>
    <row r="22" spans="2:133" ht="11.25" customHeight="1">
      <c r="B22" s="682" t="s">
        <v>281</v>
      </c>
      <c r="C22" s="683"/>
      <c r="D22" s="683"/>
      <c r="E22" s="683"/>
      <c r="F22" s="683"/>
      <c r="G22" s="683"/>
      <c r="H22" s="683"/>
      <c r="I22" s="683"/>
      <c r="J22" s="683"/>
      <c r="K22" s="683"/>
      <c r="L22" s="683"/>
      <c r="M22" s="683"/>
      <c r="N22" s="683"/>
      <c r="O22" s="683"/>
      <c r="P22" s="683"/>
      <c r="Q22" s="684"/>
      <c r="R22" s="685">
        <v>4452000</v>
      </c>
      <c r="S22" s="686"/>
      <c r="T22" s="686"/>
      <c r="U22" s="686"/>
      <c r="V22" s="686"/>
      <c r="W22" s="686"/>
      <c r="X22" s="686"/>
      <c r="Y22" s="687"/>
      <c r="Z22" s="688">
        <v>48.4</v>
      </c>
      <c r="AA22" s="688"/>
      <c r="AB22" s="688"/>
      <c r="AC22" s="688"/>
      <c r="AD22" s="689">
        <v>3952192</v>
      </c>
      <c r="AE22" s="689"/>
      <c r="AF22" s="689"/>
      <c r="AG22" s="689"/>
      <c r="AH22" s="689"/>
      <c r="AI22" s="689"/>
      <c r="AJ22" s="689"/>
      <c r="AK22" s="689"/>
      <c r="AL22" s="690">
        <v>77.900000000000006</v>
      </c>
      <c r="AM22" s="691"/>
      <c r="AN22" s="691"/>
      <c r="AO22" s="692"/>
      <c r="AP22" s="704" t="s">
        <v>282</v>
      </c>
      <c r="AQ22" s="705"/>
      <c r="AR22" s="705"/>
      <c r="AS22" s="705"/>
      <c r="AT22" s="705"/>
      <c r="AU22" s="705"/>
      <c r="AV22" s="705"/>
      <c r="AW22" s="705"/>
      <c r="AX22" s="705"/>
      <c r="AY22" s="705"/>
      <c r="AZ22" s="705"/>
      <c r="BA22" s="705"/>
      <c r="BB22" s="705"/>
      <c r="BC22" s="705"/>
      <c r="BD22" s="705"/>
      <c r="BE22" s="705"/>
      <c r="BF22" s="706"/>
      <c r="BG22" s="685" t="s">
        <v>139</v>
      </c>
      <c r="BH22" s="686"/>
      <c r="BI22" s="686"/>
      <c r="BJ22" s="686"/>
      <c r="BK22" s="686"/>
      <c r="BL22" s="686"/>
      <c r="BM22" s="686"/>
      <c r="BN22" s="687"/>
      <c r="BO22" s="688" t="s">
        <v>236</v>
      </c>
      <c r="BP22" s="688"/>
      <c r="BQ22" s="688"/>
      <c r="BR22" s="688"/>
      <c r="BS22" s="694" t="s">
        <v>139</v>
      </c>
      <c r="BT22" s="686"/>
      <c r="BU22" s="686"/>
      <c r="BV22" s="686"/>
      <c r="BW22" s="686"/>
      <c r="BX22" s="686"/>
      <c r="BY22" s="686"/>
      <c r="BZ22" s="686"/>
      <c r="CA22" s="686"/>
      <c r="CB22" s="695"/>
      <c r="CD22" s="667" t="s">
        <v>283</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c r="B23" s="682" t="s">
        <v>284</v>
      </c>
      <c r="C23" s="683"/>
      <c r="D23" s="683"/>
      <c r="E23" s="683"/>
      <c r="F23" s="683"/>
      <c r="G23" s="683"/>
      <c r="H23" s="683"/>
      <c r="I23" s="683"/>
      <c r="J23" s="683"/>
      <c r="K23" s="683"/>
      <c r="L23" s="683"/>
      <c r="M23" s="683"/>
      <c r="N23" s="683"/>
      <c r="O23" s="683"/>
      <c r="P23" s="683"/>
      <c r="Q23" s="684"/>
      <c r="R23" s="685">
        <v>3952192</v>
      </c>
      <c r="S23" s="686"/>
      <c r="T23" s="686"/>
      <c r="U23" s="686"/>
      <c r="V23" s="686"/>
      <c r="W23" s="686"/>
      <c r="X23" s="686"/>
      <c r="Y23" s="687"/>
      <c r="Z23" s="688">
        <v>43</v>
      </c>
      <c r="AA23" s="688"/>
      <c r="AB23" s="688"/>
      <c r="AC23" s="688"/>
      <c r="AD23" s="689">
        <v>3952192</v>
      </c>
      <c r="AE23" s="689"/>
      <c r="AF23" s="689"/>
      <c r="AG23" s="689"/>
      <c r="AH23" s="689"/>
      <c r="AI23" s="689"/>
      <c r="AJ23" s="689"/>
      <c r="AK23" s="689"/>
      <c r="AL23" s="690">
        <v>77.900000000000006</v>
      </c>
      <c r="AM23" s="691"/>
      <c r="AN23" s="691"/>
      <c r="AO23" s="692"/>
      <c r="AP23" s="704" t="s">
        <v>285</v>
      </c>
      <c r="AQ23" s="705"/>
      <c r="AR23" s="705"/>
      <c r="AS23" s="705"/>
      <c r="AT23" s="705"/>
      <c r="AU23" s="705"/>
      <c r="AV23" s="705"/>
      <c r="AW23" s="705"/>
      <c r="AX23" s="705"/>
      <c r="AY23" s="705"/>
      <c r="AZ23" s="705"/>
      <c r="BA23" s="705"/>
      <c r="BB23" s="705"/>
      <c r="BC23" s="705"/>
      <c r="BD23" s="705"/>
      <c r="BE23" s="705"/>
      <c r="BF23" s="706"/>
      <c r="BG23" s="685" t="s">
        <v>139</v>
      </c>
      <c r="BH23" s="686"/>
      <c r="BI23" s="686"/>
      <c r="BJ23" s="686"/>
      <c r="BK23" s="686"/>
      <c r="BL23" s="686"/>
      <c r="BM23" s="686"/>
      <c r="BN23" s="687"/>
      <c r="BO23" s="688" t="s">
        <v>236</v>
      </c>
      <c r="BP23" s="688"/>
      <c r="BQ23" s="688"/>
      <c r="BR23" s="688"/>
      <c r="BS23" s="694" t="s">
        <v>139</v>
      </c>
      <c r="BT23" s="686"/>
      <c r="BU23" s="686"/>
      <c r="BV23" s="686"/>
      <c r="BW23" s="686"/>
      <c r="BX23" s="686"/>
      <c r="BY23" s="686"/>
      <c r="BZ23" s="686"/>
      <c r="CA23" s="686"/>
      <c r="CB23" s="695"/>
      <c r="CD23" s="667" t="s">
        <v>224</v>
      </c>
      <c r="CE23" s="668"/>
      <c r="CF23" s="668"/>
      <c r="CG23" s="668"/>
      <c r="CH23" s="668"/>
      <c r="CI23" s="668"/>
      <c r="CJ23" s="668"/>
      <c r="CK23" s="668"/>
      <c r="CL23" s="668"/>
      <c r="CM23" s="668"/>
      <c r="CN23" s="668"/>
      <c r="CO23" s="668"/>
      <c r="CP23" s="668"/>
      <c r="CQ23" s="669"/>
      <c r="CR23" s="667" t="s">
        <v>286</v>
      </c>
      <c r="CS23" s="668"/>
      <c r="CT23" s="668"/>
      <c r="CU23" s="668"/>
      <c r="CV23" s="668"/>
      <c r="CW23" s="668"/>
      <c r="CX23" s="668"/>
      <c r="CY23" s="669"/>
      <c r="CZ23" s="667" t="s">
        <v>287</v>
      </c>
      <c r="DA23" s="668"/>
      <c r="DB23" s="668"/>
      <c r="DC23" s="669"/>
      <c r="DD23" s="667" t="s">
        <v>288</v>
      </c>
      <c r="DE23" s="668"/>
      <c r="DF23" s="668"/>
      <c r="DG23" s="668"/>
      <c r="DH23" s="668"/>
      <c r="DI23" s="668"/>
      <c r="DJ23" s="668"/>
      <c r="DK23" s="669"/>
      <c r="DL23" s="718" t="s">
        <v>289</v>
      </c>
      <c r="DM23" s="719"/>
      <c r="DN23" s="719"/>
      <c r="DO23" s="719"/>
      <c r="DP23" s="719"/>
      <c r="DQ23" s="719"/>
      <c r="DR23" s="719"/>
      <c r="DS23" s="719"/>
      <c r="DT23" s="719"/>
      <c r="DU23" s="719"/>
      <c r="DV23" s="720"/>
      <c r="DW23" s="667" t="s">
        <v>290</v>
      </c>
      <c r="DX23" s="668"/>
      <c r="DY23" s="668"/>
      <c r="DZ23" s="668"/>
      <c r="EA23" s="668"/>
      <c r="EB23" s="668"/>
      <c r="EC23" s="669"/>
    </row>
    <row r="24" spans="2:133" ht="11.25" customHeight="1">
      <c r="B24" s="682" t="s">
        <v>291</v>
      </c>
      <c r="C24" s="683"/>
      <c r="D24" s="683"/>
      <c r="E24" s="683"/>
      <c r="F24" s="683"/>
      <c r="G24" s="683"/>
      <c r="H24" s="683"/>
      <c r="I24" s="683"/>
      <c r="J24" s="683"/>
      <c r="K24" s="683"/>
      <c r="L24" s="683"/>
      <c r="M24" s="683"/>
      <c r="N24" s="683"/>
      <c r="O24" s="683"/>
      <c r="P24" s="683"/>
      <c r="Q24" s="684"/>
      <c r="R24" s="685">
        <v>499808</v>
      </c>
      <c r="S24" s="686"/>
      <c r="T24" s="686"/>
      <c r="U24" s="686"/>
      <c r="V24" s="686"/>
      <c r="W24" s="686"/>
      <c r="X24" s="686"/>
      <c r="Y24" s="687"/>
      <c r="Z24" s="688">
        <v>5.4</v>
      </c>
      <c r="AA24" s="688"/>
      <c r="AB24" s="688"/>
      <c r="AC24" s="688"/>
      <c r="AD24" s="689" t="s">
        <v>139</v>
      </c>
      <c r="AE24" s="689"/>
      <c r="AF24" s="689"/>
      <c r="AG24" s="689"/>
      <c r="AH24" s="689"/>
      <c r="AI24" s="689"/>
      <c r="AJ24" s="689"/>
      <c r="AK24" s="689"/>
      <c r="AL24" s="690" t="s">
        <v>236</v>
      </c>
      <c r="AM24" s="691"/>
      <c r="AN24" s="691"/>
      <c r="AO24" s="692"/>
      <c r="AP24" s="704" t="s">
        <v>292</v>
      </c>
      <c r="AQ24" s="705"/>
      <c r="AR24" s="705"/>
      <c r="AS24" s="705"/>
      <c r="AT24" s="705"/>
      <c r="AU24" s="705"/>
      <c r="AV24" s="705"/>
      <c r="AW24" s="705"/>
      <c r="AX24" s="705"/>
      <c r="AY24" s="705"/>
      <c r="AZ24" s="705"/>
      <c r="BA24" s="705"/>
      <c r="BB24" s="705"/>
      <c r="BC24" s="705"/>
      <c r="BD24" s="705"/>
      <c r="BE24" s="705"/>
      <c r="BF24" s="706"/>
      <c r="BG24" s="685" t="s">
        <v>139</v>
      </c>
      <c r="BH24" s="686"/>
      <c r="BI24" s="686"/>
      <c r="BJ24" s="686"/>
      <c r="BK24" s="686"/>
      <c r="BL24" s="686"/>
      <c r="BM24" s="686"/>
      <c r="BN24" s="687"/>
      <c r="BO24" s="688" t="s">
        <v>139</v>
      </c>
      <c r="BP24" s="688"/>
      <c r="BQ24" s="688"/>
      <c r="BR24" s="688"/>
      <c r="BS24" s="694" t="s">
        <v>139</v>
      </c>
      <c r="BT24" s="686"/>
      <c r="BU24" s="686"/>
      <c r="BV24" s="686"/>
      <c r="BW24" s="686"/>
      <c r="BX24" s="686"/>
      <c r="BY24" s="686"/>
      <c r="BZ24" s="686"/>
      <c r="CA24" s="686"/>
      <c r="CB24" s="695"/>
      <c r="CD24" s="696" t="s">
        <v>293</v>
      </c>
      <c r="CE24" s="697"/>
      <c r="CF24" s="697"/>
      <c r="CG24" s="697"/>
      <c r="CH24" s="697"/>
      <c r="CI24" s="697"/>
      <c r="CJ24" s="697"/>
      <c r="CK24" s="697"/>
      <c r="CL24" s="697"/>
      <c r="CM24" s="697"/>
      <c r="CN24" s="697"/>
      <c r="CO24" s="697"/>
      <c r="CP24" s="697"/>
      <c r="CQ24" s="698"/>
      <c r="CR24" s="674">
        <v>3013139</v>
      </c>
      <c r="CS24" s="675"/>
      <c r="CT24" s="675"/>
      <c r="CU24" s="675"/>
      <c r="CV24" s="675"/>
      <c r="CW24" s="675"/>
      <c r="CX24" s="675"/>
      <c r="CY24" s="676"/>
      <c r="CZ24" s="679">
        <v>34.5</v>
      </c>
      <c r="DA24" s="680"/>
      <c r="DB24" s="680"/>
      <c r="DC24" s="699"/>
      <c r="DD24" s="721">
        <v>2645648</v>
      </c>
      <c r="DE24" s="675"/>
      <c r="DF24" s="675"/>
      <c r="DG24" s="675"/>
      <c r="DH24" s="675"/>
      <c r="DI24" s="675"/>
      <c r="DJ24" s="675"/>
      <c r="DK24" s="676"/>
      <c r="DL24" s="721">
        <v>2561289</v>
      </c>
      <c r="DM24" s="675"/>
      <c r="DN24" s="675"/>
      <c r="DO24" s="675"/>
      <c r="DP24" s="675"/>
      <c r="DQ24" s="675"/>
      <c r="DR24" s="675"/>
      <c r="DS24" s="675"/>
      <c r="DT24" s="675"/>
      <c r="DU24" s="675"/>
      <c r="DV24" s="676"/>
      <c r="DW24" s="679">
        <v>49.2</v>
      </c>
      <c r="DX24" s="680"/>
      <c r="DY24" s="680"/>
      <c r="DZ24" s="680"/>
      <c r="EA24" s="680"/>
      <c r="EB24" s="680"/>
      <c r="EC24" s="681"/>
    </row>
    <row r="25" spans="2:133" ht="11.25" customHeight="1">
      <c r="B25" s="682" t="s">
        <v>294</v>
      </c>
      <c r="C25" s="683"/>
      <c r="D25" s="683"/>
      <c r="E25" s="683"/>
      <c r="F25" s="683"/>
      <c r="G25" s="683"/>
      <c r="H25" s="683"/>
      <c r="I25" s="683"/>
      <c r="J25" s="683"/>
      <c r="K25" s="683"/>
      <c r="L25" s="683"/>
      <c r="M25" s="683"/>
      <c r="N25" s="683"/>
      <c r="O25" s="683"/>
      <c r="P25" s="683"/>
      <c r="Q25" s="684"/>
      <c r="R25" s="685" t="s">
        <v>139</v>
      </c>
      <c r="S25" s="686"/>
      <c r="T25" s="686"/>
      <c r="U25" s="686"/>
      <c r="V25" s="686"/>
      <c r="W25" s="686"/>
      <c r="X25" s="686"/>
      <c r="Y25" s="687"/>
      <c r="Z25" s="688" t="s">
        <v>139</v>
      </c>
      <c r="AA25" s="688"/>
      <c r="AB25" s="688"/>
      <c r="AC25" s="688"/>
      <c r="AD25" s="689" t="s">
        <v>139</v>
      </c>
      <c r="AE25" s="689"/>
      <c r="AF25" s="689"/>
      <c r="AG25" s="689"/>
      <c r="AH25" s="689"/>
      <c r="AI25" s="689"/>
      <c r="AJ25" s="689"/>
      <c r="AK25" s="689"/>
      <c r="AL25" s="690" t="s">
        <v>236</v>
      </c>
      <c r="AM25" s="691"/>
      <c r="AN25" s="691"/>
      <c r="AO25" s="692"/>
      <c r="AP25" s="704" t="s">
        <v>295</v>
      </c>
      <c r="AQ25" s="705"/>
      <c r="AR25" s="705"/>
      <c r="AS25" s="705"/>
      <c r="AT25" s="705"/>
      <c r="AU25" s="705"/>
      <c r="AV25" s="705"/>
      <c r="AW25" s="705"/>
      <c r="AX25" s="705"/>
      <c r="AY25" s="705"/>
      <c r="AZ25" s="705"/>
      <c r="BA25" s="705"/>
      <c r="BB25" s="705"/>
      <c r="BC25" s="705"/>
      <c r="BD25" s="705"/>
      <c r="BE25" s="705"/>
      <c r="BF25" s="706"/>
      <c r="BG25" s="685" t="s">
        <v>139</v>
      </c>
      <c r="BH25" s="686"/>
      <c r="BI25" s="686"/>
      <c r="BJ25" s="686"/>
      <c r="BK25" s="686"/>
      <c r="BL25" s="686"/>
      <c r="BM25" s="686"/>
      <c r="BN25" s="687"/>
      <c r="BO25" s="688" t="s">
        <v>139</v>
      </c>
      <c r="BP25" s="688"/>
      <c r="BQ25" s="688"/>
      <c r="BR25" s="688"/>
      <c r="BS25" s="694" t="s">
        <v>139</v>
      </c>
      <c r="BT25" s="686"/>
      <c r="BU25" s="686"/>
      <c r="BV25" s="686"/>
      <c r="BW25" s="686"/>
      <c r="BX25" s="686"/>
      <c r="BY25" s="686"/>
      <c r="BZ25" s="686"/>
      <c r="CA25" s="686"/>
      <c r="CB25" s="695"/>
      <c r="CD25" s="700" t="s">
        <v>296</v>
      </c>
      <c r="CE25" s="701"/>
      <c r="CF25" s="701"/>
      <c r="CG25" s="701"/>
      <c r="CH25" s="701"/>
      <c r="CI25" s="701"/>
      <c r="CJ25" s="701"/>
      <c r="CK25" s="701"/>
      <c r="CL25" s="701"/>
      <c r="CM25" s="701"/>
      <c r="CN25" s="701"/>
      <c r="CO25" s="701"/>
      <c r="CP25" s="701"/>
      <c r="CQ25" s="702"/>
      <c r="CR25" s="685">
        <v>1399007</v>
      </c>
      <c r="CS25" s="710"/>
      <c r="CT25" s="710"/>
      <c r="CU25" s="710"/>
      <c r="CV25" s="710"/>
      <c r="CW25" s="710"/>
      <c r="CX25" s="710"/>
      <c r="CY25" s="711"/>
      <c r="CZ25" s="690">
        <v>16</v>
      </c>
      <c r="DA25" s="722"/>
      <c r="DB25" s="722"/>
      <c r="DC25" s="724"/>
      <c r="DD25" s="694">
        <v>1332891</v>
      </c>
      <c r="DE25" s="710"/>
      <c r="DF25" s="710"/>
      <c r="DG25" s="710"/>
      <c r="DH25" s="710"/>
      <c r="DI25" s="710"/>
      <c r="DJ25" s="710"/>
      <c r="DK25" s="711"/>
      <c r="DL25" s="694">
        <v>1292045</v>
      </c>
      <c r="DM25" s="710"/>
      <c r="DN25" s="710"/>
      <c r="DO25" s="710"/>
      <c r="DP25" s="710"/>
      <c r="DQ25" s="710"/>
      <c r="DR25" s="710"/>
      <c r="DS25" s="710"/>
      <c r="DT25" s="710"/>
      <c r="DU25" s="710"/>
      <c r="DV25" s="711"/>
      <c r="DW25" s="690">
        <v>24.8</v>
      </c>
      <c r="DX25" s="722"/>
      <c r="DY25" s="722"/>
      <c r="DZ25" s="722"/>
      <c r="EA25" s="722"/>
      <c r="EB25" s="722"/>
      <c r="EC25" s="723"/>
    </row>
    <row r="26" spans="2:133" ht="11.25" customHeight="1">
      <c r="B26" s="682" t="s">
        <v>297</v>
      </c>
      <c r="C26" s="683"/>
      <c r="D26" s="683"/>
      <c r="E26" s="683"/>
      <c r="F26" s="683"/>
      <c r="G26" s="683"/>
      <c r="H26" s="683"/>
      <c r="I26" s="683"/>
      <c r="J26" s="683"/>
      <c r="K26" s="683"/>
      <c r="L26" s="683"/>
      <c r="M26" s="683"/>
      <c r="N26" s="683"/>
      <c r="O26" s="683"/>
      <c r="P26" s="683"/>
      <c r="Q26" s="684"/>
      <c r="R26" s="685">
        <v>5556306</v>
      </c>
      <c r="S26" s="686"/>
      <c r="T26" s="686"/>
      <c r="U26" s="686"/>
      <c r="V26" s="686"/>
      <c r="W26" s="686"/>
      <c r="X26" s="686"/>
      <c r="Y26" s="687"/>
      <c r="Z26" s="688">
        <v>60.5</v>
      </c>
      <c r="AA26" s="688"/>
      <c r="AB26" s="688"/>
      <c r="AC26" s="688"/>
      <c r="AD26" s="689">
        <v>5056498</v>
      </c>
      <c r="AE26" s="689"/>
      <c r="AF26" s="689"/>
      <c r="AG26" s="689"/>
      <c r="AH26" s="689"/>
      <c r="AI26" s="689"/>
      <c r="AJ26" s="689"/>
      <c r="AK26" s="689"/>
      <c r="AL26" s="690">
        <v>99.7</v>
      </c>
      <c r="AM26" s="691"/>
      <c r="AN26" s="691"/>
      <c r="AO26" s="692"/>
      <c r="AP26" s="704" t="s">
        <v>298</v>
      </c>
      <c r="AQ26" s="725"/>
      <c r="AR26" s="725"/>
      <c r="AS26" s="725"/>
      <c r="AT26" s="725"/>
      <c r="AU26" s="725"/>
      <c r="AV26" s="725"/>
      <c r="AW26" s="725"/>
      <c r="AX26" s="725"/>
      <c r="AY26" s="725"/>
      <c r="AZ26" s="725"/>
      <c r="BA26" s="725"/>
      <c r="BB26" s="725"/>
      <c r="BC26" s="725"/>
      <c r="BD26" s="725"/>
      <c r="BE26" s="725"/>
      <c r="BF26" s="706"/>
      <c r="BG26" s="685" t="s">
        <v>139</v>
      </c>
      <c r="BH26" s="686"/>
      <c r="BI26" s="686"/>
      <c r="BJ26" s="686"/>
      <c r="BK26" s="686"/>
      <c r="BL26" s="686"/>
      <c r="BM26" s="686"/>
      <c r="BN26" s="687"/>
      <c r="BO26" s="688" t="s">
        <v>139</v>
      </c>
      <c r="BP26" s="688"/>
      <c r="BQ26" s="688"/>
      <c r="BR26" s="688"/>
      <c r="BS26" s="694" t="s">
        <v>139</v>
      </c>
      <c r="BT26" s="686"/>
      <c r="BU26" s="686"/>
      <c r="BV26" s="686"/>
      <c r="BW26" s="686"/>
      <c r="BX26" s="686"/>
      <c r="BY26" s="686"/>
      <c r="BZ26" s="686"/>
      <c r="CA26" s="686"/>
      <c r="CB26" s="695"/>
      <c r="CD26" s="700" t="s">
        <v>299</v>
      </c>
      <c r="CE26" s="701"/>
      <c r="CF26" s="701"/>
      <c r="CG26" s="701"/>
      <c r="CH26" s="701"/>
      <c r="CI26" s="701"/>
      <c r="CJ26" s="701"/>
      <c r="CK26" s="701"/>
      <c r="CL26" s="701"/>
      <c r="CM26" s="701"/>
      <c r="CN26" s="701"/>
      <c r="CO26" s="701"/>
      <c r="CP26" s="701"/>
      <c r="CQ26" s="702"/>
      <c r="CR26" s="685">
        <v>861049</v>
      </c>
      <c r="CS26" s="686"/>
      <c r="CT26" s="686"/>
      <c r="CU26" s="686"/>
      <c r="CV26" s="686"/>
      <c r="CW26" s="686"/>
      <c r="CX26" s="686"/>
      <c r="CY26" s="687"/>
      <c r="CZ26" s="690">
        <v>9.9</v>
      </c>
      <c r="DA26" s="722"/>
      <c r="DB26" s="722"/>
      <c r="DC26" s="724"/>
      <c r="DD26" s="694">
        <v>812170</v>
      </c>
      <c r="DE26" s="686"/>
      <c r="DF26" s="686"/>
      <c r="DG26" s="686"/>
      <c r="DH26" s="686"/>
      <c r="DI26" s="686"/>
      <c r="DJ26" s="686"/>
      <c r="DK26" s="687"/>
      <c r="DL26" s="694" t="s">
        <v>139</v>
      </c>
      <c r="DM26" s="686"/>
      <c r="DN26" s="686"/>
      <c r="DO26" s="686"/>
      <c r="DP26" s="686"/>
      <c r="DQ26" s="686"/>
      <c r="DR26" s="686"/>
      <c r="DS26" s="686"/>
      <c r="DT26" s="686"/>
      <c r="DU26" s="686"/>
      <c r="DV26" s="687"/>
      <c r="DW26" s="690" t="s">
        <v>236</v>
      </c>
      <c r="DX26" s="722"/>
      <c r="DY26" s="722"/>
      <c r="DZ26" s="722"/>
      <c r="EA26" s="722"/>
      <c r="EB26" s="722"/>
      <c r="EC26" s="723"/>
    </row>
    <row r="27" spans="2:133" ht="11.25" customHeight="1">
      <c r="B27" s="682" t="s">
        <v>300</v>
      </c>
      <c r="C27" s="683"/>
      <c r="D27" s="683"/>
      <c r="E27" s="683"/>
      <c r="F27" s="683"/>
      <c r="G27" s="683"/>
      <c r="H27" s="683"/>
      <c r="I27" s="683"/>
      <c r="J27" s="683"/>
      <c r="K27" s="683"/>
      <c r="L27" s="683"/>
      <c r="M27" s="683"/>
      <c r="N27" s="683"/>
      <c r="O27" s="683"/>
      <c r="P27" s="683"/>
      <c r="Q27" s="684"/>
      <c r="R27" s="685">
        <v>927</v>
      </c>
      <c r="S27" s="686"/>
      <c r="T27" s="686"/>
      <c r="U27" s="686"/>
      <c r="V27" s="686"/>
      <c r="W27" s="686"/>
      <c r="X27" s="686"/>
      <c r="Y27" s="687"/>
      <c r="Z27" s="688">
        <v>0</v>
      </c>
      <c r="AA27" s="688"/>
      <c r="AB27" s="688"/>
      <c r="AC27" s="688"/>
      <c r="AD27" s="689">
        <v>927</v>
      </c>
      <c r="AE27" s="689"/>
      <c r="AF27" s="689"/>
      <c r="AG27" s="689"/>
      <c r="AH27" s="689"/>
      <c r="AI27" s="689"/>
      <c r="AJ27" s="689"/>
      <c r="AK27" s="689"/>
      <c r="AL27" s="690">
        <v>0</v>
      </c>
      <c r="AM27" s="691"/>
      <c r="AN27" s="691"/>
      <c r="AO27" s="692"/>
      <c r="AP27" s="682" t="s">
        <v>301</v>
      </c>
      <c r="AQ27" s="683"/>
      <c r="AR27" s="683"/>
      <c r="AS27" s="683"/>
      <c r="AT27" s="683"/>
      <c r="AU27" s="683"/>
      <c r="AV27" s="683"/>
      <c r="AW27" s="683"/>
      <c r="AX27" s="683"/>
      <c r="AY27" s="683"/>
      <c r="AZ27" s="683"/>
      <c r="BA27" s="683"/>
      <c r="BB27" s="683"/>
      <c r="BC27" s="683"/>
      <c r="BD27" s="683"/>
      <c r="BE27" s="683"/>
      <c r="BF27" s="684"/>
      <c r="BG27" s="685">
        <v>840079</v>
      </c>
      <c r="BH27" s="686"/>
      <c r="BI27" s="686"/>
      <c r="BJ27" s="686"/>
      <c r="BK27" s="686"/>
      <c r="BL27" s="686"/>
      <c r="BM27" s="686"/>
      <c r="BN27" s="687"/>
      <c r="BO27" s="688">
        <v>100</v>
      </c>
      <c r="BP27" s="688"/>
      <c r="BQ27" s="688"/>
      <c r="BR27" s="688"/>
      <c r="BS27" s="694" t="s">
        <v>236</v>
      </c>
      <c r="BT27" s="686"/>
      <c r="BU27" s="686"/>
      <c r="BV27" s="686"/>
      <c r="BW27" s="686"/>
      <c r="BX27" s="686"/>
      <c r="BY27" s="686"/>
      <c r="BZ27" s="686"/>
      <c r="CA27" s="686"/>
      <c r="CB27" s="695"/>
      <c r="CD27" s="700" t="s">
        <v>302</v>
      </c>
      <c r="CE27" s="701"/>
      <c r="CF27" s="701"/>
      <c r="CG27" s="701"/>
      <c r="CH27" s="701"/>
      <c r="CI27" s="701"/>
      <c r="CJ27" s="701"/>
      <c r="CK27" s="701"/>
      <c r="CL27" s="701"/>
      <c r="CM27" s="701"/>
      <c r="CN27" s="701"/>
      <c r="CO27" s="701"/>
      <c r="CP27" s="701"/>
      <c r="CQ27" s="702"/>
      <c r="CR27" s="685">
        <v>406187</v>
      </c>
      <c r="CS27" s="710"/>
      <c r="CT27" s="710"/>
      <c r="CU27" s="710"/>
      <c r="CV27" s="710"/>
      <c r="CW27" s="710"/>
      <c r="CX27" s="710"/>
      <c r="CY27" s="711"/>
      <c r="CZ27" s="690">
        <v>4.5999999999999996</v>
      </c>
      <c r="DA27" s="722"/>
      <c r="DB27" s="722"/>
      <c r="DC27" s="724"/>
      <c r="DD27" s="694">
        <v>109462</v>
      </c>
      <c r="DE27" s="710"/>
      <c r="DF27" s="710"/>
      <c r="DG27" s="710"/>
      <c r="DH27" s="710"/>
      <c r="DI27" s="710"/>
      <c r="DJ27" s="710"/>
      <c r="DK27" s="711"/>
      <c r="DL27" s="694">
        <v>65949</v>
      </c>
      <c r="DM27" s="710"/>
      <c r="DN27" s="710"/>
      <c r="DO27" s="710"/>
      <c r="DP27" s="710"/>
      <c r="DQ27" s="710"/>
      <c r="DR27" s="710"/>
      <c r="DS27" s="710"/>
      <c r="DT27" s="710"/>
      <c r="DU27" s="710"/>
      <c r="DV27" s="711"/>
      <c r="DW27" s="690">
        <v>1.3</v>
      </c>
      <c r="DX27" s="722"/>
      <c r="DY27" s="722"/>
      <c r="DZ27" s="722"/>
      <c r="EA27" s="722"/>
      <c r="EB27" s="722"/>
      <c r="EC27" s="723"/>
    </row>
    <row r="28" spans="2:133" ht="11.25" customHeight="1">
      <c r="B28" s="682" t="s">
        <v>303</v>
      </c>
      <c r="C28" s="683"/>
      <c r="D28" s="683"/>
      <c r="E28" s="683"/>
      <c r="F28" s="683"/>
      <c r="G28" s="683"/>
      <c r="H28" s="683"/>
      <c r="I28" s="683"/>
      <c r="J28" s="683"/>
      <c r="K28" s="683"/>
      <c r="L28" s="683"/>
      <c r="M28" s="683"/>
      <c r="N28" s="683"/>
      <c r="O28" s="683"/>
      <c r="P28" s="683"/>
      <c r="Q28" s="684"/>
      <c r="R28" s="685">
        <v>11910</v>
      </c>
      <c r="S28" s="686"/>
      <c r="T28" s="686"/>
      <c r="U28" s="686"/>
      <c r="V28" s="686"/>
      <c r="W28" s="686"/>
      <c r="X28" s="686"/>
      <c r="Y28" s="687"/>
      <c r="Z28" s="688">
        <v>0.1</v>
      </c>
      <c r="AA28" s="688"/>
      <c r="AB28" s="688"/>
      <c r="AC28" s="688"/>
      <c r="AD28" s="689" t="s">
        <v>139</v>
      </c>
      <c r="AE28" s="689"/>
      <c r="AF28" s="689"/>
      <c r="AG28" s="689"/>
      <c r="AH28" s="689"/>
      <c r="AI28" s="689"/>
      <c r="AJ28" s="689"/>
      <c r="AK28" s="689"/>
      <c r="AL28" s="690" t="s">
        <v>139</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304</v>
      </c>
      <c r="CE28" s="701"/>
      <c r="CF28" s="701"/>
      <c r="CG28" s="701"/>
      <c r="CH28" s="701"/>
      <c r="CI28" s="701"/>
      <c r="CJ28" s="701"/>
      <c r="CK28" s="701"/>
      <c r="CL28" s="701"/>
      <c r="CM28" s="701"/>
      <c r="CN28" s="701"/>
      <c r="CO28" s="701"/>
      <c r="CP28" s="701"/>
      <c r="CQ28" s="702"/>
      <c r="CR28" s="685">
        <v>1207945</v>
      </c>
      <c r="CS28" s="686"/>
      <c r="CT28" s="686"/>
      <c r="CU28" s="686"/>
      <c r="CV28" s="686"/>
      <c r="CW28" s="686"/>
      <c r="CX28" s="686"/>
      <c r="CY28" s="687"/>
      <c r="CZ28" s="690">
        <v>13.8</v>
      </c>
      <c r="DA28" s="722"/>
      <c r="DB28" s="722"/>
      <c r="DC28" s="724"/>
      <c r="DD28" s="694">
        <v>1203295</v>
      </c>
      <c r="DE28" s="686"/>
      <c r="DF28" s="686"/>
      <c r="DG28" s="686"/>
      <c r="DH28" s="686"/>
      <c r="DI28" s="686"/>
      <c r="DJ28" s="686"/>
      <c r="DK28" s="687"/>
      <c r="DL28" s="694">
        <v>1203295</v>
      </c>
      <c r="DM28" s="686"/>
      <c r="DN28" s="686"/>
      <c r="DO28" s="686"/>
      <c r="DP28" s="686"/>
      <c r="DQ28" s="686"/>
      <c r="DR28" s="686"/>
      <c r="DS28" s="686"/>
      <c r="DT28" s="686"/>
      <c r="DU28" s="686"/>
      <c r="DV28" s="687"/>
      <c r="DW28" s="690">
        <v>23.1</v>
      </c>
      <c r="DX28" s="722"/>
      <c r="DY28" s="722"/>
      <c r="DZ28" s="722"/>
      <c r="EA28" s="722"/>
      <c r="EB28" s="722"/>
      <c r="EC28" s="723"/>
    </row>
    <row r="29" spans="2:133" ht="11.25" customHeight="1">
      <c r="B29" s="682" t="s">
        <v>305</v>
      </c>
      <c r="C29" s="683"/>
      <c r="D29" s="683"/>
      <c r="E29" s="683"/>
      <c r="F29" s="683"/>
      <c r="G29" s="683"/>
      <c r="H29" s="683"/>
      <c r="I29" s="683"/>
      <c r="J29" s="683"/>
      <c r="K29" s="683"/>
      <c r="L29" s="683"/>
      <c r="M29" s="683"/>
      <c r="N29" s="683"/>
      <c r="O29" s="683"/>
      <c r="P29" s="683"/>
      <c r="Q29" s="684"/>
      <c r="R29" s="685">
        <v>40761</v>
      </c>
      <c r="S29" s="686"/>
      <c r="T29" s="686"/>
      <c r="U29" s="686"/>
      <c r="V29" s="686"/>
      <c r="W29" s="686"/>
      <c r="X29" s="686"/>
      <c r="Y29" s="687"/>
      <c r="Z29" s="688">
        <v>0.4</v>
      </c>
      <c r="AA29" s="688"/>
      <c r="AB29" s="688"/>
      <c r="AC29" s="688"/>
      <c r="AD29" s="689" t="s">
        <v>139</v>
      </c>
      <c r="AE29" s="689"/>
      <c r="AF29" s="689"/>
      <c r="AG29" s="689"/>
      <c r="AH29" s="689"/>
      <c r="AI29" s="689"/>
      <c r="AJ29" s="689"/>
      <c r="AK29" s="689"/>
      <c r="AL29" s="690" t="s">
        <v>139</v>
      </c>
      <c r="AM29" s="691"/>
      <c r="AN29" s="691"/>
      <c r="AO29" s="692"/>
      <c r="AP29" s="726"/>
      <c r="AQ29" s="727"/>
      <c r="AR29" s="727"/>
      <c r="AS29" s="727"/>
      <c r="AT29" s="727"/>
      <c r="AU29" s="727"/>
      <c r="AV29" s="727"/>
      <c r="AW29" s="727"/>
      <c r="AX29" s="727"/>
      <c r="AY29" s="727"/>
      <c r="AZ29" s="727"/>
      <c r="BA29" s="727"/>
      <c r="BB29" s="727"/>
      <c r="BC29" s="727"/>
      <c r="BD29" s="727"/>
      <c r="BE29" s="727"/>
      <c r="BF29" s="728"/>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31" t="s">
        <v>306</v>
      </c>
      <c r="CE29" s="732"/>
      <c r="CF29" s="700" t="s">
        <v>307</v>
      </c>
      <c r="CG29" s="701"/>
      <c r="CH29" s="701"/>
      <c r="CI29" s="701"/>
      <c r="CJ29" s="701"/>
      <c r="CK29" s="701"/>
      <c r="CL29" s="701"/>
      <c r="CM29" s="701"/>
      <c r="CN29" s="701"/>
      <c r="CO29" s="701"/>
      <c r="CP29" s="701"/>
      <c r="CQ29" s="702"/>
      <c r="CR29" s="685">
        <v>1207945</v>
      </c>
      <c r="CS29" s="710"/>
      <c r="CT29" s="710"/>
      <c r="CU29" s="710"/>
      <c r="CV29" s="710"/>
      <c r="CW29" s="710"/>
      <c r="CX29" s="710"/>
      <c r="CY29" s="711"/>
      <c r="CZ29" s="690">
        <v>13.8</v>
      </c>
      <c r="DA29" s="722"/>
      <c r="DB29" s="722"/>
      <c r="DC29" s="724"/>
      <c r="DD29" s="694">
        <v>1203295</v>
      </c>
      <c r="DE29" s="710"/>
      <c r="DF29" s="710"/>
      <c r="DG29" s="710"/>
      <c r="DH29" s="710"/>
      <c r="DI29" s="710"/>
      <c r="DJ29" s="710"/>
      <c r="DK29" s="711"/>
      <c r="DL29" s="694">
        <v>1203295</v>
      </c>
      <c r="DM29" s="710"/>
      <c r="DN29" s="710"/>
      <c r="DO29" s="710"/>
      <c r="DP29" s="710"/>
      <c r="DQ29" s="710"/>
      <c r="DR29" s="710"/>
      <c r="DS29" s="710"/>
      <c r="DT29" s="710"/>
      <c r="DU29" s="710"/>
      <c r="DV29" s="711"/>
      <c r="DW29" s="690">
        <v>23.1</v>
      </c>
      <c r="DX29" s="722"/>
      <c r="DY29" s="722"/>
      <c r="DZ29" s="722"/>
      <c r="EA29" s="722"/>
      <c r="EB29" s="722"/>
      <c r="EC29" s="723"/>
    </row>
    <row r="30" spans="2:133" ht="11.25" customHeight="1">
      <c r="B30" s="682" t="s">
        <v>308</v>
      </c>
      <c r="C30" s="683"/>
      <c r="D30" s="683"/>
      <c r="E30" s="683"/>
      <c r="F30" s="683"/>
      <c r="G30" s="683"/>
      <c r="H30" s="683"/>
      <c r="I30" s="683"/>
      <c r="J30" s="683"/>
      <c r="K30" s="683"/>
      <c r="L30" s="683"/>
      <c r="M30" s="683"/>
      <c r="N30" s="683"/>
      <c r="O30" s="683"/>
      <c r="P30" s="683"/>
      <c r="Q30" s="684"/>
      <c r="R30" s="685">
        <v>42874</v>
      </c>
      <c r="S30" s="686"/>
      <c r="T30" s="686"/>
      <c r="U30" s="686"/>
      <c r="V30" s="686"/>
      <c r="W30" s="686"/>
      <c r="X30" s="686"/>
      <c r="Y30" s="687"/>
      <c r="Z30" s="688">
        <v>0.5</v>
      </c>
      <c r="AA30" s="688"/>
      <c r="AB30" s="688"/>
      <c r="AC30" s="688"/>
      <c r="AD30" s="689" t="s">
        <v>139</v>
      </c>
      <c r="AE30" s="689"/>
      <c r="AF30" s="689"/>
      <c r="AG30" s="689"/>
      <c r="AH30" s="689"/>
      <c r="AI30" s="689"/>
      <c r="AJ30" s="689"/>
      <c r="AK30" s="689"/>
      <c r="AL30" s="690" t="s">
        <v>236</v>
      </c>
      <c r="AM30" s="691"/>
      <c r="AN30" s="691"/>
      <c r="AO30" s="692"/>
      <c r="AP30" s="664" t="s">
        <v>224</v>
      </c>
      <c r="AQ30" s="665"/>
      <c r="AR30" s="665"/>
      <c r="AS30" s="665"/>
      <c r="AT30" s="665"/>
      <c r="AU30" s="665"/>
      <c r="AV30" s="665"/>
      <c r="AW30" s="665"/>
      <c r="AX30" s="665"/>
      <c r="AY30" s="665"/>
      <c r="AZ30" s="665"/>
      <c r="BA30" s="665"/>
      <c r="BB30" s="665"/>
      <c r="BC30" s="665"/>
      <c r="BD30" s="665"/>
      <c r="BE30" s="665"/>
      <c r="BF30" s="666"/>
      <c r="BG30" s="664" t="s">
        <v>309</v>
      </c>
      <c r="BH30" s="729"/>
      <c r="BI30" s="729"/>
      <c r="BJ30" s="729"/>
      <c r="BK30" s="729"/>
      <c r="BL30" s="729"/>
      <c r="BM30" s="729"/>
      <c r="BN30" s="729"/>
      <c r="BO30" s="729"/>
      <c r="BP30" s="729"/>
      <c r="BQ30" s="730"/>
      <c r="BR30" s="664" t="s">
        <v>310</v>
      </c>
      <c r="BS30" s="729"/>
      <c r="BT30" s="729"/>
      <c r="BU30" s="729"/>
      <c r="BV30" s="729"/>
      <c r="BW30" s="729"/>
      <c r="BX30" s="729"/>
      <c r="BY30" s="729"/>
      <c r="BZ30" s="729"/>
      <c r="CA30" s="729"/>
      <c r="CB30" s="730"/>
      <c r="CD30" s="733"/>
      <c r="CE30" s="734"/>
      <c r="CF30" s="700" t="s">
        <v>311</v>
      </c>
      <c r="CG30" s="701"/>
      <c r="CH30" s="701"/>
      <c r="CI30" s="701"/>
      <c r="CJ30" s="701"/>
      <c r="CK30" s="701"/>
      <c r="CL30" s="701"/>
      <c r="CM30" s="701"/>
      <c r="CN30" s="701"/>
      <c r="CO30" s="701"/>
      <c r="CP30" s="701"/>
      <c r="CQ30" s="702"/>
      <c r="CR30" s="685">
        <v>1145069</v>
      </c>
      <c r="CS30" s="686"/>
      <c r="CT30" s="686"/>
      <c r="CU30" s="686"/>
      <c r="CV30" s="686"/>
      <c r="CW30" s="686"/>
      <c r="CX30" s="686"/>
      <c r="CY30" s="687"/>
      <c r="CZ30" s="690">
        <v>13.1</v>
      </c>
      <c r="DA30" s="722"/>
      <c r="DB30" s="722"/>
      <c r="DC30" s="724"/>
      <c r="DD30" s="694">
        <v>1140419</v>
      </c>
      <c r="DE30" s="686"/>
      <c r="DF30" s="686"/>
      <c r="DG30" s="686"/>
      <c r="DH30" s="686"/>
      <c r="DI30" s="686"/>
      <c r="DJ30" s="686"/>
      <c r="DK30" s="687"/>
      <c r="DL30" s="694">
        <v>1140419</v>
      </c>
      <c r="DM30" s="686"/>
      <c r="DN30" s="686"/>
      <c r="DO30" s="686"/>
      <c r="DP30" s="686"/>
      <c r="DQ30" s="686"/>
      <c r="DR30" s="686"/>
      <c r="DS30" s="686"/>
      <c r="DT30" s="686"/>
      <c r="DU30" s="686"/>
      <c r="DV30" s="687"/>
      <c r="DW30" s="690">
        <v>21.9</v>
      </c>
      <c r="DX30" s="722"/>
      <c r="DY30" s="722"/>
      <c r="DZ30" s="722"/>
      <c r="EA30" s="722"/>
      <c r="EB30" s="722"/>
      <c r="EC30" s="723"/>
    </row>
    <row r="31" spans="2:133" ht="11.25" customHeight="1">
      <c r="B31" s="682" t="s">
        <v>312</v>
      </c>
      <c r="C31" s="683"/>
      <c r="D31" s="683"/>
      <c r="E31" s="683"/>
      <c r="F31" s="683"/>
      <c r="G31" s="683"/>
      <c r="H31" s="683"/>
      <c r="I31" s="683"/>
      <c r="J31" s="683"/>
      <c r="K31" s="683"/>
      <c r="L31" s="683"/>
      <c r="M31" s="683"/>
      <c r="N31" s="683"/>
      <c r="O31" s="683"/>
      <c r="P31" s="683"/>
      <c r="Q31" s="684"/>
      <c r="R31" s="685">
        <v>1329628</v>
      </c>
      <c r="S31" s="686"/>
      <c r="T31" s="686"/>
      <c r="U31" s="686"/>
      <c r="V31" s="686"/>
      <c r="W31" s="686"/>
      <c r="X31" s="686"/>
      <c r="Y31" s="687"/>
      <c r="Z31" s="688">
        <v>14.5</v>
      </c>
      <c r="AA31" s="688"/>
      <c r="AB31" s="688"/>
      <c r="AC31" s="688"/>
      <c r="AD31" s="689" t="s">
        <v>139</v>
      </c>
      <c r="AE31" s="689"/>
      <c r="AF31" s="689"/>
      <c r="AG31" s="689"/>
      <c r="AH31" s="689"/>
      <c r="AI31" s="689"/>
      <c r="AJ31" s="689"/>
      <c r="AK31" s="689"/>
      <c r="AL31" s="690" t="s">
        <v>139</v>
      </c>
      <c r="AM31" s="691"/>
      <c r="AN31" s="691"/>
      <c r="AO31" s="692"/>
      <c r="AP31" s="742" t="s">
        <v>313</v>
      </c>
      <c r="AQ31" s="743"/>
      <c r="AR31" s="743"/>
      <c r="AS31" s="743"/>
      <c r="AT31" s="748" t="s">
        <v>314</v>
      </c>
      <c r="AU31" s="231"/>
      <c r="AV31" s="231"/>
      <c r="AW31" s="231"/>
      <c r="AX31" s="671" t="s">
        <v>189</v>
      </c>
      <c r="AY31" s="672"/>
      <c r="AZ31" s="672"/>
      <c r="BA31" s="672"/>
      <c r="BB31" s="672"/>
      <c r="BC31" s="672"/>
      <c r="BD31" s="672"/>
      <c r="BE31" s="672"/>
      <c r="BF31" s="673"/>
      <c r="BG31" s="741">
        <v>99.2</v>
      </c>
      <c r="BH31" s="737"/>
      <c r="BI31" s="737"/>
      <c r="BJ31" s="737"/>
      <c r="BK31" s="737"/>
      <c r="BL31" s="737"/>
      <c r="BM31" s="680">
        <v>97</v>
      </c>
      <c r="BN31" s="737"/>
      <c r="BO31" s="737"/>
      <c r="BP31" s="737"/>
      <c r="BQ31" s="738"/>
      <c r="BR31" s="741">
        <v>98.7</v>
      </c>
      <c r="BS31" s="737"/>
      <c r="BT31" s="737"/>
      <c r="BU31" s="737"/>
      <c r="BV31" s="737"/>
      <c r="BW31" s="737"/>
      <c r="BX31" s="680">
        <v>96.6</v>
      </c>
      <c r="BY31" s="737"/>
      <c r="BZ31" s="737"/>
      <c r="CA31" s="737"/>
      <c r="CB31" s="738"/>
      <c r="CD31" s="733"/>
      <c r="CE31" s="734"/>
      <c r="CF31" s="700" t="s">
        <v>315</v>
      </c>
      <c r="CG31" s="701"/>
      <c r="CH31" s="701"/>
      <c r="CI31" s="701"/>
      <c r="CJ31" s="701"/>
      <c r="CK31" s="701"/>
      <c r="CL31" s="701"/>
      <c r="CM31" s="701"/>
      <c r="CN31" s="701"/>
      <c r="CO31" s="701"/>
      <c r="CP31" s="701"/>
      <c r="CQ31" s="702"/>
      <c r="CR31" s="685">
        <v>62876</v>
      </c>
      <c r="CS31" s="710"/>
      <c r="CT31" s="710"/>
      <c r="CU31" s="710"/>
      <c r="CV31" s="710"/>
      <c r="CW31" s="710"/>
      <c r="CX31" s="710"/>
      <c r="CY31" s="711"/>
      <c r="CZ31" s="690">
        <v>0.7</v>
      </c>
      <c r="DA31" s="722"/>
      <c r="DB31" s="722"/>
      <c r="DC31" s="724"/>
      <c r="DD31" s="694">
        <v>62876</v>
      </c>
      <c r="DE31" s="710"/>
      <c r="DF31" s="710"/>
      <c r="DG31" s="710"/>
      <c r="DH31" s="710"/>
      <c r="DI31" s="710"/>
      <c r="DJ31" s="710"/>
      <c r="DK31" s="711"/>
      <c r="DL31" s="694">
        <v>62876</v>
      </c>
      <c r="DM31" s="710"/>
      <c r="DN31" s="710"/>
      <c r="DO31" s="710"/>
      <c r="DP31" s="710"/>
      <c r="DQ31" s="710"/>
      <c r="DR31" s="710"/>
      <c r="DS31" s="710"/>
      <c r="DT31" s="710"/>
      <c r="DU31" s="710"/>
      <c r="DV31" s="711"/>
      <c r="DW31" s="690">
        <v>1.2</v>
      </c>
      <c r="DX31" s="722"/>
      <c r="DY31" s="722"/>
      <c r="DZ31" s="722"/>
      <c r="EA31" s="722"/>
      <c r="EB31" s="722"/>
      <c r="EC31" s="723"/>
    </row>
    <row r="32" spans="2:133" ht="11.25" customHeight="1">
      <c r="B32" s="752" t="s">
        <v>316</v>
      </c>
      <c r="C32" s="753"/>
      <c r="D32" s="753"/>
      <c r="E32" s="753"/>
      <c r="F32" s="753"/>
      <c r="G32" s="753"/>
      <c r="H32" s="753"/>
      <c r="I32" s="753"/>
      <c r="J32" s="753"/>
      <c r="K32" s="753"/>
      <c r="L32" s="753"/>
      <c r="M32" s="753"/>
      <c r="N32" s="753"/>
      <c r="O32" s="753"/>
      <c r="P32" s="753"/>
      <c r="Q32" s="754"/>
      <c r="R32" s="685" t="s">
        <v>236</v>
      </c>
      <c r="S32" s="686"/>
      <c r="T32" s="686"/>
      <c r="U32" s="686"/>
      <c r="V32" s="686"/>
      <c r="W32" s="686"/>
      <c r="X32" s="686"/>
      <c r="Y32" s="687"/>
      <c r="Z32" s="688" t="s">
        <v>139</v>
      </c>
      <c r="AA32" s="688"/>
      <c r="AB32" s="688"/>
      <c r="AC32" s="688"/>
      <c r="AD32" s="689" t="s">
        <v>139</v>
      </c>
      <c r="AE32" s="689"/>
      <c r="AF32" s="689"/>
      <c r="AG32" s="689"/>
      <c r="AH32" s="689"/>
      <c r="AI32" s="689"/>
      <c r="AJ32" s="689"/>
      <c r="AK32" s="689"/>
      <c r="AL32" s="690" t="s">
        <v>139</v>
      </c>
      <c r="AM32" s="691"/>
      <c r="AN32" s="691"/>
      <c r="AO32" s="692"/>
      <c r="AP32" s="744"/>
      <c r="AQ32" s="745"/>
      <c r="AR32" s="745"/>
      <c r="AS32" s="745"/>
      <c r="AT32" s="749"/>
      <c r="AU32" s="230" t="s">
        <v>317</v>
      </c>
      <c r="AV32" s="230"/>
      <c r="AW32" s="230"/>
      <c r="AX32" s="682" t="s">
        <v>318</v>
      </c>
      <c r="AY32" s="683"/>
      <c r="AZ32" s="683"/>
      <c r="BA32" s="683"/>
      <c r="BB32" s="683"/>
      <c r="BC32" s="683"/>
      <c r="BD32" s="683"/>
      <c r="BE32" s="683"/>
      <c r="BF32" s="684"/>
      <c r="BG32" s="751">
        <v>99.7</v>
      </c>
      <c r="BH32" s="710"/>
      <c r="BI32" s="710"/>
      <c r="BJ32" s="710"/>
      <c r="BK32" s="710"/>
      <c r="BL32" s="710"/>
      <c r="BM32" s="691">
        <v>97.1</v>
      </c>
      <c r="BN32" s="739"/>
      <c r="BO32" s="739"/>
      <c r="BP32" s="739"/>
      <c r="BQ32" s="740"/>
      <c r="BR32" s="751">
        <v>98.8</v>
      </c>
      <c r="BS32" s="710"/>
      <c r="BT32" s="710"/>
      <c r="BU32" s="710"/>
      <c r="BV32" s="710"/>
      <c r="BW32" s="710"/>
      <c r="BX32" s="691">
        <v>96.4</v>
      </c>
      <c r="BY32" s="739"/>
      <c r="BZ32" s="739"/>
      <c r="CA32" s="739"/>
      <c r="CB32" s="740"/>
      <c r="CD32" s="735"/>
      <c r="CE32" s="736"/>
      <c r="CF32" s="700" t="s">
        <v>319</v>
      </c>
      <c r="CG32" s="701"/>
      <c r="CH32" s="701"/>
      <c r="CI32" s="701"/>
      <c r="CJ32" s="701"/>
      <c r="CK32" s="701"/>
      <c r="CL32" s="701"/>
      <c r="CM32" s="701"/>
      <c r="CN32" s="701"/>
      <c r="CO32" s="701"/>
      <c r="CP32" s="701"/>
      <c r="CQ32" s="702"/>
      <c r="CR32" s="685" t="s">
        <v>139</v>
      </c>
      <c r="CS32" s="686"/>
      <c r="CT32" s="686"/>
      <c r="CU32" s="686"/>
      <c r="CV32" s="686"/>
      <c r="CW32" s="686"/>
      <c r="CX32" s="686"/>
      <c r="CY32" s="687"/>
      <c r="CZ32" s="690" t="s">
        <v>139</v>
      </c>
      <c r="DA32" s="722"/>
      <c r="DB32" s="722"/>
      <c r="DC32" s="724"/>
      <c r="DD32" s="694" t="s">
        <v>139</v>
      </c>
      <c r="DE32" s="686"/>
      <c r="DF32" s="686"/>
      <c r="DG32" s="686"/>
      <c r="DH32" s="686"/>
      <c r="DI32" s="686"/>
      <c r="DJ32" s="686"/>
      <c r="DK32" s="687"/>
      <c r="DL32" s="694" t="s">
        <v>236</v>
      </c>
      <c r="DM32" s="686"/>
      <c r="DN32" s="686"/>
      <c r="DO32" s="686"/>
      <c r="DP32" s="686"/>
      <c r="DQ32" s="686"/>
      <c r="DR32" s="686"/>
      <c r="DS32" s="686"/>
      <c r="DT32" s="686"/>
      <c r="DU32" s="686"/>
      <c r="DV32" s="687"/>
      <c r="DW32" s="690" t="s">
        <v>236</v>
      </c>
      <c r="DX32" s="722"/>
      <c r="DY32" s="722"/>
      <c r="DZ32" s="722"/>
      <c r="EA32" s="722"/>
      <c r="EB32" s="722"/>
      <c r="EC32" s="723"/>
    </row>
    <row r="33" spans="2:133" ht="11.25" customHeight="1">
      <c r="B33" s="682" t="s">
        <v>320</v>
      </c>
      <c r="C33" s="683"/>
      <c r="D33" s="683"/>
      <c r="E33" s="683"/>
      <c r="F33" s="683"/>
      <c r="G33" s="683"/>
      <c r="H33" s="683"/>
      <c r="I33" s="683"/>
      <c r="J33" s="683"/>
      <c r="K33" s="683"/>
      <c r="L33" s="683"/>
      <c r="M33" s="683"/>
      <c r="N33" s="683"/>
      <c r="O33" s="683"/>
      <c r="P33" s="683"/>
      <c r="Q33" s="684"/>
      <c r="R33" s="685">
        <v>441250</v>
      </c>
      <c r="S33" s="686"/>
      <c r="T33" s="686"/>
      <c r="U33" s="686"/>
      <c r="V33" s="686"/>
      <c r="W33" s="686"/>
      <c r="X33" s="686"/>
      <c r="Y33" s="687"/>
      <c r="Z33" s="688">
        <v>4.8</v>
      </c>
      <c r="AA33" s="688"/>
      <c r="AB33" s="688"/>
      <c r="AC33" s="688"/>
      <c r="AD33" s="689" t="s">
        <v>139</v>
      </c>
      <c r="AE33" s="689"/>
      <c r="AF33" s="689"/>
      <c r="AG33" s="689"/>
      <c r="AH33" s="689"/>
      <c r="AI33" s="689"/>
      <c r="AJ33" s="689"/>
      <c r="AK33" s="689"/>
      <c r="AL33" s="690" t="s">
        <v>139</v>
      </c>
      <c r="AM33" s="691"/>
      <c r="AN33" s="691"/>
      <c r="AO33" s="692"/>
      <c r="AP33" s="746"/>
      <c r="AQ33" s="747"/>
      <c r="AR33" s="747"/>
      <c r="AS33" s="747"/>
      <c r="AT33" s="750"/>
      <c r="AU33" s="232"/>
      <c r="AV33" s="232"/>
      <c r="AW33" s="232"/>
      <c r="AX33" s="726" t="s">
        <v>321</v>
      </c>
      <c r="AY33" s="727"/>
      <c r="AZ33" s="727"/>
      <c r="BA33" s="727"/>
      <c r="BB33" s="727"/>
      <c r="BC33" s="727"/>
      <c r="BD33" s="727"/>
      <c r="BE33" s="727"/>
      <c r="BF33" s="728"/>
      <c r="BG33" s="755">
        <v>98.7</v>
      </c>
      <c r="BH33" s="756"/>
      <c r="BI33" s="756"/>
      <c r="BJ33" s="756"/>
      <c r="BK33" s="756"/>
      <c r="BL33" s="756"/>
      <c r="BM33" s="757">
        <v>96</v>
      </c>
      <c r="BN33" s="756"/>
      <c r="BO33" s="756"/>
      <c r="BP33" s="756"/>
      <c r="BQ33" s="758"/>
      <c r="BR33" s="755">
        <v>98.5</v>
      </c>
      <c r="BS33" s="756"/>
      <c r="BT33" s="756"/>
      <c r="BU33" s="756"/>
      <c r="BV33" s="756"/>
      <c r="BW33" s="756"/>
      <c r="BX33" s="757">
        <v>95.9</v>
      </c>
      <c r="BY33" s="756"/>
      <c r="BZ33" s="756"/>
      <c r="CA33" s="756"/>
      <c r="CB33" s="758"/>
      <c r="CD33" s="700" t="s">
        <v>322</v>
      </c>
      <c r="CE33" s="701"/>
      <c r="CF33" s="701"/>
      <c r="CG33" s="701"/>
      <c r="CH33" s="701"/>
      <c r="CI33" s="701"/>
      <c r="CJ33" s="701"/>
      <c r="CK33" s="701"/>
      <c r="CL33" s="701"/>
      <c r="CM33" s="701"/>
      <c r="CN33" s="701"/>
      <c r="CO33" s="701"/>
      <c r="CP33" s="701"/>
      <c r="CQ33" s="702"/>
      <c r="CR33" s="685">
        <v>4503831</v>
      </c>
      <c r="CS33" s="710"/>
      <c r="CT33" s="710"/>
      <c r="CU33" s="710"/>
      <c r="CV33" s="710"/>
      <c r="CW33" s="710"/>
      <c r="CX33" s="710"/>
      <c r="CY33" s="711"/>
      <c r="CZ33" s="690">
        <v>51.5</v>
      </c>
      <c r="DA33" s="722"/>
      <c r="DB33" s="722"/>
      <c r="DC33" s="724"/>
      <c r="DD33" s="694">
        <v>2908307</v>
      </c>
      <c r="DE33" s="710"/>
      <c r="DF33" s="710"/>
      <c r="DG33" s="710"/>
      <c r="DH33" s="710"/>
      <c r="DI33" s="710"/>
      <c r="DJ33" s="710"/>
      <c r="DK33" s="711"/>
      <c r="DL33" s="694">
        <v>2308841</v>
      </c>
      <c r="DM33" s="710"/>
      <c r="DN33" s="710"/>
      <c r="DO33" s="710"/>
      <c r="DP33" s="710"/>
      <c r="DQ33" s="710"/>
      <c r="DR33" s="710"/>
      <c r="DS33" s="710"/>
      <c r="DT33" s="710"/>
      <c r="DU33" s="710"/>
      <c r="DV33" s="711"/>
      <c r="DW33" s="690">
        <v>44.3</v>
      </c>
      <c r="DX33" s="722"/>
      <c r="DY33" s="722"/>
      <c r="DZ33" s="722"/>
      <c r="EA33" s="722"/>
      <c r="EB33" s="722"/>
      <c r="EC33" s="723"/>
    </row>
    <row r="34" spans="2:133" ht="11.25" customHeight="1">
      <c r="B34" s="682" t="s">
        <v>323</v>
      </c>
      <c r="C34" s="683"/>
      <c r="D34" s="683"/>
      <c r="E34" s="683"/>
      <c r="F34" s="683"/>
      <c r="G34" s="683"/>
      <c r="H34" s="683"/>
      <c r="I34" s="683"/>
      <c r="J34" s="683"/>
      <c r="K34" s="683"/>
      <c r="L34" s="683"/>
      <c r="M34" s="683"/>
      <c r="N34" s="683"/>
      <c r="O34" s="683"/>
      <c r="P34" s="683"/>
      <c r="Q34" s="684"/>
      <c r="R34" s="685">
        <v>34143</v>
      </c>
      <c r="S34" s="686"/>
      <c r="T34" s="686"/>
      <c r="U34" s="686"/>
      <c r="V34" s="686"/>
      <c r="W34" s="686"/>
      <c r="X34" s="686"/>
      <c r="Y34" s="687"/>
      <c r="Z34" s="688">
        <v>0.4</v>
      </c>
      <c r="AA34" s="688"/>
      <c r="AB34" s="688"/>
      <c r="AC34" s="688"/>
      <c r="AD34" s="689">
        <v>14609</v>
      </c>
      <c r="AE34" s="689"/>
      <c r="AF34" s="689"/>
      <c r="AG34" s="689"/>
      <c r="AH34" s="689"/>
      <c r="AI34" s="689"/>
      <c r="AJ34" s="689"/>
      <c r="AK34" s="689"/>
      <c r="AL34" s="690">
        <v>0.3</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324</v>
      </c>
      <c r="CE34" s="701"/>
      <c r="CF34" s="701"/>
      <c r="CG34" s="701"/>
      <c r="CH34" s="701"/>
      <c r="CI34" s="701"/>
      <c r="CJ34" s="701"/>
      <c r="CK34" s="701"/>
      <c r="CL34" s="701"/>
      <c r="CM34" s="701"/>
      <c r="CN34" s="701"/>
      <c r="CO34" s="701"/>
      <c r="CP34" s="701"/>
      <c r="CQ34" s="702"/>
      <c r="CR34" s="685">
        <v>1135998</v>
      </c>
      <c r="CS34" s="686"/>
      <c r="CT34" s="686"/>
      <c r="CU34" s="686"/>
      <c r="CV34" s="686"/>
      <c r="CW34" s="686"/>
      <c r="CX34" s="686"/>
      <c r="CY34" s="687"/>
      <c r="CZ34" s="690">
        <v>13</v>
      </c>
      <c r="DA34" s="722"/>
      <c r="DB34" s="722"/>
      <c r="DC34" s="724"/>
      <c r="DD34" s="694">
        <v>875562</v>
      </c>
      <c r="DE34" s="686"/>
      <c r="DF34" s="686"/>
      <c r="DG34" s="686"/>
      <c r="DH34" s="686"/>
      <c r="DI34" s="686"/>
      <c r="DJ34" s="686"/>
      <c r="DK34" s="687"/>
      <c r="DL34" s="694">
        <v>868299</v>
      </c>
      <c r="DM34" s="686"/>
      <c r="DN34" s="686"/>
      <c r="DO34" s="686"/>
      <c r="DP34" s="686"/>
      <c r="DQ34" s="686"/>
      <c r="DR34" s="686"/>
      <c r="DS34" s="686"/>
      <c r="DT34" s="686"/>
      <c r="DU34" s="686"/>
      <c r="DV34" s="687"/>
      <c r="DW34" s="690">
        <v>16.7</v>
      </c>
      <c r="DX34" s="722"/>
      <c r="DY34" s="722"/>
      <c r="DZ34" s="722"/>
      <c r="EA34" s="722"/>
      <c r="EB34" s="722"/>
      <c r="EC34" s="723"/>
    </row>
    <row r="35" spans="2:133" ht="11.25" customHeight="1">
      <c r="B35" s="682" t="s">
        <v>325</v>
      </c>
      <c r="C35" s="683"/>
      <c r="D35" s="683"/>
      <c r="E35" s="683"/>
      <c r="F35" s="683"/>
      <c r="G35" s="683"/>
      <c r="H35" s="683"/>
      <c r="I35" s="683"/>
      <c r="J35" s="683"/>
      <c r="K35" s="683"/>
      <c r="L35" s="683"/>
      <c r="M35" s="683"/>
      <c r="N35" s="683"/>
      <c r="O35" s="683"/>
      <c r="P35" s="683"/>
      <c r="Q35" s="684"/>
      <c r="R35" s="685">
        <v>112347</v>
      </c>
      <c r="S35" s="686"/>
      <c r="T35" s="686"/>
      <c r="U35" s="686"/>
      <c r="V35" s="686"/>
      <c r="W35" s="686"/>
      <c r="X35" s="686"/>
      <c r="Y35" s="687"/>
      <c r="Z35" s="688">
        <v>1.2</v>
      </c>
      <c r="AA35" s="688"/>
      <c r="AB35" s="688"/>
      <c r="AC35" s="688"/>
      <c r="AD35" s="689" t="s">
        <v>139</v>
      </c>
      <c r="AE35" s="689"/>
      <c r="AF35" s="689"/>
      <c r="AG35" s="689"/>
      <c r="AH35" s="689"/>
      <c r="AI35" s="689"/>
      <c r="AJ35" s="689"/>
      <c r="AK35" s="689"/>
      <c r="AL35" s="690" t="s">
        <v>139</v>
      </c>
      <c r="AM35" s="691"/>
      <c r="AN35" s="691"/>
      <c r="AO35" s="692"/>
      <c r="AP35" s="235"/>
      <c r="AQ35" s="664" t="s">
        <v>326</v>
      </c>
      <c r="AR35" s="665"/>
      <c r="AS35" s="665"/>
      <c r="AT35" s="665"/>
      <c r="AU35" s="665"/>
      <c r="AV35" s="665"/>
      <c r="AW35" s="665"/>
      <c r="AX35" s="665"/>
      <c r="AY35" s="665"/>
      <c r="AZ35" s="665"/>
      <c r="BA35" s="665"/>
      <c r="BB35" s="665"/>
      <c r="BC35" s="665"/>
      <c r="BD35" s="665"/>
      <c r="BE35" s="665"/>
      <c r="BF35" s="666"/>
      <c r="BG35" s="664" t="s">
        <v>327</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328</v>
      </c>
      <c r="CE35" s="701"/>
      <c r="CF35" s="701"/>
      <c r="CG35" s="701"/>
      <c r="CH35" s="701"/>
      <c r="CI35" s="701"/>
      <c r="CJ35" s="701"/>
      <c r="CK35" s="701"/>
      <c r="CL35" s="701"/>
      <c r="CM35" s="701"/>
      <c r="CN35" s="701"/>
      <c r="CO35" s="701"/>
      <c r="CP35" s="701"/>
      <c r="CQ35" s="702"/>
      <c r="CR35" s="685">
        <v>276515</v>
      </c>
      <c r="CS35" s="710"/>
      <c r="CT35" s="710"/>
      <c r="CU35" s="710"/>
      <c r="CV35" s="710"/>
      <c r="CW35" s="710"/>
      <c r="CX35" s="710"/>
      <c r="CY35" s="711"/>
      <c r="CZ35" s="690">
        <v>3.2</v>
      </c>
      <c r="DA35" s="722"/>
      <c r="DB35" s="722"/>
      <c r="DC35" s="724"/>
      <c r="DD35" s="694">
        <v>154510</v>
      </c>
      <c r="DE35" s="710"/>
      <c r="DF35" s="710"/>
      <c r="DG35" s="710"/>
      <c r="DH35" s="710"/>
      <c r="DI35" s="710"/>
      <c r="DJ35" s="710"/>
      <c r="DK35" s="711"/>
      <c r="DL35" s="694">
        <v>121892</v>
      </c>
      <c r="DM35" s="710"/>
      <c r="DN35" s="710"/>
      <c r="DO35" s="710"/>
      <c r="DP35" s="710"/>
      <c r="DQ35" s="710"/>
      <c r="DR35" s="710"/>
      <c r="DS35" s="710"/>
      <c r="DT35" s="710"/>
      <c r="DU35" s="710"/>
      <c r="DV35" s="711"/>
      <c r="DW35" s="690">
        <v>2.2999999999999998</v>
      </c>
      <c r="DX35" s="722"/>
      <c r="DY35" s="722"/>
      <c r="DZ35" s="722"/>
      <c r="EA35" s="722"/>
      <c r="EB35" s="722"/>
      <c r="EC35" s="723"/>
    </row>
    <row r="36" spans="2:133" ht="11.25" customHeight="1">
      <c r="B36" s="682" t="s">
        <v>329</v>
      </c>
      <c r="C36" s="683"/>
      <c r="D36" s="683"/>
      <c r="E36" s="683"/>
      <c r="F36" s="683"/>
      <c r="G36" s="683"/>
      <c r="H36" s="683"/>
      <c r="I36" s="683"/>
      <c r="J36" s="683"/>
      <c r="K36" s="683"/>
      <c r="L36" s="683"/>
      <c r="M36" s="683"/>
      <c r="N36" s="683"/>
      <c r="O36" s="683"/>
      <c r="P36" s="683"/>
      <c r="Q36" s="684"/>
      <c r="R36" s="685">
        <v>164634</v>
      </c>
      <c r="S36" s="686"/>
      <c r="T36" s="686"/>
      <c r="U36" s="686"/>
      <c r="V36" s="686"/>
      <c r="W36" s="686"/>
      <c r="X36" s="686"/>
      <c r="Y36" s="687"/>
      <c r="Z36" s="688">
        <v>1.8</v>
      </c>
      <c r="AA36" s="688"/>
      <c r="AB36" s="688"/>
      <c r="AC36" s="688"/>
      <c r="AD36" s="689" t="s">
        <v>139</v>
      </c>
      <c r="AE36" s="689"/>
      <c r="AF36" s="689"/>
      <c r="AG36" s="689"/>
      <c r="AH36" s="689"/>
      <c r="AI36" s="689"/>
      <c r="AJ36" s="689"/>
      <c r="AK36" s="689"/>
      <c r="AL36" s="690" t="s">
        <v>139</v>
      </c>
      <c r="AM36" s="691"/>
      <c r="AN36" s="691"/>
      <c r="AO36" s="692"/>
      <c r="AP36" s="235"/>
      <c r="AQ36" s="759" t="s">
        <v>330</v>
      </c>
      <c r="AR36" s="760"/>
      <c r="AS36" s="760"/>
      <c r="AT36" s="760"/>
      <c r="AU36" s="760"/>
      <c r="AV36" s="760"/>
      <c r="AW36" s="760"/>
      <c r="AX36" s="760"/>
      <c r="AY36" s="761"/>
      <c r="AZ36" s="674">
        <v>1049299</v>
      </c>
      <c r="BA36" s="675"/>
      <c r="BB36" s="675"/>
      <c r="BC36" s="675"/>
      <c r="BD36" s="675"/>
      <c r="BE36" s="675"/>
      <c r="BF36" s="762"/>
      <c r="BG36" s="696" t="s">
        <v>331</v>
      </c>
      <c r="BH36" s="697"/>
      <c r="BI36" s="697"/>
      <c r="BJ36" s="697"/>
      <c r="BK36" s="697"/>
      <c r="BL36" s="697"/>
      <c r="BM36" s="697"/>
      <c r="BN36" s="697"/>
      <c r="BO36" s="697"/>
      <c r="BP36" s="697"/>
      <c r="BQ36" s="697"/>
      <c r="BR36" s="697"/>
      <c r="BS36" s="697"/>
      <c r="BT36" s="697"/>
      <c r="BU36" s="698"/>
      <c r="BV36" s="674">
        <v>16179</v>
      </c>
      <c r="BW36" s="675"/>
      <c r="BX36" s="675"/>
      <c r="BY36" s="675"/>
      <c r="BZ36" s="675"/>
      <c r="CA36" s="675"/>
      <c r="CB36" s="762"/>
      <c r="CD36" s="700" t="s">
        <v>332</v>
      </c>
      <c r="CE36" s="701"/>
      <c r="CF36" s="701"/>
      <c r="CG36" s="701"/>
      <c r="CH36" s="701"/>
      <c r="CI36" s="701"/>
      <c r="CJ36" s="701"/>
      <c r="CK36" s="701"/>
      <c r="CL36" s="701"/>
      <c r="CM36" s="701"/>
      <c r="CN36" s="701"/>
      <c r="CO36" s="701"/>
      <c r="CP36" s="701"/>
      <c r="CQ36" s="702"/>
      <c r="CR36" s="685">
        <v>2009855</v>
      </c>
      <c r="CS36" s="686"/>
      <c r="CT36" s="686"/>
      <c r="CU36" s="686"/>
      <c r="CV36" s="686"/>
      <c r="CW36" s="686"/>
      <c r="CX36" s="686"/>
      <c r="CY36" s="687"/>
      <c r="CZ36" s="690">
        <v>23</v>
      </c>
      <c r="DA36" s="722"/>
      <c r="DB36" s="722"/>
      <c r="DC36" s="724"/>
      <c r="DD36" s="694">
        <v>924957</v>
      </c>
      <c r="DE36" s="686"/>
      <c r="DF36" s="686"/>
      <c r="DG36" s="686"/>
      <c r="DH36" s="686"/>
      <c r="DI36" s="686"/>
      <c r="DJ36" s="686"/>
      <c r="DK36" s="687"/>
      <c r="DL36" s="694">
        <v>922956</v>
      </c>
      <c r="DM36" s="686"/>
      <c r="DN36" s="686"/>
      <c r="DO36" s="686"/>
      <c r="DP36" s="686"/>
      <c r="DQ36" s="686"/>
      <c r="DR36" s="686"/>
      <c r="DS36" s="686"/>
      <c r="DT36" s="686"/>
      <c r="DU36" s="686"/>
      <c r="DV36" s="687"/>
      <c r="DW36" s="690">
        <v>17.7</v>
      </c>
      <c r="DX36" s="722"/>
      <c r="DY36" s="722"/>
      <c r="DZ36" s="722"/>
      <c r="EA36" s="722"/>
      <c r="EB36" s="722"/>
      <c r="EC36" s="723"/>
    </row>
    <row r="37" spans="2:133" ht="11.25" customHeight="1">
      <c r="B37" s="682" t="s">
        <v>333</v>
      </c>
      <c r="C37" s="683"/>
      <c r="D37" s="683"/>
      <c r="E37" s="683"/>
      <c r="F37" s="683"/>
      <c r="G37" s="683"/>
      <c r="H37" s="683"/>
      <c r="I37" s="683"/>
      <c r="J37" s="683"/>
      <c r="K37" s="683"/>
      <c r="L37" s="683"/>
      <c r="M37" s="683"/>
      <c r="N37" s="683"/>
      <c r="O37" s="683"/>
      <c r="P37" s="683"/>
      <c r="Q37" s="684"/>
      <c r="R37" s="685">
        <v>268938</v>
      </c>
      <c r="S37" s="686"/>
      <c r="T37" s="686"/>
      <c r="U37" s="686"/>
      <c r="V37" s="686"/>
      <c r="W37" s="686"/>
      <c r="X37" s="686"/>
      <c r="Y37" s="687"/>
      <c r="Z37" s="688">
        <v>2.9</v>
      </c>
      <c r="AA37" s="688"/>
      <c r="AB37" s="688"/>
      <c r="AC37" s="688"/>
      <c r="AD37" s="689" t="s">
        <v>139</v>
      </c>
      <c r="AE37" s="689"/>
      <c r="AF37" s="689"/>
      <c r="AG37" s="689"/>
      <c r="AH37" s="689"/>
      <c r="AI37" s="689"/>
      <c r="AJ37" s="689"/>
      <c r="AK37" s="689"/>
      <c r="AL37" s="690" t="s">
        <v>139</v>
      </c>
      <c r="AM37" s="691"/>
      <c r="AN37" s="691"/>
      <c r="AO37" s="692"/>
      <c r="AQ37" s="763" t="s">
        <v>334</v>
      </c>
      <c r="AR37" s="764"/>
      <c r="AS37" s="764"/>
      <c r="AT37" s="764"/>
      <c r="AU37" s="764"/>
      <c r="AV37" s="764"/>
      <c r="AW37" s="764"/>
      <c r="AX37" s="764"/>
      <c r="AY37" s="765"/>
      <c r="AZ37" s="685">
        <v>382160</v>
      </c>
      <c r="BA37" s="686"/>
      <c r="BB37" s="686"/>
      <c r="BC37" s="686"/>
      <c r="BD37" s="710"/>
      <c r="BE37" s="710"/>
      <c r="BF37" s="740"/>
      <c r="BG37" s="700" t="s">
        <v>335</v>
      </c>
      <c r="BH37" s="701"/>
      <c r="BI37" s="701"/>
      <c r="BJ37" s="701"/>
      <c r="BK37" s="701"/>
      <c r="BL37" s="701"/>
      <c r="BM37" s="701"/>
      <c r="BN37" s="701"/>
      <c r="BO37" s="701"/>
      <c r="BP37" s="701"/>
      <c r="BQ37" s="701"/>
      <c r="BR37" s="701"/>
      <c r="BS37" s="701"/>
      <c r="BT37" s="701"/>
      <c r="BU37" s="702"/>
      <c r="BV37" s="685">
        <v>23922</v>
      </c>
      <c r="BW37" s="686"/>
      <c r="BX37" s="686"/>
      <c r="BY37" s="686"/>
      <c r="BZ37" s="686"/>
      <c r="CA37" s="686"/>
      <c r="CB37" s="695"/>
      <c r="CD37" s="700" t="s">
        <v>336</v>
      </c>
      <c r="CE37" s="701"/>
      <c r="CF37" s="701"/>
      <c r="CG37" s="701"/>
      <c r="CH37" s="701"/>
      <c r="CI37" s="701"/>
      <c r="CJ37" s="701"/>
      <c r="CK37" s="701"/>
      <c r="CL37" s="701"/>
      <c r="CM37" s="701"/>
      <c r="CN37" s="701"/>
      <c r="CO37" s="701"/>
      <c r="CP37" s="701"/>
      <c r="CQ37" s="702"/>
      <c r="CR37" s="685">
        <v>151008</v>
      </c>
      <c r="CS37" s="710"/>
      <c r="CT37" s="710"/>
      <c r="CU37" s="710"/>
      <c r="CV37" s="710"/>
      <c r="CW37" s="710"/>
      <c r="CX37" s="710"/>
      <c r="CY37" s="711"/>
      <c r="CZ37" s="690">
        <v>1.7</v>
      </c>
      <c r="DA37" s="722"/>
      <c r="DB37" s="722"/>
      <c r="DC37" s="724"/>
      <c r="DD37" s="694">
        <v>150901</v>
      </c>
      <c r="DE37" s="710"/>
      <c r="DF37" s="710"/>
      <c r="DG37" s="710"/>
      <c r="DH37" s="710"/>
      <c r="DI37" s="710"/>
      <c r="DJ37" s="710"/>
      <c r="DK37" s="711"/>
      <c r="DL37" s="694">
        <v>150901</v>
      </c>
      <c r="DM37" s="710"/>
      <c r="DN37" s="710"/>
      <c r="DO37" s="710"/>
      <c r="DP37" s="710"/>
      <c r="DQ37" s="710"/>
      <c r="DR37" s="710"/>
      <c r="DS37" s="710"/>
      <c r="DT37" s="710"/>
      <c r="DU37" s="710"/>
      <c r="DV37" s="711"/>
      <c r="DW37" s="690">
        <v>2.9</v>
      </c>
      <c r="DX37" s="722"/>
      <c r="DY37" s="722"/>
      <c r="DZ37" s="722"/>
      <c r="EA37" s="722"/>
      <c r="EB37" s="722"/>
      <c r="EC37" s="723"/>
    </row>
    <row r="38" spans="2:133" ht="11.25" customHeight="1">
      <c r="B38" s="682" t="s">
        <v>337</v>
      </c>
      <c r="C38" s="683"/>
      <c r="D38" s="683"/>
      <c r="E38" s="683"/>
      <c r="F38" s="683"/>
      <c r="G38" s="683"/>
      <c r="H38" s="683"/>
      <c r="I38" s="683"/>
      <c r="J38" s="683"/>
      <c r="K38" s="683"/>
      <c r="L38" s="683"/>
      <c r="M38" s="683"/>
      <c r="N38" s="683"/>
      <c r="O38" s="683"/>
      <c r="P38" s="683"/>
      <c r="Q38" s="684"/>
      <c r="R38" s="685">
        <v>90143</v>
      </c>
      <c r="S38" s="686"/>
      <c r="T38" s="686"/>
      <c r="U38" s="686"/>
      <c r="V38" s="686"/>
      <c r="W38" s="686"/>
      <c r="X38" s="686"/>
      <c r="Y38" s="687"/>
      <c r="Z38" s="688">
        <v>1</v>
      </c>
      <c r="AA38" s="688"/>
      <c r="AB38" s="688"/>
      <c r="AC38" s="688"/>
      <c r="AD38" s="689">
        <v>131</v>
      </c>
      <c r="AE38" s="689"/>
      <c r="AF38" s="689"/>
      <c r="AG38" s="689"/>
      <c r="AH38" s="689"/>
      <c r="AI38" s="689"/>
      <c r="AJ38" s="689"/>
      <c r="AK38" s="689"/>
      <c r="AL38" s="690">
        <v>0</v>
      </c>
      <c r="AM38" s="691"/>
      <c r="AN38" s="691"/>
      <c r="AO38" s="692"/>
      <c r="AQ38" s="763" t="s">
        <v>338</v>
      </c>
      <c r="AR38" s="764"/>
      <c r="AS38" s="764"/>
      <c r="AT38" s="764"/>
      <c r="AU38" s="764"/>
      <c r="AV38" s="764"/>
      <c r="AW38" s="764"/>
      <c r="AX38" s="764"/>
      <c r="AY38" s="765"/>
      <c r="AZ38" s="685">
        <v>290500</v>
      </c>
      <c r="BA38" s="686"/>
      <c r="BB38" s="686"/>
      <c r="BC38" s="686"/>
      <c r="BD38" s="710"/>
      <c r="BE38" s="710"/>
      <c r="BF38" s="740"/>
      <c r="BG38" s="700" t="s">
        <v>339</v>
      </c>
      <c r="BH38" s="701"/>
      <c r="BI38" s="701"/>
      <c r="BJ38" s="701"/>
      <c r="BK38" s="701"/>
      <c r="BL38" s="701"/>
      <c r="BM38" s="701"/>
      <c r="BN38" s="701"/>
      <c r="BO38" s="701"/>
      <c r="BP38" s="701"/>
      <c r="BQ38" s="701"/>
      <c r="BR38" s="701"/>
      <c r="BS38" s="701"/>
      <c r="BT38" s="701"/>
      <c r="BU38" s="702"/>
      <c r="BV38" s="685">
        <v>961</v>
      </c>
      <c r="BW38" s="686"/>
      <c r="BX38" s="686"/>
      <c r="BY38" s="686"/>
      <c r="BZ38" s="686"/>
      <c r="CA38" s="686"/>
      <c r="CB38" s="695"/>
      <c r="CD38" s="700" t="s">
        <v>340</v>
      </c>
      <c r="CE38" s="701"/>
      <c r="CF38" s="701"/>
      <c r="CG38" s="701"/>
      <c r="CH38" s="701"/>
      <c r="CI38" s="701"/>
      <c r="CJ38" s="701"/>
      <c r="CK38" s="701"/>
      <c r="CL38" s="701"/>
      <c r="CM38" s="701"/>
      <c r="CN38" s="701"/>
      <c r="CO38" s="701"/>
      <c r="CP38" s="701"/>
      <c r="CQ38" s="702"/>
      <c r="CR38" s="685">
        <v>667139</v>
      </c>
      <c r="CS38" s="686"/>
      <c r="CT38" s="686"/>
      <c r="CU38" s="686"/>
      <c r="CV38" s="686"/>
      <c r="CW38" s="686"/>
      <c r="CX38" s="686"/>
      <c r="CY38" s="687"/>
      <c r="CZ38" s="690">
        <v>7.6</v>
      </c>
      <c r="DA38" s="722"/>
      <c r="DB38" s="722"/>
      <c r="DC38" s="724"/>
      <c r="DD38" s="694">
        <v>606146</v>
      </c>
      <c r="DE38" s="686"/>
      <c r="DF38" s="686"/>
      <c r="DG38" s="686"/>
      <c r="DH38" s="686"/>
      <c r="DI38" s="686"/>
      <c r="DJ38" s="686"/>
      <c r="DK38" s="687"/>
      <c r="DL38" s="694">
        <v>395694</v>
      </c>
      <c r="DM38" s="686"/>
      <c r="DN38" s="686"/>
      <c r="DO38" s="686"/>
      <c r="DP38" s="686"/>
      <c r="DQ38" s="686"/>
      <c r="DR38" s="686"/>
      <c r="DS38" s="686"/>
      <c r="DT38" s="686"/>
      <c r="DU38" s="686"/>
      <c r="DV38" s="687"/>
      <c r="DW38" s="690">
        <v>7.6</v>
      </c>
      <c r="DX38" s="722"/>
      <c r="DY38" s="722"/>
      <c r="DZ38" s="722"/>
      <c r="EA38" s="722"/>
      <c r="EB38" s="722"/>
      <c r="EC38" s="723"/>
    </row>
    <row r="39" spans="2:133" ht="11.25" customHeight="1">
      <c r="B39" s="682" t="s">
        <v>341</v>
      </c>
      <c r="C39" s="683"/>
      <c r="D39" s="683"/>
      <c r="E39" s="683"/>
      <c r="F39" s="683"/>
      <c r="G39" s="683"/>
      <c r="H39" s="683"/>
      <c r="I39" s="683"/>
      <c r="J39" s="683"/>
      <c r="K39" s="683"/>
      <c r="L39" s="683"/>
      <c r="M39" s="683"/>
      <c r="N39" s="683"/>
      <c r="O39" s="683"/>
      <c r="P39" s="683"/>
      <c r="Q39" s="684"/>
      <c r="R39" s="685">
        <v>1096455</v>
      </c>
      <c r="S39" s="686"/>
      <c r="T39" s="686"/>
      <c r="U39" s="686"/>
      <c r="V39" s="686"/>
      <c r="W39" s="686"/>
      <c r="X39" s="686"/>
      <c r="Y39" s="687"/>
      <c r="Z39" s="688">
        <v>11.9</v>
      </c>
      <c r="AA39" s="688"/>
      <c r="AB39" s="688"/>
      <c r="AC39" s="688"/>
      <c r="AD39" s="689" t="s">
        <v>139</v>
      </c>
      <c r="AE39" s="689"/>
      <c r="AF39" s="689"/>
      <c r="AG39" s="689"/>
      <c r="AH39" s="689"/>
      <c r="AI39" s="689"/>
      <c r="AJ39" s="689"/>
      <c r="AK39" s="689"/>
      <c r="AL39" s="690" t="s">
        <v>139</v>
      </c>
      <c r="AM39" s="691"/>
      <c r="AN39" s="691"/>
      <c r="AO39" s="692"/>
      <c r="AQ39" s="763" t="s">
        <v>342</v>
      </c>
      <c r="AR39" s="764"/>
      <c r="AS39" s="764"/>
      <c r="AT39" s="764"/>
      <c r="AU39" s="764"/>
      <c r="AV39" s="764"/>
      <c r="AW39" s="764"/>
      <c r="AX39" s="764"/>
      <c r="AY39" s="765"/>
      <c r="AZ39" s="685">
        <v>54000</v>
      </c>
      <c r="BA39" s="686"/>
      <c r="BB39" s="686"/>
      <c r="BC39" s="686"/>
      <c r="BD39" s="710"/>
      <c r="BE39" s="710"/>
      <c r="BF39" s="740"/>
      <c r="BG39" s="700" t="s">
        <v>343</v>
      </c>
      <c r="BH39" s="701"/>
      <c r="BI39" s="701"/>
      <c r="BJ39" s="701"/>
      <c r="BK39" s="701"/>
      <c r="BL39" s="701"/>
      <c r="BM39" s="701"/>
      <c r="BN39" s="701"/>
      <c r="BO39" s="701"/>
      <c r="BP39" s="701"/>
      <c r="BQ39" s="701"/>
      <c r="BR39" s="701"/>
      <c r="BS39" s="701"/>
      <c r="BT39" s="701"/>
      <c r="BU39" s="702"/>
      <c r="BV39" s="685">
        <v>1429</v>
      </c>
      <c r="BW39" s="686"/>
      <c r="BX39" s="686"/>
      <c r="BY39" s="686"/>
      <c r="BZ39" s="686"/>
      <c r="CA39" s="686"/>
      <c r="CB39" s="695"/>
      <c r="CD39" s="700" t="s">
        <v>344</v>
      </c>
      <c r="CE39" s="701"/>
      <c r="CF39" s="701"/>
      <c r="CG39" s="701"/>
      <c r="CH39" s="701"/>
      <c r="CI39" s="701"/>
      <c r="CJ39" s="701"/>
      <c r="CK39" s="701"/>
      <c r="CL39" s="701"/>
      <c r="CM39" s="701"/>
      <c r="CN39" s="701"/>
      <c r="CO39" s="701"/>
      <c r="CP39" s="701"/>
      <c r="CQ39" s="702"/>
      <c r="CR39" s="685">
        <v>395124</v>
      </c>
      <c r="CS39" s="710"/>
      <c r="CT39" s="710"/>
      <c r="CU39" s="710"/>
      <c r="CV39" s="710"/>
      <c r="CW39" s="710"/>
      <c r="CX39" s="710"/>
      <c r="CY39" s="711"/>
      <c r="CZ39" s="690">
        <v>4.5</v>
      </c>
      <c r="DA39" s="722"/>
      <c r="DB39" s="722"/>
      <c r="DC39" s="724"/>
      <c r="DD39" s="694">
        <v>330932</v>
      </c>
      <c r="DE39" s="710"/>
      <c r="DF39" s="710"/>
      <c r="DG39" s="710"/>
      <c r="DH39" s="710"/>
      <c r="DI39" s="710"/>
      <c r="DJ39" s="710"/>
      <c r="DK39" s="711"/>
      <c r="DL39" s="694" t="s">
        <v>139</v>
      </c>
      <c r="DM39" s="710"/>
      <c r="DN39" s="710"/>
      <c r="DO39" s="710"/>
      <c r="DP39" s="710"/>
      <c r="DQ39" s="710"/>
      <c r="DR39" s="710"/>
      <c r="DS39" s="710"/>
      <c r="DT39" s="710"/>
      <c r="DU39" s="710"/>
      <c r="DV39" s="711"/>
      <c r="DW39" s="690" t="s">
        <v>139</v>
      </c>
      <c r="DX39" s="722"/>
      <c r="DY39" s="722"/>
      <c r="DZ39" s="722"/>
      <c r="EA39" s="722"/>
      <c r="EB39" s="722"/>
      <c r="EC39" s="723"/>
    </row>
    <row r="40" spans="2:133" ht="11.25" customHeight="1">
      <c r="B40" s="682" t="s">
        <v>345</v>
      </c>
      <c r="C40" s="683"/>
      <c r="D40" s="683"/>
      <c r="E40" s="683"/>
      <c r="F40" s="683"/>
      <c r="G40" s="683"/>
      <c r="H40" s="683"/>
      <c r="I40" s="683"/>
      <c r="J40" s="683"/>
      <c r="K40" s="683"/>
      <c r="L40" s="683"/>
      <c r="M40" s="683"/>
      <c r="N40" s="683"/>
      <c r="O40" s="683"/>
      <c r="P40" s="683"/>
      <c r="Q40" s="684"/>
      <c r="R40" s="685" t="s">
        <v>139</v>
      </c>
      <c r="S40" s="686"/>
      <c r="T40" s="686"/>
      <c r="U40" s="686"/>
      <c r="V40" s="686"/>
      <c r="W40" s="686"/>
      <c r="X40" s="686"/>
      <c r="Y40" s="687"/>
      <c r="Z40" s="688" t="s">
        <v>139</v>
      </c>
      <c r="AA40" s="688"/>
      <c r="AB40" s="688"/>
      <c r="AC40" s="688"/>
      <c r="AD40" s="689" t="s">
        <v>139</v>
      </c>
      <c r="AE40" s="689"/>
      <c r="AF40" s="689"/>
      <c r="AG40" s="689"/>
      <c r="AH40" s="689"/>
      <c r="AI40" s="689"/>
      <c r="AJ40" s="689"/>
      <c r="AK40" s="689"/>
      <c r="AL40" s="690" t="s">
        <v>139</v>
      </c>
      <c r="AM40" s="691"/>
      <c r="AN40" s="691"/>
      <c r="AO40" s="692"/>
      <c r="AQ40" s="763" t="s">
        <v>346</v>
      </c>
      <c r="AR40" s="764"/>
      <c r="AS40" s="764"/>
      <c r="AT40" s="764"/>
      <c r="AU40" s="764"/>
      <c r="AV40" s="764"/>
      <c r="AW40" s="764"/>
      <c r="AX40" s="764"/>
      <c r="AY40" s="765"/>
      <c r="AZ40" s="685" t="s">
        <v>139</v>
      </c>
      <c r="BA40" s="686"/>
      <c r="BB40" s="686"/>
      <c r="BC40" s="686"/>
      <c r="BD40" s="710"/>
      <c r="BE40" s="710"/>
      <c r="BF40" s="740"/>
      <c r="BG40" s="766" t="s">
        <v>347</v>
      </c>
      <c r="BH40" s="767"/>
      <c r="BI40" s="767"/>
      <c r="BJ40" s="767"/>
      <c r="BK40" s="767"/>
      <c r="BL40" s="236"/>
      <c r="BM40" s="701" t="s">
        <v>348</v>
      </c>
      <c r="BN40" s="701"/>
      <c r="BO40" s="701"/>
      <c r="BP40" s="701"/>
      <c r="BQ40" s="701"/>
      <c r="BR40" s="701"/>
      <c r="BS40" s="701"/>
      <c r="BT40" s="701"/>
      <c r="BU40" s="702"/>
      <c r="BV40" s="685">
        <v>83</v>
      </c>
      <c r="BW40" s="686"/>
      <c r="BX40" s="686"/>
      <c r="BY40" s="686"/>
      <c r="BZ40" s="686"/>
      <c r="CA40" s="686"/>
      <c r="CB40" s="695"/>
      <c r="CD40" s="700" t="s">
        <v>349</v>
      </c>
      <c r="CE40" s="701"/>
      <c r="CF40" s="701"/>
      <c r="CG40" s="701"/>
      <c r="CH40" s="701"/>
      <c r="CI40" s="701"/>
      <c r="CJ40" s="701"/>
      <c r="CK40" s="701"/>
      <c r="CL40" s="701"/>
      <c r="CM40" s="701"/>
      <c r="CN40" s="701"/>
      <c r="CO40" s="701"/>
      <c r="CP40" s="701"/>
      <c r="CQ40" s="702"/>
      <c r="CR40" s="685">
        <v>19200</v>
      </c>
      <c r="CS40" s="686"/>
      <c r="CT40" s="686"/>
      <c r="CU40" s="686"/>
      <c r="CV40" s="686"/>
      <c r="CW40" s="686"/>
      <c r="CX40" s="686"/>
      <c r="CY40" s="687"/>
      <c r="CZ40" s="690">
        <v>0.2</v>
      </c>
      <c r="DA40" s="722"/>
      <c r="DB40" s="722"/>
      <c r="DC40" s="724"/>
      <c r="DD40" s="694">
        <v>16200</v>
      </c>
      <c r="DE40" s="686"/>
      <c r="DF40" s="686"/>
      <c r="DG40" s="686"/>
      <c r="DH40" s="686"/>
      <c r="DI40" s="686"/>
      <c r="DJ40" s="686"/>
      <c r="DK40" s="687"/>
      <c r="DL40" s="694" t="s">
        <v>139</v>
      </c>
      <c r="DM40" s="686"/>
      <c r="DN40" s="686"/>
      <c r="DO40" s="686"/>
      <c r="DP40" s="686"/>
      <c r="DQ40" s="686"/>
      <c r="DR40" s="686"/>
      <c r="DS40" s="686"/>
      <c r="DT40" s="686"/>
      <c r="DU40" s="686"/>
      <c r="DV40" s="687"/>
      <c r="DW40" s="690" t="s">
        <v>139</v>
      </c>
      <c r="DX40" s="722"/>
      <c r="DY40" s="722"/>
      <c r="DZ40" s="722"/>
      <c r="EA40" s="722"/>
      <c r="EB40" s="722"/>
      <c r="EC40" s="723"/>
    </row>
    <row r="41" spans="2:133" ht="11.25" customHeight="1">
      <c r="B41" s="682" t="s">
        <v>350</v>
      </c>
      <c r="C41" s="683"/>
      <c r="D41" s="683"/>
      <c r="E41" s="683"/>
      <c r="F41" s="683"/>
      <c r="G41" s="683"/>
      <c r="H41" s="683"/>
      <c r="I41" s="683"/>
      <c r="J41" s="683"/>
      <c r="K41" s="683"/>
      <c r="L41" s="683"/>
      <c r="M41" s="683"/>
      <c r="N41" s="683"/>
      <c r="O41" s="683"/>
      <c r="P41" s="683"/>
      <c r="Q41" s="684"/>
      <c r="R41" s="685" t="s">
        <v>236</v>
      </c>
      <c r="S41" s="686"/>
      <c r="T41" s="686"/>
      <c r="U41" s="686"/>
      <c r="V41" s="686"/>
      <c r="W41" s="686"/>
      <c r="X41" s="686"/>
      <c r="Y41" s="687"/>
      <c r="Z41" s="688" t="s">
        <v>139</v>
      </c>
      <c r="AA41" s="688"/>
      <c r="AB41" s="688"/>
      <c r="AC41" s="688"/>
      <c r="AD41" s="689" t="s">
        <v>139</v>
      </c>
      <c r="AE41" s="689"/>
      <c r="AF41" s="689"/>
      <c r="AG41" s="689"/>
      <c r="AH41" s="689"/>
      <c r="AI41" s="689"/>
      <c r="AJ41" s="689"/>
      <c r="AK41" s="689"/>
      <c r="AL41" s="690" t="s">
        <v>139</v>
      </c>
      <c r="AM41" s="691"/>
      <c r="AN41" s="691"/>
      <c r="AO41" s="692"/>
      <c r="AQ41" s="763" t="s">
        <v>351</v>
      </c>
      <c r="AR41" s="764"/>
      <c r="AS41" s="764"/>
      <c r="AT41" s="764"/>
      <c r="AU41" s="764"/>
      <c r="AV41" s="764"/>
      <c r="AW41" s="764"/>
      <c r="AX41" s="764"/>
      <c r="AY41" s="765"/>
      <c r="AZ41" s="685">
        <v>77465</v>
      </c>
      <c r="BA41" s="686"/>
      <c r="BB41" s="686"/>
      <c r="BC41" s="686"/>
      <c r="BD41" s="710"/>
      <c r="BE41" s="710"/>
      <c r="BF41" s="740"/>
      <c r="BG41" s="766"/>
      <c r="BH41" s="767"/>
      <c r="BI41" s="767"/>
      <c r="BJ41" s="767"/>
      <c r="BK41" s="767"/>
      <c r="BL41" s="236"/>
      <c r="BM41" s="701" t="s">
        <v>352</v>
      </c>
      <c r="BN41" s="701"/>
      <c r="BO41" s="701"/>
      <c r="BP41" s="701"/>
      <c r="BQ41" s="701"/>
      <c r="BR41" s="701"/>
      <c r="BS41" s="701"/>
      <c r="BT41" s="701"/>
      <c r="BU41" s="702"/>
      <c r="BV41" s="685">
        <v>1</v>
      </c>
      <c r="BW41" s="686"/>
      <c r="BX41" s="686"/>
      <c r="BY41" s="686"/>
      <c r="BZ41" s="686"/>
      <c r="CA41" s="686"/>
      <c r="CB41" s="695"/>
      <c r="CD41" s="700" t="s">
        <v>353</v>
      </c>
      <c r="CE41" s="701"/>
      <c r="CF41" s="701"/>
      <c r="CG41" s="701"/>
      <c r="CH41" s="701"/>
      <c r="CI41" s="701"/>
      <c r="CJ41" s="701"/>
      <c r="CK41" s="701"/>
      <c r="CL41" s="701"/>
      <c r="CM41" s="701"/>
      <c r="CN41" s="701"/>
      <c r="CO41" s="701"/>
      <c r="CP41" s="701"/>
      <c r="CQ41" s="702"/>
      <c r="CR41" s="685" t="s">
        <v>139</v>
      </c>
      <c r="CS41" s="710"/>
      <c r="CT41" s="710"/>
      <c r="CU41" s="710"/>
      <c r="CV41" s="710"/>
      <c r="CW41" s="710"/>
      <c r="CX41" s="710"/>
      <c r="CY41" s="711"/>
      <c r="CZ41" s="690" t="s">
        <v>139</v>
      </c>
      <c r="DA41" s="722"/>
      <c r="DB41" s="722"/>
      <c r="DC41" s="724"/>
      <c r="DD41" s="694" t="s">
        <v>139</v>
      </c>
      <c r="DE41" s="710"/>
      <c r="DF41" s="710"/>
      <c r="DG41" s="710"/>
      <c r="DH41" s="710"/>
      <c r="DI41" s="710"/>
      <c r="DJ41" s="710"/>
      <c r="DK41" s="711"/>
      <c r="DL41" s="770"/>
      <c r="DM41" s="771"/>
      <c r="DN41" s="771"/>
      <c r="DO41" s="771"/>
      <c r="DP41" s="771"/>
      <c r="DQ41" s="771"/>
      <c r="DR41" s="771"/>
      <c r="DS41" s="771"/>
      <c r="DT41" s="771"/>
      <c r="DU41" s="771"/>
      <c r="DV41" s="772"/>
      <c r="DW41" s="773"/>
      <c r="DX41" s="774"/>
      <c r="DY41" s="774"/>
      <c r="DZ41" s="774"/>
      <c r="EA41" s="774"/>
      <c r="EB41" s="774"/>
      <c r="EC41" s="775"/>
    </row>
    <row r="42" spans="2:133" ht="11.25" customHeight="1">
      <c r="B42" s="682" t="s">
        <v>354</v>
      </c>
      <c r="C42" s="683"/>
      <c r="D42" s="683"/>
      <c r="E42" s="683"/>
      <c r="F42" s="683"/>
      <c r="G42" s="683"/>
      <c r="H42" s="683"/>
      <c r="I42" s="683"/>
      <c r="J42" s="683"/>
      <c r="K42" s="683"/>
      <c r="L42" s="683"/>
      <c r="M42" s="683"/>
      <c r="N42" s="683"/>
      <c r="O42" s="683"/>
      <c r="P42" s="683"/>
      <c r="Q42" s="684"/>
      <c r="R42" s="685">
        <v>133905</v>
      </c>
      <c r="S42" s="686"/>
      <c r="T42" s="686"/>
      <c r="U42" s="686"/>
      <c r="V42" s="686"/>
      <c r="W42" s="686"/>
      <c r="X42" s="686"/>
      <c r="Y42" s="687"/>
      <c r="Z42" s="688">
        <v>1.5</v>
      </c>
      <c r="AA42" s="688"/>
      <c r="AB42" s="688"/>
      <c r="AC42" s="688"/>
      <c r="AD42" s="689" t="s">
        <v>139</v>
      </c>
      <c r="AE42" s="689"/>
      <c r="AF42" s="689"/>
      <c r="AG42" s="689"/>
      <c r="AH42" s="689"/>
      <c r="AI42" s="689"/>
      <c r="AJ42" s="689"/>
      <c r="AK42" s="689"/>
      <c r="AL42" s="690" t="s">
        <v>139</v>
      </c>
      <c r="AM42" s="691"/>
      <c r="AN42" s="691"/>
      <c r="AO42" s="692"/>
      <c r="AQ42" s="784" t="s">
        <v>355</v>
      </c>
      <c r="AR42" s="785"/>
      <c r="AS42" s="785"/>
      <c r="AT42" s="785"/>
      <c r="AU42" s="785"/>
      <c r="AV42" s="785"/>
      <c r="AW42" s="785"/>
      <c r="AX42" s="785"/>
      <c r="AY42" s="786"/>
      <c r="AZ42" s="776">
        <v>245174</v>
      </c>
      <c r="BA42" s="777"/>
      <c r="BB42" s="777"/>
      <c r="BC42" s="777"/>
      <c r="BD42" s="756"/>
      <c r="BE42" s="756"/>
      <c r="BF42" s="758"/>
      <c r="BG42" s="768"/>
      <c r="BH42" s="769"/>
      <c r="BI42" s="769"/>
      <c r="BJ42" s="769"/>
      <c r="BK42" s="769"/>
      <c r="BL42" s="237"/>
      <c r="BM42" s="713" t="s">
        <v>356</v>
      </c>
      <c r="BN42" s="713"/>
      <c r="BO42" s="713"/>
      <c r="BP42" s="713"/>
      <c r="BQ42" s="713"/>
      <c r="BR42" s="713"/>
      <c r="BS42" s="713"/>
      <c r="BT42" s="713"/>
      <c r="BU42" s="714"/>
      <c r="BV42" s="776">
        <v>400</v>
      </c>
      <c r="BW42" s="777"/>
      <c r="BX42" s="777"/>
      <c r="BY42" s="777"/>
      <c r="BZ42" s="777"/>
      <c r="CA42" s="777"/>
      <c r="CB42" s="783"/>
      <c r="CD42" s="682" t="s">
        <v>357</v>
      </c>
      <c r="CE42" s="683"/>
      <c r="CF42" s="683"/>
      <c r="CG42" s="683"/>
      <c r="CH42" s="683"/>
      <c r="CI42" s="683"/>
      <c r="CJ42" s="683"/>
      <c r="CK42" s="683"/>
      <c r="CL42" s="683"/>
      <c r="CM42" s="683"/>
      <c r="CN42" s="683"/>
      <c r="CO42" s="683"/>
      <c r="CP42" s="683"/>
      <c r="CQ42" s="684"/>
      <c r="CR42" s="685">
        <v>1221624</v>
      </c>
      <c r="CS42" s="686"/>
      <c r="CT42" s="686"/>
      <c r="CU42" s="686"/>
      <c r="CV42" s="686"/>
      <c r="CW42" s="686"/>
      <c r="CX42" s="686"/>
      <c r="CY42" s="687"/>
      <c r="CZ42" s="690">
        <v>14</v>
      </c>
      <c r="DA42" s="691"/>
      <c r="DB42" s="691"/>
      <c r="DC42" s="703"/>
      <c r="DD42" s="694">
        <v>154391</v>
      </c>
      <c r="DE42" s="686"/>
      <c r="DF42" s="686"/>
      <c r="DG42" s="686"/>
      <c r="DH42" s="686"/>
      <c r="DI42" s="686"/>
      <c r="DJ42" s="686"/>
      <c r="DK42" s="687"/>
      <c r="DL42" s="770"/>
      <c r="DM42" s="771"/>
      <c r="DN42" s="771"/>
      <c r="DO42" s="771"/>
      <c r="DP42" s="771"/>
      <c r="DQ42" s="771"/>
      <c r="DR42" s="771"/>
      <c r="DS42" s="771"/>
      <c r="DT42" s="771"/>
      <c r="DU42" s="771"/>
      <c r="DV42" s="772"/>
      <c r="DW42" s="773"/>
      <c r="DX42" s="774"/>
      <c r="DY42" s="774"/>
      <c r="DZ42" s="774"/>
      <c r="EA42" s="774"/>
      <c r="EB42" s="774"/>
      <c r="EC42" s="775"/>
    </row>
    <row r="43" spans="2:133" ht="11.25" customHeight="1">
      <c r="B43" s="726" t="s">
        <v>358</v>
      </c>
      <c r="C43" s="727"/>
      <c r="D43" s="727"/>
      <c r="E43" s="727"/>
      <c r="F43" s="727"/>
      <c r="G43" s="727"/>
      <c r="H43" s="727"/>
      <c r="I43" s="727"/>
      <c r="J43" s="727"/>
      <c r="K43" s="727"/>
      <c r="L43" s="727"/>
      <c r="M43" s="727"/>
      <c r="N43" s="727"/>
      <c r="O43" s="727"/>
      <c r="P43" s="727"/>
      <c r="Q43" s="728"/>
      <c r="R43" s="776">
        <v>9190316</v>
      </c>
      <c r="S43" s="777"/>
      <c r="T43" s="777"/>
      <c r="U43" s="777"/>
      <c r="V43" s="777"/>
      <c r="W43" s="777"/>
      <c r="X43" s="777"/>
      <c r="Y43" s="778"/>
      <c r="Z43" s="779">
        <v>100</v>
      </c>
      <c r="AA43" s="779"/>
      <c r="AB43" s="779"/>
      <c r="AC43" s="779"/>
      <c r="AD43" s="780">
        <v>5072165</v>
      </c>
      <c r="AE43" s="780"/>
      <c r="AF43" s="780"/>
      <c r="AG43" s="780"/>
      <c r="AH43" s="780"/>
      <c r="AI43" s="780"/>
      <c r="AJ43" s="780"/>
      <c r="AK43" s="780"/>
      <c r="AL43" s="781">
        <v>100</v>
      </c>
      <c r="AM43" s="757"/>
      <c r="AN43" s="757"/>
      <c r="AO43" s="782"/>
      <c r="BV43" s="238"/>
      <c r="BW43" s="238"/>
      <c r="BX43" s="238"/>
      <c r="BY43" s="238"/>
      <c r="BZ43" s="238"/>
      <c r="CA43" s="238"/>
      <c r="CB43" s="238"/>
      <c r="CD43" s="682" t="s">
        <v>359</v>
      </c>
      <c r="CE43" s="683"/>
      <c r="CF43" s="683"/>
      <c r="CG43" s="683"/>
      <c r="CH43" s="683"/>
      <c r="CI43" s="683"/>
      <c r="CJ43" s="683"/>
      <c r="CK43" s="683"/>
      <c r="CL43" s="683"/>
      <c r="CM43" s="683"/>
      <c r="CN43" s="683"/>
      <c r="CO43" s="683"/>
      <c r="CP43" s="683"/>
      <c r="CQ43" s="684"/>
      <c r="CR43" s="685" t="s">
        <v>139</v>
      </c>
      <c r="CS43" s="710"/>
      <c r="CT43" s="710"/>
      <c r="CU43" s="710"/>
      <c r="CV43" s="710"/>
      <c r="CW43" s="710"/>
      <c r="CX43" s="710"/>
      <c r="CY43" s="711"/>
      <c r="CZ43" s="690" t="s">
        <v>139</v>
      </c>
      <c r="DA43" s="722"/>
      <c r="DB43" s="722"/>
      <c r="DC43" s="724"/>
      <c r="DD43" s="694" t="s">
        <v>139</v>
      </c>
      <c r="DE43" s="710"/>
      <c r="DF43" s="710"/>
      <c r="DG43" s="710"/>
      <c r="DH43" s="710"/>
      <c r="DI43" s="710"/>
      <c r="DJ43" s="710"/>
      <c r="DK43" s="711"/>
      <c r="DL43" s="770"/>
      <c r="DM43" s="771"/>
      <c r="DN43" s="771"/>
      <c r="DO43" s="771"/>
      <c r="DP43" s="771"/>
      <c r="DQ43" s="771"/>
      <c r="DR43" s="771"/>
      <c r="DS43" s="771"/>
      <c r="DT43" s="771"/>
      <c r="DU43" s="771"/>
      <c r="DV43" s="772"/>
      <c r="DW43" s="773"/>
      <c r="DX43" s="774"/>
      <c r="DY43" s="774"/>
      <c r="DZ43" s="774"/>
      <c r="EA43" s="774"/>
      <c r="EB43" s="774"/>
      <c r="EC43" s="775"/>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306</v>
      </c>
      <c r="CE44" s="798"/>
      <c r="CF44" s="682" t="s">
        <v>360</v>
      </c>
      <c r="CG44" s="683"/>
      <c r="CH44" s="683"/>
      <c r="CI44" s="683"/>
      <c r="CJ44" s="683"/>
      <c r="CK44" s="683"/>
      <c r="CL44" s="683"/>
      <c r="CM44" s="683"/>
      <c r="CN44" s="683"/>
      <c r="CO44" s="683"/>
      <c r="CP44" s="683"/>
      <c r="CQ44" s="684"/>
      <c r="CR44" s="685">
        <v>1178539</v>
      </c>
      <c r="CS44" s="686"/>
      <c r="CT44" s="686"/>
      <c r="CU44" s="686"/>
      <c r="CV44" s="686"/>
      <c r="CW44" s="686"/>
      <c r="CX44" s="686"/>
      <c r="CY44" s="687"/>
      <c r="CZ44" s="690">
        <v>13.5</v>
      </c>
      <c r="DA44" s="691"/>
      <c r="DB44" s="691"/>
      <c r="DC44" s="703"/>
      <c r="DD44" s="694">
        <v>142084</v>
      </c>
      <c r="DE44" s="686"/>
      <c r="DF44" s="686"/>
      <c r="DG44" s="686"/>
      <c r="DH44" s="686"/>
      <c r="DI44" s="686"/>
      <c r="DJ44" s="686"/>
      <c r="DK44" s="687"/>
      <c r="DL44" s="770"/>
      <c r="DM44" s="771"/>
      <c r="DN44" s="771"/>
      <c r="DO44" s="771"/>
      <c r="DP44" s="771"/>
      <c r="DQ44" s="771"/>
      <c r="DR44" s="771"/>
      <c r="DS44" s="771"/>
      <c r="DT44" s="771"/>
      <c r="DU44" s="771"/>
      <c r="DV44" s="772"/>
      <c r="DW44" s="773"/>
      <c r="DX44" s="774"/>
      <c r="DY44" s="774"/>
      <c r="DZ44" s="774"/>
      <c r="EA44" s="774"/>
      <c r="EB44" s="774"/>
      <c r="EC44" s="775"/>
    </row>
    <row r="45" spans="2:133" ht="11.25" customHeight="1">
      <c r="B45" s="240" t="s">
        <v>361</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362</v>
      </c>
      <c r="CG45" s="683"/>
      <c r="CH45" s="683"/>
      <c r="CI45" s="683"/>
      <c r="CJ45" s="683"/>
      <c r="CK45" s="683"/>
      <c r="CL45" s="683"/>
      <c r="CM45" s="683"/>
      <c r="CN45" s="683"/>
      <c r="CO45" s="683"/>
      <c r="CP45" s="683"/>
      <c r="CQ45" s="684"/>
      <c r="CR45" s="685">
        <v>456915</v>
      </c>
      <c r="CS45" s="710"/>
      <c r="CT45" s="710"/>
      <c r="CU45" s="710"/>
      <c r="CV45" s="710"/>
      <c r="CW45" s="710"/>
      <c r="CX45" s="710"/>
      <c r="CY45" s="711"/>
      <c r="CZ45" s="690">
        <v>5.2</v>
      </c>
      <c r="DA45" s="722"/>
      <c r="DB45" s="722"/>
      <c r="DC45" s="724"/>
      <c r="DD45" s="694">
        <v>72418</v>
      </c>
      <c r="DE45" s="710"/>
      <c r="DF45" s="710"/>
      <c r="DG45" s="710"/>
      <c r="DH45" s="710"/>
      <c r="DI45" s="710"/>
      <c r="DJ45" s="710"/>
      <c r="DK45" s="711"/>
      <c r="DL45" s="770"/>
      <c r="DM45" s="771"/>
      <c r="DN45" s="771"/>
      <c r="DO45" s="771"/>
      <c r="DP45" s="771"/>
      <c r="DQ45" s="771"/>
      <c r="DR45" s="771"/>
      <c r="DS45" s="771"/>
      <c r="DT45" s="771"/>
      <c r="DU45" s="771"/>
      <c r="DV45" s="772"/>
      <c r="DW45" s="773"/>
      <c r="DX45" s="774"/>
      <c r="DY45" s="774"/>
      <c r="DZ45" s="774"/>
      <c r="EA45" s="774"/>
      <c r="EB45" s="774"/>
      <c r="EC45" s="775"/>
    </row>
    <row r="46" spans="2:133" ht="11.25" customHeight="1">
      <c r="B46" s="241" t="s">
        <v>363</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364</v>
      </c>
      <c r="CG46" s="683"/>
      <c r="CH46" s="683"/>
      <c r="CI46" s="683"/>
      <c r="CJ46" s="683"/>
      <c r="CK46" s="683"/>
      <c r="CL46" s="683"/>
      <c r="CM46" s="683"/>
      <c r="CN46" s="683"/>
      <c r="CO46" s="683"/>
      <c r="CP46" s="683"/>
      <c r="CQ46" s="684"/>
      <c r="CR46" s="685">
        <v>694388</v>
      </c>
      <c r="CS46" s="686"/>
      <c r="CT46" s="686"/>
      <c r="CU46" s="686"/>
      <c r="CV46" s="686"/>
      <c r="CW46" s="686"/>
      <c r="CX46" s="686"/>
      <c r="CY46" s="687"/>
      <c r="CZ46" s="690">
        <v>7.9</v>
      </c>
      <c r="DA46" s="691"/>
      <c r="DB46" s="691"/>
      <c r="DC46" s="703"/>
      <c r="DD46" s="694">
        <v>57421</v>
      </c>
      <c r="DE46" s="686"/>
      <c r="DF46" s="686"/>
      <c r="DG46" s="686"/>
      <c r="DH46" s="686"/>
      <c r="DI46" s="686"/>
      <c r="DJ46" s="686"/>
      <c r="DK46" s="687"/>
      <c r="DL46" s="770"/>
      <c r="DM46" s="771"/>
      <c r="DN46" s="771"/>
      <c r="DO46" s="771"/>
      <c r="DP46" s="771"/>
      <c r="DQ46" s="771"/>
      <c r="DR46" s="771"/>
      <c r="DS46" s="771"/>
      <c r="DT46" s="771"/>
      <c r="DU46" s="771"/>
      <c r="DV46" s="772"/>
      <c r="DW46" s="773"/>
      <c r="DX46" s="774"/>
      <c r="DY46" s="774"/>
      <c r="DZ46" s="774"/>
      <c r="EA46" s="774"/>
      <c r="EB46" s="774"/>
      <c r="EC46" s="775"/>
    </row>
    <row r="47" spans="2:133" ht="11.25" customHeight="1">
      <c r="B47" s="242" t="s">
        <v>365</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366</v>
      </c>
      <c r="CG47" s="683"/>
      <c r="CH47" s="683"/>
      <c r="CI47" s="683"/>
      <c r="CJ47" s="683"/>
      <c r="CK47" s="683"/>
      <c r="CL47" s="683"/>
      <c r="CM47" s="683"/>
      <c r="CN47" s="683"/>
      <c r="CO47" s="683"/>
      <c r="CP47" s="683"/>
      <c r="CQ47" s="684"/>
      <c r="CR47" s="685">
        <v>43085</v>
      </c>
      <c r="CS47" s="710"/>
      <c r="CT47" s="710"/>
      <c r="CU47" s="710"/>
      <c r="CV47" s="710"/>
      <c r="CW47" s="710"/>
      <c r="CX47" s="710"/>
      <c r="CY47" s="711"/>
      <c r="CZ47" s="690">
        <v>0.5</v>
      </c>
      <c r="DA47" s="722"/>
      <c r="DB47" s="722"/>
      <c r="DC47" s="724"/>
      <c r="DD47" s="694">
        <v>12307</v>
      </c>
      <c r="DE47" s="710"/>
      <c r="DF47" s="710"/>
      <c r="DG47" s="710"/>
      <c r="DH47" s="710"/>
      <c r="DI47" s="710"/>
      <c r="DJ47" s="710"/>
      <c r="DK47" s="711"/>
      <c r="DL47" s="770"/>
      <c r="DM47" s="771"/>
      <c r="DN47" s="771"/>
      <c r="DO47" s="771"/>
      <c r="DP47" s="771"/>
      <c r="DQ47" s="771"/>
      <c r="DR47" s="771"/>
      <c r="DS47" s="771"/>
      <c r="DT47" s="771"/>
      <c r="DU47" s="771"/>
      <c r="DV47" s="772"/>
      <c r="DW47" s="773"/>
      <c r="DX47" s="774"/>
      <c r="DY47" s="774"/>
      <c r="DZ47" s="774"/>
      <c r="EA47" s="774"/>
      <c r="EB47" s="774"/>
      <c r="EC47" s="775"/>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367</v>
      </c>
      <c r="CG48" s="683"/>
      <c r="CH48" s="683"/>
      <c r="CI48" s="683"/>
      <c r="CJ48" s="683"/>
      <c r="CK48" s="683"/>
      <c r="CL48" s="683"/>
      <c r="CM48" s="683"/>
      <c r="CN48" s="683"/>
      <c r="CO48" s="683"/>
      <c r="CP48" s="683"/>
      <c r="CQ48" s="684"/>
      <c r="CR48" s="685" t="s">
        <v>139</v>
      </c>
      <c r="CS48" s="686"/>
      <c r="CT48" s="686"/>
      <c r="CU48" s="686"/>
      <c r="CV48" s="686"/>
      <c r="CW48" s="686"/>
      <c r="CX48" s="686"/>
      <c r="CY48" s="687"/>
      <c r="CZ48" s="690" t="s">
        <v>139</v>
      </c>
      <c r="DA48" s="691"/>
      <c r="DB48" s="691"/>
      <c r="DC48" s="703"/>
      <c r="DD48" s="694" t="s">
        <v>139</v>
      </c>
      <c r="DE48" s="686"/>
      <c r="DF48" s="686"/>
      <c r="DG48" s="686"/>
      <c r="DH48" s="686"/>
      <c r="DI48" s="686"/>
      <c r="DJ48" s="686"/>
      <c r="DK48" s="687"/>
      <c r="DL48" s="770"/>
      <c r="DM48" s="771"/>
      <c r="DN48" s="771"/>
      <c r="DO48" s="771"/>
      <c r="DP48" s="771"/>
      <c r="DQ48" s="771"/>
      <c r="DR48" s="771"/>
      <c r="DS48" s="771"/>
      <c r="DT48" s="771"/>
      <c r="DU48" s="771"/>
      <c r="DV48" s="772"/>
      <c r="DW48" s="773"/>
      <c r="DX48" s="774"/>
      <c r="DY48" s="774"/>
      <c r="DZ48" s="774"/>
      <c r="EA48" s="774"/>
      <c r="EB48" s="774"/>
      <c r="EC48" s="775"/>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26" t="s">
        <v>368</v>
      </c>
      <c r="CE49" s="727"/>
      <c r="CF49" s="727"/>
      <c r="CG49" s="727"/>
      <c r="CH49" s="727"/>
      <c r="CI49" s="727"/>
      <c r="CJ49" s="727"/>
      <c r="CK49" s="727"/>
      <c r="CL49" s="727"/>
      <c r="CM49" s="727"/>
      <c r="CN49" s="727"/>
      <c r="CO49" s="727"/>
      <c r="CP49" s="727"/>
      <c r="CQ49" s="728"/>
      <c r="CR49" s="776">
        <v>8738594</v>
      </c>
      <c r="CS49" s="756"/>
      <c r="CT49" s="756"/>
      <c r="CU49" s="756"/>
      <c r="CV49" s="756"/>
      <c r="CW49" s="756"/>
      <c r="CX49" s="756"/>
      <c r="CY49" s="787"/>
      <c r="CZ49" s="781">
        <v>100</v>
      </c>
      <c r="DA49" s="788"/>
      <c r="DB49" s="788"/>
      <c r="DC49" s="789"/>
      <c r="DD49" s="790">
        <v>5708346</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HaUrQYTLl/U1L4zQhjnUlBGlDvPplGH+/zbnrJLeqbk3ujDuYoFjDzo1heY5wtnvCYPXhoqPfoDEapD+9hTK3w==" saltValue="P8SG/MiQsOKCdMtpAJZHm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G38:BU38"/>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369</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370</v>
      </c>
      <c r="DK2" s="833"/>
      <c r="DL2" s="833"/>
      <c r="DM2" s="833"/>
      <c r="DN2" s="833"/>
      <c r="DO2" s="834"/>
      <c r="DP2" s="251"/>
      <c r="DQ2" s="832" t="s">
        <v>371</v>
      </c>
      <c r="DR2" s="833"/>
      <c r="DS2" s="833"/>
      <c r="DT2" s="833"/>
      <c r="DU2" s="833"/>
      <c r="DV2" s="833"/>
      <c r="DW2" s="833"/>
      <c r="DX2" s="833"/>
      <c r="DY2" s="833"/>
      <c r="DZ2" s="834"/>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835" t="s">
        <v>372</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373</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826" t="s">
        <v>374</v>
      </c>
      <c r="B5" s="827"/>
      <c r="C5" s="827"/>
      <c r="D5" s="827"/>
      <c r="E5" s="827"/>
      <c r="F5" s="827"/>
      <c r="G5" s="827"/>
      <c r="H5" s="827"/>
      <c r="I5" s="827"/>
      <c r="J5" s="827"/>
      <c r="K5" s="827"/>
      <c r="L5" s="827"/>
      <c r="M5" s="827"/>
      <c r="N5" s="827"/>
      <c r="O5" s="827"/>
      <c r="P5" s="828"/>
      <c r="Q5" s="803" t="s">
        <v>375</v>
      </c>
      <c r="R5" s="804"/>
      <c r="S5" s="804"/>
      <c r="T5" s="804"/>
      <c r="U5" s="805"/>
      <c r="V5" s="803" t="s">
        <v>376</v>
      </c>
      <c r="W5" s="804"/>
      <c r="X5" s="804"/>
      <c r="Y5" s="804"/>
      <c r="Z5" s="805"/>
      <c r="AA5" s="803" t="s">
        <v>377</v>
      </c>
      <c r="AB5" s="804"/>
      <c r="AC5" s="804"/>
      <c r="AD5" s="804"/>
      <c r="AE5" s="804"/>
      <c r="AF5" s="836" t="s">
        <v>378</v>
      </c>
      <c r="AG5" s="804"/>
      <c r="AH5" s="804"/>
      <c r="AI5" s="804"/>
      <c r="AJ5" s="815"/>
      <c r="AK5" s="804" t="s">
        <v>379</v>
      </c>
      <c r="AL5" s="804"/>
      <c r="AM5" s="804"/>
      <c r="AN5" s="804"/>
      <c r="AO5" s="805"/>
      <c r="AP5" s="803" t="s">
        <v>380</v>
      </c>
      <c r="AQ5" s="804"/>
      <c r="AR5" s="804"/>
      <c r="AS5" s="804"/>
      <c r="AT5" s="805"/>
      <c r="AU5" s="803" t="s">
        <v>381</v>
      </c>
      <c r="AV5" s="804"/>
      <c r="AW5" s="804"/>
      <c r="AX5" s="804"/>
      <c r="AY5" s="815"/>
      <c r="AZ5" s="258"/>
      <c r="BA5" s="258"/>
      <c r="BB5" s="258"/>
      <c r="BC5" s="258"/>
      <c r="BD5" s="258"/>
      <c r="BE5" s="259"/>
      <c r="BF5" s="259"/>
      <c r="BG5" s="259"/>
      <c r="BH5" s="259"/>
      <c r="BI5" s="259"/>
      <c r="BJ5" s="259"/>
      <c r="BK5" s="259"/>
      <c r="BL5" s="259"/>
      <c r="BM5" s="259"/>
      <c r="BN5" s="259"/>
      <c r="BO5" s="259"/>
      <c r="BP5" s="259"/>
      <c r="BQ5" s="826" t="s">
        <v>382</v>
      </c>
      <c r="BR5" s="827"/>
      <c r="BS5" s="827"/>
      <c r="BT5" s="827"/>
      <c r="BU5" s="827"/>
      <c r="BV5" s="827"/>
      <c r="BW5" s="827"/>
      <c r="BX5" s="827"/>
      <c r="BY5" s="827"/>
      <c r="BZ5" s="827"/>
      <c r="CA5" s="827"/>
      <c r="CB5" s="827"/>
      <c r="CC5" s="827"/>
      <c r="CD5" s="827"/>
      <c r="CE5" s="827"/>
      <c r="CF5" s="827"/>
      <c r="CG5" s="828"/>
      <c r="CH5" s="803" t="s">
        <v>383</v>
      </c>
      <c r="CI5" s="804"/>
      <c r="CJ5" s="804"/>
      <c r="CK5" s="804"/>
      <c r="CL5" s="805"/>
      <c r="CM5" s="803" t="s">
        <v>384</v>
      </c>
      <c r="CN5" s="804"/>
      <c r="CO5" s="804"/>
      <c r="CP5" s="804"/>
      <c r="CQ5" s="805"/>
      <c r="CR5" s="803" t="s">
        <v>385</v>
      </c>
      <c r="CS5" s="804"/>
      <c r="CT5" s="804"/>
      <c r="CU5" s="804"/>
      <c r="CV5" s="805"/>
      <c r="CW5" s="803" t="s">
        <v>386</v>
      </c>
      <c r="CX5" s="804"/>
      <c r="CY5" s="804"/>
      <c r="CZ5" s="804"/>
      <c r="DA5" s="805"/>
      <c r="DB5" s="803" t="s">
        <v>387</v>
      </c>
      <c r="DC5" s="804"/>
      <c r="DD5" s="804"/>
      <c r="DE5" s="804"/>
      <c r="DF5" s="805"/>
      <c r="DG5" s="809" t="s">
        <v>388</v>
      </c>
      <c r="DH5" s="810"/>
      <c r="DI5" s="810"/>
      <c r="DJ5" s="810"/>
      <c r="DK5" s="811"/>
      <c r="DL5" s="809" t="s">
        <v>389</v>
      </c>
      <c r="DM5" s="810"/>
      <c r="DN5" s="810"/>
      <c r="DO5" s="810"/>
      <c r="DP5" s="811"/>
      <c r="DQ5" s="803" t="s">
        <v>390</v>
      </c>
      <c r="DR5" s="804"/>
      <c r="DS5" s="804"/>
      <c r="DT5" s="804"/>
      <c r="DU5" s="805"/>
      <c r="DV5" s="803" t="s">
        <v>381</v>
      </c>
      <c r="DW5" s="804"/>
      <c r="DX5" s="804"/>
      <c r="DY5" s="804"/>
      <c r="DZ5" s="815"/>
      <c r="EA5" s="256"/>
    </row>
    <row r="6" spans="1:131" s="257" customFormat="1" ht="26.25" customHeight="1" thickBot="1">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c r="A7" s="260">
        <v>1</v>
      </c>
      <c r="B7" s="817" t="s">
        <v>391</v>
      </c>
      <c r="C7" s="818"/>
      <c r="D7" s="818"/>
      <c r="E7" s="818"/>
      <c r="F7" s="818"/>
      <c r="G7" s="818"/>
      <c r="H7" s="818"/>
      <c r="I7" s="818"/>
      <c r="J7" s="818"/>
      <c r="K7" s="818"/>
      <c r="L7" s="818"/>
      <c r="M7" s="818"/>
      <c r="N7" s="818"/>
      <c r="O7" s="818"/>
      <c r="P7" s="819"/>
      <c r="Q7" s="820">
        <v>9190</v>
      </c>
      <c r="R7" s="821"/>
      <c r="S7" s="821"/>
      <c r="T7" s="821"/>
      <c r="U7" s="821"/>
      <c r="V7" s="821">
        <v>8739</v>
      </c>
      <c r="W7" s="821"/>
      <c r="X7" s="821"/>
      <c r="Y7" s="821"/>
      <c r="Z7" s="821"/>
      <c r="AA7" s="821">
        <v>452</v>
      </c>
      <c r="AB7" s="821"/>
      <c r="AC7" s="821"/>
      <c r="AD7" s="821"/>
      <c r="AE7" s="822"/>
      <c r="AF7" s="823">
        <v>382</v>
      </c>
      <c r="AG7" s="824"/>
      <c r="AH7" s="824"/>
      <c r="AI7" s="824"/>
      <c r="AJ7" s="825"/>
      <c r="AK7" s="860">
        <v>165</v>
      </c>
      <c r="AL7" s="861"/>
      <c r="AM7" s="861"/>
      <c r="AN7" s="861"/>
      <c r="AO7" s="861"/>
      <c r="AP7" s="861">
        <v>11322</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602</v>
      </c>
      <c r="BT7" s="865"/>
      <c r="BU7" s="865"/>
      <c r="BV7" s="865"/>
      <c r="BW7" s="865"/>
      <c r="BX7" s="865"/>
      <c r="BY7" s="865"/>
      <c r="BZ7" s="865"/>
      <c r="CA7" s="865"/>
      <c r="CB7" s="865"/>
      <c r="CC7" s="865"/>
      <c r="CD7" s="865"/>
      <c r="CE7" s="865"/>
      <c r="CF7" s="865"/>
      <c r="CG7" s="866"/>
      <c r="CH7" s="857">
        <v>-2</v>
      </c>
      <c r="CI7" s="858"/>
      <c r="CJ7" s="858"/>
      <c r="CK7" s="858"/>
      <c r="CL7" s="859"/>
      <c r="CM7" s="857">
        <v>-34</v>
      </c>
      <c r="CN7" s="858"/>
      <c r="CO7" s="858"/>
      <c r="CP7" s="858"/>
      <c r="CQ7" s="859"/>
      <c r="CR7" s="857">
        <v>31</v>
      </c>
      <c r="CS7" s="858"/>
      <c r="CT7" s="858"/>
      <c r="CU7" s="858"/>
      <c r="CV7" s="859"/>
      <c r="CW7" s="857" t="s">
        <v>591</v>
      </c>
      <c r="CX7" s="858"/>
      <c r="CY7" s="858"/>
      <c r="CZ7" s="858"/>
      <c r="DA7" s="859"/>
      <c r="DB7" s="857" t="s">
        <v>591</v>
      </c>
      <c r="DC7" s="858"/>
      <c r="DD7" s="858"/>
      <c r="DE7" s="858"/>
      <c r="DF7" s="859"/>
      <c r="DG7" s="857" t="s">
        <v>603</v>
      </c>
      <c r="DH7" s="858"/>
      <c r="DI7" s="858"/>
      <c r="DJ7" s="858"/>
      <c r="DK7" s="859"/>
      <c r="DL7" s="857" t="s">
        <v>603</v>
      </c>
      <c r="DM7" s="858"/>
      <c r="DN7" s="858"/>
      <c r="DO7" s="858"/>
      <c r="DP7" s="859"/>
      <c r="DQ7" s="857" t="s">
        <v>603</v>
      </c>
      <c r="DR7" s="858"/>
      <c r="DS7" s="858"/>
      <c r="DT7" s="858"/>
      <c r="DU7" s="859"/>
      <c r="DV7" s="838"/>
      <c r="DW7" s="839"/>
      <c r="DX7" s="839"/>
      <c r="DY7" s="839"/>
      <c r="DZ7" s="840"/>
      <c r="EA7" s="256"/>
    </row>
    <row r="8" spans="1:131" s="257" customFormat="1" ht="26.25" customHeight="1">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c r="BT8" s="855"/>
      <c r="BU8" s="855"/>
      <c r="BV8" s="855"/>
      <c r="BW8" s="855"/>
      <c r="BX8" s="855"/>
      <c r="BY8" s="855"/>
      <c r="BZ8" s="855"/>
      <c r="CA8" s="855"/>
      <c r="CB8" s="855"/>
      <c r="CC8" s="855"/>
      <c r="CD8" s="855"/>
      <c r="CE8" s="855"/>
      <c r="CF8" s="855"/>
      <c r="CG8" s="856"/>
      <c r="CH8" s="867"/>
      <c r="CI8" s="868"/>
      <c r="CJ8" s="868"/>
      <c r="CK8" s="868"/>
      <c r="CL8" s="869"/>
      <c r="CM8" s="867"/>
      <c r="CN8" s="868"/>
      <c r="CO8" s="868"/>
      <c r="CP8" s="868"/>
      <c r="CQ8" s="869"/>
      <c r="CR8" s="867"/>
      <c r="CS8" s="868"/>
      <c r="CT8" s="868"/>
      <c r="CU8" s="868"/>
      <c r="CV8" s="869"/>
      <c r="CW8" s="867"/>
      <c r="CX8" s="868"/>
      <c r="CY8" s="868"/>
      <c r="CZ8" s="868"/>
      <c r="DA8" s="869"/>
      <c r="DB8" s="867"/>
      <c r="DC8" s="868"/>
      <c r="DD8" s="868"/>
      <c r="DE8" s="868"/>
      <c r="DF8" s="869"/>
      <c r="DG8" s="867"/>
      <c r="DH8" s="868"/>
      <c r="DI8" s="868"/>
      <c r="DJ8" s="868"/>
      <c r="DK8" s="869"/>
      <c r="DL8" s="867"/>
      <c r="DM8" s="868"/>
      <c r="DN8" s="868"/>
      <c r="DO8" s="868"/>
      <c r="DP8" s="869"/>
      <c r="DQ8" s="867"/>
      <c r="DR8" s="868"/>
      <c r="DS8" s="868"/>
      <c r="DT8" s="868"/>
      <c r="DU8" s="869"/>
      <c r="DV8" s="870"/>
      <c r="DW8" s="871"/>
      <c r="DX8" s="871"/>
      <c r="DY8" s="871"/>
      <c r="DZ8" s="872"/>
      <c r="EA8" s="256"/>
    </row>
    <row r="9" spans="1:131" s="257" customFormat="1" ht="26.25" customHeight="1">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392</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c r="A23" s="266" t="s">
        <v>393</v>
      </c>
      <c r="B23" s="876" t="s">
        <v>394</v>
      </c>
      <c r="C23" s="877"/>
      <c r="D23" s="877"/>
      <c r="E23" s="877"/>
      <c r="F23" s="877"/>
      <c r="G23" s="877"/>
      <c r="H23" s="877"/>
      <c r="I23" s="877"/>
      <c r="J23" s="877"/>
      <c r="K23" s="877"/>
      <c r="L23" s="877"/>
      <c r="M23" s="877"/>
      <c r="N23" s="877"/>
      <c r="O23" s="877"/>
      <c r="P23" s="878"/>
      <c r="Q23" s="879">
        <v>9190</v>
      </c>
      <c r="R23" s="880"/>
      <c r="S23" s="880"/>
      <c r="T23" s="880"/>
      <c r="U23" s="880"/>
      <c r="V23" s="880">
        <v>8739</v>
      </c>
      <c r="W23" s="880"/>
      <c r="X23" s="880"/>
      <c r="Y23" s="880"/>
      <c r="Z23" s="880"/>
      <c r="AA23" s="880">
        <v>452</v>
      </c>
      <c r="AB23" s="880"/>
      <c r="AC23" s="880"/>
      <c r="AD23" s="880"/>
      <c r="AE23" s="881"/>
      <c r="AF23" s="882">
        <v>382</v>
      </c>
      <c r="AG23" s="880"/>
      <c r="AH23" s="880"/>
      <c r="AI23" s="880"/>
      <c r="AJ23" s="883"/>
      <c r="AK23" s="884"/>
      <c r="AL23" s="885"/>
      <c r="AM23" s="885"/>
      <c r="AN23" s="885"/>
      <c r="AO23" s="885"/>
      <c r="AP23" s="880">
        <v>11322</v>
      </c>
      <c r="AQ23" s="880"/>
      <c r="AR23" s="880"/>
      <c r="AS23" s="880"/>
      <c r="AT23" s="880"/>
      <c r="AU23" s="886"/>
      <c r="AV23" s="886"/>
      <c r="AW23" s="886"/>
      <c r="AX23" s="886"/>
      <c r="AY23" s="887"/>
      <c r="AZ23" s="895" t="s">
        <v>395</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c r="A24" s="894" t="s">
        <v>396</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c r="A25" s="835" t="s">
        <v>397</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c r="A26" s="826" t="s">
        <v>374</v>
      </c>
      <c r="B26" s="827"/>
      <c r="C26" s="827"/>
      <c r="D26" s="827"/>
      <c r="E26" s="827"/>
      <c r="F26" s="827"/>
      <c r="G26" s="827"/>
      <c r="H26" s="827"/>
      <c r="I26" s="827"/>
      <c r="J26" s="827"/>
      <c r="K26" s="827"/>
      <c r="L26" s="827"/>
      <c r="M26" s="827"/>
      <c r="N26" s="827"/>
      <c r="O26" s="827"/>
      <c r="P26" s="828"/>
      <c r="Q26" s="803" t="s">
        <v>398</v>
      </c>
      <c r="R26" s="804"/>
      <c r="S26" s="804"/>
      <c r="T26" s="804"/>
      <c r="U26" s="805"/>
      <c r="V26" s="803" t="s">
        <v>399</v>
      </c>
      <c r="W26" s="804"/>
      <c r="X26" s="804"/>
      <c r="Y26" s="804"/>
      <c r="Z26" s="805"/>
      <c r="AA26" s="803" t="s">
        <v>400</v>
      </c>
      <c r="AB26" s="804"/>
      <c r="AC26" s="804"/>
      <c r="AD26" s="804"/>
      <c r="AE26" s="804"/>
      <c r="AF26" s="898" t="s">
        <v>401</v>
      </c>
      <c r="AG26" s="899"/>
      <c r="AH26" s="899"/>
      <c r="AI26" s="899"/>
      <c r="AJ26" s="900"/>
      <c r="AK26" s="804" t="s">
        <v>402</v>
      </c>
      <c r="AL26" s="804"/>
      <c r="AM26" s="804"/>
      <c r="AN26" s="804"/>
      <c r="AO26" s="805"/>
      <c r="AP26" s="803" t="s">
        <v>403</v>
      </c>
      <c r="AQ26" s="804"/>
      <c r="AR26" s="804"/>
      <c r="AS26" s="804"/>
      <c r="AT26" s="805"/>
      <c r="AU26" s="803" t="s">
        <v>404</v>
      </c>
      <c r="AV26" s="804"/>
      <c r="AW26" s="804"/>
      <c r="AX26" s="804"/>
      <c r="AY26" s="805"/>
      <c r="AZ26" s="803" t="s">
        <v>405</v>
      </c>
      <c r="BA26" s="804"/>
      <c r="BB26" s="804"/>
      <c r="BC26" s="804"/>
      <c r="BD26" s="805"/>
      <c r="BE26" s="803" t="s">
        <v>381</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c r="A28" s="268">
        <v>1</v>
      </c>
      <c r="B28" s="817" t="s">
        <v>406</v>
      </c>
      <c r="C28" s="818"/>
      <c r="D28" s="818"/>
      <c r="E28" s="818"/>
      <c r="F28" s="818"/>
      <c r="G28" s="818"/>
      <c r="H28" s="818"/>
      <c r="I28" s="818"/>
      <c r="J28" s="818"/>
      <c r="K28" s="818"/>
      <c r="L28" s="818"/>
      <c r="M28" s="818"/>
      <c r="N28" s="818"/>
      <c r="O28" s="818"/>
      <c r="P28" s="819"/>
      <c r="Q28" s="908">
        <v>868</v>
      </c>
      <c r="R28" s="909"/>
      <c r="S28" s="909"/>
      <c r="T28" s="909"/>
      <c r="U28" s="909"/>
      <c r="V28" s="909">
        <v>852</v>
      </c>
      <c r="W28" s="909"/>
      <c r="X28" s="909"/>
      <c r="Y28" s="909"/>
      <c r="Z28" s="909"/>
      <c r="AA28" s="909">
        <v>16</v>
      </c>
      <c r="AB28" s="909"/>
      <c r="AC28" s="909"/>
      <c r="AD28" s="909"/>
      <c r="AE28" s="910"/>
      <c r="AF28" s="911">
        <v>16</v>
      </c>
      <c r="AG28" s="909"/>
      <c r="AH28" s="909"/>
      <c r="AI28" s="909"/>
      <c r="AJ28" s="912"/>
      <c r="AK28" s="913">
        <v>79</v>
      </c>
      <c r="AL28" s="904"/>
      <c r="AM28" s="904"/>
      <c r="AN28" s="904"/>
      <c r="AO28" s="904"/>
      <c r="AP28" s="904" t="s">
        <v>591</v>
      </c>
      <c r="AQ28" s="904"/>
      <c r="AR28" s="904"/>
      <c r="AS28" s="904"/>
      <c r="AT28" s="904"/>
      <c r="AU28" s="904" t="s">
        <v>591</v>
      </c>
      <c r="AV28" s="904"/>
      <c r="AW28" s="904"/>
      <c r="AX28" s="904"/>
      <c r="AY28" s="904"/>
      <c r="AZ28" s="905" t="s">
        <v>591</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c r="A29" s="268">
        <v>2</v>
      </c>
      <c r="B29" s="841" t="s">
        <v>407</v>
      </c>
      <c r="C29" s="842"/>
      <c r="D29" s="842"/>
      <c r="E29" s="842"/>
      <c r="F29" s="842"/>
      <c r="G29" s="842"/>
      <c r="H29" s="842"/>
      <c r="I29" s="842"/>
      <c r="J29" s="842"/>
      <c r="K29" s="842"/>
      <c r="L29" s="842"/>
      <c r="M29" s="842"/>
      <c r="N29" s="842"/>
      <c r="O29" s="842"/>
      <c r="P29" s="843"/>
      <c r="Q29" s="844">
        <v>1319</v>
      </c>
      <c r="R29" s="845"/>
      <c r="S29" s="845"/>
      <c r="T29" s="845"/>
      <c r="U29" s="845"/>
      <c r="V29" s="845">
        <v>1292</v>
      </c>
      <c r="W29" s="845"/>
      <c r="X29" s="845"/>
      <c r="Y29" s="845"/>
      <c r="Z29" s="845"/>
      <c r="AA29" s="845">
        <v>27</v>
      </c>
      <c r="AB29" s="845"/>
      <c r="AC29" s="845"/>
      <c r="AD29" s="845"/>
      <c r="AE29" s="846"/>
      <c r="AF29" s="847">
        <v>27</v>
      </c>
      <c r="AG29" s="848"/>
      <c r="AH29" s="848"/>
      <c r="AI29" s="848"/>
      <c r="AJ29" s="849"/>
      <c r="AK29" s="916">
        <v>186</v>
      </c>
      <c r="AL29" s="917"/>
      <c r="AM29" s="917"/>
      <c r="AN29" s="917"/>
      <c r="AO29" s="917"/>
      <c r="AP29" s="917" t="s">
        <v>591</v>
      </c>
      <c r="AQ29" s="917"/>
      <c r="AR29" s="917"/>
      <c r="AS29" s="917"/>
      <c r="AT29" s="917"/>
      <c r="AU29" s="917" t="s">
        <v>591</v>
      </c>
      <c r="AV29" s="917"/>
      <c r="AW29" s="917"/>
      <c r="AX29" s="917"/>
      <c r="AY29" s="917"/>
      <c r="AZ29" s="918" t="s">
        <v>594</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c r="A30" s="268">
        <v>3</v>
      </c>
      <c r="B30" s="841" t="s">
        <v>408</v>
      </c>
      <c r="C30" s="842"/>
      <c r="D30" s="842"/>
      <c r="E30" s="842"/>
      <c r="F30" s="842"/>
      <c r="G30" s="842"/>
      <c r="H30" s="842"/>
      <c r="I30" s="842"/>
      <c r="J30" s="842"/>
      <c r="K30" s="842"/>
      <c r="L30" s="842"/>
      <c r="M30" s="842"/>
      <c r="N30" s="842"/>
      <c r="O30" s="842"/>
      <c r="P30" s="843"/>
      <c r="Q30" s="844">
        <v>158</v>
      </c>
      <c r="R30" s="845"/>
      <c r="S30" s="845"/>
      <c r="T30" s="845"/>
      <c r="U30" s="845"/>
      <c r="V30" s="845">
        <v>152</v>
      </c>
      <c r="W30" s="845"/>
      <c r="X30" s="845"/>
      <c r="Y30" s="845"/>
      <c r="Z30" s="845"/>
      <c r="AA30" s="845">
        <v>6</v>
      </c>
      <c r="AB30" s="845"/>
      <c r="AC30" s="845"/>
      <c r="AD30" s="845"/>
      <c r="AE30" s="846"/>
      <c r="AF30" s="847">
        <v>6</v>
      </c>
      <c r="AG30" s="848"/>
      <c r="AH30" s="848"/>
      <c r="AI30" s="848"/>
      <c r="AJ30" s="849"/>
      <c r="AK30" s="916">
        <v>61</v>
      </c>
      <c r="AL30" s="917"/>
      <c r="AM30" s="917"/>
      <c r="AN30" s="917"/>
      <c r="AO30" s="917"/>
      <c r="AP30" s="917" t="s">
        <v>593</v>
      </c>
      <c r="AQ30" s="917"/>
      <c r="AR30" s="917"/>
      <c r="AS30" s="917"/>
      <c r="AT30" s="917"/>
      <c r="AU30" s="917" t="s">
        <v>591</v>
      </c>
      <c r="AV30" s="917"/>
      <c r="AW30" s="917"/>
      <c r="AX30" s="917"/>
      <c r="AY30" s="917"/>
      <c r="AZ30" s="918" t="s">
        <v>595</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c r="A31" s="268">
        <v>4</v>
      </c>
      <c r="B31" s="841" t="s">
        <v>409</v>
      </c>
      <c r="C31" s="842"/>
      <c r="D31" s="842"/>
      <c r="E31" s="842"/>
      <c r="F31" s="842"/>
      <c r="G31" s="842"/>
      <c r="H31" s="842"/>
      <c r="I31" s="842"/>
      <c r="J31" s="842"/>
      <c r="K31" s="842"/>
      <c r="L31" s="842"/>
      <c r="M31" s="842"/>
      <c r="N31" s="842"/>
      <c r="O31" s="842"/>
      <c r="P31" s="843"/>
      <c r="Q31" s="844">
        <v>17</v>
      </c>
      <c r="R31" s="845"/>
      <c r="S31" s="845"/>
      <c r="T31" s="845"/>
      <c r="U31" s="845"/>
      <c r="V31" s="845">
        <v>17</v>
      </c>
      <c r="W31" s="845"/>
      <c r="X31" s="845"/>
      <c r="Y31" s="845"/>
      <c r="Z31" s="845"/>
      <c r="AA31" s="845" t="s">
        <v>591</v>
      </c>
      <c r="AB31" s="845"/>
      <c r="AC31" s="845"/>
      <c r="AD31" s="845"/>
      <c r="AE31" s="846"/>
      <c r="AF31" s="847" t="s">
        <v>395</v>
      </c>
      <c r="AG31" s="848"/>
      <c r="AH31" s="848"/>
      <c r="AI31" s="848"/>
      <c r="AJ31" s="849"/>
      <c r="AK31" s="916">
        <v>14</v>
      </c>
      <c r="AL31" s="917"/>
      <c r="AM31" s="917"/>
      <c r="AN31" s="917"/>
      <c r="AO31" s="917"/>
      <c r="AP31" s="917" t="s">
        <v>592</v>
      </c>
      <c r="AQ31" s="917"/>
      <c r="AR31" s="917"/>
      <c r="AS31" s="917"/>
      <c r="AT31" s="917"/>
      <c r="AU31" s="917" t="s">
        <v>591</v>
      </c>
      <c r="AV31" s="917"/>
      <c r="AW31" s="917"/>
      <c r="AX31" s="917"/>
      <c r="AY31" s="917"/>
      <c r="AZ31" s="918" t="s">
        <v>591</v>
      </c>
      <c r="BA31" s="918"/>
      <c r="BB31" s="918"/>
      <c r="BC31" s="918"/>
      <c r="BD31" s="918"/>
      <c r="BE31" s="914"/>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c r="A32" s="268">
        <v>5</v>
      </c>
      <c r="B32" s="841" t="s">
        <v>410</v>
      </c>
      <c r="C32" s="842"/>
      <c r="D32" s="842"/>
      <c r="E32" s="842"/>
      <c r="F32" s="842"/>
      <c r="G32" s="842"/>
      <c r="H32" s="842"/>
      <c r="I32" s="842"/>
      <c r="J32" s="842"/>
      <c r="K32" s="842"/>
      <c r="L32" s="842"/>
      <c r="M32" s="842"/>
      <c r="N32" s="842"/>
      <c r="O32" s="842"/>
      <c r="P32" s="843"/>
      <c r="Q32" s="844">
        <v>2039</v>
      </c>
      <c r="R32" s="845"/>
      <c r="S32" s="845"/>
      <c r="T32" s="845"/>
      <c r="U32" s="845"/>
      <c r="V32" s="845">
        <v>2002</v>
      </c>
      <c r="W32" s="845"/>
      <c r="X32" s="845"/>
      <c r="Y32" s="845"/>
      <c r="Z32" s="845"/>
      <c r="AA32" s="845">
        <v>38</v>
      </c>
      <c r="AB32" s="845"/>
      <c r="AC32" s="845"/>
      <c r="AD32" s="845"/>
      <c r="AE32" s="846"/>
      <c r="AF32" s="847">
        <v>961</v>
      </c>
      <c r="AG32" s="848"/>
      <c r="AH32" s="848"/>
      <c r="AI32" s="848"/>
      <c r="AJ32" s="849"/>
      <c r="AK32" s="916">
        <v>366</v>
      </c>
      <c r="AL32" s="917"/>
      <c r="AM32" s="917"/>
      <c r="AN32" s="917"/>
      <c r="AO32" s="917"/>
      <c r="AP32" s="917">
        <v>653</v>
      </c>
      <c r="AQ32" s="917"/>
      <c r="AR32" s="917"/>
      <c r="AS32" s="917"/>
      <c r="AT32" s="917"/>
      <c r="AU32" s="917">
        <v>395</v>
      </c>
      <c r="AV32" s="917"/>
      <c r="AW32" s="917"/>
      <c r="AX32" s="917"/>
      <c r="AY32" s="917"/>
      <c r="AZ32" s="918" t="s">
        <v>591</v>
      </c>
      <c r="BA32" s="918"/>
      <c r="BB32" s="918"/>
      <c r="BC32" s="918"/>
      <c r="BD32" s="918"/>
      <c r="BE32" s="914" t="s">
        <v>411</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c r="A33" s="268">
        <v>6</v>
      </c>
      <c r="B33" s="841" t="s">
        <v>412</v>
      </c>
      <c r="C33" s="842"/>
      <c r="D33" s="842"/>
      <c r="E33" s="842"/>
      <c r="F33" s="842"/>
      <c r="G33" s="842"/>
      <c r="H33" s="842"/>
      <c r="I33" s="842"/>
      <c r="J33" s="842"/>
      <c r="K33" s="842"/>
      <c r="L33" s="842"/>
      <c r="M33" s="842"/>
      <c r="N33" s="842"/>
      <c r="O33" s="842"/>
      <c r="P33" s="843"/>
      <c r="Q33" s="844">
        <v>207</v>
      </c>
      <c r="R33" s="845"/>
      <c r="S33" s="845"/>
      <c r="T33" s="845"/>
      <c r="U33" s="845"/>
      <c r="V33" s="845">
        <v>206</v>
      </c>
      <c r="W33" s="845"/>
      <c r="X33" s="845"/>
      <c r="Y33" s="845"/>
      <c r="Z33" s="845"/>
      <c r="AA33" s="845">
        <v>1</v>
      </c>
      <c r="AB33" s="845"/>
      <c r="AC33" s="845"/>
      <c r="AD33" s="845"/>
      <c r="AE33" s="846"/>
      <c r="AF33" s="847">
        <v>1</v>
      </c>
      <c r="AG33" s="848"/>
      <c r="AH33" s="848"/>
      <c r="AI33" s="848"/>
      <c r="AJ33" s="849"/>
      <c r="AK33" s="916">
        <v>54</v>
      </c>
      <c r="AL33" s="917"/>
      <c r="AM33" s="917"/>
      <c r="AN33" s="917"/>
      <c r="AO33" s="917"/>
      <c r="AP33" s="917">
        <v>592</v>
      </c>
      <c r="AQ33" s="917"/>
      <c r="AR33" s="917"/>
      <c r="AS33" s="917"/>
      <c r="AT33" s="917"/>
      <c r="AU33" s="917">
        <v>362</v>
      </c>
      <c r="AV33" s="917"/>
      <c r="AW33" s="917"/>
      <c r="AX33" s="917"/>
      <c r="AY33" s="917"/>
      <c r="AZ33" s="918" t="s">
        <v>591</v>
      </c>
      <c r="BA33" s="918"/>
      <c r="BB33" s="918"/>
      <c r="BC33" s="918"/>
      <c r="BD33" s="918"/>
      <c r="BE33" s="914" t="s">
        <v>413</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c r="A34" s="268">
        <v>7</v>
      </c>
      <c r="B34" s="841" t="s">
        <v>414</v>
      </c>
      <c r="C34" s="842"/>
      <c r="D34" s="842"/>
      <c r="E34" s="842"/>
      <c r="F34" s="842"/>
      <c r="G34" s="842"/>
      <c r="H34" s="842"/>
      <c r="I34" s="842"/>
      <c r="J34" s="842"/>
      <c r="K34" s="842"/>
      <c r="L34" s="842"/>
      <c r="M34" s="842"/>
      <c r="N34" s="842"/>
      <c r="O34" s="842"/>
      <c r="P34" s="843"/>
      <c r="Q34" s="844">
        <v>118</v>
      </c>
      <c r="R34" s="845"/>
      <c r="S34" s="845"/>
      <c r="T34" s="845"/>
      <c r="U34" s="845"/>
      <c r="V34" s="845">
        <v>117</v>
      </c>
      <c r="W34" s="845"/>
      <c r="X34" s="845"/>
      <c r="Y34" s="845"/>
      <c r="Z34" s="845"/>
      <c r="AA34" s="845">
        <v>2</v>
      </c>
      <c r="AB34" s="845"/>
      <c r="AC34" s="845"/>
      <c r="AD34" s="845"/>
      <c r="AE34" s="846"/>
      <c r="AF34" s="847">
        <v>2</v>
      </c>
      <c r="AG34" s="848"/>
      <c r="AH34" s="848"/>
      <c r="AI34" s="848"/>
      <c r="AJ34" s="849"/>
      <c r="AK34" s="916">
        <v>88</v>
      </c>
      <c r="AL34" s="917"/>
      <c r="AM34" s="917"/>
      <c r="AN34" s="917"/>
      <c r="AO34" s="917"/>
      <c r="AP34" s="917">
        <v>429</v>
      </c>
      <c r="AQ34" s="917"/>
      <c r="AR34" s="917"/>
      <c r="AS34" s="917"/>
      <c r="AT34" s="917"/>
      <c r="AU34" s="917">
        <v>429</v>
      </c>
      <c r="AV34" s="917"/>
      <c r="AW34" s="917"/>
      <c r="AX34" s="917"/>
      <c r="AY34" s="917"/>
      <c r="AZ34" s="918" t="s">
        <v>591</v>
      </c>
      <c r="BA34" s="918"/>
      <c r="BB34" s="918"/>
      <c r="BC34" s="918"/>
      <c r="BD34" s="918"/>
      <c r="BE34" s="914" t="s">
        <v>415</v>
      </c>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c r="A35" s="268">
        <v>8</v>
      </c>
      <c r="B35" s="841" t="s">
        <v>416</v>
      </c>
      <c r="C35" s="842"/>
      <c r="D35" s="842"/>
      <c r="E35" s="842"/>
      <c r="F35" s="842"/>
      <c r="G35" s="842"/>
      <c r="H35" s="842"/>
      <c r="I35" s="842"/>
      <c r="J35" s="842"/>
      <c r="K35" s="842"/>
      <c r="L35" s="842"/>
      <c r="M35" s="842"/>
      <c r="N35" s="842"/>
      <c r="O35" s="842"/>
      <c r="P35" s="843"/>
      <c r="Q35" s="844">
        <v>283</v>
      </c>
      <c r="R35" s="845"/>
      <c r="S35" s="845"/>
      <c r="T35" s="845"/>
      <c r="U35" s="845"/>
      <c r="V35" s="845">
        <v>283</v>
      </c>
      <c r="W35" s="845"/>
      <c r="X35" s="845"/>
      <c r="Y35" s="845"/>
      <c r="Z35" s="845"/>
      <c r="AA35" s="845">
        <v>0</v>
      </c>
      <c r="AB35" s="845"/>
      <c r="AC35" s="845"/>
      <c r="AD35" s="845"/>
      <c r="AE35" s="846"/>
      <c r="AF35" s="847">
        <v>0</v>
      </c>
      <c r="AG35" s="848"/>
      <c r="AH35" s="848"/>
      <c r="AI35" s="848"/>
      <c r="AJ35" s="849"/>
      <c r="AK35" s="916">
        <v>206</v>
      </c>
      <c r="AL35" s="917"/>
      <c r="AM35" s="917"/>
      <c r="AN35" s="917"/>
      <c r="AO35" s="917"/>
      <c r="AP35" s="917">
        <v>1186</v>
      </c>
      <c r="AQ35" s="917"/>
      <c r="AR35" s="917"/>
      <c r="AS35" s="917"/>
      <c r="AT35" s="917"/>
      <c r="AU35" s="917">
        <v>1186</v>
      </c>
      <c r="AV35" s="917"/>
      <c r="AW35" s="917"/>
      <c r="AX35" s="917"/>
      <c r="AY35" s="917"/>
      <c r="AZ35" s="918" t="s">
        <v>596</v>
      </c>
      <c r="BA35" s="918"/>
      <c r="BB35" s="918"/>
      <c r="BC35" s="918"/>
      <c r="BD35" s="918"/>
      <c r="BE35" s="914" t="s">
        <v>417</v>
      </c>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418</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c r="A63" s="266" t="s">
        <v>393</v>
      </c>
      <c r="B63" s="876" t="s">
        <v>419</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1013</v>
      </c>
      <c r="AG63" s="928"/>
      <c r="AH63" s="928"/>
      <c r="AI63" s="928"/>
      <c r="AJ63" s="929"/>
      <c r="AK63" s="930"/>
      <c r="AL63" s="925"/>
      <c r="AM63" s="925"/>
      <c r="AN63" s="925"/>
      <c r="AO63" s="925"/>
      <c r="AP63" s="928">
        <v>2860</v>
      </c>
      <c r="AQ63" s="928"/>
      <c r="AR63" s="928"/>
      <c r="AS63" s="928"/>
      <c r="AT63" s="928"/>
      <c r="AU63" s="928">
        <v>2372</v>
      </c>
      <c r="AV63" s="928"/>
      <c r="AW63" s="928"/>
      <c r="AX63" s="928"/>
      <c r="AY63" s="928"/>
      <c r="AZ63" s="932"/>
      <c r="BA63" s="932"/>
      <c r="BB63" s="932"/>
      <c r="BC63" s="932"/>
      <c r="BD63" s="932"/>
      <c r="BE63" s="933"/>
      <c r="BF63" s="933"/>
      <c r="BG63" s="933"/>
      <c r="BH63" s="933"/>
      <c r="BI63" s="934"/>
      <c r="BJ63" s="935" t="s">
        <v>420</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c r="A65" s="254" t="s">
        <v>421</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c r="A66" s="826" t="s">
        <v>422</v>
      </c>
      <c r="B66" s="827"/>
      <c r="C66" s="827"/>
      <c r="D66" s="827"/>
      <c r="E66" s="827"/>
      <c r="F66" s="827"/>
      <c r="G66" s="827"/>
      <c r="H66" s="827"/>
      <c r="I66" s="827"/>
      <c r="J66" s="827"/>
      <c r="K66" s="827"/>
      <c r="L66" s="827"/>
      <c r="M66" s="827"/>
      <c r="N66" s="827"/>
      <c r="O66" s="827"/>
      <c r="P66" s="828"/>
      <c r="Q66" s="803" t="s">
        <v>423</v>
      </c>
      <c r="R66" s="804"/>
      <c r="S66" s="804"/>
      <c r="T66" s="804"/>
      <c r="U66" s="805"/>
      <c r="V66" s="803" t="s">
        <v>424</v>
      </c>
      <c r="W66" s="804"/>
      <c r="X66" s="804"/>
      <c r="Y66" s="804"/>
      <c r="Z66" s="805"/>
      <c r="AA66" s="803" t="s">
        <v>425</v>
      </c>
      <c r="AB66" s="804"/>
      <c r="AC66" s="804"/>
      <c r="AD66" s="804"/>
      <c r="AE66" s="805"/>
      <c r="AF66" s="938" t="s">
        <v>426</v>
      </c>
      <c r="AG66" s="899"/>
      <c r="AH66" s="899"/>
      <c r="AI66" s="899"/>
      <c r="AJ66" s="939"/>
      <c r="AK66" s="803" t="s">
        <v>427</v>
      </c>
      <c r="AL66" s="827"/>
      <c r="AM66" s="827"/>
      <c r="AN66" s="827"/>
      <c r="AO66" s="828"/>
      <c r="AP66" s="803" t="s">
        <v>428</v>
      </c>
      <c r="AQ66" s="804"/>
      <c r="AR66" s="804"/>
      <c r="AS66" s="804"/>
      <c r="AT66" s="805"/>
      <c r="AU66" s="803" t="s">
        <v>429</v>
      </c>
      <c r="AV66" s="804"/>
      <c r="AW66" s="804"/>
      <c r="AX66" s="804"/>
      <c r="AY66" s="805"/>
      <c r="AZ66" s="803" t="s">
        <v>381</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thickBot="1">
      <c r="A68" s="260">
        <v>1</v>
      </c>
      <c r="B68" s="955" t="s">
        <v>597</v>
      </c>
      <c r="C68" s="956"/>
      <c r="D68" s="956"/>
      <c r="E68" s="956"/>
      <c r="F68" s="956"/>
      <c r="G68" s="956"/>
      <c r="H68" s="956"/>
      <c r="I68" s="956"/>
      <c r="J68" s="956"/>
      <c r="K68" s="956"/>
      <c r="L68" s="956"/>
      <c r="M68" s="956"/>
      <c r="N68" s="956"/>
      <c r="O68" s="956"/>
      <c r="P68" s="957"/>
      <c r="Q68" s="958">
        <v>1393</v>
      </c>
      <c r="R68" s="952"/>
      <c r="S68" s="952"/>
      <c r="T68" s="952"/>
      <c r="U68" s="952"/>
      <c r="V68" s="952">
        <v>1235</v>
      </c>
      <c r="W68" s="952"/>
      <c r="X68" s="952"/>
      <c r="Y68" s="952"/>
      <c r="Z68" s="952"/>
      <c r="AA68" s="952">
        <v>158</v>
      </c>
      <c r="AB68" s="952"/>
      <c r="AC68" s="952"/>
      <c r="AD68" s="952"/>
      <c r="AE68" s="952"/>
      <c r="AF68" s="952">
        <v>158</v>
      </c>
      <c r="AG68" s="952"/>
      <c r="AH68" s="952"/>
      <c r="AI68" s="952"/>
      <c r="AJ68" s="952"/>
      <c r="AK68" s="952" t="s">
        <v>600</v>
      </c>
      <c r="AL68" s="952"/>
      <c r="AM68" s="952"/>
      <c r="AN68" s="952"/>
      <c r="AO68" s="952"/>
      <c r="AP68" s="952" t="s">
        <v>591</v>
      </c>
      <c r="AQ68" s="952"/>
      <c r="AR68" s="952"/>
      <c r="AS68" s="952"/>
      <c r="AT68" s="952"/>
      <c r="AU68" s="952" t="s">
        <v>591</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thickTop="1">
      <c r="A69" s="263">
        <v>2</v>
      </c>
      <c r="B69" s="955" t="s">
        <v>598</v>
      </c>
      <c r="C69" s="956"/>
      <c r="D69" s="956"/>
      <c r="E69" s="956"/>
      <c r="F69" s="956"/>
      <c r="G69" s="956"/>
      <c r="H69" s="956"/>
      <c r="I69" s="956"/>
      <c r="J69" s="956"/>
      <c r="K69" s="956"/>
      <c r="L69" s="956"/>
      <c r="M69" s="956"/>
      <c r="N69" s="956"/>
      <c r="O69" s="956"/>
      <c r="P69" s="957"/>
      <c r="Q69" s="962">
        <v>421958</v>
      </c>
      <c r="R69" s="917"/>
      <c r="S69" s="917"/>
      <c r="T69" s="917"/>
      <c r="U69" s="917"/>
      <c r="V69" s="917">
        <v>405722</v>
      </c>
      <c r="W69" s="917"/>
      <c r="X69" s="917"/>
      <c r="Y69" s="917"/>
      <c r="Z69" s="917"/>
      <c r="AA69" s="917">
        <v>16237</v>
      </c>
      <c r="AB69" s="917"/>
      <c r="AC69" s="917"/>
      <c r="AD69" s="917"/>
      <c r="AE69" s="917"/>
      <c r="AF69" s="917">
        <v>16237</v>
      </c>
      <c r="AG69" s="917"/>
      <c r="AH69" s="917"/>
      <c r="AI69" s="917"/>
      <c r="AJ69" s="917"/>
      <c r="AK69" s="917">
        <v>816</v>
      </c>
      <c r="AL69" s="917"/>
      <c r="AM69" s="917"/>
      <c r="AN69" s="917"/>
      <c r="AO69" s="917"/>
      <c r="AP69" s="917" t="s">
        <v>591</v>
      </c>
      <c r="AQ69" s="917"/>
      <c r="AR69" s="917"/>
      <c r="AS69" s="917"/>
      <c r="AT69" s="917"/>
      <c r="AU69" s="917" t="s">
        <v>591</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c r="A70" s="263">
        <v>3</v>
      </c>
      <c r="B70" s="959" t="s">
        <v>599</v>
      </c>
      <c r="C70" s="960"/>
      <c r="D70" s="960"/>
      <c r="E70" s="960"/>
      <c r="F70" s="960"/>
      <c r="G70" s="960"/>
      <c r="H70" s="960"/>
      <c r="I70" s="960"/>
      <c r="J70" s="960"/>
      <c r="K70" s="960"/>
      <c r="L70" s="960"/>
      <c r="M70" s="960"/>
      <c r="N70" s="960"/>
      <c r="O70" s="960"/>
      <c r="P70" s="961"/>
      <c r="Q70" s="962">
        <v>4673</v>
      </c>
      <c r="R70" s="917"/>
      <c r="S70" s="917"/>
      <c r="T70" s="917"/>
      <c r="U70" s="917"/>
      <c r="V70" s="917">
        <v>4526</v>
      </c>
      <c r="W70" s="917"/>
      <c r="X70" s="917"/>
      <c r="Y70" s="917"/>
      <c r="Z70" s="917"/>
      <c r="AA70" s="917">
        <v>147</v>
      </c>
      <c r="AB70" s="917"/>
      <c r="AC70" s="917"/>
      <c r="AD70" s="917"/>
      <c r="AE70" s="917"/>
      <c r="AF70" s="917">
        <v>147</v>
      </c>
      <c r="AG70" s="917"/>
      <c r="AH70" s="917"/>
      <c r="AI70" s="917"/>
      <c r="AJ70" s="917"/>
      <c r="AK70" s="917" t="s">
        <v>601</v>
      </c>
      <c r="AL70" s="917"/>
      <c r="AM70" s="917"/>
      <c r="AN70" s="917"/>
      <c r="AO70" s="917"/>
      <c r="AP70" s="917" t="s">
        <v>591</v>
      </c>
      <c r="AQ70" s="917"/>
      <c r="AR70" s="917"/>
      <c r="AS70" s="917"/>
      <c r="AT70" s="917"/>
      <c r="AU70" s="917" t="s">
        <v>601</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c r="A71" s="263">
        <v>4</v>
      </c>
      <c r="B71" s="959"/>
      <c r="C71" s="960"/>
      <c r="D71" s="960"/>
      <c r="E71" s="960"/>
      <c r="F71" s="960"/>
      <c r="G71" s="960"/>
      <c r="H71" s="960"/>
      <c r="I71" s="960"/>
      <c r="J71" s="960"/>
      <c r="K71" s="960"/>
      <c r="L71" s="960"/>
      <c r="M71" s="960"/>
      <c r="N71" s="960"/>
      <c r="O71" s="960"/>
      <c r="P71" s="961"/>
      <c r="Q71" s="962"/>
      <c r="R71" s="917"/>
      <c r="S71" s="917"/>
      <c r="T71" s="917"/>
      <c r="U71" s="917"/>
      <c r="V71" s="917"/>
      <c r="W71" s="917"/>
      <c r="X71" s="917"/>
      <c r="Y71" s="917"/>
      <c r="Z71" s="917"/>
      <c r="AA71" s="917"/>
      <c r="AB71" s="917"/>
      <c r="AC71" s="917"/>
      <c r="AD71" s="917"/>
      <c r="AE71" s="917"/>
      <c r="AF71" s="917"/>
      <c r="AG71" s="917"/>
      <c r="AH71" s="917"/>
      <c r="AI71" s="917"/>
      <c r="AJ71" s="917"/>
      <c r="AK71" s="917"/>
      <c r="AL71" s="917"/>
      <c r="AM71" s="917"/>
      <c r="AN71" s="917"/>
      <c r="AO71" s="917"/>
      <c r="AP71" s="917"/>
      <c r="AQ71" s="917"/>
      <c r="AR71" s="917"/>
      <c r="AS71" s="917"/>
      <c r="AT71" s="917"/>
      <c r="AU71" s="917"/>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c r="A72" s="263">
        <v>5</v>
      </c>
      <c r="B72" s="959"/>
      <c r="C72" s="960"/>
      <c r="D72" s="960"/>
      <c r="E72" s="960"/>
      <c r="F72" s="960"/>
      <c r="G72" s="960"/>
      <c r="H72" s="960"/>
      <c r="I72" s="960"/>
      <c r="J72" s="960"/>
      <c r="K72" s="960"/>
      <c r="L72" s="960"/>
      <c r="M72" s="960"/>
      <c r="N72" s="960"/>
      <c r="O72" s="960"/>
      <c r="P72" s="961"/>
      <c r="Q72" s="962"/>
      <c r="R72" s="917"/>
      <c r="S72" s="917"/>
      <c r="T72" s="917"/>
      <c r="U72" s="917"/>
      <c r="V72" s="917"/>
      <c r="W72" s="917"/>
      <c r="X72" s="917"/>
      <c r="Y72" s="917"/>
      <c r="Z72" s="917"/>
      <c r="AA72" s="917"/>
      <c r="AB72" s="917"/>
      <c r="AC72" s="917"/>
      <c r="AD72" s="917"/>
      <c r="AE72" s="917"/>
      <c r="AF72" s="917"/>
      <c r="AG72" s="917"/>
      <c r="AH72" s="917"/>
      <c r="AI72" s="917"/>
      <c r="AJ72" s="917"/>
      <c r="AK72" s="917"/>
      <c r="AL72" s="917"/>
      <c r="AM72" s="917"/>
      <c r="AN72" s="917"/>
      <c r="AO72" s="917"/>
      <c r="AP72" s="917"/>
      <c r="AQ72" s="917"/>
      <c r="AR72" s="917"/>
      <c r="AS72" s="917"/>
      <c r="AT72" s="917"/>
      <c r="AU72" s="917"/>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c r="A73" s="263">
        <v>6</v>
      </c>
      <c r="B73" s="959"/>
      <c r="C73" s="960"/>
      <c r="D73" s="960"/>
      <c r="E73" s="960"/>
      <c r="F73" s="960"/>
      <c r="G73" s="960"/>
      <c r="H73" s="960"/>
      <c r="I73" s="960"/>
      <c r="J73" s="960"/>
      <c r="K73" s="960"/>
      <c r="L73" s="960"/>
      <c r="M73" s="960"/>
      <c r="N73" s="960"/>
      <c r="O73" s="960"/>
      <c r="P73" s="961"/>
      <c r="Q73" s="962"/>
      <c r="R73" s="917"/>
      <c r="S73" s="917"/>
      <c r="T73" s="917"/>
      <c r="U73" s="917"/>
      <c r="V73" s="917"/>
      <c r="W73" s="917"/>
      <c r="X73" s="917"/>
      <c r="Y73" s="917"/>
      <c r="Z73" s="917"/>
      <c r="AA73" s="917"/>
      <c r="AB73" s="917"/>
      <c r="AC73" s="917"/>
      <c r="AD73" s="917"/>
      <c r="AE73" s="917"/>
      <c r="AF73" s="917"/>
      <c r="AG73" s="917"/>
      <c r="AH73" s="917"/>
      <c r="AI73" s="917"/>
      <c r="AJ73" s="917"/>
      <c r="AK73" s="917"/>
      <c r="AL73" s="917"/>
      <c r="AM73" s="917"/>
      <c r="AN73" s="917"/>
      <c r="AO73" s="917"/>
      <c r="AP73" s="917"/>
      <c r="AQ73" s="917"/>
      <c r="AR73" s="917"/>
      <c r="AS73" s="917"/>
      <c r="AT73" s="917"/>
      <c r="AU73" s="917"/>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c r="A74" s="263">
        <v>7</v>
      </c>
      <c r="B74" s="959"/>
      <c r="C74" s="960"/>
      <c r="D74" s="960"/>
      <c r="E74" s="960"/>
      <c r="F74" s="960"/>
      <c r="G74" s="960"/>
      <c r="H74" s="960"/>
      <c r="I74" s="960"/>
      <c r="J74" s="960"/>
      <c r="K74" s="960"/>
      <c r="L74" s="960"/>
      <c r="M74" s="960"/>
      <c r="N74" s="960"/>
      <c r="O74" s="960"/>
      <c r="P74" s="961"/>
      <c r="Q74" s="962"/>
      <c r="R74" s="917"/>
      <c r="S74" s="917"/>
      <c r="T74" s="917"/>
      <c r="U74" s="917"/>
      <c r="V74" s="917"/>
      <c r="W74" s="917"/>
      <c r="X74" s="917"/>
      <c r="Y74" s="917"/>
      <c r="Z74" s="917"/>
      <c r="AA74" s="917"/>
      <c r="AB74" s="917"/>
      <c r="AC74" s="917"/>
      <c r="AD74" s="917"/>
      <c r="AE74" s="917"/>
      <c r="AF74" s="917"/>
      <c r="AG74" s="917"/>
      <c r="AH74" s="917"/>
      <c r="AI74" s="917"/>
      <c r="AJ74" s="917"/>
      <c r="AK74" s="917"/>
      <c r="AL74" s="917"/>
      <c r="AM74" s="917"/>
      <c r="AN74" s="917"/>
      <c r="AO74" s="917"/>
      <c r="AP74" s="917"/>
      <c r="AQ74" s="917"/>
      <c r="AR74" s="917"/>
      <c r="AS74" s="917"/>
      <c r="AT74" s="917"/>
      <c r="AU74" s="917"/>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c r="A75" s="263">
        <v>8</v>
      </c>
      <c r="B75" s="959"/>
      <c r="C75" s="960"/>
      <c r="D75" s="960"/>
      <c r="E75" s="960"/>
      <c r="F75" s="960"/>
      <c r="G75" s="960"/>
      <c r="H75" s="960"/>
      <c r="I75" s="960"/>
      <c r="J75" s="960"/>
      <c r="K75" s="960"/>
      <c r="L75" s="960"/>
      <c r="M75" s="960"/>
      <c r="N75" s="960"/>
      <c r="O75" s="960"/>
      <c r="P75" s="961"/>
      <c r="Q75" s="965"/>
      <c r="R75" s="966"/>
      <c r="S75" s="966"/>
      <c r="T75" s="966"/>
      <c r="U75" s="916"/>
      <c r="V75" s="967"/>
      <c r="W75" s="966"/>
      <c r="X75" s="966"/>
      <c r="Y75" s="966"/>
      <c r="Z75" s="916"/>
      <c r="AA75" s="967"/>
      <c r="AB75" s="966"/>
      <c r="AC75" s="966"/>
      <c r="AD75" s="966"/>
      <c r="AE75" s="916"/>
      <c r="AF75" s="967"/>
      <c r="AG75" s="966"/>
      <c r="AH75" s="966"/>
      <c r="AI75" s="966"/>
      <c r="AJ75" s="916"/>
      <c r="AK75" s="967"/>
      <c r="AL75" s="966"/>
      <c r="AM75" s="966"/>
      <c r="AN75" s="966"/>
      <c r="AO75" s="916"/>
      <c r="AP75" s="967"/>
      <c r="AQ75" s="966"/>
      <c r="AR75" s="966"/>
      <c r="AS75" s="966"/>
      <c r="AT75" s="916"/>
      <c r="AU75" s="967"/>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c r="A76" s="263">
        <v>9</v>
      </c>
      <c r="B76" s="959"/>
      <c r="C76" s="960"/>
      <c r="D76" s="960"/>
      <c r="E76" s="960"/>
      <c r="F76" s="960"/>
      <c r="G76" s="960"/>
      <c r="H76" s="960"/>
      <c r="I76" s="960"/>
      <c r="J76" s="960"/>
      <c r="K76" s="960"/>
      <c r="L76" s="960"/>
      <c r="M76" s="960"/>
      <c r="N76" s="960"/>
      <c r="O76" s="960"/>
      <c r="P76" s="961"/>
      <c r="Q76" s="965"/>
      <c r="R76" s="966"/>
      <c r="S76" s="966"/>
      <c r="T76" s="966"/>
      <c r="U76" s="916"/>
      <c r="V76" s="967"/>
      <c r="W76" s="966"/>
      <c r="X76" s="966"/>
      <c r="Y76" s="966"/>
      <c r="Z76" s="916"/>
      <c r="AA76" s="967"/>
      <c r="AB76" s="966"/>
      <c r="AC76" s="966"/>
      <c r="AD76" s="966"/>
      <c r="AE76" s="916"/>
      <c r="AF76" s="967"/>
      <c r="AG76" s="966"/>
      <c r="AH76" s="966"/>
      <c r="AI76" s="966"/>
      <c r="AJ76" s="916"/>
      <c r="AK76" s="967"/>
      <c r="AL76" s="966"/>
      <c r="AM76" s="966"/>
      <c r="AN76" s="966"/>
      <c r="AO76" s="916"/>
      <c r="AP76" s="967"/>
      <c r="AQ76" s="966"/>
      <c r="AR76" s="966"/>
      <c r="AS76" s="966"/>
      <c r="AT76" s="916"/>
      <c r="AU76" s="967"/>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c r="A88" s="266" t="s">
        <v>393</v>
      </c>
      <c r="B88" s="876" t="s">
        <v>430</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16542</v>
      </c>
      <c r="AG88" s="928"/>
      <c r="AH88" s="928"/>
      <c r="AI88" s="928"/>
      <c r="AJ88" s="928"/>
      <c r="AK88" s="925"/>
      <c r="AL88" s="925"/>
      <c r="AM88" s="925"/>
      <c r="AN88" s="925"/>
      <c r="AO88" s="925"/>
      <c r="AP88" s="928" t="s">
        <v>591</v>
      </c>
      <c r="AQ88" s="928"/>
      <c r="AR88" s="928"/>
      <c r="AS88" s="928"/>
      <c r="AT88" s="928"/>
      <c r="AU88" s="928" t="s">
        <v>600</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393</v>
      </c>
      <c r="BR102" s="876" t="s">
        <v>431</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v>31</v>
      </c>
      <c r="CS102" s="936"/>
      <c r="CT102" s="936"/>
      <c r="CU102" s="936"/>
      <c r="CV102" s="979"/>
      <c r="CW102" s="978" t="s">
        <v>591</v>
      </c>
      <c r="CX102" s="936"/>
      <c r="CY102" s="936"/>
      <c r="CZ102" s="936"/>
      <c r="DA102" s="979"/>
      <c r="DB102" s="978" t="s">
        <v>604</v>
      </c>
      <c r="DC102" s="936"/>
      <c r="DD102" s="936"/>
      <c r="DE102" s="936"/>
      <c r="DF102" s="979"/>
      <c r="DG102" s="978" t="s">
        <v>591</v>
      </c>
      <c r="DH102" s="936"/>
      <c r="DI102" s="936"/>
      <c r="DJ102" s="936"/>
      <c r="DK102" s="979"/>
      <c r="DL102" s="978" t="s">
        <v>591</v>
      </c>
      <c r="DM102" s="936"/>
      <c r="DN102" s="936"/>
      <c r="DO102" s="936"/>
      <c r="DP102" s="979"/>
      <c r="DQ102" s="978" t="s">
        <v>591</v>
      </c>
      <c r="DR102" s="936"/>
      <c r="DS102" s="936"/>
      <c r="DT102" s="936"/>
      <c r="DU102" s="979"/>
      <c r="DV102" s="1002"/>
      <c r="DW102" s="1003"/>
      <c r="DX102" s="1003"/>
      <c r="DY102" s="1003"/>
      <c r="DZ102" s="1004"/>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432</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433</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434</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435</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07" t="s">
        <v>436</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437</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c r="A109" s="1000" t="s">
        <v>438</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439</v>
      </c>
      <c r="AB109" s="981"/>
      <c r="AC109" s="981"/>
      <c r="AD109" s="981"/>
      <c r="AE109" s="982"/>
      <c r="AF109" s="980" t="s">
        <v>440</v>
      </c>
      <c r="AG109" s="981"/>
      <c r="AH109" s="981"/>
      <c r="AI109" s="981"/>
      <c r="AJ109" s="982"/>
      <c r="AK109" s="980" t="s">
        <v>309</v>
      </c>
      <c r="AL109" s="981"/>
      <c r="AM109" s="981"/>
      <c r="AN109" s="981"/>
      <c r="AO109" s="982"/>
      <c r="AP109" s="980" t="s">
        <v>441</v>
      </c>
      <c r="AQ109" s="981"/>
      <c r="AR109" s="981"/>
      <c r="AS109" s="981"/>
      <c r="AT109" s="983"/>
      <c r="AU109" s="1000" t="s">
        <v>438</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439</v>
      </c>
      <c r="BR109" s="981"/>
      <c r="BS109" s="981"/>
      <c r="BT109" s="981"/>
      <c r="BU109" s="982"/>
      <c r="BV109" s="980" t="s">
        <v>440</v>
      </c>
      <c r="BW109" s="981"/>
      <c r="BX109" s="981"/>
      <c r="BY109" s="981"/>
      <c r="BZ109" s="982"/>
      <c r="CA109" s="980" t="s">
        <v>309</v>
      </c>
      <c r="CB109" s="981"/>
      <c r="CC109" s="981"/>
      <c r="CD109" s="981"/>
      <c r="CE109" s="982"/>
      <c r="CF109" s="1001" t="s">
        <v>441</v>
      </c>
      <c r="CG109" s="1001"/>
      <c r="CH109" s="1001"/>
      <c r="CI109" s="1001"/>
      <c r="CJ109" s="1001"/>
      <c r="CK109" s="980" t="s">
        <v>442</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439</v>
      </c>
      <c r="DH109" s="981"/>
      <c r="DI109" s="981"/>
      <c r="DJ109" s="981"/>
      <c r="DK109" s="982"/>
      <c r="DL109" s="980" t="s">
        <v>440</v>
      </c>
      <c r="DM109" s="981"/>
      <c r="DN109" s="981"/>
      <c r="DO109" s="981"/>
      <c r="DP109" s="982"/>
      <c r="DQ109" s="980" t="s">
        <v>309</v>
      </c>
      <c r="DR109" s="981"/>
      <c r="DS109" s="981"/>
      <c r="DT109" s="981"/>
      <c r="DU109" s="982"/>
      <c r="DV109" s="980" t="s">
        <v>441</v>
      </c>
      <c r="DW109" s="981"/>
      <c r="DX109" s="981"/>
      <c r="DY109" s="981"/>
      <c r="DZ109" s="983"/>
    </row>
    <row r="110" spans="1:131" s="248" customFormat="1" ht="26.25" customHeight="1">
      <c r="A110" s="984" t="s">
        <v>443</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961979</v>
      </c>
      <c r="AB110" s="988"/>
      <c r="AC110" s="988"/>
      <c r="AD110" s="988"/>
      <c r="AE110" s="989"/>
      <c r="AF110" s="990">
        <v>1151113</v>
      </c>
      <c r="AG110" s="988"/>
      <c r="AH110" s="988"/>
      <c r="AI110" s="988"/>
      <c r="AJ110" s="989"/>
      <c r="AK110" s="990">
        <v>1207945</v>
      </c>
      <c r="AL110" s="988"/>
      <c r="AM110" s="988"/>
      <c r="AN110" s="988"/>
      <c r="AO110" s="989"/>
      <c r="AP110" s="991">
        <v>29.1</v>
      </c>
      <c r="AQ110" s="992"/>
      <c r="AR110" s="992"/>
      <c r="AS110" s="992"/>
      <c r="AT110" s="993"/>
      <c r="AU110" s="994" t="s">
        <v>73</v>
      </c>
      <c r="AV110" s="995"/>
      <c r="AW110" s="995"/>
      <c r="AX110" s="995"/>
      <c r="AY110" s="995"/>
      <c r="AZ110" s="1036" t="s">
        <v>444</v>
      </c>
      <c r="BA110" s="985"/>
      <c r="BB110" s="985"/>
      <c r="BC110" s="985"/>
      <c r="BD110" s="985"/>
      <c r="BE110" s="985"/>
      <c r="BF110" s="985"/>
      <c r="BG110" s="985"/>
      <c r="BH110" s="985"/>
      <c r="BI110" s="985"/>
      <c r="BJ110" s="985"/>
      <c r="BK110" s="985"/>
      <c r="BL110" s="985"/>
      <c r="BM110" s="985"/>
      <c r="BN110" s="985"/>
      <c r="BO110" s="985"/>
      <c r="BP110" s="986"/>
      <c r="BQ110" s="1022">
        <v>11808962</v>
      </c>
      <c r="BR110" s="1023"/>
      <c r="BS110" s="1023"/>
      <c r="BT110" s="1023"/>
      <c r="BU110" s="1023"/>
      <c r="BV110" s="1023">
        <v>11370118</v>
      </c>
      <c r="BW110" s="1023"/>
      <c r="BX110" s="1023"/>
      <c r="BY110" s="1023"/>
      <c r="BZ110" s="1023"/>
      <c r="CA110" s="1023">
        <v>11321504</v>
      </c>
      <c r="CB110" s="1023"/>
      <c r="CC110" s="1023"/>
      <c r="CD110" s="1023"/>
      <c r="CE110" s="1023"/>
      <c r="CF110" s="1037">
        <v>272.39999999999998</v>
      </c>
      <c r="CG110" s="1038"/>
      <c r="CH110" s="1038"/>
      <c r="CI110" s="1038"/>
      <c r="CJ110" s="1038"/>
      <c r="CK110" s="1039" t="s">
        <v>445</v>
      </c>
      <c r="CL110" s="1040"/>
      <c r="CM110" s="1019" t="s">
        <v>446</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447</v>
      </c>
      <c r="DH110" s="1023"/>
      <c r="DI110" s="1023"/>
      <c r="DJ110" s="1023"/>
      <c r="DK110" s="1023"/>
      <c r="DL110" s="1023" t="s">
        <v>448</v>
      </c>
      <c r="DM110" s="1023"/>
      <c r="DN110" s="1023"/>
      <c r="DO110" s="1023"/>
      <c r="DP110" s="1023"/>
      <c r="DQ110" s="1023" t="s">
        <v>395</v>
      </c>
      <c r="DR110" s="1023"/>
      <c r="DS110" s="1023"/>
      <c r="DT110" s="1023"/>
      <c r="DU110" s="1023"/>
      <c r="DV110" s="1024" t="s">
        <v>447</v>
      </c>
      <c r="DW110" s="1024"/>
      <c r="DX110" s="1024"/>
      <c r="DY110" s="1024"/>
      <c r="DZ110" s="1025"/>
    </row>
    <row r="111" spans="1:131" s="248" customFormat="1" ht="26.25" customHeight="1">
      <c r="A111" s="1026" t="s">
        <v>449</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447</v>
      </c>
      <c r="AB111" s="1030"/>
      <c r="AC111" s="1030"/>
      <c r="AD111" s="1030"/>
      <c r="AE111" s="1031"/>
      <c r="AF111" s="1032" t="s">
        <v>448</v>
      </c>
      <c r="AG111" s="1030"/>
      <c r="AH111" s="1030"/>
      <c r="AI111" s="1030"/>
      <c r="AJ111" s="1031"/>
      <c r="AK111" s="1032" t="s">
        <v>448</v>
      </c>
      <c r="AL111" s="1030"/>
      <c r="AM111" s="1030"/>
      <c r="AN111" s="1030"/>
      <c r="AO111" s="1031"/>
      <c r="AP111" s="1033" t="s">
        <v>448</v>
      </c>
      <c r="AQ111" s="1034"/>
      <c r="AR111" s="1034"/>
      <c r="AS111" s="1034"/>
      <c r="AT111" s="1035"/>
      <c r="AU111" s="996"/>
      <c r="AV111" s="997"/>
      <c r="AW111" s="997"/>
      <c r="AX111" s="997"/>
      <c r="AY111" s="997"/>
      <c r="AZ111" s="1045" t="s">
        <v>450</v>
      </c>
      <c r="BA111" s="1046"/>
      <c r="BB111" s="1046"/>
      <c r="BC111" s="1046"/>
      <c r="BD111" s="1046"/>
      <c r="BE111" s="1046"/>
      <c r="BF111" s="1046"/>
      <c r="BG111" s="1046"/>
      <c r="BH111" s="1046"/>
      <c r="BI111" s="1046"/>
      <c r="BJ111" s="1046"/>
      <c r="BK111" s="1046"/>
      <c r="BL111" s="1046"/>
      <c r="BM111" s="1046"/>
      <c r="BN111" s="1046"/>
      <c r="BO111" s="1046"/>
      <c r="BP111" s="1047"/>
      <c r="BQ111" s="1015">
        <v>71475</v>
      </c>
      <c r="BR111" s="1016"/>
      <c r="BS111" s="1016"/>
      <c r="BT111" s="1016"/>
      <c r="BU111" s="1016"/>
      <c r="BV111" s="1016">
        <v>62157</v>
      </c>
      <c r="BW111" s="1016"/>
      <c r="BX111" s="1016"/>
      <c r="BY111" s="1016"/>
      <c r="BZ111" s="1016"/>
      <c r="CA111" s="1016">
        <v>53923</v>
      </c>
      <c r="CB111" s="1016"/>
      <c r="CC111" s="1016"/>
      <c r="CD111" s="1016"/>
      <c r="CE111" s="1016"/>
      <c r="CF111" s="1010">
        <v>1.3</v>
      </c>
      <c r="CG111" s="1011"/>
      <c r="CH111" s="1011"/>
      <c r="CI111" s="1011"/>
      <c r="CJ111" s="1011"/>
      <c r="CK111" s="1041"/>
      <c r="CL111" s="1042"/>
      <c r="CM111" s="1012" t="s">
        <v>451</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447</v>
      </c>
      <c r="DH111" s="1016"/>
      <c r="DI111" s="1016"/>
      <c r="DJ111" s="1016"/>
      <c r="DK111" s="1016"/>
      <c r="DL111" s="1016" t="s">
        <v>395</v>
      </c>
      <c r="DM111" s="1016"/>
      <c r="DN111" s="1016"/>
      <c r="DO111" s="1016"/>
      <c r="DP111" s="1016"/>
      <c r="DQ111" s="1016" t="s">
        <v>448</v>
      </c>
      <c r="DR111" s="1016"/>
      <c r="DS111" s="1016"/>
      <c r="DT111" s="1016"/>
      <c r="DU111" s="1016"/>
      <c r="DV111" s="1017" t="s">
        <v>452</v>
      </c>
      <c r="DW111" s="1017"/>
      <c r="DX111" s="1017"/>
      <c r="DY111" s="1017"/>
      <c r="DZ111" s="1018"/>
    </row>
    <row r="112" spans="1:131" s="248" customFormat="1" ht="26.25" customHeight="1">
      <c r="A112" s="1048" t="s">
        <v>453</v>
      </c>
      <c r="B112" s="1049"/>
      <c r="C112" s="1046" t="s">
        <v>454</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395</v>
      </c>
      <c r="AB112" s="1055"/>
      <c r="AC112" s="1055"/>
      <c r="AD112" s="1055"/>
      <c r="AE112" s="1056"/>
      <c r="AF112" s="1057" t="s">
        <v>452</v>
      </c>
      <c r="AG112" s="1055"/>
      <c r="AH112" s="1055"/>
      <c r="AI112" s="1055"/>
      <c r="AJ112" s="1056"/>
      <c r="AK112" s="1057" t="s">
        <v>395</v>
      </c>
      <c r="AL112" s="1055"/>
      <c r="AM112" s="1055"/>
      <c r="AN112" s="1055"/>
      <c r="AO112" s="1056"/>
      <c r="AP112" s="1058" t="s">
        <v>447</v>
      </c>
      <c r="AQ112" s="1059"/>
      <c r="AR112" s="1059"/>
      <c r="AS112" s="1059"/>
      <c r="AT112" s="1060"/>
      <c r="AU112" s="996"/>
      <c r="AV112" s="997"/>
      <c r="AW112" s="997"/>
      <c r="AX112" s="997"/>
      <c r="AY112" s="997"/>
      <c r="AZ112" s="1045" t="s">
        <v>455</v>
      </c>
      <c r="BA112" s="1046"/>
      <c r="BB112" s="1046"/>
      <c r="BC112" s="1046"/>
      <c r="BD112" s="1046"/>
      <c r="BE112" s="1046"/>
      <c r="BF112" s="1046"/>
      <c r="BG112" s="1046"/>
      <c r="BH112" s="1046"/>
      <c r="BI112" s="1046"/>
      <c r="BJ112" s="1046"/>
      <c r="BK112" s="1046"/>
      <c r="BL112" s="1046"/>
      <c r="BM112" s="1046"/>
      <c r="BN112" s="1046"/>
      <c r="BO112" s="1046"/>
      <c r="BP112" s="1047"/>
      <c r="BQ112" s="1015">
        <v>2871096</v>
      </c>
      <c r="BR112" s="1016"/>
      <c r="BS112" s="1016"/>
      <c r="BT112" s="1016"/>
      <c r="BU112" s="1016"/>
      <c r="BV112" s="1016">
        <v>2629738</v>
      </c>
      <c r="BW112" s="1016"/>
      <c r="BX112" s="1016"/>
      <c r="BY112" s="1016"/>
      <c r="BZ112" s="1016"/>
      <c r="CA112" s="1016">
        <v>2372899</v>
      </c>
      <c r="CB112" s="1016"/>
      <c r="CC112" s="1016"/>
      <c r="CD112" s="1016"/>
      <c r="CE112" s="1016"/>
      <c r="CF112" s="1010">
        <v>57.1</v>
      </c>
      <c r="CG112" s="1011"/>
      <c r="CH112" s="1011"/>
      <c r="CI112" s="1011"/>
      <c r="CJ112" s="1011"/>
      <c r="CK112" s="1041"/>
      <c r="CL112" s="1042"/>
      <c r="CM112" s="1012" t="s">
        <v>456</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395</v>
      </c>
      <c r="DH112" s="1016"/>
      <c r="DI112" s="1016"/>
      <c r="DJ112" s="1016"/>
      <c r="DK112" s="1016"/>
      <c r="DL112" s="1016" t="s">
        <v>447</v>
      </c>
      <c r="DM112" s="1016"/>
      <c r="DN112" s="1016"/>
      <c r="DO112" s="1016"/>
      <c r="DP112" s="1016"/>
      <c r="DQ112" s="1016" t="s">
        <v>448</v>
      </c>
      <c r="DR112" s="1016"/>
      <c r="DS112" s="1016"/>
      <c r="DT112" s="1016"/>
      <c r="DU112" s="1016"/>
      <c r="DV112" s="1017" t="s">
        <v>452</v>
      </c>
      <c r="DW112" s="1017"/>
      <c r="DX112" s="1017"/>
      <c r="DY112" s="1017"/>
      <c r="DZ112" s="1018"/>
    </row>
    <row r="113" spans="1:130" s="248" customFormat="1" ht="26.25" customHeight="1">
      <c r="A113" s="1050"/>
      <c r="B113" s="1051"/>
      <c r="C113" s="1046" t="s">
        <v>457</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387306</v>
      </c>
      <c r="AB113" s="1030"/>
      <c r="AC113" s="1030"/>
      <c r="AD113" s="1030"/>
      <c r="AE113" s="1031"/>
      <c r="AF113" s="1032">
        <v>329506</v>
      </c>
      <c r="AG113" s="1030"/>
      <c r="AH113" s="1030"/>
      <c r="AI113" s="1030"/>
      <c r="AJ113" s="1031"/>
      <c r="AK113" s="1032">
        <v>297947</v>
      </c>
      <c r="AL113" s="1030"/>
      <c r="AM113" s="1030"/>
      <c r="AN113" s="1030"/>
      <c r="AO113" s="1031"/>
      <c r="AP113" s="1033">
        <v>7.2</v>
      </c>
      <c r="AQ113" s="1034"/>
      <c r="AR113" s="1034"/>
      <c r="AS113" s="1034"/>
      <c r="AT113" s="1035"/>
      <c r="AU113" s="996"/>
      <c r="AV113" s="997"/>
      <c r="AW113" s="997"/>
      <c r="AX113" s="997"/>
      <c r="AY113" s="997"/>
      <c r="AZ113" s="1045" t="s">
        <v>458</v>
      </c>
      <c r="BA113" s="1046"/>
      <c r="BB113" s="1046"/>
      <c r="BC113" s="1046"/>
      <c r="BD113" s="1046"/>
      <c r="BE113" s="1046"/>
      <c r="BF113" s="1046"/>
      <c r="BG113" s="1046"/>
      <c r="BH113" s="1046"/>
      <c r="BI113" s="1046"/>
      <c r="BJ113" s="1046"/>
      <c r="BK113" s="1046"/>
      <c r="BL113" s="1046"/>
      <c r="BM113" s="1046"/>
      <c r="BN113" s="1046"/>
      <c r="BO113" s="1046"/>
      <c r="BP113" s="1047"/>
      <c r="BQ113" s="1015" t="s">
        <v>395</v>
      </c>
      <c r="BR113" s="1016"/>
      <c r="BS113" s="1016"/>
      <c r="BT113" s="1016"/>
      <c r="BU113" s="1016"/>
      <c r="BV113" s="1016" t="s">
        <v>448</v>
      </c>
      <c r="BW113" s="1016"/>
      <c r="BX113" s="1016"/>
      <c r="BY113" s="1016"/>
      <c r="BZ113" s="1016"/>
      <c r="CA113" s="1016" t="s">
        <v>448</v>
      </c>
      <c r="CB113" s="1016"/>
      <c r="CC113" s="1016"/>
      <c r="CD113" s="1016"/>
      <c r="CE113" s="1016"/>
      <c r="CF113" s="1010" t="s">
        <v>459</v>
      </c>
      <c r="CG113" s="1011"/>
      <c r="CH113" s="1011"/>
      <c r="CI113" s="1011"/>
      <c r="CJ113" s="1011"/>
      <c r="CK113" s="1041"/>
      <c r="CL113" s="1042"/>
      <c r="CM113" s="1012" t="s">
        <v>460</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v>71187</v>
      </c>
      <c r="DH113" s="1055"/>
      <c r="DI113" s="1055"/>
      <c r="DJ113" s="1055"/>
      <c r="DK113" s="1056"/>
      <c r="DL113" s="1057">
        <v>62070</v>
      </c>
      <c r="DM113" s="1055"/>
      <c r="DN113" s="1055"/>
      <c r="DO113" s="1055"/>
      <c r="DP113" s="1056"/>
      <c r="DQ113" s="1057">
        <v>53923</v>
      </c>
      <c r="DR113" s="1055"/>
      <c r="DS113" s="1055"/>
      <c r="DT113" s="1055"/>
      <c r="DU113" s="1056"/>
      <c r="DV113" s="1058">
        <v>1.3</v>
      </c>
      <c r="DW113" s="1059"/>
      <c r="DX113" s="1059"/>
      <c r="DY113" s="1059"/>
      <c r="DZ113" s="1060"/>
    </row>
    <row r="114" spans="1:130" s="248" customFormat="1" ht="26.25" customHeight="1">
      <c r="A114" s="1050"/>
      <c r="B114" s="1051"/>
      <c r="C114" s="1046" t="s">
        <v>461</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t="s">
        <v>395</v>
      </c>
      <c r="AB114" s="1055"/>
      <c r="AC114" s="1055"/>
      <c r="AD114" s="1055"/>
      <c r="AE114" s="1056"/>
      <c r="AF114" s="1057" t="s">
        <v>447</v>
      </c>
      <c r="AG114" s="1055"/>
      <c r="AH114" s="1055"/>
      <c r="AI114" s="1055"/>
      <c r="AJ114" s="1056"/>
      <c r="AK114" s="1057" t="s">
        <v>447</v>
      </c>
      <c r="AL114" s="1055"/>
      <c r="AM114" s="1055"/>
      <c r="AN114" s="1055"/>
      <c r="AO114" s="1056"/>
      <c r="AP114" s="1058" t="s">
        <v>395</v>
      </c>
      <c r="AQ114" s="1059"/>
      <c r="AR114" s="1059"/>
      <c r="AS114" s="1059"/>
      <c r="AT114" s="1060"/>
      <c r="AU114" s="996"/>
      <c r="AV114" s="997"/>
      <c r="AW114" s="997"/>
      <c r="AX114" s="997"/>
      <c r="AY114" s="997"/>
      <c r="AZ114" s="1045" t="s">
        <v>462</v>
      </c>
      <c r="BA114" s="1046"/>
      <c r="BB114" s="1046"/>
      <c r="BC114" s="1046"/>
      <c r="BD114" s="1046"/>
      <c r="BE114" s="1046"/>
      <c r="BF114" s="1046"/>
      <c r="BG114" s="1046"/>
      <c r="BH114" s="1046"/>
      <c r="BI114" s="1046"/>
      <c r="BJ114" s="1046"/>
      <c r="BK114" s="1046"/>
      <c r="BL114" s="1046"/>
      <c r="BM114" s="1046"/>
      <c r="BN114" s="1046"/>
      <c r="BO114" s="1046"/>
      <c r="BP114" s="1047"/>
      <c r="BQ114" s="1015">
        <v>781005</v>
      </c>
      <c r="BR114" s="1016"/>
      <c r="BS114" s="1016"/>
      <c r="BT114" s="1016"/>
      <c r="BU114" s="1016"/>
      <c r="BV114" s="1016">
        <v>688462</v>
      </c>
      <c r="BW114" s="1016"/>
      <c r="BX114" s="1016"/>
      <c r="BY114" s="1016"/>
      <c r="BZ114" s="1016"/>
      <c r="CA114" s="1016">
        <v>766162</v>
      </c>
      <c r="CB114" s="1016"/>
      <c r="CC114" s="1016"/>
      <c r="CD114" s="1016"/>
      <c r="CE114" s="1016"/>
      <c r="CF114" s="1010">
        <v>18.399999999999999</v>
      </c>
      <c r="CG114" s="1011"/>
      <c r="CH114" s="1011"/>
      <c r="CI114" s="1011"/>
      <c r="CJ114" s="1011"/>
      <c r="CK114" s="1041"/>
      <c r="CL114" s="1042"/>
      <c r="CM114" s="1012" t="s">
        <v>463</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452</v>
      </c>
      <c r="DH114" s="1055"/>
      <c r="DI114" s="1055"/>
      <c r="DJ114" s="1055"/>
      <c r="DK114" s="1056"/>
      <c r="DL114" s="1057" t="s">
        <v>395</v>
      </c>
      <c r="DM114" s="1055"/>
      <c r="DN114" s="1055"/>
      <c r="DO114" s="1055"/>
      <c r="DP114" s="1056"/>
      <c r="DQ114" s="1057" t="s">
        <v>464</v>
      </c>
      <c r="DR114" s="1055"/>
      <c r="DS114" s="1055"/>
      <c r="DT114" s="1055"/>
      <c r="DU114" s="1056"/>
      <c r="DV114" s="1058" t="s">
        <v>447</v>
      </c>
      <c r="DW114" s="1059"/>
      <c r="DX114" s="1059"/>
      <c r="DY114" s="1059"/>
      <c r="DZ114" s="1060"/>
    </row>
    <row r="115" spans="1:130" s="248" customFormat="1" ht="26.25" customHeight="1">
      <c r="A115" s="1050"/>
      <c r="B115" s="1051"/>
      <c r="C115" s="1046" t="s">
        <v>465</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t="s">
        <v>448</v>
      </c>
      <c r="AB115" s="1030"/>
      <c r="AC115" s="1030"/>
      <c r="AD115" s="1030"/>
      <c r="AE115" s="1031"/>
      <c r="AF115" s="1032" t="s">
        <v>452</v>
      </c>
      <c r="AG115" s="1030"/>
      <c r="AH115" s="1030"/>
      <c r="AI115" s="1030"/>
      <c r="AJ115" s="1031"/>
      <c r="AK115" s="1032" t="s">
        <v>452</v>
      </c>
      <c r="AL115" s="1030"/>
      <c r="AM115" s="1030"/>
      <c r="AN115" s="1030"/>
      <c r="AO115" s="1031"/>
      <c r="AP115" s="1033" t="s">
        <v>395</v>
      </c>
      <c r="AQ115" s="1034"/>
      <c r="AR115" s="1034"/>
      <c r="AS115" s="1034"/>
      <c r="AT115" s="1035"/>
      <c r="AU115" s="996"/>
      <c r="AV115" s="997"/>
      <c r="AW115" s="997"/>
      <c r="AX115" s="997"/>
      <c r="AY115" s="997"/>
      <c r="AZ115" s="1045" t="s">
        <v>466</v>
      </c>
      <c r="BA115" s="1046"/>
      <c r="BB115" s="1046"/>
      <c r="BC115" s="1046"/>
      <c r="BD115" s="1046"/>
      <c r="BE115" s="1046"/>
      <c r="BF115" s="1046"/>
      <c r="BG115" s="1046"/>
      <c r="BH115" s="1046"/>
      <c r="BI115" s="1046"/>
      <c r="BJ115" s="1046"/>
      <c r="BK115" s="1046"/>
      <c r="BL115" s="1046"/>
      <c r="BM115" s="1046"/>
      <c r="BN115" s="1046"/>
      <c r="BO115" s="1046"/>
      <c r="BP115" s="1047"/>
      <c r="BQ115" s="1015" t="s">
        <v>452</v>
      </c>
      <c r="BR115" s="1016"/>
      <c r="BS115" s="1016"/>
      <c r="BT115" s="1016"/>
      <c r="BU115" s="1016"/>
      <c r="BV115" s="1016" t="s">
        <v>447</v>
      </c>
      <c r="BW115" s="1016"/>
      <c r="BX115" s="1016"/>
      <c r="BY115" s="1016"/>
      <c r="BZ115" s="1016"/>
      <c r="CA115" s="1016" t="s">
        <v>459</v>
      </c>
      <c r="CB115" s="1016"/>
      <c r="CC115" s="1016"/>
      <c r="CD115" s="1016"/>
      <c r="CE115" s="1016"/>
      <c r="CF115" s="1010" t="s">
        <v>448</v>
      </c>
      <c r="CG115" s="1011"/>
      <c r="CH115" s="1011"/>
      <c r="CI115" s="1011"/>
      <c r="CJ115" s="1011"/>
      <c r="CK115" s="1041"/>
      <c r="CL115" s="1042"/>
      <c r="CM115" s="1045" t="s">
        <v>467</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468</v>
      </c>
      <c r="DH115" s="1055"/>
      <c r="DI115" s="1055"/>
      <c r="DJ115" s="1055"/>
      <c r="DK115" s="1056"/>
      <c r="DL115" s="1057" t="s">
        <v>447</v>
      </c>
      <c r="DM115" s="1055"/>
      <c r="DN115" s="1055"/>
      <c r="DO115" s="1055"/>
      <c r="DP115" s="1056"/>
      <c r="DQ115" s="1057" t="s">
        <v>464</v>
      </c>
      <c r="DR115" s="1055"/>
      <c r="DS115" s="1055"/>
      <c r="DT115" s="1055"/>
      <c r="DU115" s="1056"/>
      <c r="DV115" s="1058" t="s">
        <v>447</v>
      </c>
      <c r="DW115" s="1059"/>
      <c r="DX115" s="1059"/>
      <c r="DY115" s="1059"/>
      <c r="DZ115" s="1060"/>
    </row>
    <row r="116" spans="1:130" s="248" customFormat="1" ht="26.25" customHeight="1">
      <c r="A116" s="1052"/>
      <c r="B116" s="1053"/>
      <c r="C116" s="1061" t="s">
        <v>469</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448</v>
      </c>
      <c r="AB116" s="1055"/>
      <c r="AC116" s="1055"/>
      <c r="AD116" s="1055"/>
      <c r="AE116" s="1056"/>
      <c r="AF116" s="1057" t="s">
        <v>452</v>
      </c>
      <c r="AG116" s="1055"/>
      <c r="AH116" s="1055"/>
      <c r="AI116" s="1055"/>
      <c r="AJ116" s="1056"/>
      <c r="AK116" s="1057" t="s">
        <v>448</v>
      </c>
      <c r="AL116" s="1055"/>
      <c r="AM116" s="1055"/>
      <c r="AN116" s="1055"/>
      <c r="AO116" s="1056"/>
      <c r="AP116" s="1058" t="s">
        <v>395</v>
      </c>
      <c r="AQ116" s="1059"/>
      <c r="AR116" s="1059"/>
      <c r="AS116" s="1059"/>
      <c r="AT116" s="1060"/>
      <c r="AU116" s="996"/>
      <c r="AV116" s="997"/>
      <c r="AW116" s="997"/>
      <c r="AX116" s="997"/>
      <c r="AY116" s="997"/>
      <c r="AZ116" s="1063" t="s">
        <v>470</v>
      </c>
      <c r="BA116" s="1064"/>
      <c r="BB116" s="1064"/>
      <c r="BC116" s="1064"/>
      <c r="BD116" s="1064"/>
      <c r="BE116" s="1064"/>
      <c r="BF116" s="1064"/>
      <c r="BG116" s="1064"/>
      <c r="BH116" s="1064"/>
      <c r="BI116" s="1064"/>
      <c r="BJ116" s="1064"/>
      <c r="BK116" s="1064"/>
      <c r="BL116" s="1064"/>
      <c r="BM116" s="1064"/>
      <c r="BN116" s="1064"/>
      <c r="BO116" s="1064"/>
      <c r="BP116" s="1065"/>
      <c r="BQ116" s="1015" t="s">
        <v>395</v>
      </c>
      <c r="BR116" s="1016"/>
      <c r="BS116" s="1016"/>
      <c r="BT116" s="1016"/>
      <c r="BU116" s="1016"/>
      <c r="BV116" s="1016" t="s">
        <v>471</v>
      </c>
      <c r="BW116" s="1016"/>
      <c r="BX116" s="1016"/>
      <c r="BY116" s="1016"/>
      <c r="BZ116" s="1016"/>
      <c r="CA116" s="1016" t="s">
        <v>395</v>
      </c>
      <c r="CB116" s="1016"/>
      <c r="CC116" s="1016"/>
      <c r="CD116" s="1016"/>
      <c r="CE116" s="1016"/>
      <c r="CF116" s="1010" t="s">
        <v>395</v>
      </c>
      <c r="CG116" s="1011"/>
      <c r="CH116" s="1011"/>
      <c r="CI116" s="1011"/>
      <c r="CJ116" s="1011"/>
      <c r="CK116" s="1041"/>
      <c r="CL116" s="1042"/>
      <c r="CM116" s="1012" t="s">
        <v>472</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459</v>
      </c>
      <c r="DH116" s="1055"/>
      <c r="DI116" s="1055"/>
      <c r="DJ116" s="1055"/>
      <c r="DK116" s="1056"/>
      <c r="DL116" s="1057" t="s">
        <v>448</v>
      </c>
      <c r="DM116" s="1055"/>
      <c r="DN116" s="1055"/>
      <c r="DO116" s="1055"/>
      <c r="DP116" s="1056"/>
      <c r="DQ116" s="1057" t="s">
        <v>447</v>
      </c>
      <c r="DR116" s="1055"/>
      <c r="DS116" s="1055"/>
      <c r="DT116" s="1055"/>
      <c r="DU116" s="1056"/>
      <c r="DV116" s="1058" t="s">
        <v>395</v>
      </c>
      <c r="DW116" s="1059"/>
      <c r="DX116" s="1059"/>
      <c r="DY116" s="1059"/>
      <c r="DZ116" s="1060"/>
    </row>
    <row r="117" spans="1:130" s="248" customFormat="1" ht="26.25" customHeight="1">
      <c r="A117" s="1000" t="s">
        <v>189</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473</v>
      </c>
      <c r="Z117" s="982"/>
      <c r="AA117" s="1072">
        <v>1349285</v>
      </c>
      <c r="AB117" s="1073"/>
      <c r="AC117" s="1073"/>
      <c r="AD117" s="1073"/>
      <c r="AE117" s="1074"/>
      <c r="AF117" s="1075">
        <v>1480619</v>
      </c>
      <c r="AG117" s="1073"/>
      <c r="AH117" s="1073"/>
      <c r="AI117" s="1073"/>
      <c r="AJ117" s="1074"/>
      <c r="AK117" s="1075">
        <v>1505892</v>
      </c>
      <c r="AL117" s="1073"/>
      <c r="AM117" s="1073"/>
      <c r="AN117" s="1073"/>
      <c r="AO117" s="1074"/>
      <c r="AP117" s="1076"/>
      <c r="AQ117" s="1077"/>
      <c r="AR117" s="1077"/>
      <c r="AS117" s="1077"/>
      <c r="AT117" s="1078"/>
      <c r="AU117" s="996"/>
      <c r="AV117" s="997"/>
      <c r="AW117" s="997"/>
      <c r="AX117" s="997"/>
      <c r="AY117" s="997"/>
      <c r="AZ117" s="1063" t="s">
        <v>474</v>
      </c>
      <c r="BA117" s="1064"/>
      <c r="BB117" s="1064"/>
      <c r="BC117" s="1064"/>
      <c r="BD117" s="1064"/>
      <c r="BE117" s="1064"/>
      <c r="BF117" s="1064"/>
      <c r="BG117" s="1064"/>
      <c r="BH117" s="1064"/>
      <c r="BI117" s="1064"/>
      <c r="BJ117" s="1064"/>
      <c r="BK117" s="1064"/>
      <c r="BL117" s="1064"/>
      <c r="BM117" s="1064"/>
      <c r="BN117" s="1064"/>
      <c r="BO117" s="1064"/>
      <c r="BP117" s="1065"/>
      <c r="BQ117" s="1015" t="s">
        <v>447</v>
      </c>
      <c r="BR117" s="1016"/>
      <c r="BS117" s="1016"/>
      <c r="BT117" s="1016"/>
      <c r="BU117" s="1016"/>
      <c r="BV117" s="1016" t="s">
        <v>395</v>
      </c>
      <c r="BW117" s="1016"/>
      <c r="BX117" s="1016"/>
      <c r="BY117" s="1016"/>
      <c r="BZ117" s="1016"/>
      <c r="CA117" s="1016" t="s">
        <v>395</v>
      </c>
      <c r="CB117" s="1016"/>
      <c r="CC117" s="1016"/>
      <c r="CD117" s="1016"/>
      <c r="CE117" s="1016"/>
      <c r="CF117" s="1010" t="s">
        <v>447</v>
      </c>
      <c r="CG117" s="1011"/>
      <c r="CH117" s="1011"/>
      <c r="CI117" s="1011"/>
      <c r="CJ117" s="1011"/>
      <c r="CK117" s="1041"/>
      <c r="CL117" s="1042"/>
      <c r="CM117" s="1012" t="s">
        <v>475</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468</v>
      </c>
      <c r="DH117" s="1055"/>
      <c r="DI117" s="1055"/>
      <c r="DJ117" s="1055"/>
      <c r="DK117" s="1056"/>
      <c r="DL117" s="1057" t="s">
        <v>395</v>
      </c>
      <c r="DM117" s="1055"/>
      <c r="DN117" s="1055"/>
      <c r="DO117" s="1055"/>
      <c r="DP117" s="1056"/>
      <c r="DQ117" s="1057" t="s">
        <v>395</v>
      </c>
      <c r="DR117" s="1055"/>
      <c r="DS117" s="1055"/>
      <c r="DT117" s="1055"/>
      <c r="DU117" s="1056"/>
      <c r="DV117" s="1058" t="s">
        <v>447</v>
      </c>
      <c r="DW117" s="1059"/>
      <c r="DX117" s="1059"/>
      <c r="DY117" s="1059"/>
      <c r="DZ117" s="1060"/>
    </row>
    <row r="118" spans="1:130" s="248" customFormat="1" ht="26.25" customHeight="1">
      <c r="A118" s="1000" t="s">
        <v>442</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439</v>
      </c>
      <c r="AB118" s="981"/>
      <c r="AC118" s="981"/>
      <c r="AD118" s="981"/>
      <c r="AE118" s="982"/>
      <c r="AF118" s="980" t="s">
        <v>440</v>
      </c>
      <c r="AG118" s="981"/>
      <c r="AH118" s="981"/>
      <c r="AI118" s="981"/>
      <c r="AJ118" s="982"/>
      <c r="AK118" s="980" t="s">
        <v>309</v>
      </c>
      <c r="AL118" s="981"/>
      <c r="AM118" s="981"/>
      <c r="AN118" s="981"/>
      <c r="AO118" s="982"/>
      <c r="AP118" s="1067" t="s">
        <v>441</v>
      </c>
      <c r="AQ118" s="1068"/>
      <c r="AR118" s="1068"/>
      <c r="AS118" s="1068"/>
      <c r="AT118" s="1069"/>
      <c r="AU118" s="996"/>
      <c r="AV118" s="997"/>
      <c r="AW118" s="997"/>
      <c r="AX118" s="997"/>
      <c r="AY118" s="997"/>
      <c r="AZ118" s="1070" t="s">
        <v>476</v>
      </c>
      <c r="BA118" s="1061"/>
      <c r="BB118" s="1061"/>
      <c r="BC118" s="1061"/>
      <c r="BD118" s="1061"/>
      <c r="BE118" s="1061"/>
      <c r="BF118" s="1061"/>
      <c r="BG118" s="1061"/>
      <c r="BH118" s="1061"/>
      <c r="BI118" s="1061"/>
      <c r="BJ118" s="1061"/>
      <c r="BK118" s="1061"/>
      <c r="BL118" s="1061"/>
      <c r="BM118" s="1061"/>
      <c r="BN118" s="1061"/>
      <c r="BO118" s="1061"/>
      <c r="BP118" s="1062"/>
      <c r="BQ118" s="1093" t="s">
        <v>471</v>
      </c>
      <c r="BR118" s="1094"/>
      <c r="BS118" s="1094"/>
      <c r="BT118" s="1094"/>
      <c r="BU118" s="1094"/>
      <c r="BV118" s="1094" t="s">
        <v>452</v>
      </c>
      <c r="BW118" s="1094"/>
      <c r="BX118" s="1094"/>
      <c r="BY118" s="1094"/>
      <c r="BZ118" s="1094"/>
      <c r="CA118" s="1094" t="s">
        <v>452</v>
      </c>
      <c r="CB118" s="1094"/>
      <c r="CC118" s="1094"/>
      <c r="CD118" s="1094"/>
      <c r="CE118" s="1094"/>
      <c r="CF118" s="1010" t="s">
        <v>452</v>
      </c>
      <c r="CG118" s="1011"/>
      <c r="CH118" s="1011"/>
      <c r="CI118" s="1011"/>
      <c r="CJ118" s="1011"/>
      <c r="CK118" s="1041"/>
      <c r="CL118" s="1042"/>
      <c r="CM118" s="1012" t="s">
        <v>477</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447</v>
      </c>
      <c r="DH118" s="1055"/>
      <c r="DI118" s="1055"/>
      <c r="DJ118" s="1055"/>
      <c r="DK118" s="1056"/>
      <c r="DL118" s="1057" t="s">
        <v>468</v>
      </c>
      <c r="DM118" s="1055"/>
      <c r="DN118" s="1055"/>
      <c r="DO118" s="1055"/>
      <c r="DP118" s="1056"/>
      <c r="DQ118" s="1057" t="s">
        <v>452</v>
      </c>
      <c r="DR118" s="1055"/>
      <c r="DS118" s="1055"/>
      <c r="DT118" s="1055"/>
      <c r="DU118" s="1056"/>
      <c r="DV118" s="1058" t="s">
        <v>395</v>
      </c>
      <c r="DW118" s="1059"/>
      <c r="DX118" s="1059"/>
      <c r="DY118" s="1059"/>
      <c r="DZ118" s="1060"/>
    </row>
    <row r="119" spans="1:130" s="248" customFormat="1" ht="26.25" customHeight="1">
      <c r="A119" s="1154" t="s">
        <v>445</v>
      </c>
      <c r="B119" s="1040"/>
      <c r="C119" s="1019" t="s">
        <v>446</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395</v>
      </c>
      <c r="AB119" s="988"/>
      <c r="AC119" s="988"/>
      <c r="AD119" s="988"/>
      <c r="AE119" s="989"/>
      <c r="AF119" s="990" t="s">
        <v>452</v>
      </c>
      <c r="AG119" s="988"/>
      <c r="AH119" s="988"/>
      <c r="AI119" s="988"/>
      <c r="AJ119" s="989"/>
      <c r="AK119" s="990" t="s">
        <v>395</v>
      </c>
      <c r="AL119" s="988"/>
      <c r="AM119" s="988"/>
      <c r="AN119" s="988"/>
      <c r="AO119" s="989"/>
      <c r="AP119" s="991" t="s">
        <v>395</v>
      </c>
      <c r="AQ119" s="992"/>
      <c r="AR119" s="992"/>
      <c r="AS119" s="992"/>
      <c r="AT119" s="993"/>
      <c r="AU119" s="998"/>
      <c r="AV119" s="999"/>
      <c r="AW119" s="999"/>
      <c r="AX119" s="999"/>
      <c r="AY119" s="999"/>
      <c r="AZ119" s="279" t="s">
        <v>189</v>
      </c>
      <c r="BA119" s="279"/>
      <c r="BB119" s="279"/>
      <c r="BC119" s="279"/>
      <c r="BD119" s="279"/>
      <c r="BE119" s="279"/>
      <c r="BF119" s="279"/>
      <c r="BG119" s="279"/>
      <c r="BH119" s="279"/>
      <c r="BI119" s="279"/>
      <c r="BJ119" s="279"/>
      <c r="BK119" s="279"/>
      <c r="BL119" s="279"/>
      <c r="BM119" s="279"/>
      <c r="BN119" s="279"/>
      <c r="BO119" s="1071" t="s">
        <v>478</v>
      </c>
      <c r="BP119" s="1102"/>
      <c r="BQ119" s="1093">
        <v>15532538</v>
      </c>
      <c r="BR119" s="1094"/>
      <c r="BS119" s="1094"/>
      <c r="BT119" s="1094"/>
      <c r="BU119" s="1094"/>
      <c r="BV119" s="1094">
        <v>14750475</v>
      </c>
      <c r="BW119" s="1094"/>
      <c r="BX119" s="1094"/>
      <c r="BY119" s="1094"/>
      <c r="BZ119" s="1094"/>
      <c r="CA119" s="1094">
        <v>14514488</v>
      </c>
      <c r="CB119" s="1094"/>
      <c r="CC119" s="1094"/>
      <c r="CD119" s="1094"/>
      <c r="CE119" s="1094"/>
      <c r="CF119" s="1095"/>
      <c r="CG119" s="1096"/>
      <c r="CH119" s="1096"/>
      <c r="CI119" s="1096"/>
      <c r="CJ119" s="1097"/>
      <c r="CK119" s="1043"/>
      <c r="CL119" s="1044"/>
      <c r="CM119" s="1098" t="s">
        <v>479</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v>288</v>
      </c>
      <c r="DH119" s="1080"/>
      <c r="DI119" s="1080"/>
      <c r="DJ119" s="1080"/>
      <c r="DK119" s="1081"/>
      <c r="DL119" s="1079">
        <v>87</v>
      </c>
      <c r="DM119" s="1080"/>
      <c r="DN119" s="1080"/>
      <c r="DO119" s="1080"/>
      <c r="DP119" s="1081"/>
      <c r="DQ119" s="1079" t="s">
        <v>452</v>
      </c>
      <c r="DR119" s="1080"/>
      <c r="DS119" s="1080"/>
      <c r="DT119" s="1080"/>
      <c r="DU119" s="1081"/>
      <c r="DV119" s="1082" t="s">
        <v>447</v>
      </c>
      <c r="DW119" s="1083"/>
      <c r="DX119" s="1083"/>
      <c r="DY119" s="1083"/>
      <c r="DZ119" s="1084"/>
    </row>
    <row r="120" spans="1:130" s="248" customFormat="1" ht="26.25" customHeight="1">
      <c r="A120" s="1155"/>
      <c r="B120" s="1042"/>
      <c r="C120" s="1012" t="s">
        <v>451</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395</v>
      </c>
      <c r="AB120" s="1055"/>
      <c r="AC120" s="1055"/>
      <c r="AD120" s="1055"/>
      <c r="AE120" s="1056"/>
      <c r="AF120" s="1057" t="s">
        <v>395</v>
      </c>
      <c r="AG120" s="1055"/>
      <c r="AH120" s="1055"/>
      <c r="AI120" s="1055"/>
      <c r="AJ120" s="1056"/>
      <c r="AK120" s="1057" t="s">
        <v>395</v>
      </c>
      <c r="AL120" s="1055"/>
      <c r="AM120" s="1055"/>
      <c r="AN120" s="1055"/>
      <c r="AO120" s="1056"/>
      <c r="AP120" s="1058" t="s">
        <v>395</v>
      </c>
      <c r="AQ120" s="1059"/>
      <c r="AR120" s="1059"/>
      <c r="AS120" s="1059"/>
      <c r="AT120" s="1060"/>
      <c r="AU120" s="1085" t="s">
        <v>480</v>
      </c>
      <c r="AV120" s="1086"/>
      <c r="AW120" s="1086"/>
      <c r="AX120" s="1086"/>
      <c r="AY120" s="1087"/>
      <c r="AZ120" s="1036" t="s">
        <v>481</v>
      </c>
      <c r="BA120" s="985"/>
      <c r="BB120" s="985"/>
      <c r="BC120" s="985"/>
      <c r="BD120" s="985"/>
      <c r="BE120" s="985"/>
      <c r="BF120" s="985"/>
      <c r="BG120" s="985"/>
      <c r="BH120" s="985"/>
      <c r="BI120" s="985"/>
      <c r="BJ120" s="985"/>
      <c r="BK120" s="985"/>
      <c r="BL120" s="985"/>
      <c r="BM120" s="985"/>
      <c r="BN120" s="985"/>
      <c r="BO120" s="985"/>
      <c r="BP120" s="986"/>
      <c r="BQ120" s="1022">
        <v>3851716</v>
      </c>
      <c r="BR120" s="1023"/>
      <c r="BS120" s="1023"/>
      <c r="BT120" s="1023"/>
      <c r="BU120" s="1023"/>
      <c r="BV120" s="1023">
        <v>3298192</v>
      </c>
      <c r="BW120" s="1023"/>
      <c r="BX120" s="1023"/>
      <c r="BY120" s="1023"/>
      <c r="BZ120" s="1023"/>
      <c r="CA120" s="1023">
        <v>3556942</v>
      </c>
      <c r="CB120" s="1023"/>
      <c r="CC120" s="1023"/>
      <c r="CD120" s="1023"/>
      <c r="CE120" s="1023"/>
      <c r="CF120" s="1037">
        <v>85.6</v>
      </c>
      <c r="CG120" s="1038"/>
      <c r="CH120" s="1038"/>
      <c r="CI120" s="1038"/>
      <c r="CJ120" s="1038"/>
      <c r="CK120" s="1103" t="s">
        <v>482</v>
      </c>
      <c r="CL120" s="1104"/>
      <c r="CM120" s="1104"/>
      <c r="CN120" s="1104"/>
      <c r="CO120" s="1105"/>
      <c r="CP120" s="1111" t="s">
        <v>416</v>
      </c>
      <c r="CQ120" s="1112"/>
      <c r="CR120" s="1112"/>
      <c r="CS120" s="1112"/>
      <c r="CT120" s="1112"/>
      <c r="CU120" s="1112"/>
      <c r="CV120" s="1112"/>
      <c r="CW120" s="1112"/>
      <c r="CX120" s="1112"/>
      <c r="CY120" s="1112"/>
      <c r="CZ120" s="1112"/>
      <c r="DA120" s="1112"/>
      <c r="DB120" s="1112"/>
      <c r="DC120" s="1112"/>
      <c r="DD120" s="1112"/>
      <c r="DE120" s="1112"/>
      <c r="DF120" s="1113"/>
      <c r="DG120" s="1022">
        <v>1426724</v>
      </c>
      <c r="DH120" s="1023"/>
      <c r="DI120" s="1023"/>
      <c r="DJ120" s="1023"/>
      <c r="DK120" s="1023"/>
      <c r="DL120" s="1023">
        <v>1316511</v>
      </c>
      <c r="DM120" s="1023"/>
      <c r="DN120" s="1023"/>
      <c r="DO120" s="1023"/>
      <c r="DP120" s="1023"/>
      <c r="DQ120" s="1023">
        <v>1186365</v>
      </c>
      <c r="DR120" s="1023"/>
      <c r="DS120" s="1023"/>
      <c r="DT120" s="1023"/>
      <c r="DU120" s="1023"/>
      <c r="DV120" s="1024">
        <v>28.5</v>
      </c>
      <c r="DW120" s="1024"/>
      <c r="DX120" s="1024"/>
      <c r="DY120" s="1024"/>
      <c r="DZ120" s="1025"/>
    </row>
    <row r="121" spans="1:130" s="248" customFormat="1" ht="26.25" customHeight="1">
      <c r="A121" s="1155"/>
      <c r="B121" s="1042"/>
      <c r="C121" s="1063" t="s">
        <v>483</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395</v>
      </c>
      <c r="AB121" s="1055"/>
      <c r="AC121" s="1055"/>
      <c r="AD121" s="1055"/>
      <c r="AE121" s="1056"/>
      <c r="AF121" s="1057" t="s">
        <v>395</v>
      </c>
      <c r="AG121" s="1055"/>
      <c r="AH121" s="1055"/>
      <c r="AI121" s="1055"/>
      <c r="AJ121" s="1056"/>
      <c r="AK121" s="1057" t="s">
        <v>395</v>
      </c>
      <c r="AL121" s="1055"/>
      <c r="AM121" s="1055"/>
      <c r="AN121" s="1055"/>
      <c r="AO121" s="1056"/>
      <c r="AP121" s="1058" t="s">
        <v>452</v>
      </c>
      <c r="AQ121" s="1059"/>
      <c r="AR121" s="1059"/>
      <c r="AS121" s="1059"/>
      <c r="AT121" s="1060"/>
      <c r="AU121" s="1088"/>
      <c r="AV121" s="1089"/>
      <c r="AW121" s="1089"/>
      <c r="AX121" s="1089"/>
      <c r="AY121" s="1090"/>
      <c r="AZ121" s="1045" t="s">
        <v>484</v>
      </c>
      <c r="BA121" s="1046"/>
      <c r="BB121" s="1046"/>
      <c r="BC121" s="1046"/>
      <c r="BD121" s="1046"/>
      <c r="BE121" s="1046"/>
      <c r="BF121" s="1046"/>
      <c r="BG121" s="1046"/>
      <c r="BH121" s="1046"/>
      <c r="BI121" s="1046"/>
      <c r="BJ121" s="1046"/>
      <c r="BK121" s="1046"/>
      <c r="BL121" s="1046"/>
      <c r="BM121" s="1046"/>
      <c r="BN121" s="1046"/>
      <c r="BO121" s="1046"/>
      <c r="BP121" s="1047"/>
      <c r="BQ121" s="1015">
        <v>20232</v>
      </c>
      <c r="BR121" s="1016"/>
      <c r="BS121" s="1016"/>
      <c r="BT121" s="1016"/>
      <c r="BU121" s="1016"/>
      <c r="BV121" s="1016">
        <v>13161</v>
      </c>
      <c r="BW121" s="1016"/>
      <c r="BX121" s="1016"/>
      <c r="BY121" s="1016"/>
      <c r="BZ121" s="1016"/>
      <c r="CA121" s="1016">
        <v>8510</v>
      </c>
      <c r="CB121" s="1016"/>
      <c r="CC121" s="1016"/>
      <c r="CD121" s="1016"/>
      <c r="CE121" s="1016"/>
      <c r="CF121" s="1010">
        <v>0.2</v>
      </c>
      <c r="CG121" s="1011"/>
      <c r="CH121" s="1011"/>
      <c r="CI121" s="1011"/>
      <c r="CJ121" s="1011"/>
      <c r="CK121" s="1106"/>
      <c r="CL121" s="1107"/>
      <c r="CM121" s="1107"/>
      <c r="CN121" s="1107"/>
      <c r="CO121" s="1108"/>
      <c r="CP121" s="1116" t="s">
        <v>485</v>
      </c>
      <c r="CQ121" s="1117"/>
      <c r="CR121" s="1117"/>
      <c r="CS121" s="1117"/>
      <c r="CT121" s="1117"/>
      <c r="CU121" s="1117"/>
      <c r="CV121" s="1117"/>
      <c r="CW121" s="1117"/>
      <c r="CX121" s="1117"/>
      <c r="CY121" s="1117"/>
      <c r="CZ121" s="1117"/>
      <c r="DA121" s="1117"/>
      <c r="DB121" s="1117"/>
      <c r="DC121" s="1117"/>
      <c r="DD121" s="1117"/>
      <c r="DE121" s="1117"/>
      <c r="DF121" s="1118"/>
      <c r="DG121" s="1015">
        <v>539269</v>
      </c>
      <c r="DH121" s="1016"/>
      <c r="DI121" s="1016"/>
      <c r="DJ121" s="1016"/>
      <c r="DK121" s="1016"/>
      <c r="DL121" s="1016">
        <v>484791</v>
      </c>
      <c r="DM121" s="1016"/>
      <c r="DN121" s="1016"/>
      <c r="DO121" s="1016"/>
      <c r="DP121" s="1016"/>
      <c r="DQ121" s="1016">
        <v>429325</v>
      </c>
      <c r="DR121" s="1016"/>
      <c r="DS121" s="1016"/>
      <c r="DT121" s="1016"/>
      <c r="DU121" s="1016"/>
      <c r="DV121" s="1017">
        <v>10.3</v>
      </c>
      <c r="DW121" s="1017"/>
      <c r="DX121" s="1017"/>
      <c r="DY121" s="1017"/>
      <c r="DZ121" s="1018"/>
    </row>
    <row r="122" spans="1:130" s="248" customFormat="1" ht="26.25" customHeight="1">
      <c r="A122" s="1155"/>
      <c r="B122" s="1042"/>
      <c r="C122" s="1012" t="s">
        <v>463</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395</v>
      </c>
      <c r="AB122" s="1055"/>
      <c r="AC122" s="1055"/>
      <c r="AD122" s="1055"/>
      <c r="AE122" s="1056"/>
      <c r="AF122" s="1057" t="s">
        <v>395</v>
      </c>
      <c r="AG122" s="1055"/>
      <c r="AH122" s="1055"/>
      <c r="AI122" s="1055"/>
      <c r="AJ122" s="1056"/>
      <c r="AK122" s="1057" t="s">
        <v>452</v>
      </c>
      <c r="AL122" s="1055"/>
      <c r="AM122" s="1055"/>
      <c r="AN122" s="1055"/>
      <c r="AO122" s="1056"/>
      <c r="AP122" s="1058" t="s">
        <v>395</v>
      </c>
      <c r="AQ122" s="1059"/>
      <c r="AR122" s="1059"/>
      <c r="AS122" s="1059"/>
      <c r="AT122" s="1060"/>
      <c r="AU122" s="1088"/>
      <c r="AV122" s="1089"/>
      <c r="AW122" s="1089"/>
      <c r="AX122" s="1089"/>
      <c r="AY122" s="1090"/>
      <c r="AZ122" s="1070" t="s">
        <v>486</v>
      </c>
      <c r="BA122" s="1061"/>
      <c r="BB122" s="1061"/>
      <c r="BC122" s="1061"/>
      <c r="BD122" s="1061"/>
      <c r="BE122" s="1061"/>
      <c r="BF122" s="1061"/>
      <c r="BG122" s="1061"/>
      <c r="BH122" s="1061"/>
      <c r="BI122" s="1061"/>
      <c r="BJ122" s="1061"/>
      <c r="BK122" s="1061"/>
      <c r="BL122" s="1061"/>
      <c r="BM122" s="1061"/>
      <c r="BN122" s="1061"/>
      <c r="BO122" s="1061"/>
      <c r="BP122" s="1062"/>
      <c r="BQ122" s="1093">
        <v>9406692</v>
      </c>
      <c r="BR122" s="1094"/>
      <c r="BS122" s="1094"/>
      <c r="BT122" s="1094"/>
      <c r="BU122" s="1094"/>
      <c r="BV122" s="1094">
        <v>9165034</v>
      </c>
      <c r="BW122" s="1094"/>
      <c r="BX122" s="1094"/>
      <c r="BY122" s="1094"/>
      <c r="BZ122" s="1094"/>
      <c r="CA122" s="1094">
        <v>9425952</v>
      </c>
      <c r="CB122" s="1094"/>
      <c r="CC122" s="1094"/>
      <c r="CD122" s="1094"/>
      <c r="CE122" s="1094"/>
      <c r="CF122" s="1114">
        <v>226.8</v>
      </c>
      <c r="CG122" s="1115"/>
      <c r="CH122" s="1115"/>
      <c r="CI122" s="1115"/>
      <c r="CJ122" s="1115"/>
      <c r="CK122" s="1106"/>
      <c r="CL122" s="1107"/>
      <c r="CM122" s="1107"/>
      <c r="CN122" s="1107"/>
      <c r="CO122" s="1108"/>
      <c r="CP122" s="1116" t="s">
        <v>410</v>
      </c>
      <c r="CQ122" s="1117"/>
      <c r="CR122" s="1117"/>
      <c r="CS122" s="1117"/>
      <c r="CT122" s="1117"/>
      <c r="CU122" s="1117"/>
      <c r="CV122" s="1117"/>
      <c r="CW122" s="1117"/>
      <c r="CX122" s="1117"/>
      <c r="CY122" s="1117"/>
      <c r="CZ122" s="1117"/>
      <c r="DA122" s="1117"/>
      <c r="DB122" s="1117"/>
      <c r="DC122" s="1117"/>
      <c r="DD122" s="1117"/>
      <c r="DE122" s="1117"/>
      <c r="DF122" s="1118"/>
      <c r="DG122" s="1015">
        <v>453334</v>
      </c>
      <c r="DH122" s="1016"/>
      <c r="DI122" s="1016"/>
      <c r="DJ122" s="1016"/>
      <c r="DK122" s="1016"/>
      <c r="DL122" s="1016">
        <v>444287</v>
      </c>
      <c r="DM122" s="1016"/>
      <c r="DN122" s="1016"/>
      <c r="DO122" s="1016"/>
      <c r="DP122" s="1016"/>
      <c r="DQ122" s="1016">
        <v>394827</v>
      </c>
      <c r="DR122" s="1016"/>
      <c r="DS122" s="1016"/>
      <c r="DT122" s="1016"/>
      <c r="DU122" s="1016"/>
      <c r="DV122" s="1017">
        <v>9.5</v>
      </c>
      <c r="DW122" s="1017"/>
      <c r="DX122" s="1017"/>
      <c r="DY122" s="1017"/>
      <c r="DZ122" s="1018"/>
    </row>
    <row r="123" spans="1:130" s="248" customFormat="1" ht="26.25" customHeight="1">
      <c r="A123" s="1155"/>
      <c r="B123" s="1042"/>
      <c r="C123" s="1012" t="s">
        <v>472</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452</v>
      </c>
      <c r="AB123" s="1055"/>
      <c r="AC123" s="1055"/>
      <c r="AD123" s="1055"/>
      <c r="AE123" s="1056"/>
      <c r="AF123" s="1057" t="s">
        <v>395</v>
      </c>
      <c r="AG123" s="1055"/>
      <c r="AH123" s="1055"/>
      <c r="AI123" s="1055"/>
      <c r="AJ123" s="1056"/>
      <c r="AK123" s="1057" t="s">
        <v>395</v>
      </c>
      <c r="AL123" s="1055"/>
      <c r="AM123" s="1055"/>
      <c r="AN123" s="1055"/>
      <c r="AO123" s="1056"/>
      <c r="AP123" s="1058" t="s">
        <v>395</v>
      </c>
      <c r="AQ123" s="1059"/>
      <c r="AR123" s="1059"/>
      <c r="AS123" s="1059"/>
      <c r="AT123" s="1060"/>
      <c r="AU123" s="1091"/>
      <c r="AV123" s="1092"/>
      <c r="AW123" s="1092"/>
      <c r="AX123" s="1092"/>
      <c r="AY123" s="1092"/>
      <c r="AZ123" s="279" t="s">
        <v>189</v>
      </c>
      <c r="BA123" s="279"/>
      <c r="BB123" s="279"/>
      <c r="BC123" s="279"/>
      <c r="BD123" s="279"/>
      <c r="BE123" s="279"/>
      <c r="BF123" s="279"/>
      <c r="BG123" s="279"/>
      <c r="BH123" s="279"/>
      <c r="BI123" s="279"/>
      <c r="BJ123" s="279"/>
      <c r="BK123" s="279"/>
      <c r="BL123" s="279"/>
      <c r="BM123" s="279"/>
      <c r="BN123" s="279"/>
      <c r="BO123" s="1071" t="s">
        <v>487</v>
      </c>
      <c r="BP123" s="1102"/>
      <c r="BQ123" s="1161">
        <v>13278640</v>
      </c>
      <c r="BR123" s="1162"/>
      <c r="BS123" s="1162"/>
      <c r="BT123" s="1162"/>
      <c r="BU123" s="1162"/>
      <c r="BV123" s="1162">
        <v>12476387</v>
      </c>
      <c r="BW123" s="1162"/>
      <c r="BX123" s="1162"/>
      <c r="BY123" s="1162"/>
      <c r="BZ123" s="1162"/>
      <c r="CA123" s="1162">
        <v>12991404</v>
      </c>
      <c r="CB123" s="1162"/>
      <c r="CC123" s="1162"/>
      <c r="CD123" s="1162"/>
      <c r="CE123" s="1162"/>
      <c r="CF123" s="1095"/>
      <c r="CG123" s="1096"/>
      <c r="CH123" s="1096"/>
      <c r="CI123" s="1096"/>
      <c r="CJ123" s="1097"/>
      <c r="CK123" s="1106"/>
      <c r="CL123" s="1107"/>
      <c r="CM123" s="1107"/>
      <c r="CN123" s="1107"/>
      <c r="CO123" s="1108"/>
      <c r="CP123" s="1116" t="s">
        <v>488</v>
      </c>
      <c r="CQ123" s="1117"/>
      <c r="CR123" s="1117"/>
      <c r="CS123" s="1117"/>
      <c r="CT123" s="1117"/>
      <c r="CU123" s="1117"/>
      <c r="CV123" s="1117"/>
      <c r="CW123" s="1117"/>
      <c r="CX123" s="1117"/>
      <c r="CY123" s="1117"/>
      <c r="CZ123" s="1117"/>
      <c r="DA123" s="1117"/>
      <c r="DB123" s="1117"/>
      <c r="DC123" s="1117"/>
      <c r="DD123" s="1117"/>
      <c r="DE123" s="1117"/>
      <c r="DF123" s="1118"/>
      <c r="DG123" s="1054">
        <v>451769</v>
      </c>
      <c r="DH123" s="1055"/>
      <c r="DI123" s="1055"/>
      <c r="DJ123" s="1055"/>
      <c r="DK123" s="1056"/>
      <c r="DL123" s="1057">
        <v>384149</v>
      </c>
      <c r="DM123" s="1055"/>
      <c r="DN123" s="1055"/>
      <c r="DO123" s="1055"/>
      <c r="DP123" s="1056"/>
      <c r="DQ123" s="1057">
        <v>362382</v>
      </c>
      <c r="DR123" s="1055"/>
      <c r="DS123" s="1055"/>
      <c r="DT123" s="1055"/>
      <c r="DU123" s="1056"/>
      <c r="DV123" s="1058">
        <v>8.6999999999999993</v>
      </c>
      <c r="DW123" s="1059"/>
      <c r="DX123" s="1059"/>
      <c r="DY123" s="1059"/>
      <c r="DZ123" s="1060"/>
    </row>
    <row r="124" spans="1:130" s="248" customFormat="1" ht="26.25" customHeight="1" thickBot="1">
      <c r="A124" s="1155"/>
      <c r="B124" s="1042"/>
      <c r="C124" s="1012" t="s">
        <v>475</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459</v>
      </c>
      <c r="AB124" s="1055"/>
      <c r="AC124" s="1055"/>
      <c r="AD124" s="1055"/>
      <c r="AE124" s="1056"/>
      <c r="AF124" s="1057" t="s">
        <v>447</v>
      </c>
      <c r="AG124" s="1055"/>
      <c r="AH124" s="1055"/>
      <c r="AI124" s="1055"/>
      <c r="AJ124" s="1056"/>
      <c r="AK124" s="1057" t="s">
        <v>447</v>
      </c>
      <c r="AL124" s="1055"/>
      <c r="AM124" s="1055"/>
      <c r="AN124" s="1055"/>
      <c r="AO124" s="1056"/>
      <c r="AP124" s="1058" t="s">
        <v>447</v>
      </c>
      <c r="AQ124" s="1059"/>
      <c r="AR124" s="1059"/>
      <c r="AS124" s="1059"/>
      <c r="AT124" s="1060"/>
      <c r="AU124" s="1157" t="s">
        <v>489</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v>65.5</v>
      </c>
      <c r="BR124" s="1124"/>
      <c r="BS124" s="1124"/>
      <c r="BT124" s="1124"/>
      <c r="BU124" s="1124"/>
      <c r="BV124" s="1124">
        <v>62.4</v>
      </c>
      <c r="BW124" s="1124"/>
      <c r="BX124" s="1124"/>
      <c r="BY124" s="1124"/>
      <c r="BZ124" s="1124"/>
      <c r="CA124" s="1124">
        <v>36.6</v>
      </c>
      <c r="CB124" s="1124"/>
      <c r="CC124" s="1124"/>
      <c r="CD124" s="1124"/>
      <c r="CE124" s="1124"/>
      <c r="CF124" s="1125"/>
      <c r="CG124" s="1126"/>
      <c r="CH124" s="1126"/>
      <c r="CI124" s="1126"/>
      <c r="CJ124" s="1127"/>
      <c r="CK124" s="1109"/>
      <c r="CL124" s="1109"/>
      <c r="CM124" s="1109"/>
      <c r="CN124" s="1109"/>
      <c r="CO124" s="1110"/>
      <c r="CP124" s="1116" t="s">
        <v>490</v>
      </c>
      <c r="CQ124" s="1117"/>
      <c r="CR124" s="1117"/>
      <c r="CS124" s="1117"/>
      <c r="CT124" s="1117"/>
      <c r="CU124" s="1117"/>
      <c r="CV124" s="1117"/>
      <c r="CW124" s="1117"/>
      <c r="CX124" s="1117"/>
      <c r="CY124" s="1117"/>
      <c r="CZ124" s="1117"/>
      <c r="DA124" s="1117"/>
      <c r="DB124" s="1117"/>
      <c r="DC124" s="1117"/>
      <c r="DD124" s="1117"/>
      <c r="DE124" s="1117"/>
      <c r="DF124" s="1118"/>
      <c r="DG124" s="1101" t="s">
        <v>459</v>
      </c>
      <c r="DH124" s="1080"/>
      <c r="DI124" s="1080"/>
      <c r="DJ124" s="1080"/>
      <c r="DK124" s="1081"/>
      <c r="DL124" s="1079" t="s">
        <v>459</v>
      </c>
      <c r="DM124" s="1080"/>
      <c r="DN124" s="1080"/>
      <c r="DO124" s="1080"/>
      <c r="DP124" s="1081"/>
      <c r="DQ124" s="1079" t="s">
        <v>448</v>
      </c>
      <c r="DR124" s="1080"/>
      <c r="DS124" s="1080"/>
      <c r="DT124" s="1080"/>
      <c r="DU124" s="1081"/>
      <c r="DV124" s="1082" t="s">
        <v>448</v>
      </c>
      <c r="DW124" s="1083"/>
      <c r="DX124" s="1083"/>
      <c r="DY124" s="1083"/>
      <c r="DZ124" s="1084"/>
    </row>
    <row r="125" spans="1:130" s="248" customFormat="1" ht="26.25" customHeight="1">
      <c r="A125" s="1155"/>
      <c r="B125" s="1042"/>
      <c r="C125" s="1012" t="s">
        <v>477</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459</v>
      </c>
      <c r="AB125" s="1055"/>
      <c r="AC125" s="1055"/>
      <c r="AD125" s="1055"/>
      <c r="AE125" s="1056"/>
      <c r="AF125" s="1057" t="s">
        <v>448</v>
      </c>
      <c r="AG125" s="1055"/>
      <c r="AH125" s="1055"/>
      <c r="AI125" s="1055"/>
      <c r="AJ125" s="1056"/>
      <c r="AK125" s="1057" t="s">
        <v>448</v>
      </c>
      <c r="AL125" s="1055"/>
      <c r="AM125" s="1055"/>
      <c r="AN125" s="1055"/>
      <c r="AO125" s="1056"/>
      <c r="AP125" s="1058" t="s">
        <v>459</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491</v>
      </c>
      <c r="CL125" s="1104"/>
      <c r="CM125" s="1104"/>
      <c r="CN125" s="1104"/>
      <c r="CO125" s="1105"/>
      <c r="CP125" s="1036" t="s">
        <v>492</v>
      </c>
      <c r="CQ125" s="985"/>
      <c r="CR125" s="985"/>
      <c r="CS125" s="985"/>
      <c r="CT125" s="985"/>
      <c r="CU125" s="985"/>
      <c r="CV125" s="985"/>
      <c r="CW125" s="985"/>
      <c r="CX125" s="985"/>
      <c r="CY125" s="985"/>
      <c r="CZ125" s="985"/>
      <c r="DA125" s="985"/>
      <c r="DB125" s="985"/>
      <c r="DC125" s="985"/>
      <c r="DD125" s="985"/>
      <c r="DE125" s="985"/>
      <c r="DF125" s="986"/>
      <c r="DG125" s="1022" t="s">
        <v>452</v>
      </c>
      <c r="DH125" s="1023"/>
      <c r="DI125" s="1023"/>
      <c r="DJ125" s="1023"/>
      <c r="DK125" s="1023"/>
      <c r="DL125" s="1023" t="s">
        <v>448</v>
      </c>
      <c r="DM125" s="1023"/>
      <c r="DN125" s="1023"/>
      <c r="DO125" s="1023"/>
      <c r="DP125" s="1023"/>
      <c r="DQ125" s="1023" t="s">
        <v>448</v>
      </c>
      <c r="DR125" s="1023"/>
      <c r="DS125" s="1023"/>
      <c r="DT125" s="1023"/>
      <c r="DU125" s="1023"/>
      <c r="DV125" s="1024" t="s">
        <v>448</v>
      </c>
      <c r="DW125" s="1024"/>
      <c r="DX125" s="1024"/>
      <c r="DY125" s="1024"/>
      <c r="DZ125" s="1025"/>
    </row>
    <row r="126" spans="1:130" s="248" customFormat="1" ht="26.25" customHeight="1" thickBot="1">
      <c r="A126" s="1155"/>
      <c r="B126" s="1042"/>
      <c r="C126" s="1012" t="s">
        <v>479</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448</v>
      </c>
      <c r="AB126" s="1055"/>
      <c r="AC126" s="1055"/>
      <c r="AD126" s="1055"/>
      <c r="AE126" s="1056"/>
      <c r="AF126" s="1057" t="s">
        <v>448</v>
      </c>
      <c r="AG126" s="1055"/>
      <c r="AH126" s="1055"/>
      <c r="AI126" s="1055"/>
      <c r="AJ126" s="1056"/>
      <c r="AK126" s="1057" t="s">
        <v>448</v>
      </c>
      <c r="AL126" s="1055"/>
      <c r="AM126" s="1055"/>
      <c r="AN126" s="1055"/>
      <c r="AO126" s="1056"/>
      <c r="AP126" s="1058" t="s">
        <v>395</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493</v>
      </c>
      <c r="CQ126" s="1046"/>
      <c r="CR126" s="1046"/>
      <c r="CS126" s="1046"/>
      <c r="CT126" s="1046"/>
      <c r="CU126" s="1046"/>
      <c r="CV126" s="1046"/>
      <c r="CW126" s="1046"/>
      <c r="CX126" s="1046"/>
      <c r="CY126" s="1046"/>
      <c r="CZ126" s="1046"/>
      <c r="DA126" s="1046"/>
      <c r="DB126" s="1046"/>
      <c r="DC126" s="1046"/>
      <c r="DD126" s="1046"/>
      <c r="DE126" s="1046"/>
      <c r="DF126" s="1047"/>
      <c r="DG126" s="1015" t="s">
        <v>448</v>
      </c>
      <c r="DH126" s="1016"/>
      <c r="DI126" s="1016"/>
      <c r="DJ126" s="1016"/>
      <c r="DK126" s="1016"/>
      <c r="DL126" s="1016" t="s">
        <v>448</v>
      </c>
      <c r="DM126" s="1016"/>
      <c r="DN126" s="1016"/>
      <c r="DO126" s="1016"/>
      <c r="DP126" s="1016"/>
      <c r="DQ126" s="1016" t="s">
        <v>459</v>
      </c>
      <c r="DR126" s="1016"/>
      <c r="DS126" s="1016"/>
      <c r="DT126" s="1016"/>
      <c r="DU126" s="1016"/>
      <c r="DV126" s="1017" t="s">
        <v>459</v>
      </c>
      <c r="DW126" s="1017"/>
      <c r="DX126" s="1017"/>
      <c r="DY126" s="1017"/>
      <c r="DZ126" s="1018"/>
    </row>
    <row r="127" spans="1:130" s="248" customFormat="1" ht="26.25" customHeight="1">
      <c r="A127" s="1156"/>
      <c r="B127" s="1044"/>
      <c r="C127" s="1098" t="s">
        <v>494</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459</v>
      </c>
      <c r="AB127" s="1055"/>
      <c r="AC127" s="1055"/>
      <c r="AD127" s="1055"/>
      <c r="AE127" s="1056"/>
      <c r="AF127" s="1057" t="s">
        <v>459</v>
      </c>
      <c r="AG127" s="1055"/>
      <c r="AH127" s="1055"/>
      <c r="AI127" s="1055"/>
      <c r="AJ127" s="1056"/>
      <c r="AK127" s="1057" t="s">
        <v>448</v>
      </c>
      <c r="AL127" s="1055"/>
      <c r="AM127" s="1055"/>
      <c r="AN127" s="1055"/>
      <c r="AO127" s="1056"/>
      <c r="AP127" s="1058" t="s">
        <v>448</v>
      </c>
      <c r="AQ127" s="1059"/>
      <c r="AR127" s="1059"/>
      <c r="AS127" s="1059"/>
      <c r="AT127" s="1060"/>
      <c r="AU127" s="284"/>
      <c r="AV127" s="284"/>
      <c r="AW127" s="284"/>
      <c r="AX127" s="1128" t="s">
        <v>495</v>
      </c>
      <c r="AY127" s="1129"/>
      <c r="AZ127" s="1129"/>
      <c r="BA127" s="1129"/>
      <c r="BB127" s="1129"/>
      <c r="BC127" s="1129"/>
      <c r="BD127" s="1129"/>
      <c r="BE127" s="1130"/>
      <c r="BF127" s="1131" t="s">
        <v>496</v>
      </c>
      <c r="BG127" s="1129"/>
      <c r="BH127" s="1129"/>
      <c r="BI127" s="1129"/>
      <c r="BJ127" s="1129"/>
      <c r="BK127" s="1129"/>
      <c r="BL127" s="1130"/>
      <c r="BM127" s="1131" t="s">
        <v>497</v>
      </c>
      <c r="BN127" s="1129"/>
      <c r="BO127" s="1129"/>
      <c r="BP127" s="1129"/>
      <c r="BQ127" s="1129"/>
      <c r="BR127" s="1129"/>
      <c r="BS127" s="1130"/>
      <c r="BT127" s="1131" t="s">
        <v>498</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499</v>
      </c>
      <c r="CQ127" s="1046"/>
      <c r="CR127" s="1046"/>
      <c r="CS127" s="1046"/>
      <c r="CT127" s="1046"/>
      <c r="CU127" s="1046"/>
      <c r="CV127" s="1046"/>
      <c r="CW127" s="1046"/>
      <c r="CX127" s="1046"/>
      <c r="CY127" s="1046"/>
      <c r="CZ127" s="1046"/>
      <c r="DA127" s="1046"/>
      <c r="DB127" s="1046"/>
      <c r="DC127" s="1046"/>
      <c r="DD127" s="1046"/>
      <c r="DE127" s="1046"/>
      <c r="DF127" s="1047"/>
      <c r="DG127" s="1015" t="s">
        <v>448</v>
      </c>
      <c r="DH127" s="1016"/>
      <c r="DI127" s="1016"/>
      <c r="DJ127" s="1016"/>
      <c r="DK127" s="1016"/>
      <c r="DL127" s="1016" t="s">
        <v>448</v>
      </c>
      <c r="DM127" s="1016"/>
      <c r="DN127" s="1016"/>
      <c r="DO127" s="1016"/>
      <c r="DP127" s="1016"/>
      <c r="DQ127" s="1016" t="s">
        <v>459</v>
      </c>
      <c r="DR127" s="1016"/>
      <c r="DS127" s="1016"/>
      <c r="DT127" s="1016"/>
      <c r="DU127" s="1016"/>
      <c r="DV127" s="1017" t="s">
        <v>459</v>
      </c>
      <c r="DW127" s="1017"/>
      <c r="DX127" s="1017"/>
      <c r="DY127" s="1017"/>
      <c r="DZ127" s="1018"/>
    </row>
    <row r="128" spans="1:130" s="248" customFormat="1" ht="26.25" customHeight="1" thickBot="1">
      <c r="A128" s="1139" t="s">
        <v>500</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501</v>
      </c>
      <c r="X128" s="1141"/>
      <c r="Y128" s="1141"/>
      <c r="Z128" s="1142"/>
      <c r="AA128" s="1143">
        <v>7291</v>
      </c>
      <c r="AB128" s="1144"/>
      <c r="AC128" s="1144"/>
      <c r="AD128" s="1144"/>
      <c r="AE128" s="1145"/>
      <c r="AF128" s="1146">
        <v>7290</v>
      </c>
      <c r="AG128" s="1144"/>
      <c r="AH128" s="1144"/>
      <c r="AI128" s="1144"/>
      <c r="AJ128" s="1145"/>
      <c r="AK128" s="1146">
        <v>4650</v>
      </c>
      <c r="AL128" s="1144"/>
      <c r="AM128" s="1144"/>
      <c r="AN128" s="1144"/>
      <c r="AO128" s="1145"/>
      <c r="AP128" s="1147"/>
      <c r="AQ128" s="1148"/>
      <c r="AR128" s="1148"/>
      <c r="AS128" s="1148"/>
      <c r="AT128" s="1149"/>
      <c r="AU128" s="284"/>
      <c r="AV128" s="284"/>
      <c r="AW128" s="284"/>
      <c r="AX128" s="984" t="s">
        <v>502</v>
      </c>
      <c r="AY128" s="985"/>
      <c r="AZ128" s="985"/>
      <c r="BA128" s="985"/>
      <c r="BB128" s="985"/>
      <c r="BC128" s="985"/>
      <c r="BD128" s="985"/>
      <c r="BE128" s="986"/>
      <c r="BF128" s="1150" t="s">
        <v>459</v>
      </c>
      <c r="BG128" s="1151"/>
      <c r="BH128" s="1151"/>
      <c r="BI128" s="1151"/>
      <c r="BJ128" s="1151"/>
      <c r="BK128" s="1151"/>
      <c r="BL128" s="1152"/>
      <c r="BM128" s="1150">
        <v>14.88</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503</v>
      </c>
      <c r="CQ128" s="1133"/>
      <c r="CR128" s="1133"/>
      <c r="CS128" s="1133"/>
      <c r="CT128" s="1133"/>
      <c r="CU128" s="1133"/>
      <c r="CV128" s="1133"/>
      <c r="CW128" s="1133"/>
      <c r="CX128" s="1133"/>
      <c r="CY128" s="1133"/>
      <c r="CZ128" s="1133"/>
      <c r="DA128" s="1133"/>
      <c r="DB128" s="1133"/>
      <c r="DC128" s="1133"/>
      <c r="DD128" s="1133"/>
      <c r="DE128" s="1133"/>
      <c r="DF128" s="1134"/>
      <c r="DG128" s="1135" t="s">
        <v>504</v>
      </c>
      <c r="DH128" s="1136"/>
      <c r="DI128" s="1136"/>
      <c r="DJ128" s="1136"/>
      <c r="DK128" s="1136"/>
      <c r="DL128" s="1136" t="s">
        <v>504</v>
      </c>
      <c r="DM128" s="1136"/>
      <c r="DN128" s="1136"/>
      <c r="DO128" s="1136"/>
      <c r="DP128" s="1136"/>
      <c r="DQ128" s="1136" t="s">
        <v>504</v>
      </c>
      <c r="DR128" s="1136"/>
      <c r="DS128" s="1136"/>
      <c r="DT128" s="1136"/>
      <c r="DU128" s="1136"/>
      <c r="DV128" s="1137" t="s">
        <v>504</v>
      </c>
      <c r="DW128" s="1137"/>
      <c r="DX128" s="1137"/>
      <c r="DY128" s="1137"/>
      <c r="DZ128" s="1138"/>
    </row>
    <row r="129" spans="1:131" s="248" customFormat="1" ht="26.25" customHeight="1">
      <c r="A129" s="1026" t="s">
        <v>108</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505</v>
      </c>
      <c r="X129" s="1170"/>
      <c r="Y129" s="1170"/>
      <c r="Z129" s="1171"/>
      <c r="AA129" s="1054">
        <v>4354746</v>
      </c>
      <c r="AB129" s="1055"/>
      <c r="AC129" s="1055"/>
      <c r="AD129" s="1055"/>
      <c r="AE129" s="1056"/>
      <c r="AF129" s="1057">
        <v>4617901</v>
      </c>
      <c r="AG129" s="1055"/>
      <c r="AH129" s="1055"/>
      <c r="AI129" s="1055"/>
      <c r="AJ129" s="1056"/>
      <c r="AK129" s="1057">
        <v>5187867</v>
      </c>
      <c r="AL129" s="1055"/>
      <c r="AM129" s="1055"/>
      <c r="AN129" s="1055"/>
      <c r="AO129" s="1056"/>
      <c r="AP129" s="1172"/>
      <c r="AQ129" s="1173"/>
      <c r="AR129" s="1173"/>
      <c r="AS129" s="1173"/>
      <c r="AT129" s="1174"/>
      <c r="AU129" s="286"/>
      <c r="AV129" s="286"/>
      <c r="AW129" s="286"/>
      <c r="AX129" s="1163" t="s">
        <v>506</v>
      </c>
      <c r="AY129" s="1046"/>
      <c r="AZ129" s="1046"/>
      <c r="BA129" s="1046"/>
      <c r="BB129" s="1046"/>
      <c r="BC129" s="1046"/>
      <c r="BD129" s="1046"/>
      <c r="BE129" s="1047"/>
      <c r="BF129" s="1164" t="s">
        <v>504</v>
      </c>
      <c r="BG129" s="1165"/>
      <c r="BH129" s="1165"/>
      <c r="BI129" s="1165"/>
      <c r="BJ129" s="1165"/>
      <c r="BK129" s="1165"/>
      <c r="BL129" s="1166"/>
      <c r="BM129" s="1164">
        <v>19.88</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1026" t="s">
        <v>507</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508</v>
      </c>
      <c r="X130" s="1170"/>
      <c r="Y130" s="1170"/>
      <c r="Z130" s="1171"/>
      <c r="AA130" s="1054">
        <v>915898</v>
      </c>
      <c r="AB130" s="1055"/>
      <c r="AC130" s="1055"/>
      <c r="AD130" s="1055"/>
      <c r="AE130" s="1056"/>
      <c r="AF130" s="1057">
        <v>977664</v>
      </c>
      <c r="AG130" s="1055"/>
      <c r="AH130" s="1055"/>
      <c r="AI130" s="1055"/>
      <c r="AJ130" s="1056"/>
      <c r="AK130" s="1057">
        <v>1031767</v>
      </c>
      <c r="AL130" s="1055"/>
      <c r="AM130" s="1055"/>
      <c r="AN130" s="1055"/>
      <c r="AO130" s="1056"/>
      <c r="AP130" s="1172"/>
      <c r="AQ130" s="1173"/>
      <c r="AR130" s="1173"/>
      <c r="AS130" s="1173"/>
      <c r="AT130" s="1174"/>
      <c r="AU130" s="286"/>
      <c r="AV130" s="286"/>
      <c r="AW130" s="286"/>
      <c r="AX130" s="1163" t="s">
        <v>509</v>
      </c>
      <c r="AY130" s="1046"/>
      <c r="AZ130" s="1046"/>
      <c r="BA130" s="1046"/>
      <c r="BB130" s="1046"/>
      <c r="BC130" s="1046"/>
      <c r="BD130" s="1046"/>
      <c r="BE130" s="1047"/>
      <c r="BF130" s="1200">
        <v>12.4</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510</v>
      </c>
      <c r="X131" s="1208"/>
      <c r="Y131" s="1208"/>
      <c r="Z131" s="1209"/>
      <c r="AA131" s="1101">
        <v>3438848</v>
      </c>
      <c r="AB131" s="1080"/>
      <c r="AC131" s="1080"/>
      <c r="AD131" s="1080"/>
      <c r="AE131" s="1081"/>
      <c r="AF131" s="1079">
        <v>3640237</v>
      </c>
      <c r="AG131" s="1080"/>
      <c r="AH131" s="1080"/>
      <c r="AI131" s="1080"/>
      <c r="AJ131" s="1081"/>
      <c r="AK131" s="1079">
        <v>4156100</v>
      </c>
      <c r="AL131" s="1080"/>
      <c r="AM131" s="1080"/>
      <c r="AN131" s="1080"/>
      <c r="AO131" s="1081"/>
      <c r="AP131" s="1210"/>
      <c r="AQ131" s="1211"/>
      <c r="AR131" s="1211"/>
      <c r="AS131" s="1211"/>
      <c r="AT131" s="1212"/>
      <c r="AU131" s="286"/>
      <c r="AV131" s="286"/>
      <c r="AW131" s="286"/>
      <c r="AX131" s="1182" t="s">
        <v>511</v>
      </c>
      <c r="AY131" s="1133"/>
      <c r="AZ131" s="1133"/>
      <c r="BA131" s="1133"/>
      <c r="BB131" s="1133"/>
      <c r="BC131" s="1133"/>
      <c r="BD131" s="1133"/>
      <c r="BE131" s="1134"/>
      <c r="BF131" s="1183">
        <v>36.6</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1189" t="s">
        <v>512</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513</v>
      </c>
      <c r="W132" s="1193"/>
      <c r="X132" s="1193"/>
      <c r="Y132" s="1193"/>
      <c r="Z132" s="1194"/>
      <c r="AA132" s="1195">
        <v>12.390661059999999</v>
      </c>
      <c r="AB132" s="1196"/>
      <c r="AC132" s="1196"/>
      <c r="AD132" s="1196"/>
      <c r="AE132" s="1197"/>
      <c r="AF132" s="1198">
        <v>13.616283770000001</v>
      </c>
      <c r="AG132" s="1196"/>
      <c r="AH132" s="1196"/>
      <c r="AI132" s="1196"/>
      <c r="AJ132" s="1197"/>
      <c r="AK132" s="1198">
        <v>11.29604677</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514</v>
      </c>
      <c r="W133" s="1176"/>
      <c r="X133" s="1176"/>
      <c r="Y133" s="1176"/>
      <c r="Z133" s="1177"/>
      <c r="AA133" s="1178">
        <v>10.3</v>
      </c>
      <c r="AB133" s="1179"/>
      <c r="AC133" s="1179"/>
      <c r="AD133" s="1179"/>
      <c r="AE133" s="1180"/>
      <c r="AF133" s="1178">
        <v>12.6</v>
      </c>
      <c r="AG133" s="1179"/>
      <c r="AH133" s="1179"/>
      <c r="AI133" s="1179"/>
      <c r="AJ133" s="1180"/>
      <c r="AK133" s="1178">
        <v>12.4</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9NMJTbex/qlBjCn/7hHVCrtbAC/RKIMcqKHLQ4HgADr0GN0BnWS2ruPBbNeHcv0t/DIkLNJLsYCQmg9pYtNqSw==" saltValue="y1bFZtXKh47RMR6XBzmO/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515</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yaKbBOOEmYTKRUJSsRl9WtFZsEvNsm2jpqgcPM0yS8cnfkzeZJdTBCalHyW3WGhtvzqLG3S0/po6F6OEJClctw==" saltValue="4f622hJ7mP0fPI4pwDILJ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ZGWqpB8/+SnMY4JgHloFGTR1/YH6wkSCXt/vAcmq7M7MLR/8hbJJ6pJzjE8oR1BPXkDC9XPTBwywRCsKKWbUlQ==" saltValue="I5cFMPWNV5LIGCKh12iq7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516</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517</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518</v>
      </c>
      <c r="AP7" s="305"/>
      <c r="AQ7" s="306" t="s">
        <v>519</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520</v>
      </c>
      <c r="AQ8" s="312" t="s">
        <v>521</v>
      </c>
      <c r="AR8" s="313" t="s">
        <v>522</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523</v>
      </c>
      <c r="AL9" s="1216"/>
      <c r="AM9" s="1216"/>
      <c r="AN9" s="1217"/>
      <c r="AO9" s="314">
        <v>1399007</v>
      </c>
      <c r="AP9" s="314">
        <v>231854</v>
      </c>
      <c r="AQ9" s="315">
        <v>133274</v>
      </c>
      <c r="AR9" s="316">
        <v>74</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524</v>
      </c>
      <c r="AL10" s="1216"/>
      <c r="AM10" s="1216"/>
      <c r="AN10" s="1217"/>
      <c r="AO10" s="317">
        <v>3029</v>
      </c>
      <c r="AP10" s="317">
        <v>502</v>
      </c>
      <c r="AQ10" s="318">
        <v>18858</v>
      </c>
      <c r="AR10" s="319">
        <v>-97.3</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525</v>
      </c>
      <c r="AL11" s="1216"/>
      <c r="AM11" s="1216"/>
      <c r="AN11" s="1217"/>
      <c r="AO11" s="317" t="s">
        <v>526</v>
      </c>
      <c r="AP11" s="317" t="s">
        <v>526</v>
      </c>
      <c r="AQ11" s="318">
        <v>1196</v>
      </c>
      <c r="AR11" s="319" t="s">
        <v>526</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527</v>
      </c>
      <c r="AL12" s="1216"/>
      <c r="AM12" s="1216"/>
      <c r="AN12" s="1217"/>
      <c r="AO12" s="317" t="s">
        <v>526</v>
      </c>
      <c r="AP12" s="317" t="s">
        <v>526</v>
      </c>
      <c r="AQ12" s="318" t="s">
        <v>526</v>
      </c>
      <c r="AR12" s="319" t="s">
        <v>526</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528</v>
      </c>
      <c r="AL13" s="1216"/>
      <c r="AM13" s="1216"/>
      <c r="AN13" s="1217"/>
      <c r="AO13" s="317">
        <v>30269</v>
      </c>
      <c r="AP13" s="317">
        <v>5016</v>
      </c>
      <c r="AQ13" s="318">
        <v>5360</v>
      </c>
      <c r="AR13" s="319">
        <v>-6.4</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529</v>
      </c>
      <c r="AL14" s="1216"/>
      <c r="AM14" s="1216"/>
      <c r="AN14" s="1217"/>
      <c r="AO14" s="317" t="s">
        <v>526</v>
      </c>
      <c r="AP14" s="317" t="s">
        <v>526</v>
      </c>
      <c r="AQ14" s="318">
        <v>2713</v>
      </c>
      <c r="AR14" s="319" t="s">
        <v>526</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530</v>
      </c>
      <c r="AL15" s="1222"/>
      <c r="AM15" s="1222"/>
      <c r="AN15" s="1223"/>
      <c r="AO15" s="317">
        <v>-90621</v>
      </c>
      <c r="AP15" s="317">
        <v>-15018</v>
      </c>
      <c r="AQ15" s="318">
        <v>-11837</v>
      </c>
      <c r="AR15" s="319">
        <v>26.9</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189</v>
      </c>
      <c r="AL16" s="1222"/>
      <c r="AM16" s="1222"/>
      <c r="AN16" s="1223"/>
      <c r="AO16" s="317">
        <v>1341684</v>
      </c>
      <c r="AP16" s="317">
        <v>222354</v>
      </c>
      <c r="AQ16" s="318">
        <v>149564</v>
      </c>
      <c r="AR16" s="319">
        <v>48.7</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531</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532</v>
      </c>
      <c r="AP20" s="326" t="s">
        <v>533</v>
      </c>
      <c r="AQ20" s="327" t="s">
        <v>534</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535</v>
      </c>
      <c r="AL21" s="1225"/>
      <c r="AM21" s="1225"/>
      <c r="AN21" s="1226"/>
      <c r="AO21" s="330">
        <v>21.71</v>
      </c>
      <c r="AP21" s="331">
        <v>13.76</v>
      </c>
      <c r="AQ21" s="332">
        <v>7.95</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536</v>
      </c>
      <c r="AL22" s="1225"/>
      <c r="AM22" s="1225"/>
      <c r="AN22" s="1226"/>
      <c r="AO22" s="335">
        <v>96.3</v>
      </c>
      <c r="AP22" s="336">
        <v>95.5</v>
      </c>
      <c r="AQ22" s="337">
        <v>0.8</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537</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538</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539</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518</v>
      </c>
      <c r="AP30" s="305"/>
      <c r="AQ30" s="306" t="s">
        <v>519</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520</v>
      </c>
      <c r="AQ31" s="312" t="s">
        <v>521</v>
      </c>
      <c r="AR31" s="313" t="s">
        <v>522</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540</v>
      </c>
      <c r="AL32" s="1219"/>
      <c r="AM32" s="1219"/>
      <c r="AN32" s="1220"/>
      <c r="AO32" s="345">
        <v>1207945</v>
      </c>
      <c r="AP32" s="345">
        <v>200190</v>
      </c>
      <c r="AQ32" s="346">
        <v>71500</v>
      </c>
      <c r="AR32" s="347">
        <v>180</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541</v>
      </c>
      <c r="AL33" s="1219"/>
      <c r="AM33" s="1219"/>
      <c r="AN33" s="1220"/>
      <c r="AO33" s="345" t="s">
        <v>526</v>
      </c>
      <c r="AP33" s="345" t="s">
        <v>526</v>
      </c>
      <c r="AQ33" s="346" t="s">
        <v>526</v>
      </c>
      <c r="AR33" s="347" t="s">
        <v>526</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542</v>
      </c>
      <c r="AL34" s="1219"/>
      <c r="AM34" s="1219"/>
      <c r="AN34" s="1220"/>
      <c r="AO34" s="345" t="s">
        <v>526</v>
      </c>
      <c r="AP34" s="345" t="s">
        <v>526</v>
      </c>
      <c r="AQ34" s="346">
        <v>1</v>
      </c>
      <c r="AR34" s="347" t="s">
        <v>526</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543</v>
      </c>
      <c r="AL35" s="1219"/>
      <c r="AM35" s="1219"/>
      <c r="AN35" s="1220"/>
      <c r="AO35" s="345">
        <v>297947</v>
      </c>
      <c r="AP35" s="345">
        <v>49378</v>
      </c>
      <c r="AQ35" s="346">
        <v>19534</v>
      </c>
      <c r="AR35" s="347">
        <v>152.80000000000001</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544</v>
      </c>
      <c r="AL36" s="1219"/>
      <c r="AM36" s="1219"/>
      <c r="AN36" s="1220"/>
      <c r="AO36" s="345" t="s">
        <v>526</v>
      </c>
      <c r="AP36" s="345" t="s">
        <v>526</v>
      </c>
      <c r="AQ36" s="346">
        <v>5450</v>
      </c>
      <c r="AR36" s="347" t="s">
        <v>526</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545</v>
      </c>
      <c r="AL37" s="1219"/>
      <c r="AM37" s="1219"/>
      <c r="AN37" s="1220"/>
      <c r="AO37" s="345" t="s">
        <v>526</v>
      </c>
      <c r="AP37" s="345" t="s">
        <v>526</v>
      </c>
      <c r="AQ37" s="346">
        <v>1039</v>
      </c>
      <c r="AR37" s="347" t="s">
        <v>526</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546</v>
      </c>
      <c r="AL38" s="1228"/>
      <c r="AM38" s="1228"/>
      <c r="AN38" s="1229"/>
      <c r="AO38" s="348" t="s">
        <v>526</v>
      </c>
      <c r="AP38" s="348" t="s">
        <v>526</v>
      </c>
      <c r="AQ38" s="349">
        <v>9</v>
      </c>
      <c r="AR38" s="337" t="s">
        <v>526</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547</v>
      </c>
      <c r="AL39" s="1228"/>
      <c r="AM39" s="1228"/>
      <c r="AN39" s="1229"/>
      <c r="AO39" s="345">
        <v>-4650</v>
      </c>
      <c r="AP39" s="345">
        <v>-771</v>
      </c>
      <c r="AQ39" s="346">
        <v>-2217</v>
      </c>
      <c r="AR39" s="347">
        <v>-65.2</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548</v>
      </c>
      <c r="AL40" s="1219"/>
      <c r="AM40" s="1219"/>
      <c r="AN40" s="1220"/>
      <c r="AO40" s="345">
        <v>-1031767</v>
      </c>
      <c r="AP40" s="345">
        <v>-170992</v>
      </c>
      <c r="AQ40" s="346">
        <v>-63826</v>
      </c>
      <c r="AR40" s="347">
        <v>167.9</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301</v>
      </c>
      <c r="AL41" s="1231"/>
      <c r="AM41" s="1231"/>
      <c r="AN41" s="1232"/>
      <c r="AO41" s="345">
        <v>469475</v>
      </c>
      <c r="AP41" s="345">
        <v>77805</v>
      </c>
      <c r="AQ41" s="346">
        <v>31490</v>
      </c>
      <c r="AR41" s="347">
        <v>147.1</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549</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550</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551</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518</v>
      </c>
      <c r="AN49" s="1235" t="s">
        <v>552</v>
      </c>
      <c r="AO49" s="1236"/>
      <c r="AP49" s="1236"/>
      <c r="AQ49" s="1236"/>
      <c r="AR49" s="1237"/>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553</v>
      </c>
      <c r="AO50" s="362" t="s">
        <v>554</v>
      </c>
      <c r="AP50" s="363" t="s">
        <v>555</v>
      </c>
      <c r="AQ50" s="364" t="s">
        <v>556</v>
      </c>
      <c r="AR50" s="365" t="s">
        <v>557</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558</v>
      </c>
      <c r="AL51" s="358"/>
      <c r="AM51" s="366">
        <v>1686243</v>
      </c>
      <c r="AN51" s="367">
        <v>253570</v>
      </c>
      <c r="AO51" s="368">
        <v>-29.4</v>
      </c>
      <c r="AP51" s="369">
        <v>119882</v>
      </c>
      <c r="AQ51" s="370">
        <v>9.1</v>
      </c>
      <c r="AR51" s="371">
        <v>-38.5</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559</v>
      </c>
      <c r="AM52" s="374">
        <v>217514</v>
      </c>
      <c r="AN52" s="375">
        <v>32709</v>
      </c>
      <c r="AO52" s="376">
        <v>-52.1</v>
      </c>
      <c r="AP52" s="377">
        <v>66481</v>
      </c>
      <c r="AQ52" s="378">
        <v>6</v>
      </c>
      <c r="AR52" s="379">
        <v>-58.1</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560</v>
      </c>
      <c r="AL53" s="358"/>
      <c r="AM53" s="366">
        <v>1048971</v>
      </c>
      <c r="AN53" s="367">
        <v>162103</v>
      </c>
      <c r="AO53" s="368">
        <v>-36.1</v>
      </c>
      <c r="AP53" s="369">
        <v>116162</v>
      </c>
      <c r="AQ53" s="370">
        <v>-3.1</v>
      </c>
      <c r="AR53" s="371">
        <v>-33</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559</v>
      </c>
      <c r="AM54" s="374">
        <v>598710</v>
      </c>
      <c r="AN54" s="375">
        <v>92522</v>
      </c>
      <c r="AO54" s="376">
        <v>182.9</v>
      </c>
      <c r="AP54" s="377">
        <v>61562</v>
      </c>
      <c r="AQ54" s="378">
        <v>-7.4</v>
      </c>
      <c r="AR54" s="379">
        <v>190.3</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561</v>
      </c>
      <c r="AL55" s="358"/>
      <c r="AM55" s="366">
        <v>372451</v>
      </c>
      <c r="AN55" s="367">
        <v>59355</v>
      </c>
      <c r="AO55" s="368">
        <v>-63.4</v>
      </c>
      <c r="AP55" s="369">
        <v>121449</v>
      </c>
      <c r="AQ55" s="370">
        <v>4.5999999999999996</v>
      </c>
      <c r="AR55" s="371">
        <v>-68</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559</v>
      </c>
      <c r="AM56" s="374">
        <v>224316</v>
      </c>
      <c r="AN56" s="375">
        <v>35748</v>
      </c>
      <c r="AO56" s="376">
        <v>-61.4</v>
      </c>
      <c r="AP56" s="377">
        <v>62922</v>
      </c>
      <c r="AQ56" s="378">
        <v>2.2000000000000002</v>
      </c>
      <c r="AR56" s="379">
        <v>-63.6</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562</v>
      </c>
      <c r="AL57" s="358"/>
      <c r="AM57" s="366">
        <v>687194</v>
      </c>
      <c r="AN57" s="367">
        <v>111793</v>
      </c>
      <c r="AO57" s="368">
        <v>88.3</v>
      </c>
      <c r="AP57" s="369">
        <v>145139</v>
      </c>
      <c r="AQ57" s="370">
        <v>19.5</v>
      </c>
      <c r="AR57" s="371">
        <v>68.8</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559</v>
      </c>
      <c r="AM58" s="374">
        <v>412031</v>
      </c>
      <c r="AN58" s="375">
        <v>67030</v>
      </c>
      <c r="AO58" s="376">
        <v>87.5</v>
      </c>
      <c r="AP58" s="377">
        <v>83762</v>
      </c>
      <c r="AQ58" s="378">
        <v>33.1</v>
      </c>
      <c r="AR58" s="379">
        <v>54.4</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563</v>
      </c>
      <c r="AL59" s="358"/>
      <c r="AM59" s="366">
        <v>1178539</v>
      </c>
      <c r="AN59" s="367">
        <v>195316</v>
      </c>
      <c r="AO59" s="368">
        <v>74.7</v>
      </c>
      <c r="AP59" s="369">
        <v>125391</v>
      </c>
      <c r="AQ59" s="370">
        <v>-13.6</v>
      </c>
      <c r="AR59" s="371">
        <v>88.3</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559</v>
      </c>
      <c r="AM60" s="374">
        <v>694388</v>
      </c>
      <c r="AN60" s="375">
        <v>115079</v>
      </c>
      <c r="AO60" s="376">
        <v>71.7</v>
      </c>
      <c r="AP60" s="377">
        <v>68516</v>
      </c>
      <c r="AQ60" s="378">
        <v>-18.2</v>
      </c>
      <c r="AR60" s="379">
        <v>89.9</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564</v>
      </c>
      <c r="AL61" s="380"/>
      <c r="AM61" s="381">
        <v>994680</v>
      </c>
      <c r="AN61" s="382">
        <v>156427</v>
      </c>
      <c r="AO61" s="383">
        <v>6.8</v>
      </c>
      <c r="AP61" s="384">
        <v>125605</v>
      </c>
      <c r="AQ61" s="385">
        <v>3.3</v>
      </c>
      <c r="AR61" s="371">
        <v>3.5</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559</v>
      </c>
      <c r="AM62" s="374">
        <v>429392</v>
      </c>
      <c r="AN62" s="375">
        <v>68618</v>
      </c>
      <c r="AO62" s="376">
        <v>45.7</v>
      </c>
      <c r="AP62" s="377">
        <v>68649</v>
      </c>
      <c r="AQ62" s="378">
        <v>3.1</v>
      </c>
      <c r="AR62" s="379">
        <v>42.6</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gkzWbJv3FnPQ9qMj1HTZ6l3kHwwHoJeQa4SXmOA6prxW+h7pEpDn+CeJuWJaaowUyJmJd8R8vLd+aMYTYD4JkQ==" saltValue="vOahvGcm92RelFEcYK2Hf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566</v>
      </c>
    </row>
    <row r="120" spans="125:125" ht="13.5" hidden="1" customHeight="1"/>
    <row r="121" spans="125:125" ht="13.5" hidden="1" customHeight="1">
      <c r="DU121" s="292"/>
    </row>
  </sheetData>
  <sheetProtection algorithmName="SHA-512" hashValue="LaURb8jzlfORkBMKR5Dq1a1eLT7nw0RVryVSBlKncKsYJUqA1IaO/HmmXpCLe17eueDNNo+LyETinORLKIcrKg==" saltValue="0jeLXCzKrfwCIJH9Qagq2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567</v>
      </c>
    </row>
  </sheetData>
  <sheetProtection algorithmName="SHA-512" hashValue="jpilvZOTvEuf3zpMyEwa4si6t4JqVBAcpK+BBo5b3BNv15T12AJBGf0jTjFOUQ3UzxVVFmeHh99ZGB95kmkNLg==" saltValue="+uNGXiHpazuqpduf+FkWK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568</v>
      </c>
      <c r="G46" s="8" t="s">
        <v>569</v>
      </c>
      <c r="H46" s="8" t="s">
        <v>570</v>
      </c>
      <c r="I46" s="8" t="s">
        <v>571</v>
      </c>
      <c r="J46" s="9" t="s">
        <v>572</v>
      </c>
    </row>
    <row r="47" spans="2:10" ht="57.75" customHeight="1">
      <c r="B47" s="10"/>
      <c r="C47" s="1238" t="s">
        <v>3</v>
      </c>
      <c r="D47" s="1238"/>
      <c r="E47" s="1239"/>
      <c r="F47" s="11">
        <v>60</v>
      </c>
      <c r="G47" s="12">
        <v>66.290000000000006</v>
      </c>
      <c r="H47" s="12">
        <v>61.49</v>
      </c>
      <c r="I47" s="12">
        <v>46.89</v>
      </c>
      <c r="J47" s="13">
        <v>46.24</v>
      </c>
    </row>
    <row r="48" spans="2:10" ht="57.75" customHeight="1">
      <c r="B48" s="14"/>
      <c r="C48" s="1240" t="s">
        <v>4</v>
      </c>
      <c r="D48" s="1240"/>
      <c r="E48" s="1241"/>
      <c r="F48" s="15">
        <v>5.7</v>
      </c>
      <c r="G48" s="16">
        <v>4.16</v>
      </c>
      <c r="H48" s="16">
        <v>1.53</v>
      </c>
      <c r="I48" s="16">
        <v>5</v>
      </c>
      <c r="J48" s="17">
        <v>7.37</v>
      </c>
    </row>
    <row r="49" spans="2:10" ht="57.75" customHeight="1" thickBot="1">
      <c r="B49" s="18"/>
      <c r="C49" s="1242" t="s">
        <v>5</v>
      </c>
      <c r="D49" s="1242"/>
      <c r="E49" s="1243"/>
      <c r="F49" s="19">
        <v>1.29</v>
      </c>
      <c r="G49" s="20">
        <v>1.27</v>
      </c>
      <c r="H49" s="20" t="s">
        <v>573</v>
      </c>
      <c r="I49" s="20" t="s">
        <v>574</v>
      </c>
      <c r="J49" s="21">
        <v>7.42</v>
      </c>
    </row>
    <row r="50" spans="2:10" ht="13.5" customHeight="1"/>
  </sheetData>
  <sheetProtection algorithmName="SHA-512" hashValue="AtMULRF4NCadcBLN6EZ7/bCSVad8d9PIC6RVVIWbCVX/XPpkc/pAuV3cavYdGn3C6rl6qW6FpBvFKblMsyOjMw==" saltValue="aMSBe9VANeGtHe4J6lfaT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2022-09-13T06:26:02Z</cp:lastPrinted>
  <dcterms:created xsi:type="dcterms:W3CDTF">2022-02-02T06:33:13Z</dcterms:created>
  <dcterms:modified xsi:type="dcterms:W3CDTF">2022-09-16T02:15:28Z</dcterms:modified>
  <cp:category/>
</cp:coreProperties>
</file>