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firstSheet="11" activeTab="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 name="公会計指標分析・財政指標組合せ分析表" sheetId="17" r:id="rId14"/>
    <sheet name="施設類型別ストック情報分析表①" sheetId="18" r:id="rId15"/>
    <sheet name="施設類型別ストック情報分析表②" sheetId="19" r:id="rId16"/>
  </sheets>
  <externalReferences>
    <externalReference r:id="rId17"/>
  </externalReferences>
  <calcPr calcId="145621" concurrentManualCount="2"/>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E36" i="9"/>
  <c r="AM36" i="9"/>
  <c r="C36" i="9"/>
  <c r="BE35" i="9"/>
  <c r="CO34" i="9"/>
  <c r="CO35" i="9" s="1"/>
  <c r="CO36" i="9" s="1"/>
  <c r="BW34" i="9"/>
  <c r="BW35" i="9" s="1"/>
  <c r="BW36"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l="1"/>
  <c r="BE34" i="9"/>
</calcChain>
</file>

<file path=xl/sharedStrings.xml><?xml version="1.0" encoding="utf-8"?>
<sst xmlns="http://schemas.openxmlformats.org/spreadsheetml/2006/main" count="1020" uniqueCount="558">
  <si>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</si>
  <si>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</si>
  <si>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</si>
  <si>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</si>
  <si>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</si>
  <si>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</si>
  <si>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</si>
  <si>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</si>
  <si>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</si>
  <si>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</si>
  <si>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</si>
  <si>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</si>
  <si>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</si>
  <si>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</si>
  <si>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</si>
  <si>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</si>
  <si>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</si>
  <si>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</si>
  <si>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</si>
  <si>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</si>
  <si>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</si>
  <si>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</si>
  <si>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</si>
  <si>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</si>
  <si>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</si>
  <si>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</si>
  <si>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</si>
  <si>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</si>
  <si>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</si>
  <si>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</si>
  <si>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</si>
  <si>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</si>
  <si>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</si>
  <si>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</si>
  <si>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</si>
  <si>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</si>
  <si>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</si>
  <si>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</si>
  <si>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</si>
  <si>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</si>
  <si>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</si>
  <si>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</si>
  <si>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</si>
  <si>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</si>
  <si>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</si>
  <si>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</si>
  <si>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</si>
  <si>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</si>
  <si>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</si>
  <si>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</si>
  <si>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</si>
  <si>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</si>
  <si>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</si>
  <si>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</si>
  <si>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</si>
  <si>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</si>
  <si>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</si>
  <si>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</si>
  <si>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</si>
  <si>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</si>
  <si>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</si>
  <si>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</si>
  <si>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</si>
  <si>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</si>
  <si>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</si>
  <si>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</si>
  <si>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</si>
  <si>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</si>
  <si>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</si>
  <si>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</si>
  <si>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</si>
  <si>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</si>
  <si>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</si>
  <si>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</si>
  <si>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</si>
  <si>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</si>
  <si>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</si>
  <si>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</si>
  <si>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</si>
  <si>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</si>
  <si>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</si>
  <si>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</si>
  <si>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府中市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</si>
  <si>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</si>
  <si>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</si>
  <si>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</si>
  <si>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</si>
  <si>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</si>
  <si>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</si>
  <si>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</si>
  <si>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</si>
  <si>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</si>
  <si>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</si>
  <si>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</si>
  <si>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</si>
  <si>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</si>
  <si>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</si>
  <si>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</si>
  <si>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</si>
  <si>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</si>
  <si>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</si>
  <si>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</si>
  <si>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</si>
  <si>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</si>
  <si>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</si>
  <si>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</si>
  <si>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</si>
  <si>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</si>
  <si>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</si>
  <si>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</si>
  <si>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</si>
  <si>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</si>
  <si>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</si>
  <si>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</si>
  <si>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</si>
  <si>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</si>
  <si>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</si>
  <si>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</si>
  <si>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</si>
  <si>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</si>
  <si>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</si>
  <si>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</si>
  <si>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</si>
  <si>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</si>
  <si>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</si>
  <si>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</si>
  <si>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</si>
  <si>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</si>
  <si>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</si>
  <si>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</si>
  <si>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</si>
  <si>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</si>
  <si>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</si>
  <si>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</si>
  <si>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</si>
  <si>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</si>
  <si>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</si>
  <si>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</si>
  <si>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</si>
  <si>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</si>
  <si>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</si>
  <si>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</si>
  <si>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</si>
  <si>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</si>
  <si>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</si>
  <si>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</si>
  <si>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</si>
  <si>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</si>
  <si>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</si>
  <si>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</si>
  <si>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</si>
  <si>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</si>
  <si>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</si>
  <si>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</si>
  <si>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</si>
  <si>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</si>
  <si>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</si>
  <si>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</si>
  <si>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</si>
  <si>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</si>
  <si>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</si>
  <si>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</si>
  <si>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</si>
  <si>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</si>
  <si>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</si>
  <si>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</si>
  <si>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</si>
  <si>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</si>
  <si>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</si>
  <si>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</si>
  <si>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</si>
  <si>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</si>
  <si>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</si>
  <si>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</si>
  <si>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</si>
  <si>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</si>
  <si>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</si>
  <si>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</si>
  <si>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</si>
  <si>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</si>
  <si>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</si>
  <si>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</si>
  <si>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</si>
  <si>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</si>
  <si>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</si>
  <si>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</si>
  <si>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</si>
  <si>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</si>
  <si>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</si>
  <si>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</si>
  <si>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</si>
  <si>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</si>
  <si>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</si>
  <si>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</si>
  <si>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広島県府中市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</si>
  <si>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</si>
  <si>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</si>
  <si>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</si>
  <si>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</si>
  <si>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</si>
  <si>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</si>
  <si>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</si>
  <si>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</si>
  <si>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</si>
  <si>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</si>
  <si>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</si>
  <si>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</si>
  <si>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</si>
  <si>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</si>
  <si>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</si>
  <si>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</si>
  <si>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</si>
  <si>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</si>
  <si>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</si>
  <si>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</si>
  <si>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</si>
  <si>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</si>
  <si>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</si>
  <si>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</si>
  <si>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</si>
  <si>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</si>
  <si>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</si>
  <si>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</si>
  <si>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</si>
  <si>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</si>
  <si>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</si>
  <si>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</si>
  <si>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</si>
  <si>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</si>
  <si>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</si>
  <si>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</si>
  <si>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</si>
  <si>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</si>
  <si>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</si>
  <si>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</si>
  <si>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</si>
  <si>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</si>
  <si>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</si>
  <si>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</si>
  <si>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</si>
  <si>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</si>
  <si>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</si>
  <si>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</si>
  <si>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</si>
  <si>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</si>
  <si>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</si>
  <si>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</si>
  <si>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</si>
  <si>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</si>
  <si>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</si>
  <si>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</si>
  <si>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</si>
  <si>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</si>
  <si>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</si>
  <si>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</si>
  <si>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</si>
  <si>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</si>
  <si>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</si>
  <si>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</si>
  <si>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</si>
  <si>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</si>
  <si>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</si>
  <si>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</si>
  <si>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</si>
  <si>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</si>
  <si>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</si>
  <si>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</si>
  <si>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</si>
  <si>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</si>
  <si>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</si>
  <si>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</si>
  <si>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</si>
  <si>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</si>
  <si>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</si>
  <si>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</si>
  <si>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</si>
  <si>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</si>
  <si>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</si>
  <si>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</si>
  <si>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</si>
  <si>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</si>
  <si>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</si>
  <si>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</si>
  <si>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</si>
  <si>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</si>
  <si>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</si>
  <si>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</si>
  <si>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</si>
  <si>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</si>
  <si>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</si>
  <si>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</si>
  <si>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</si>
  <si>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</si>
  <si>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</si>
  <si>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</si>
  <si>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</si>
  <si>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</si>
  <si>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</si>
  <si>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</si>
  <si>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</si>
  <si>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</si>
  <si>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</si>
  <si>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</si>
  <si>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</si>
  <si>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</si>
  <si>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</si>
  <si>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</si>
  <si>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</si>
  <si>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</si>
  <si>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</si>
  <si>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</si>
  <si>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</si>
  <si>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</si>
  <si>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</si>
  <si>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</si>
  <si>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</si>
  <si>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</si>
  <si>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</si>
  <si>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</si>
  <si>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</si>
  <si>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</si>
  <si>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</si>
  <si>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</si>
  <si>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</si>
  <si>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</si>
  <si>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</si>
  <si>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</si>
  <si>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</si>
  <si>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</si>
  <si>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</si>
  <si>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</si>
  <si>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</si>
  <si>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</si>
  <si>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</si>
  <si>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</si>
  <si>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</si>
  <si>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</si>
  <si>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</si>
  <si>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</si>
  <si>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</si>
  <si>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</si>
  <si>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</si>
  <si>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広島県府中市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</si>
  <si>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</si>
  <si>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</si>
  <si>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</si>
  <si>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</si>
  <si>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</si>
  <si>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</si>
  <si>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</si>
  <si>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</si>
  <si>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</si>
  <si>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</si>
  <si>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</si>
  <si>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</si>
  <si>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</si>
  <si>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</si>
  <si>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</si>
  <si>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</si>
  <si>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</si>
  <si>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</si>
  <si>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</si>
  <si>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</si>
  <si>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病院事業債管理特別会計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</si>
  <si>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</si>
  <si>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</si>
  <si>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</si>
  <si>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</si>
  <si>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</si>
  <si>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</si>
  <si>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</si>
  <si>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</si>
  <si>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</si>
  <si>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</si>
  <si>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</si>
  <si>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</si>
  <si>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</si>
  <si>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</si>
  <si>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</si>
  <si>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</si>
  <si>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</si>
  <si>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</si>
  <si>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</si>
  <si>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</si>
  <si>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</si>
  <si>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</si>
  <si>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</si>
  <si>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</si>
  <si>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</si>
  <si>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</si>
  <si>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</si>
  <si>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</si>
  <si>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</si>
  <si>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</si>
  <si>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</si>
  <si>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</si>
  <si>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</si>
  <si>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</si>
  <si>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</si>
  <si>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</si>
  <si>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</si>
  <si>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</si>
  <si>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</si>
  <si>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</si>
  <si>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</si>
  <si>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</si>
  <si>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</si>
  <si>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</si>
  <si>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</si>
  <si>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</si>
  <si>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</si>
  <si>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</si>
  <si>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</si>
  <si>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</si>
  <si>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</si>
  <si>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</si>
  <si>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</si>
  <si>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</si>
  <si>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</si>
  <si>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</si>
  <si>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</si>
  <si>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</si>
  <si>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</si>
  <si>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</si>
  <si>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</si>
  <si>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</si>
  <si>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</si>
  <si>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</si>
  <si>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</si>
  <si>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</si>
  <si>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</si>
  <si>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</si>
  <si>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</si>
  <si>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</si>
  <si>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</si>
  <si>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</si>
  <si>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</si>
  <si>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</si>
  <si>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</si>
  <si>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</si>
  <si>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病院事業会計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</si>
  <si>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</si>
  <si>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</si>
  <si>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</si>
  <si>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</si>
  <si>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</si>
  <si>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</si>
  <si>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</si>
  <si>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</si>
  <si>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</si>
  <si>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</si>
  <si>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</si>
  <si>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</si>
  <si>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</si>
  <si>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</si>
  <si>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</si>
  <si>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</si>
  <si>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</si>
  <si>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</si>
  <si>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</si>
  <si>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</si>
  <si>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</si>
  <si>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</si>
  <si>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</si>
  <si>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</si>
  <si>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</si>
  <si>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</si>
  <si>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</si>
  <si>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</si>
  <si>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</si>
  <si>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</si>
  <si>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</si>
  <si>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</si>
  <si>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</si>
  <si>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</si>
  <si>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</si>
  <si>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</si>
  <si>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</si>
  <si>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</si>
  <si>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</si>
  <si>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</si>
  <si>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</si>
  <si>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</si>
  <si>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</si>
  <si>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</si>
  <si>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</si>
  <si>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</si>
  <si>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</si>
  <si>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</si>
  <si>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</si>
  <si>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</si>
  <si>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</si>
  <si>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</si>
  <si>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</si>
  <si>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</si>
  <si>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</si>
  <si>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</si>
  <si>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</si>
  <si>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</si>
  <si>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</si>
  <si>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</si>
  <si>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</si>
  <si>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</si>
  <si>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</si>
  <si>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</si>
  <si>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</si>
  <si>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</si>
  <si>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</si>
  <si>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</si>
  <si>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</si>
  <si>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</si>
  <si>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</si>
  <si>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</si>
  <si>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</si>
  <si>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</si>
  <si>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</si>
  <si>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</si>
  <si>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</si>
  <si>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</si>
  <si>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</si>
  <si>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</si>
  <si>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</si>
  <si>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</si>
  <si>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</si>
  <si>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2.75</t>
  </si>
  <si>
    <t>▲ 2.31</t>
  </si>
  <si>
    <t>病院事業会計</t>
  </si>
  <si>
    <t>水道事業会計</t>
  </si>
  <si>
    <t>一般会計</t>
  </si>
  <si>
    <t>介護保険特別会計</t>
  </si>
  <si>
    <t>国民健康保険特別会計</t>
  </si>
  <si>
    <t>後期高齢者医療特別会計</t>
  </si>
  <si>
    <t>病院事業債管理特別会計</t>
  </si>
  <si>
    <t>公共下水道事業特別会計</t>
  </si>
  <si>
    <t>その他会計（赤字）</t>
  </si>
  <si>
    <t>その他会計（黒字）</t>
  </si>
  <si>
    <t>-</t>
    <phoneticPr fontId="2"/>
  </si>
  <si>
    <t>-</t>
    <phoneticPr fontId="2"/>
  </si>
  <si>
    <t>-</t>
    <phoneticPr fontId="5"/>
  </si>
  <si>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</si>
  <si>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</si>
  <si>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福山地区消防組合</t>
    <rPh sb="0" eb="2">
      <t>フクヤマ</t>
    </rPh>
    <rPh sb="2" eb="4">
      <t>チク</t>
    </rPh>
    <rPh sb="4" eb="6">
      <t>ショウボウ</t>
    </rPh>
    <rPh sb="6" eb="8">
      <t>クミアイ</t>
    </rPh>
    <phoneticPr fontId="2"/>
  </si>
  <si>
    <t>府中市土地開発公社</t>
    <rPh sb="0" eb="3">
      <t>フチュウシ</t>
    </rPh>
    <rPh sb="3" eb="5">
      <t>トチ</t>
    </rPh>
    <rPh sb="5" eb="7">
      <t>カイハツ</t>
    </rPh>
    <rPh sb="7" eb="9">
      <t>コウシャ</t>
    </rPh>
    <phoneticPr fontId="2"/>
  </si>
  <si>
    <t>府中市まちづくり振興公社</t>
    <rPh sb="0" eb="3">
      <t>フチュウシ</t>
    </rPh>
    <rPh sb="8" eb="10">
      <t>シンコウ</t>
    </rPh>
    <rPh sb="10" eb="12">
      <t>コウシャ</t>
    </rPh>
    <phoneticPr fontId="2"/>
  </si>
  <si>
    <t>地方独立行政法人府中市民病院機構</t>
    <rPh sb="0" eb="2">
      <t>チホウ</t>
    </rPh>
    <rPh sb="2" eb="4">
      <t>ドクリツ</t>
    </rPh>
    <rPh sb="4" eb="6">
      <t>ギョウセイ</t>
    </rPh>
    <rPh sb="6" eb="8">
      <t>ホウジン</t>
    </rPh>
    <rPh sb="8" eb="10">
      <t>フチュウ</t>
    </rPh>
    <rPh sb="10" eb="12">
      <t>シミン</t>
    </rPh>
    <rPh sb="12" eb="14">
      <t>ビョウイン</t>
    </rPh>
    <rPh sb="14" eb="16">
      <t>キコウ</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</si>
  <si>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</si>
  <si>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</si>
  <si>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</si>
  <si>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</si>
  <si>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</si>
  <si>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</si>
  <si>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</si>
  <si>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</si>
  <si>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</si>
  <si>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</si>
  <si>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地方債残高の減少や、有利な起債の発行に努めた結果、将来負担比率と実質公債費比率が共に減少傾向となっており、財政状況は改善している。しかしながら、類似団体と比較すると、将来負担比率、実質公債費比率共に高率となっており、また、類似団体の改善幅のほうが大きくなっていることから、今後も改善に努める必要がある。</t>
    <rPh sb="1" eb="4">
      <t>チホウサイ</t>
    </rPh>
    <rPh sb="4" eb="6">
      <t>ザンダカ</t>
    </rPh>
    <rPh sb="7" eb="9">
      <t>ゲンショウ</t>
    </rPh>
    <rPh sb="11" eb="13">
      <t>ユウリ</t>
    </rPh>
    <rPh sb="14" eb="16">
      <t>キサイ</t>
    </rPh>
    <rPh sb="17" eb="19">
      <t>ハッコウ</t>
    </rPh>
    <rPh sb="20" eb="21">
      <t>ツト</t>
    </rPh>
    <rPh sb="23" eb="25">
      <t>ケッカ</t>
    </rPh>
    <rPh sb="26" eb="28">
      <t>ショウライ</t>
    </rPh>
    <rPh sb="28" eb="30">
      <t>フタン</t>
    </rPh>
    <rPh sb="30" eb="32">
      <t>ヒリツ</t>
    </rPh>
    <rPh sb="33" eb="35">
      <t>ジッシツ</t>
    </rPh>
    <rPh sb="35" eb="38">
      <t>コウサイヒ</t>
    </rPh>
    <rPh sb="38" eb="40">
      <t>ヒリツ</t>
    </rPh>
    <rPh sb="41" eb="42">
      <t>トモ</t>
    </rPh>
    <rPh sb="43" eb="45">
      <t>ゲンショウ</t>
    </rPh>
    <rPh sb="45" eb="47">
      <t>ケイコウ</t>
    </rPh>
    <rPh sb="54" eb="56">
      <t>ザイセイ</t>
    </rPh>
    <rPh sb="56" eb="58">
      <t>ジョウキョウ</t>
    </rPh>
    <rPh sb="59" eb="61">
      <t>カイゼン</t>
    </rPh>
    <rPh sb="73" eb="75">
      <t>ルイジ</t>
    </rPh>
    <rPh sb="75" eb="77">
      <t>ダンタイ</t>
    </rPh>
    <rPh sb="78" eb="80">
      <t>ヒカク</t>
    </rPh>
    <rPh sb="84" eb="86">
      <t>ショウライ</t>
    </rPh>
    <rPh sb="86" eb="88">
      <t>フタン</t>
    </rPh>
    <rPh sb="88" eb="90">
      <t>ヒリツ</t>
    </rPh>
    <rPh sb="91" eb="93">
      <t>ジッシツ</t>
    </rPh>
    <rPh sb="93" eb="96">
      <t>コウサイヒ</t>
    </rPh>
    <rPh sb="96" eb="98">
      <t>ヒリツ</t>
    </rPh>
    <rPh sb="98" eb="99">
      <t>トモ</t>
    </rPh>
    <rPh sb="100" eb="102">
      <t>コウリツ</t>
    </rPh>
    <rPh sb="112" eb="114">
      <t>ルイジ</t>
    </rPh>
    <rPh sb="114" eb="116">
      <t>ダンタイ</t>
    </rPh>
    <rPh sb="117" eb="119">
      <t>カイゼン</t>
    </rPh>
    <rPh sb="119" eb="120">
      <t>ハバ</t>
    </rPh>
    <rPh sb="124" eb="125">
      <t>オオ</t>
    </rPh>
    <rPh sb="137" eb="139">
      <t>コンゴ</t>
    </rPh>
    <rPh sb="140" eb="142">
      <t>カイゼン</t>
    </rPh>
    <rPh sb="143" eb="144">
      <t>ツト</t>
    </rPh>
    <rPh sb="146" eb="148">
      <t>ヒツヨウ</t>
    </rPh>
    <phoneticPr fontId="2"/>
  </si>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</sst>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67088</c:v>
                </c:pt>
                <c:pt idx="1">
                  <c:v>70489</c:v>
                </c:pt>
                <c:pt idx="2">
                  <c:v>84389</c:v>
                </c:pt>
                <c:pt idx="3">
                  <c:v>83623</c:v>
                </c:pt>
                <c:pt idx="4">
                  <c:v>87974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60954</c:v>
                </c:pt>
                <c:pt idx="1">
                  <c:v>73971</c:v>
                </c:pt>
                <c:pt idx="2">
                  <c:v>60291</c:v>
                </c:pt>
                <c:pt idx="3">
                  <c:v>74192</c:v>
                </c:pt>
                <c:pt idx="4">
                  <c:v>120230</c:v>
                </c:pt>
              </c:numCache>
            </c:numRef>
          </c:val>
          <c:smooth val="0"/>
        </c:ser>
        <c:dLbls>
          <c:showLegendKey val="0"/>
          <c:showVal val="0"/>
          <c:showCatName val="0"/>
          <c:showSerName val="0"/>
          <c:showPercent val="0"/>
          <c:showBubbleSize val="0"/>
        </c:dLbls>
        <c:marker val="1"/>
        <c:smooth val="0"/>
        <c:axId val="113339008"/>
        <c:axId val="113361664"/>
      </c:lineChart>
      <c:catAx>
        <c:axId val="1133390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361664"/>
        <c:crosses val="autoZero"/>
        <c:auto val="1"/>
        <c:lblAlgn val="ctr"/>
        <c:lblOffset val="100"/>
        <c:tickLblSkip val="1"/>
        <c:tickMarkSkip val="1"/>
        <c:noMultiLvlLbl val="0"/>
      </c:catAx>
      <c:valAx>
        <c:axId val="11336166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3390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4.93</c:v>
                </c:pt>
                <c:pt idx="1">
                  <c:v>3.82</c:v>
                </c:pt>
                <c:pt idx="2">
                  <c:v>5.77</c:v>
                </c:pt>
                <c:pt idx="3">
                  <c:v>3.7</c:v>
                </c:pt>
                <c:pt idx="4">
                  <c:v>4.75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15.32</c:v>
                </c:pt>
                <c:pt idx="1">
                  <c:v>16.16</c:v>
                </c:pt>
                <c:pt idx="2">
                  <c:v>17.920000000000002</c:v>
                </c:pt>
                <c:pt idx="3">
                  <c:v>20.62</c:v>
                </c:pt>
                <c:pt idx="4">
                  <c:v>27.08</c:v>
                </c:pt>
              </c:numCache>
            </c:numRef>
          </c:val>
        </c:ser>
        <c:dLbls>
          <c:showLegendKey val="0"/>
          <c:showVal val="0"/>
          <c:showCatName val="0"/>
          <c:showSerName val="0"/>
          <c:showPercent val="0"/>
          <c:showBubbleSize val="0"/>
        </c:dLbls>
        <c:gapWidth val="250"/>
        <c:overlap val="100"/>
        <c:axId val="129595648"/>
        <c:axId val="129597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3.42</c:v>
                </c:pt>
                <c:pt idx="1">
                  <c:v>-2.75</c:v>
                </c:pt>
                <c:pt idx="2">
                  <c:v>2.0099999999999998</c:v>
                </c:pt>
                <c:pt idx="3">
                  <c:v>-2.31</c:v>
                </c:pt>
                <c:pt idx="4">
                  <c:v>6.05</c:v>
                </c:pt>
              </c:numCache>
            </c:numRef>
          </c:val>
          <c:smooth val="0"/>
        </c:ser>
        <c:dLbls>
          <c:showLegendKey val="0"/>
          <c:showVal val="0"/>
          <c:showCatName val="0"/>
          <c:showSerName val="0"/>
          <c:showPercent val="0"/>
          <c:showBubbleSize val="0"/>
        </c:dLbls>
        <c:marker val="1"/>
        <c:smooth val="0"/>
        <c:axId val="129595648"/>
        <c:axId val="129597824"/>
      </c:lineChart>
      <c:catAx>
        <c:axId val="129595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9597824"/>
        <c:crosses val="autoZero"/>
        <c:auto val="1"/>
        <c:lblAlgn val="ctr"/>
        <c:lblOffset val="100"/>
        <c:tickLblSkip val="1"/>
        <c:tickMarkSkip val="1"/>
        <c:noMultiLvlLbl val="0"/>
      </c:catAx>
      <c:valAx>
        <c:axId val="129597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595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病院事業債管理特別会計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0.01</c:v>
                </c:pt>
                <c:pt idx="8">
                  <c:v>#N/A</c:v>
                </c:pt>
                <c:pt idx="9">
                  <c:v>0.01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1.23</c:v>
                </c:pt>
                <c:pt idx="2">
                  <c:v>#N/A</c:v>
                </c:pt>
                <c:pt idx="3">
                  <c:v>1.64</c:v>
                </c:pt>
                <c:pt idx="4">
                  <c:v>#N/A</c:v>
                </c:pt>
                <c:pt idx="5">
                  <c:v>1.49</c:v>
                </c:pt>
                <c:pt idx="6">
                  <c:v>#N/A</c:v>
                </c:pt>
                <c:pt idx="7">
                  <c:v>0.25</c:v>
                </c:pt>
                <c:pt idx="8">
                  <c:v>#N/A</c:v>
                </c:pt>
                <c:pt idx="9">
                  <c:v>0.26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c:v>
                </c:pt>
                <c:pt idx="2">
                  <c:v>#N/A</c:v>
                </c:pt>
                <c:pt idx="3">
                  <c:v>0.38</c:v>
                </c:pt>
                <c:pt idx="4">
                  <c:v>#N/A</c:v>
                </c:pt>
                <c:pt idx="5">
                  <c:v>0.08</c:v>
                </c:pt>
                <c:pt idx="6">
                  <c:v>#N/A</c:v>
                </c:pt>
                <c:pt idx="7">
                  <c:v>0.72</c:v>
                </c:pt>
                <c:pt idx="8">
                  <c:v>#N/A</c:v>
                </c:pt>
                <c:pt idx="9">
                  <c:v>0.44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4.93</c:v>
                </c:pt>
                <c:pt idx="2">
                  <c:v>#N/A</c:v>
                </c:pt>
                <c:pt idx="3">
                  <c:v>3.81</c:v>
                </c:pt>
                <c:pt idx="4">
                  <c:v>#N/A</c:v>
                </c:pt>
                <c:pt idx="5">
                  <c:v>5.76</c:v>
                </c:pt>
                <c:pt idx="6">
                  <c:v>#N/A</c:v>
                </c:pt>
                <c:pt idx="7">
                  <c:v>3.69</c:v>
                </c:pt>
                <c:pt idx="8">
                  <c:v>#N/A</c:v>
                </c:pt>
                <c:pt idx="9">
                  <c:v>4.74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4.03</c:v>
                </c:pt>
                <c:pt idx="2">
                  <c:v>#N/A</c:v>
                </c:pt>
                <c:pt idx="3">
                  <c:v>4.75</c:v>
                </c:pt>
                <c:pt idx="4">
                  <c:v>#N/A</c:v>
                </c:pt>
                <c:pt idx="5">
                  <c:v>5.21</c:v>
                </c:pt>
                <c:pt idx="6">
                  <c:v>#N/A</c:v>
                </c:pt>
                <c:pt idx="7">
                  <c:v>6.26</c:v>
                </c:pt>
                <c:pt idx="8">
                  <c:v>#N/A</c:v>
                </c:pt>
                <c:pt idx="9">
                  <c:v>6.92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18.72</c:v>
                </c:pt>
                <c:pt idx="2">
                  <c:v>#N/A</c:v>
                </c:pt>
                <c:pt idx="3">
                  <c:v>16.239999999999998</c:v>
                </c:pt>
                <c:pt idx="4">
                  <c:v>#N/A</c:v>
                </c:pt>
                <c:pt idx="5">
                  <c:v>16.39</c:v>
                </c:pt>
                <c:pt idx="6">
                  <c:v>#N/A</c:v>
                </c:pt>
                <c:pt idx="7">
                  <c:v>16.809999999999999</c:v>
                </c:pt>
                <c:pt idx="8">
                  <c:v>#N/A</c:v>
                </c:pt>
                <c:pt idx="9">
                  <c:v>17.170000000000002</c:v>
                </c:pt>
              </c:numCache>
            </c:numRef>
          </c:val>
        </c:ser>
        <c:dLbls>
          <c:showLegendKey val="0"/>
          <c:showVal val="0"/>
          <c:showCatName val="0"/>
          <c:showSerName val="0"/>
          <c:showPercent val="0"/>
          <c:showBubbleSize val="0"/>
        </c:dLbls>
        <c:gapWidth val="150"/>
        <c:overlap val="100"/>
        <c:axId val="129726720"/>
        <c:axId val="129736704"/>
      </c:barChart>
      <c:catAx>
        <c:axId val="129726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9736704"/>
        <c:crosses val="autoZero"/>
        <c:auto val="1"/>
        <c:lblAlgn val="ctr"/>
        <c:lblOffset val="100"/>
        <c:tickLblSkip val="1"/>
        <c:tickMarkSkip val="1"/>
        <c:noMultiLvlLbl val="0"/>
      </c:catAx>
      <c:valAx>
        <c:axId val="129736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726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2263</c:v>
                </c:pt>
                <c:pt idx="5">
                  <c:v>2500</c:v>
                </c:pt>
                <c:pt idx="8">
                  <c:v>2516</c:v>
                </c:pt>
                <c:pt idx="11">
                  <c:v>2634</c:v>
                </c:pt>
                <c:pt idx="14">
                  <c:v>2582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24</c:v>
                </c:pt>
                <c:pt idx="3">
                  <c:v>22</c:v>
                </c:pt>
                <c:pt idx="6">
                  <c:v>20</c:v>
                </c:pt>
                <c:pt idx="9">
                  <c:v>18</c:v>
                </c:pt>
                <c:pt idx="12">
                  <c:v>17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22</c:v>
                </c:pt>
                <c:pt idx="3">
                  <c:v>22</c:v>
                </c:pt>
                <c:pt idx="6">
                  <c:v>18</c:v>
                </c:pt>
                <c:pt idx="9">
                  <c:v>21</c:v>
                </c:pt>
                <c:pt idx="12">
                  <c:v>22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696</c:v>
                </c:pt>
                <c:pt idx="3">
                  <c:v>660</c:v>
                </c:pt>
                <c:pt idx="6">
                  <c:v>632</c:v>
                </c:pt>
                <c:pt idx="9">
                  <c:v>616</c:v>
                </c:pt>
                <c:pt idx="12">
                  <c:v>611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2883</c:v>
                </c:pt>
                <c:pt idx="3">
                  <c:v>3062</c:v>
                </c:pt>
                <c:pt idx="6">
                  <c:v>3075</c:v>
                </c:pt>
                <c:pt idx="9">
                  <c:v>3000</c:v>
                </c:pt>
                <c:pt idx="12">
                  <c:v>2956</c:v>
                </c:pt>
              </c:numCache>
            </c:numRef>
          </c:val>
        </c:ser>
        <c:dLbls>
          <c:showLegendKey val="0"/>
          <c:showVal val="0"/>
          <c:showCatName val="0"/>
          <c:showSerName val="0"/>
          <c:showPercent val="0"/>
          <c:showBubbleSize val="0"/>
        </c:dLbls>
        <c:gapWidth val="100"/>
        <c:overlap val="100"/>
        <c:axId val="113264512"/>
        <c:axId val="113274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1362</c:v>
                </c:pt>
                <c:pt idx="2">
                  <c:v>#N/A</c:v>
                </c:pt>
                <c:pt idx="3">
                  <c:v>#N/A</c:v>
                </c:pt>
                <c:pt idx="4">
                  <c:v>1266</c:v>
                </c:pt>
                <c:pt idx="5">
                  <c:v>#N/A</c:v>
                </c:pt>
                <c:pt idx="6">
                  <c:v>#N/A</c:v>
                </c:pt>
                <c:pt idx="7">
                  <c:v>1229</c:v>
                </c:pt>
                <c:pt idx="8">
                  <c:v>#N/A</c:v>
                </c:pt>
                <c:pt idx="9">
                  <c:v>#N/A</c:v>
                </c:pt>
                <c:pt idx="10">
                  <c:v>1021</c:v>
                </c:pt>
                <c:pt idx="11">
                  <c:v>#N/A</c:v>
                </c:pt>
                <c:pt idx="12">
                  <c:v>#N/A</c:v>
                </c:pt>
                <c:pt idx="13">
                  <c:v>1024</c:v>
                </c:pt>
                <c:pt idx="14">
                  <c:v>#N/A</c:v>
                </c:pt>
              </c:numCache>
            </c:numRef>
          </c:val>
          <c:smooth val="0"/>
        </c:ser>
        <c:dLbls>
          <c:showLegendKey val="0"/>
          <c:showVal val="0"/>
          <c:showCatName val="0"/>
          <c:showSerName val="0"/>
          <c:showPercent val="0"/>
          <c:showBubbleSize val="0"/>
        </c:dLbls>
        <c:marker val="1"/>
        <c:smooth val="0"/>
        <c:axId val="113264512"/>
        <c:axId val="113274880"/>
      </c:lineChart>
      <c:catAx>
        <c:axId val="113264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274880"/>
        <c:crosses val="autoZero"/>
        <c:auto val="1"/>
        <c:lblAlgn val="ctr"/>
        <c:lblOffset val="100"/>
        <c:tickLblSkip val="1"/>
        <c:tickMarkSkip val="1"/>
        <c:noMultiLvlLbl val="0"/>
      </c:catAx>
      <c:valAx>
        <c:axId val="113274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64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21884</c:v>
                </c:pt>
                <c:pt idx="5">
                  <c:v>22063</c:v>
                </c:pt>
                <c:pt idx="8">
                  <c:v>21871</c:v>
                </c:pt>
                <c:pt idx="11">
                  <c:v>21454</c:v>
                </c:pt>
                <c:pt idx="14">
                  <c:v>22744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3227</c:v>
                </c:pt>
                <c:pt idx="5">
                  <c:v>4846</c:v>
                </c:pt>
                <c:pt idx="8">
                  <c:v>4510</c:v>
                </c:pt>
                <c:pt idx="11">
                  <c:v>4221</c:v>
                </c:pt>
                <c:pt idx="14">
                  <c:v>4799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2109</c:v>
                </c:pt>
                <c:pt idx="5">
                  <c:v>2102</c:v>
                </c:pt>
                <c:pt idx="8">
                  <c:v>2565</c:v>
                </c:pt>
                <c:pt idx="11">
                  <c:v>3065</c:v>
                </c:pt>
                <c:pt idx="14">
                  <c:v>3880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3</c:v>
                </c:pt>
                <c:pt idx="3">
                  <c:v>0</c:v>
                </c:pt>
                <c:pt idx="6">
                  <c:v>63</c:v>
                </c:pt>
                <c:pt idx="9">
                  <c:v>170</c:v>
                </c:pt>
                <c:pt idx="12">
                  <c:v>263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5600</c:v>
                </c:pt>
                <c:pt idx="3">
                  <c:v>4973</c:v>
                </c:pt>
                <c:pt idx="6">
                  <c:v>4737</c:v>
                </c:pt>
                <c:pt idx="9">
                  <c:v>4375</c:v>
                </c:pt>
                <c:pt idx="12">
                  <c:v>4015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71</c:v>
                </c:pt>
                <c:pt idx="3">
                  <c:v>68</c:v>
                </c:pt>
                <c:pt idx="6">
                  <c:v>108</c:v>
                </c:pt>
                <c:pt idx="9">
                  <c:v>165</c:v>
                </c:pt>
                <c:pt idx="12">
                  <c:v>209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10123</c:v>
                </c:pt>
                <c:pt idx="3">
                  <c:v>9057</c:v>
                </c:pt>
                <c:pt idx="6">
                  <c:v>8983</c:v>
                </c:pt>
                <c:pt idx="9">
                  <c:v>8862</c:v>
                </c:pt>
                <c:pt idx="12">
                  <c:v>8494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117</c:v>
                </c:pt>
                <c:pt idx="3">
                  <c:v>11</c:v>
                </c:pt>
                <c:pt idx="6">
                  <c:v>8</c:v>
                </c:pt>
                <c:pt idx="9">
                  <c:v>4</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25774</c:v>
                </c:pt>
                <c:pt idx="3">
                  <c:v>27263</c:v>
                </c:pt>
                <c:pt idx="6">
                  <c:v>26375</c:v>
                </c:pt>
                <c:pt idx="9">
                  <c:v>25884</c:v>
                </c:pt>
                <c:pt idx="12">
                  <c:v>27484</c:v>
                </c:pt>
              </c:numCache>
            </c:numRef>
          </c:val>
        </c:ser>
        <c:dLbls>
          <c:showLegendKey val="0"/>
          <c:showVal val="0"/>
          <c:showCatName val="0"/>
          <c:showSerName val="0"/>
          <c:showPercent val="0"/>
          <c:showBubbleSize val="0"/>
        </c:dLbls>
        <c:gapWidth val="100"/>
        <c:overlap val="100"/>
        <c:axId val="129661184"/>
        <c:axId val="129663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14468</c:v>
                </c:pt>
                <c:pt idx="2">
                  <c:v>#N/A</c:v>
                </c:pt>
                <c:pt idx="3">
                  <c:v>#N/A</c:v>
                </c:pt>
                <c:pt idx="4">
                  <c:v>12361</c:v>
                </c:pt>
                <c:pt idx="5">
                  <c:v>#N/A</c:v>
                </c:pt>
                <c:pt idx="6">
                  <c:v>#N/A</c:v>
                </c:pt>
                <c:pt idx="7">
                  <c:v>11327</c:v>
                </c:pt>
                <c:pt idx="8">
                  <c:v>#N/A</c:v>
                </c:pt>
                <c:pt idx="9">
                  <c:v>#N/A</c:v>
                </c:pt>
                <c:pt idx="10">
                  <c:v>10720</c:v>
                </c:pt>
                <c:pt idx="11">
                  <c:v>#N/A</c:v>
                </c:pt>
                <c:pt idx="12">
                  <c:v>#N/A</c:v>
                </c:pt>
                <c:pt idx="13">
                  <c:v>9041</c:v>
                </c:pt>
                <c:pt idx="14">
                  <c:v>#N/A</c:v>
                </c:pt>
              </c:numCache>
            </c:numRef>
          </c:val>
          <c:smooth val="0"/>
        </c:ser>
        <c:dLbls>
          <c:showLegendKey val="0"/>
          <c:showVal val="0"/>
          <c:showCatName val="0"/>
          <c:showSerName val="0"/>
          <c:showPercent val="0"/>
          <c:showBubbleSize val="0"/>
        </c:dLbls>
        <c:marker val="1"/>
        <c:smooth val="0"/>
        <c:axId val="129661184"/>
        <c:axId val="129663360"/>
      </c:lineChart>
      <c:catAx>
        <c:axId val="129661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9663360"/>
        <c:crosses val="autoZero"/>
        <c:auto val="1"/>
        <c:lblAlgn val="ctr"/>
        <c:lblOffset val="100"/>
        <c:tickLblSkip val="1"/>
        <c:tickMarkSkip val="1"/>
        <c:noMultiLvlLbl val="0"/>
      </c:catAx>
      <c:valAx>
        <c:axId val="129663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661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[1]公会計指標分析・財政指標組合せ分析表!$G$51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{7CC67A34-C854-4E83-928B-8CF290BE99B9}</c15:txfldGUID>
                      <c15:f>公会計指標分析・財政指標組合せ分析表!$K$50</c15:f>
                      <c15:dlblFieldTableCache>
                        <c:ptCount val="1"/>
                        <c:pt idx="0">
                          <c:v>H23</c:v>
                        </c:pt>
                      </c15:dlblFieldTableCache>
                    </c15:dlblFTEntry>
                  </c15:dlblFieldTable>
                  <c15:showDataLabelsRange val="0"/>
                </c:ext>
              </c:extLst>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{66521A1C-5FE5-48BC-8966-4665AA9809AF}</c15:txfldGUID>
                      <c15:f>公会計指標分析・財政指標組合せ分析表!$L$50</c15:f>
                      <c15:dlblFieldTableCache>
                        <c:ptCount val="1"/>
                        <c:pt idx="0">
                          <c:v>H24</c:v>
                        </c:pt>
                      </c15:dlblFieldTableCache>
                    </c15:dlblFTEntry>
                  </c15:dlblFieldTable>
                  <c15:showDataLabelsRange val="0"/>
                </c:ext>
              </c:extLst>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{E9E24830-3E43-4C2F-9AC5-0DCC2CEC6B35}</c15:txfldGUID>
                      <c15:f>公会計指標分析・財政指標組合せ分析表!$M$50</c15:f>
                      <c15:dlblFieldTableCache>
                        <c:ptCount val="1"/>
                        <c:pt idx="0">
                          <c:v>H25</c:v>
                        </c:pt>
                      </c15:dlblFieldTableCache>
                    </c15:dlblFTEntry>
                  </c15:dlblFieldTable>
                  <c15:showDataLabelsRange val="0"/>
                </c:ext>
              </c:extLst>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{B4715F54-A063-464A-89EA-31717D57EA1F}</c15:txfldGUID>
                      <c15:f>公会計指標分析・財政指標組合せ分析表!$N$50</c15:f>
                      <c15:dlblFieldTableCache>
                        <c:ptCount val="1"/>
                        <c:pt idx="0">
                          <c:v>H26</c:v>
                        </c:pt>
                      </c15:dlblFieldTableCache>
                    </c15:dlblFTEntry>
                  </c15:dlblFieldTable>
                  <c15:showDataLabelsRange val="0"/>
                </c:ext>
              </c:extLst>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{85415EF1-EA92-49C5-AE25-1ADF8DEDB4AD}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[1]公会計指標分析・財政指標組合せ分析表!$K$53:$O$53</c:f>
              <c:numCache>
                <c:formatCode>#,##0.0;"▲ "#,##0.0</c:formatCode>
                <c:ptCount val="5"/>
              </c:numCache>
            </c:numRef>
          </c:xVal>
          <c:yVal>
            <c:numRef>
              <c:f>[1]公会計指標分析・財政指標組合せ分析表!$K$51:$O$51</c:f>
              <c:numCache>
                <c:formatCode>#,##0.0;"▲ "#,##0.0</c:formatCode>
                <c:ptCount val="5"/>
              </c:numCache>
            </c:numRef>
          </c:yVal>
          <c:smooth val="0"/>
        </c:ser>
        <c:ser>
          <c:idx val="1"/>
          <c:order val="1"/>
          <c:tx>
            <c:strRef>
              <c:f>[1]公会計指標分析・財政指標組合せ分析表!$G$55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{2F70D0E0-E5EA-4B50-8826-A1ED92920F33}</c15:txfldGUID>
                      <c15:f>公会計指標分析・財政指標組合せ分析表!$K$50</c15:f>
                      <c15:dlblFieldTableCache>
                        <c:ptCount val="1"/>
                        <c:pt idx="0">
                          <c:v>H23</c:v>
                        </c:pt>
                      </c15:dlblFieldTableCache>
                    </c15:dlblFTEntry>
                  </c15:dlblFieldTable>
                  <c15:showDataLabelsRange val="0"/>
                </c:ext>
              </c:extLst>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{F2EA9C35-288E-4895-BE05-A4F5D99823B0}</c15:txfldGUID>
                      <c15:f>公会計指標分析・財政指標組合せ分析表!$L$50</c15:f>
                      <c15:dlblFieldTableCache>
                        <c:ptCount val="1"/>
                        <c:pt idx="0">
                          <c:v>H24</c:v>
                        </c:pt>
                      </c15:dlblFieldTableCache>
                    </c15:dlblFTEntry>
                  </c15:dlblFieldTable>
                  <c15:showDataLabelsRange val="0"/>
                </c:ext>
              </c:extLst>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{D774CC9C-3D00-47EA-97A6-9B07E07859F4}</c15:txfldGUID>
                      <c15:f>公会計指標分析・財政指標組合せ分析表!$M$50</c15:f>
                      <c15:dlblFieldTableCache>
                        <c:ptCount val="1"/>
                        <c:pt idx="0">
                          <c:v>H25</c:v>
                        </c:pt>
                      </c15:dlblFieldTableCache>
                    </c15:dlblFTEntry>
                  </c15:dlblFieldTable>
                  <c15:showDataLabelsRange val="0"/>
                </c:ext>
              </c:extLst>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{D48B78FD-7726-4FE6-9764-FE6869A82F45}</c15:txfldGUID>
                      <c15:f>公会計指標分析・財政指標組合せ分析表!$N$50</c15:f>
                      <c15:dlblFieldTableCache>
                        <c:ptCount val="1"/>
                        <c:pt idx="0">
                          <c:v>H26</c:v>
                        </c:pt>
                      </c15:dlblFieldTableCache>
                    </c15:dlblFTEntry>
                  </c15:dlblFieldTable>
                  <c15:showDataLabelsRange val="0"/>
                </c:ext>
              </c:extLst>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{584745D0-5B80-46D6-AE62-A9A63A6A13BD}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[1]公会計指標分析・財政指標組合せ分析表!$K$57:$O$57</c:f>
              <c:numCache>
                <c:formatCode>#,##0.0;"▲ "#,##0.0</c:formatCode>
                <c:ptCount val="5"/>
              </c:numCache>
            </c:numRef>
          </c:xVal>
          <c:yVal>
            <c:numRef>
              <c:f>[1]公会計指標分析・財政指標組合せ分析表!$K$55:$O$55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48362240"/>
        <c:axId val="48364160"/>
      </c:scatterChart>
      <c:valAx>
        <c:axId val="4836224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364160"/>
        <c:crosses val="autoZero"/>
        <c:crossBetween val="midCat"/>
      </c:valAx>
      <c:valAx>
        <c:axId val="4836416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83622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[1]公会計指標分析・財政指標組合せ分析表!$G$73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[1]公会計指標分析・財政指標組合せ分析表!$K$72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{DAACBD09-79FF-47B0-8B3F-EE25026684F5}</c15:txfldGUID>
                      <c15:f>公会計指標分析・財政指標組合せ分析表!$K$72</c15:f>
                      <c15:dlblFieldTableCache>
                        <c:ptCount val="1"/>
                        <c:pt idx="0">
                          <c:v>H23</c:v>
                        </c:pt>
                      </c15:dlblFieldTableCache>
                    </c15:dlblFTEntry>
                  </c15:dlblFieldTable>
                  <c15:showDataLabelsRange val="0"/>
                </c:ext>
              </c:extLst>
            </c:dLbl>
            <c:dLbl>
              <c:idx val="1"/>
              <c:layout/>
              <c:tx>
                <c:strRef>
                  <c:f>[1]公会計指標分析・財政指標組合せ分析表!$L$72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{C4046FD0-5E0E-4E7D-A3E8-CA0E014947A3}</c15:txfldGUID>
                      <c15:f>公会計指標分析・財政指標組合せ分析表!$L$72</c15:f>
                      <c15:dlblFieldTableCache>
                        <c:ptCount val="1"/>
                        <c:pt idx="0">
                          <c:v>H24</c:v>
                        </c:pt>
                      </c15:dlblFieldTableCache>
                    </c15:dlblFTEntry>
                  </c15:dlblFieldTable>
                  <c15:showDataLabelsRange val="0"/>
                </c:ext>
              </c:extLst>
            </c:dLbl>
            <c:dLbl>
              <c:idx val="2"/>
              <c:layout/>
              <c:tx>
                <c:strRef>
                  <c:f>[1]公会計指標分析・財政指標組合せ分析表!$M$72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{A670D8CE-1C7D-4027-8DC3-9B6C988DA6F8}</c15:txfldGUID>
                      <c15:f>公会計指標分析・財政指標組合せ分析表!$M$72</c15:f>
                      <c15:dlblFieldTableCache>
                        <c:ptCount val="1"/>
                        <c:pt idx="0">
                          <c:v>H25</c:v>
                        </c:pt>
                      </c15:dlblFieldTableCache>
                    </c15:dlblFTEntry>
                  </c15:dlblFieldTable>
                  <c15:showDataLabelsRange val="0"/>
                </c:ext>
              </c:extLst>
            </c:dLbl>
            <c:dLbl>
              <c:idx val="3"/>
              <c:layout/>
              <c:tx>
                <c:strRef>
                  <c:f>[1]公会計指標分析・財政指標組合せ分析表!$N$72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{55AF28B0-0BA1-4612-AD15-9A77B4318146}</c15:txfldGUID>
                      <c15:f>公会計指標分析・財政指標組合せ分析表!$N$72</c15:f>
                      <c15:dlblFieldTableCache>
                        <c:ptCount val="1"/>
                        <c:pt idx="0">
                          <c:v>H26</c:v>
                        </c:pt>
                      </c15:dlblFieldTableCache>
                    </c15:dlblFTEntry>
                  </c15:dlblFieldTable>
                  <c15:showDataLabelsRange val="0"/>
                </c:ext>
              </c:extLst>
            </c:dLbl>
            <c:dLbl>
              <c:idx val="4"/>
              <c:layout/>
              <c:tx>
                <c:strRef>
                  <c:f>[1]公会計指標分析・財政指標組合せ分析表!$O$72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{E4A09937-EA7F-495F-A13B-6D1EC9B7663E}</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[1]公会計指標分析・財政指標組合せ分析表!$K$75:$O$75</c:f>
              <c:numCache>
                <c:formatCode>#,##0.0;"▲ "#,##0.0</c:formatCode>
                <c:ptCount val="5"/>
                <c:pt idx="0">
                  <c:v>13.6</c:v>
                </c:pt>
                <c:pt idx="1">
                  <c:v>13.3</c:v>
                </c:pt>
                <c:pt idx="2">
                  <c:v>13.1</c:v>
                </c:pt>
                <c:pt idx="3">
                  <c:v>12</c:v>
                </c:pt>
                <c:pt idx="4">
                  <c:v>11.1</c:v>
                </c:pt>
              </c:numCache>
            </c:numRef>
          </c:xVal>
          <c:yVal>
            <c:numRef>
              <c:f>[1]公会計指標分析・財政指標組合せ分析表!$K$73:$O$73</c:f>
              <c:numCache>
                <c:formatCode>#,##0.0;"▲ "#,##0.0</c:formatCode>
                <c:ptCount val="5"/>
                <c:pt idx="0">
                  <c:v>147.19999999999999</c:v>
                </c:pt>
                <c:pt idx="1">
                  <c:v>126.9</c:v>
                </c:pt>
                <c:pt idx="2">
                  <c:v>115.2</c:v>
                </c:pt>
                <c:pt idx="3">
                  <c:v>110.7</c:v>
                </c:pt>
                <c:pt idx="4">
                  <c:v>91.2</c:v>
                </c:pt>
              </c:numCache>
            </c:numRef>
          </c:yVal>
          <c:smooth val="0"/>
        </c:ser>
        <c:ser>
          <c:idx val="1"/>
          <c:order val="1"/>
          <c:tx>
            <c:strRef>
              <c:f>[1]公会計指標分析・財政指標組合せ分析表!$G$77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[1]公会計指標分析・財政指標組合せ分析表!$K$72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{E39E1FBB-005A-43F7-8BCF-0A635BEC42F9}</c15:txfldGUID>
                      <c15:f>公会計指標分析・財政指標組合せ分析表!$K$72</c15:f>
                      <c15:dlblFieldTableCache>
                        <c:ptCount val="1"/>
                        <c:pt idx="0">
                          <c:v>H23</c:v>
                        </c:pt>
                      </c15:dlblFieldTableCache>
                    </c15:dlblFTEntry>
                  </c15:dlblFieldTable>
                  <c15:showDataLabelsRange val="0"/>
                </c:ext>
              </c:extLst>
            </c:dLbl>
            <c:dLbl>
              <c:idx val="1"/>
              <c:layout/>
              <c:tx>
                <c:strRef>
                  <c:f>[1]公会計指標分析・財政指標組合せ分析表!$L$72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{0B02DEB3-FEC0-4764-B5D8-08A9B1CA3D67}</c15:txfldGUID>
                      <c15:f>公会計指標分析・財政指標組合せ分析表!$L$72</c15:f>
                      <c15:dlblFieldTableCache>
                        <c:ptCount val="1"/>
                        <c:pt idx="0">
                          <c:v>H24</c:v>
                        </c:pt>
                      </c15:dlblFieldTableCache>
                    </c15:dlblFTEntry>
                  </c15:dlblFieldTable>
                  <c15:showDataLabelsRange val="0"/>
                </c:ext>
              </c:extLst>
            </c:dLbl>
            <c:dLbl>
              <c:idx val="2"/>
              <c:layout/>
              <c:tx>
                <c:strRef>
                  <c:f>[1]公会計指標分析・財政指標組合せ分析表!$M$72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{B67A456A-9563-4EAB-9156-2E97BE66B968}</c15:txfldGUID>
                      <c15:f>公会計指標分析・財政指標組合せ分析表!$M$72</c15:f>
                      <c15:dlblFieldTableCache>
                        <c:ptCount val="1"/>
                        <c:pt idx="0">
                          <c:v>H25</c:v>
                        </c:pt>
                      </c15:dlblFieldTableCache>
                    </c15:dlblFTEntry>
                  </c15:dlblFieldTable>
                  <c15:showDataLabelsRange val="0"/>
                </c:ext>
              </c:extLst>
            </c:dLbl>
            <c:dLbl>
              <c:idx val="3"/>
              <c:layout/>
              <c:tx>
                <c:strRef>
                  <c:f>[1]公会計指標分析・財政指標組合せ分析表!$N$72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{0C816F4F-AA08-4ACE-B6CC-7D16089B05E7}</c15:txfldGUID>
                      <c15:f>公会計指標分析・財政指標組合せ分析表!$N$72</c15:f>
                      <c15:dlblFieldTableCache>
                        <c:ptCount val="1"/>
                        <c:pt idx="0">
                          <c:v>H26</c:v>
                        </c:pt>
                      </c15:dlblFieldTableCache>
                    </c15:dlblFTEntry>
                  </c15:dlblFieldTable>
                  <c15:showDataLabelsRange val="0"/>
                </c:ext>
              </c:extLst>
            </c:dLbl>
            <c:dLbl>
              <c:idx val="4"/>
              <c:layout/>
              <c:tx>
                <c:strRef>
                  <c:f>[1]公会計指標分析・財政指標組合せ分析表!$O$72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{3508F2D0-F621-4C9B-A3B6-BD8B657FD798}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[1]公会計指標分析・財政指標組合せ分析表!$K$79:$O$79</c:f>
              <c:numCache>
                <c:formatCode>#,##0.0;"▲ "#,##0.0</c:formatCode>
                <c:ptCount val="5"/>
                <c:pt idx="0">
                  <c:v>13.5</c:v>
                </c:pt>
                <c:pt idx="1">
                  <c:v>12.4</c:v>
                </c:pt>
                <c:pt idx="2">
                  <c:v>11.5</c:v>
                </c:pt>
                <c:pt idx="3">
                  <c:v>10.4</c:v>
                </c:pt>
                <c:pt idx="4">
                  <c:v>9.5</c:v>
                </c:pt>
              </c:numCache>
            </c:numRef>
          </c:xVal>
          <c:yVal>
            <c:numRef>
              <c:f>[1]公会計指標分析・財政指標組合せ分析表!$K$77:$O$77</c:f>
              <c:numCache>
                <c:formatCode>#,##0.0;"▲ "#,##0.0</c:formatCode>
                <c:ptCount val="5"/>
                <c:pt idx="0">
                  <c:v>75.900000000000006</c:v>
                </c:pt>
                <c:pt idx="1">
                  <c:v>64.599999999999994</c:v>
                </c:pt>
                <c:pt idx="2">
                  <c:v>52.8</c:v>
                </c:pt>
                <c:pt idx="3">
                  <c:v>48.6</c:v>
                </c:pt>
                <c:pt idx="4">
                  <c:v>32.799999999999997</c:v>
                </c:pt>
              </c:numCache>
            </c:numRef>
          </c:yVal>
          <c:smooth val="0"/>
        </c:ser>
        <c:dLbls>
          <c:showLegendKey val="0"/>
          <c:showVal val="0"/>
          <c:showCatName val="0"/>
          <c:showSerName val="0"/>
          <c:showPercent val="0"/>
          <c:showBubbleSize val="0"/>
        </c:dLbls>
        <c:axId val="48497024"/>
        <c:axId val="48498944"/>
      </c:scatterChart>
      <c:valAx>
        <c:axId val="48497024"/>
        <c:scaling>
          <c:orientation val="minMax"/>
          <c:max val="14"/>
          <c:min val="9.1999999999999993"/>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498944"/>
        <c:crosses val="autoZero"/>
        <c:crossBetween val="midCat"/>
      </c:valAx>
      <c:valAx>
        <c:axId val="48498944"/>
        <c:scaling>
          <c:orientation val="minMax"/>
          <c:max val="170"/>
          <c:min val="1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849702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・元利償還金等については昨年度より</a:t>
          </a:r>
          <a:r>
            <a:rPr kumimoji="1" lang="en-US" altLang="ja-JP" sz="1200">
              <a:solidFill>
                <a:schemeClr val="dk1"/>
              </a:solidFill>
              <a:effectLst/>
              <a:latin typeface="+mn-lt"/>
              <a:ea typeface="+mn-ea"/>
              <a:cs typeface="+mn-cs"/>
            </a:rPr>
            <a:t>44</a:t>
          </a:r>
          <a:r>
            <a:rPr kumimoji="1" lang="ja-JP" altLang="ja-JP" sz="1200">
              <a:solidFill>
                <a:schemeClr val="dk1"/>
              </a:solidFill>
              <a:effectLst/>
              <a:latin typeface="+mn-lt"/>
              <a:ea typeface="+mn-ea"/>
              <a:cs typeface="+mn-cs"/>
            </a:rPr>
            <a:t>百万円減少したこと及び、準元利償還金が</a:t>
          </a:r>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百万円減少（うち、水道事業△</a:t>
          </a:r>
          <a:r>
            <a:rPr kumimoji="1" lang="en-US" altLang="ja-JP" sz="1200">
              <a:solidFill>
                <a:schemeClr val="dk1"/>
              </a:solidFill>
              <a:effectLst/>
              <a:latin typeface="+mn-lt"/>
              <a:ea typeface="+mn-ea"/>
              <a:cs typeface="+mn-cs"/>
            </a:rPr>
            <a:t>12</a:t>
          </a:r>
          <a:r>
            <a:rPr kumimoji="1" lang="ja-JP" altLang="ja-JP" sz="1200">
              <a:solidFill>
                <a:schemeClr val="dk1"/>
              </a:solidFill>
              <a:effectLst/>
              <a:latin typeface="+mn-lt"/>
              <a:ea typeface="+mn-ea"/>
              <a:cs typeface="+mn-cs"/>
            </a:rPr>
            <a:t>百万円）したことにより昨年度より</a:t>
          </a:r>
          <a:r>
            <a:rPr kumimoji="1" lang="en-US" altLang="ja-JP" sz="1200">
              <a:solidFill>
                <a:schemeClr val="dk1"/>
              </a:solidFill>
              <a:effectLst/>
              <a:latin typeface="+mn-lt"/>
              <a:ea typeface="+mn-ea"/>
              <a:cs typeface="+mn-cs"/>
            </a:rPr>
            <a:t>49</a:t>
          </a:r>
          <a:r>
            <a:rPr kumimoji="1" lang="ja-JP" altLang="ja-JP" sz="1200">
              <a:solidFill>
                <a:schemeClr val="dk1"/>
              </a:solidFill>
              <a:effectLst/>
              <a:latin typeface="+mn-lt"/>
              <a:ea typeface="+mn-ea"/>
              <a:cs typeface="+mn-cs"/>
            </a:rPr>
            <a:t>百万円減少しているが、算入公債費等も</a:t>
          </a:r>
          <a:r>
            <a:rPr kumimoji="1" lang="en-US" altLang="ja-JP" sz="1200">
              <a:solidFill>
                <a:schemeClr val="dk1"/>
              </a:solidFill>
              <a:effectLst/>
              <a:latin typeface="+mn-lt"/>
              <a:ea typeface="+mn-ea"/>
              <a:cs typeface="+mn-cs"/>
            </a:rPr>
            <a:t>52</a:t>
          </a:r>
          <a:r>
            <a:rPr kumimoji="1" lang="ja-JP" altLang="ja-JP" sz="1200">
              <a:solidFill>
                <a:schemeClr val="dk1"/>
              </a:solidFill>
              <a:effectLst/>
              <a:latin typeface="+mn-lt"/>
              <a:ea typeface="+mn-ea"/>
              <a:cs typeface="+mn-cs"/>
            </a:rPr>
            <a:t>百万円減少したこともあり、結果として実質公債費比率の分子はほぼ前年度並みである。</a:t>
          </a:r>
          <a:endParaRPr lang="ja-JP" altLang="ja-JP" sz="1200">
            <a:effectLst/>
          </a:endParaRPr>
        </a:p>
        <a:p>
          <a:r>
            <a:rPr kumimoji="1" lang="ja-JP"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今後は、増加傾向である元利償還額について、普通建設事業の精査による地方債発行額の縮減、公的資金の活用による金利負担の軽減、地方債の繰上償還などを活用して、比率の上昇を抑制する。</a:t>
          </a:r>
          <a:endParaRPr lang="ja-JP" altLang="ja-JP" sz="12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n-lt"/>
              <a:ea typeface="+mn-ea"/>
              <a:cs typeface="+mn-cs"/>
            </a:rPr>
            <a:t>・将来負担額が増加した主な要因としては市民病院の建設に伴い、地方債の現在高が</a:t>
          </a:r>
          <a:r>
            <a:rPr lang="en-US" altLang="ja-JP" sz="1200">
              <a:solidFill>
                <a:schemeClr val="dk1"/>
              </a:solidFill>
              <a:effectLst/>
              <a:latin typeface="+mn-lt"/>
              <a:ea typeface="+mn-ea"/>
              <a:cs typeface="+mn-cs"/>
            </a:rPr>
            <a:t>1,600</a:t>
          </a:r>
          <a:r>
            <a:rPr lang="ja-JP" altLang="ja-JP" sz="1200">
              <a:solidFill>
                <a:schemeClr val="dk1"/>
              </a:solidFill>
              <a:effectLst/>
              <a:latin typeface="+mn-lt"/>
              <a:ea typeface="+mn-ea"/>
              <a:cs typeface="+mn-cs"/>
            </a:rPr>
            <a:t>百万円増加したことが大きく影響している。</a:t>
          </a:r>
          <a:endParaRPr lang="ja-JP" altLang="ja-JP" sz="1200">
            <a:effectLst/>
          </a:endParaRPr>
        </a:p>
        <a:p>
          <a:r>
            <a:rPr lang="ja-JP" altLang="ja-JP" sz="1200">
              <a:solidFill>
                <a:schemeClr val="dk1"/>
              </a:solidFill>
              <a:effectLst/>
              <a:latin typeface="+mn-lt"/>
              <a:ea typeface="+mn-ea"/>
              <a:cs typeface="+mn-cs"/>
            </a:rPr>
            <a:t>　しかしながら、過疎対策事業債の活用により、その事業に見合う基準財政需要額算入見込額が増加し、また、充当可能基金についても</a:t>
          </a:r>
          <a:r>
            <a:rPr lang="en-US" altLang="ja-JP" sz="1200">
              <a:solidFill>
                <a:schemeClr val="dk1"/>
              </a:solidFill>
              <a:effectLst/>
              <a:latin typeface="+mn-lt"/>
              <a:ea typeface="+mn-ea"/>
              <a:cs typeface="+mn-cs"/>
            </a:rPr>
            <a:t>815</a:t>
          </a:r>
          <a:r>
            <a:rPr lang="ja-JP" altLang="ja-JP" sz="1200">
              <a:solidFill>
                <a:schemeClr val="dk1"/>
              </a:solidFill>
              <a:effectLst/>
              <a:latin typeface="+mn-lt"/>
              <a:ea typeface="+mn-ea"/>
              <a:cs typeface="+mn-cs"/>
            </a:rPr>
            <a:t>百万円増加したことから、結果として将来負担比率の分子が昨年度より</a:t>
          </a:r>
          <a:r>
            <a:rPr lang="en-US" altLang="ja-JP" sz="1200">
              <a:solidFill>
                <a:schemeClr val="dk1"/>
              </a:solidFill>
              <a:effectLst/>
              <a:latin typeface="+mn-lt"/>
              <a:ea typeface="+mn-ea"/>
              <a:cs typeface="+mn-cs"/>
            </a:rPr>
            <a:t>1,679</a:t>
          </a:r>
          <a:r>
            <a:rPr lang="ja-JP" altLang="ja-JP" sz="1200">
              <a:solidFill>
                <a:schemeClr val="dk1"/>
              </a:solidFill>
              <a:effectLst/>
              <a:latin typeface="+mn-lt"/>
              <a:ea typeface="+mn-ea"/>
              <a:cs typeface="+mn-cs"/>
            </a:rPr>
            <a:t>百万円減少している。</a:t>
          </a:r>
          <a:endParaRPr lang="ja-JP" altLang="ja-JP" sz="1200">
            <a:effectLst/>
          </a:endParaRPr>
        </a:p>
        <a:p>
          <a:r>
            <a:rPr lang="ja-JP" altLang="ja-JP" sz="1200">
              <a:solidFill>
                <a:schemeClr val="dk1"/>
              </a:solidFill>
              <a:effectLst/>
              <a:latin typeface="+mn-lt"/>
              <a:ea typeface="+mn-ea"/>
              <a:cs typeface="+mn-cs"/>
            </a:rPr>
            <a:t>　今後の見込みとしては、過疎対策事業債による大型事業が予定されているため、地方債残高については増加が見込まれているが、同様に基準財政需要額算入見込額についても増加が見込まれるため、今後も同程度で推移すると予測している。 </a:t>
          </a:r>
          <a:endParaRPr lang="ja-JP" altLang="ja-JP" sz="12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41275</xdr:colOff>
      <xdr:row>23</xdr:row>
      <xdr:rowOff>76200</xdr:rowOff>
    </xdr:from>
    <xdr:to>
      <xdr:col>33</xdr:col>
      <xdr:colOff>301625</xdr:colOff>
      <xdr:row>108</xdr:row>
      <xdr:rowOff>107950</xdr:rowOff>
    </xdr:to>
    <xdr:sp macro="" textlink="">
      <xdr:nvSpPr>
        <xdr:cNvPr id="22" name="正方形/長方形 21"/>
        <xdr:cNvSpPr/>
      </xdr:nvSpPr>
      <xdr:spPr>
        <a:xfrm>
          <a:off x="739775" y="4165600"/>
          <a:ext cx="22231350" cy="151447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200">
              <a:solidFill>
                <a:schemeClr val="dk1"/>
              </a:solidFill>
              <a:effectLst/>
              <a:latin typeface="+mn-lt"/>
              <a:ea typeface="+mn-ea"/>
              <a:cs typeface="+mn-cs"/>
            </a:rPr>
            <a:t>・</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年度決算においては、</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ヵ年平均値では類似団体の平均値が</a:t>
          </a:r>
          <a:r>
            <a:rPr lang="en-US" altLang="ja-JP" sz="1200">
              <a:solidFill>
                <a:schemeClr val="dk1"/>
              </a:solidFill>
              <a:effectLst/>
              <a:latin typeface="+mn-lt"/>
              <a:ea typeface="+mn-ea"/>
              <a:cs typeface="+mn-cs"/>
            </a:rPr>
            <a:t>0.03</a:t>
          </a:r>
          <a:r>
            <a:rPr lang="ja-JP" altLang="ja-JP" sz="1200">
              <a:solidFill>
                <a:schemeClr val="dk1"/>
              </a:solidFill>
              <a:effectLst/>
              <a:latin typeface="+mn-lt"/>
              <a:ea typeface="+mn-ea"/>
              <a:cs typeface="+mn-cs"/>
            </a:rPr>
            <a:t>ポイント下がる中、昨年度と同数値の財政力指数を維持しており、結果として</a:t>
          </a:r>
          <a:r>
            <a:rPr lang="en-US" altLang="ja-JP" sz="1200">
              <a:solidFill>
                <a:schemeClr val="dk1"/>
              </a:solidFill>
              <a:effectLst/>
              <a:latin typeface="+mn-lt"/>
              <a:ea typeface="+mn-ea"/>
              <a:cs typeface="+mn-cs"/>
            </a:rPr>
            <a:t>0.06</a:t>
          </a:r>
          <a:r>
            <a:rPr lang="ja-JP" altLang="ja-JP" sz="1200">
              <a:solidFill>
                <a:schemeClr val="dk1"/>
              </a:solidFill>
              <a:effectLst/>
              <a:latin typeface="+mn-lt"/>
              <a:ea typeface="+mn-ea"/>
              <a:cs typeface="+mn-cs"/>
            </a:rPr>
            <a:t>ポイント上回った。</a:t>
          </a:r>
          <a:endParaRPr lang="ja-JP" altLang="ja-JP" sz="1200">
            <a:effectLst/>
          </a:endParaRPr>
        </a:p>
        <a:p>
          <a:pPr eaLnBrk="1" fontAlgn="auto" latinLnBrk="0" hangingPunct="1"/>
          <a:r>
            <a:rPr lang="ja-JP" altLang="ja-JP" sz="1200">
              <a:solidFill>
                <a:schemeClr val="dk1"/>
              </a:solidFill>
              <a:effectLst/>
              <a:latin typeface="+mn-lt"/>
              <a:ea typeface="+mn-ea"/>
              <a:cs typeface="+mn-cs"/>
            </a:rPr>
            <a:t>　単年度でみると</a:t>
          </a:r>
          <a:r>
            <a:rPr kumimoji="1" lang="ja-JP" altLang="ja-JP" sz="1200">
              <a:solidFill>
                <a:schemeClr val="dk1"/>
              </a:solidFill>
              <a:effectLst/>
              <a:latin typeface="+mn-lt"/>
              <a:ea typeface="+mn-ea"/>
              <a:cs typeface="+mn-cs"/>
            </a:rPr>
            <a:t>、地方消費税交付金の増加等により基準財政収入額が</a:t>
          </a:r>
          <a:r>
            <a:rPr kumimoji="1" lang="en-US" altLang="ja-JP" sz="1200">
              <a:solidFill>
                <a:schemeClr val="dk1"/>
              </a:solidFill>
              <a:effectLst/>
              <a:latin typeface="+mn-lt"/>
              <a:ea typeface="+mn-ea"/>
              <a:cs typeface="+mn-cs"/>
            </a:rPr>
            <a:t>213</a:t>
          </a:r>
          <a:r>
            <a:rPr kumimoji="1" lang="ja-JP" altLang="ja-JP" sz="1200">
              <a:solidFill>
                <a:schemeClr val="dk1"/>
              </a:solidFill>
              <a:effectLst/>
              <a:latin typeface="+mn-lt"/>
              <a:ea typeface="+mn-ea"/>
              <a:cs typeface="+mn-cs"/>
            </a:rPr>
            <a:t>百万円増加したが、人口減少等特別対策事業費の創設等により基準財政需要額が</a:t>
          </a:r>
          <a:r>
            <a:rPr kumimoji="1" lang="en-US" altLang="ja-JP" sz="1200">
              <a:solidFill>
                <a:schemeClr val="dk1"/>
              </a:solidFill>
              <a:effectLst/>
              <a:latin typeface="+mn-lt"/>
              <a:ea typeface="+mn-ea"/>
              <a:cs typeface="+mn-cs"/>
            </a:rPr>
            <a:t>452</a:t>
          </a:r>
          <a:r>
            <a:rPr kumimoji="1" lang="ja-JP" altLang="ja-JP" sz="1200">
              <a:solidFill>
                <a:schemeClr val="dk1"/>
              </a:solidFill>
              <a:effectLst/>
              <a:latin typeface="+mn-lt"/>
              <a:ea typeface="+mn-ea"/>
              <a:cs typeface="+mn-cs"/>
            </a:rPr>
            <a:t>百万円増加したことから</a:t>
          </a:r>
          <a:r>
            <a:rPr kumimoji="1" lang="en-US" altLang="ja-JP" sz="1200">
              <a:solidFill>
                <a:schemeClr val="dk1"/>
              </a:solidFill>
              <a:effectLst/>
              <a:latin typeface="+mn-lt"/>
              <a:ea typeface="+mn-ea"/>
              <a:cs typeface="+mn-cs"/>
            </a:rPr>
            <a:t>0.001</a:t>
          </a:r>
          <a:r>
            <a:rPr kumimoji="1" lang="ja-JP" altLang="ja-JP" sz="1200">
              <a:solidFill>
                <a:schemeClr val="dk1"/>
              </a:solidFill>
              <a:effectLst/>
              <a:latin typeface="+mn-lt"/>
              <a:ea typeface="+mn-ea"/>
              <a:cs typeface="+mn-cs"/>
            </a:rPr>
            <a:t>ポイント減少した。</a:t>
          </a:r>
          <a:endParaRPr lang="ja-JP" altLang="ja-JP" sz="12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159808</xdr:rowOff>
    </xdr:from>
    <xdr:to>
      <xdr:col>7</xdr:col>
      <xdr:colOff>152400</xdr:colOff>
      <xdr:row>45</xdr:row>
      <xdr:rowOff>13758</xdr:rowOff>
    </xdr:to>
    <xdr:cxnSp macro="">
      <xdr:nvCxnSpPr>
        <xdr:cNvPr id="63" name="直線コネクタ 62"/>
        <xdr:cNvCxnSpPr/>
      </xdr:nvCxnSpPr>
      <xdr:spPr>
        <a:xfrm flipV="1">
          <a:off x="4953000" y="6160558"/>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74735</xdr:rowOff>
    </xdr:from>
    <xdr:ext cx="762000" cy="259045"/>
    <xdr:sp macro="" textlink="">
      <xdr:nvSpPr>
        <xdr:cNvPr id="66" name="財政力最大値テキスト"/>
        <xdr:cNvSpPr txBox="1"/>
      </xdr:nvSpPr>
      <xdr:spPr>
        <a:xfrm>
          <a:off x="5041900" y="5904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159808</xdr:rowOff>
    </xdr:from>
    <xdr:to>
      <xdr:col>7</xdr:col>
      <xdr:colOff>241300</xdr:colOff>
      <xdr:row>35</xdr:row>
      <xdr:rowOff>159808</xdr:rowOff>
    </xdr:to>
    <xdr:cxnSp macro="">
      <xdr:nvCxnSpPr>
        <xdr:cNvPr id="67" name="直線コネクタ 66"/>
        <xdr:cNvCxnSpPr/>
      </xdr:nvCxnSpPr>
      <xdr:spPr>
        <a:xfrm>
          <a:off x="4864100" y="616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25400</xdr:rowOff>
    </xdr:to>
    <xdr:cxnSp macro="">
      <xdr:nvCxnSpPr>
        <xdr:cNvPr id="68" name="直線コネクタ 67"/>
        <xdr:cNvCxnSpPr/>
      </xdr:nvCxnSpPr>
      <xdr:spPr>
        <a:xfrm>
          <a:off x="4114800" y="722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25400</xdr:rowOff>
    </xdr:to>
    <xdr:cxnSp macro="">
      <xdr:nvCxnSpPr>
        <xdr:cNvPr id="71" name="直線コネクタ 70"/>
        <xdr:cNvCxnSpPr/>
      </xdr:nvCxnSpPr>
      <xdr:spPr>
        <a:xfrm>
          <a:off x="3225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25400</xdr:rowOff>
    </xdr:to>
    <xdr:cxnSp macro="">
      <xdr:nvCxnSpPr>
        <xdr:cNvPr id="74" name="直線コネクタ 73"/>
        <xdr:cNvCxnSpPr/>
      </xdr:nvCxnSpPr>
      <xdr:spPr>
        <a:xfrm>
          <a:off x="2336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5" name="フローチャート : 判断 74"/>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6" name="テキスト ボックス 75"/>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136525</xdr:rowOff>
    </xdr:from>
    <xdr:to>
      <xdr:col>3</xdr:col>
      <xdr:colOff>279400</xdr:colOff>
      <xdr:row>42</xdr:row>
      <xdr:rowOff>25400</xdr:rowOff>
    </xdr:to>
    <xdr:cxnSp macro="">
      <xdr:nvCxnSpPr>
        <xdr:cNvPr id="77" name="直線コネクタ 76"/>
        <xdr:cNvCxnSpPr/>
      </xdr:nvCxnSpPr>
      <xdr:spPr>
        <a:xfrm>
          <a:off x="1447800" y="71659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121302</xdr:rowOff>
    </xdr:from>
    <xdr:ext cx="762000" cy="259045"/>
    <xdr:sp macro="" textlink="">
      <xdr:nvSpPr>
        <xdr:cNvPr id="79" name="テキスト ボックス 78"/>
        <xdr:cNvSpPr txBox="1"/>
      </xdr:nvSpPr>
      <xdr:spPr>
        <a:xfrm>
          <a:off x="1955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80" name="フローチャート : 判断 79"/>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81" name="テキスト ボックス 80"/>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7" name="円/楕円 86"/>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8"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89" name="円/楕円 88"/>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90" name="テキスト ボックス 89"/>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1" name="円/楕円 90"/>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92" name="テキスト ボックス 91"/>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3" name="円/楕円 92"/>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94" name="テキスト ボックス 93"/>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95" name="円/楕円 94"/>
        <xdr:cNvSpPr/>
      </xdr:nvSpPr>
      <xdr:spPr>
        <a:xfrm>
          <a:off x="1397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26052</xdr:rowOff>
    </xdr:from>
    <xdr:ext cx="762000" cy="259045"/>
    <xdr:sp macro="" textlink="">
      <xdr:nvSpPr>
        <xdr:cNvPr id="96" name="テキスト ボックス 95"/>
        <xdr:cNvSpPr txBox="1"/>
      </xdr:nvSpPr>
      <xdr:spPr>
        <a:xfrm>
          <a:off x="1066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・経常収支比率は前年度から</a:t>
          </a:r>
          <a:r>
            <a:rPr kumimoji="1" lang="en-US" altLang="ja-JP" sz="1200">
              <a:solidFill>
                <a:schemeClr val="dk1"/>
              </a:solidFill>
              <a:effectLst/>
              <a:latin typeface="+mn-lt"/>
              <a:ea typeface="+mn-ea"/>
              <a:cs typeface="+mn-cs"/>
            </a:rPr>
            <a:t>2.5</a:t>
          </a:r>
          <a:r>
            <a:rPr kumimoji="1" lang="ja-JP" altLang="ja-JP" sz="1200">
              <a:solidFill>
                <a:schemeClr val="dk1"/>
              </a:solidFill>
              <a:effectLst/>
              <a:latin typeface="+mn-lt"/>
              <a:ea typeface="+mn-ea"/>
              <a:cs typeface="+mn-cs"/>
            </a:rPr>
            <a:t>ポイント減少しており、近年減少傾向である。</a:t>
          </a:r>
          <a:endParaRPr lang="ja-JP" altLang="ja-JP" sz="1200">
            <a:effectLst/>
          </a:endParaRPr>
        </a:p>
        <a:p>
          <a:r>
            <a:rPr kumimoji="1" lang="ja-JP" altLang="ja-JP" sz="1200">
              <a:solidFill>
                <a:schemeClr val="dk1"/>
              </a:solidFill>
              <a:effectLst/>
              <a:latin typeface="+mn-lt"/>
              <a:ea typeface="+mn-ea"/>
              <a:cs typeface="+mn-cs"/>
            </a:rPr>
            <a:t>　しかしながら、類似団体の平均値とは</a:t>
          </a:r>
          <a:r>
            <a:rPr kumimoji="1" lang="en-US" altLang="ja-JP" sz="1200">
              <a:solidFill>
                <a:schemeClr val="dk1"/>
              </a:solidFill>
              <a:effectLst/>
              <a:latin typeface="+mn-lt"/>
              <a:ea typeface="+mn-ea"/>
              <a:cs typeface="+mn-cs"/>
            </a:rPr>
            <a:t>3.9</a:t>
          </a:r>
          <a:r>
            <a:rPr kumimoji="1" lang="ja-JP" altLang="ja-JP" sz="1200">
              <a:solidFill>
                <a:schemeClr val="dk1"/>
              </a:solidFill>
              <a:effectLst/>
              <a:latin typeface="+mn-lt"/>
              <a:ea typeface="+mn-ea"/>
              <a:cs typeface="+mn-cs"/>
            </a:rPr>
            <a:t>ポイントの差があり、順位としても</a:t>
          </a:r>
          <a:r>
            <a:rPr kumimoji="1" lang="en-US" altLang="ja-JP" sz="1200">
              <a:solidFill>
                <a:schemeClr val="dk1"/>
              </a:solidFill>
              <a:effectLst/>
              <a:latin typeface="+mn-lt"/>
              <a:ea typeface="+mn-ea"/>
              <a:cs typeface="+mn-cs"/>
            </a:rPr>
            <a:t>54</a:t>
          </a:r>
          <a:r>
            <a:rPr kumimoji="1" lang="ja-JP" altLang="ja-JP" sz="1200">
              <a:solidFill>
                <a:schemeClr val="dk1"/>
              </a:solidFill>
              <a:effectLst/>
              <a:latin typeface="+mn-lt"/>
              <a:ea typeface="+mn-ea"/>
              <a:cs typeface="+mn-cs"/>
            </a:rPr>
            <a:t>団体中の</a:t>
          </a:r>
          <a:r>
            <a:rPr kumimoji="1" lang="en-US" altLang="ja-JP" sz="1200">
              <a:solidFill>
                <a:schemeClr val="dk1"/>
              </a:solidFill>
              <a:effectLst/>
              <a:latin typeface="+mn-lt"/>
              <a:ea typeface="+mn-ea"/>
              <a:cs typeface="+mn-cs"/>
            </a:rPr>
            <a:t>48</a:t>
          </a:r>
          <a:r>
            <a:rPr kumimoji="1" lang="ja-JP" altLang="ja-JP" sz="1200">
              <a:solidFill>
                <a:schemeClr val="dk1"/>
              </a:solidFill>
              <a:effectLst/>
              <a:latin typeface="+mn-lt"/>
              <a:ea typeface="+mn-ea"/>
              <a:cs typeface="+mn-cs"/>
            </a:rPr>
            <a:t>位となっている。</a:t>
          </a:r>
          <a:endParaRPr lang="ja-JP" altLang="ja-JP" sz="1200">
            <a:effectLst/>
          </a:endParaRPr>
        </a:p>
        <a:p>
          <a:r>
            <a:rPr kumimoji="1" lang="ja-JP" altLang="ja-JP" sz="1200">
              <a:solidFill>
                <a:schemeClr val="dk1"/>
              </a:solidFill>
              <a:effectLst/>
              <a:latin typeface="+mn-lt"/>
              <a:ea typeface="+mn-ea"/>
              <a:cs typeface="+mn-cs"/>
            </a:rPr>
            <a:t>　高率となる要因の一つとして、歳入経常一般財源の減少があげられる。長引く地価の下落などにより地方税の収入が落ち込んでいることや、普通交付税の合併算定替の終了などが影響している。</a:t>
          </a:r>
          <a:endParaRPr lang="ja-JP" altLang="ja-JP" sz="1200">
            <a:effectLst/>
          </a:endParaRPr>
        </a:p>
        <a:p>
          <a:r>
            <a:rPr kumimoji="1" lang="ja-JP" altLang="ja-JP" sz="1200">
              <a:solidFill>
                <a:schemeClr val="dk1"/>
              </a:solidFill>
              <a:effectLst/>
              <a:latin typeface="+mn-lt"/>
              <a:ea typeface="+mn-ea"/>
              <a:cs typeface="+mn-cs"/>
            </a:rPr>
            <a:t>　なお、今後の経常収支比率についても高率となる見通しであるため、歳出経常一般財源を抑制していく必要がある。</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129540</xdr:rowOff>
    </xdr:from>
    <xdr:to>
      <xdr:col>7</xdr:col>
      <xdr:colOff>152400</xdr:colOff>
      <xdr:row>66</xdr:row>
      <xdr:rowOff>2117</xdr:rowOff>
    </xdr:to>
    <xdr:cxnSp macro="">
      <xdr:nvCxnSpPr>
        <xdr:cNvPr id="126" name="直線コネクタ 125"/>
        <xdr:cNvCxnSpPr/>
      </xdr:nvCxnSpPr>
      <xdr:spPr>
        <a:xfrm flipV="1">
          <a:off x="4953000" y="99021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7"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8" name="直線コネクタ 127"/>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44467</xdr:rowOff>
    </xdr:from>
    <xdr:ext cx="762000" cy="259045"/>
    <xdr:sp macro="" textlink="">
      <xdr:nvSpPr>
        <xdr:cNvPr id="129" name="財政構造の弾力性最大値テキスト"/>
        <xdr:cNvSpPr txBox="1"/>
      </xdr:nvSpPr>
      <xdr:spPr>
        <a:xfrm>
          <a:off x="5041900" y="9645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78.9</a:t>
          </a:r>
          <a:endParaRPr kumimoji="1" lang="ja-JP" altLang="en-US" sz="1000" b="1">
            <a:latin typeface="ＭＳ Ｐゴシック"/>
          </a:endParaRPr>
        </a:p>
      </xdr:txBody>
    </xdr:sp>
    <xdr:clientData/>
  </xdr:oneCellAnchor>
  <xdr:twoCellAnchor>
    <xdr:from>
      <xdr:col>7</xdr:col>
      <xdr:colOff>63500</xdr:colOff>
      <xdr:row>57</xdr:row>
      <xdr:rowOff>129540</xdr:rowOff>
    </xdr:from>
    <xdr:to>
      <xdr:col>7</xdr:col>
      <xdr:colOff>241300</xdr:colOff>
      <xdr:row>57</xdr:row>
      <xdr:rowOff>129540</xdr:rowOff>
    </xdr:to>
    <xdr:cxnSp macro="">
      <xdr:nvCxnSpPr>
        <xdr:cNvPr id="130" name="直線コネクタ 129"/>
        <xdr:cNvCxnSpPr/>
      </xdr:nvCxnSpPr>
      <xdr:spPr>
        <a:xfrm>
          <a:off x="4864100" y="990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82127</xdr:rowOff>
    </xdr:from>
    <xdr:to>
      <xdr:col>7</xdr:col>
      <xdr:colOff>152400</xdr:colOff>
      <xdr:row>64</xdr:row>
      <xdr:rowOff>111760</xdr:rowOff>
    </xdr:to>
    <xdr:cxnSp macro="">
      <xdr:nvCxnSpPr>
        <xdr:cNvPr id="131" name="直線コネクタ 130"/>
        <xdr:cNvCxnSpPr/>
      </xdr:nvCxnSpPr>
      <xdr:spPr>
        <a:xfrm flipV="1">
          <a:off x="4114800" y="10883477"/>
          <a:ext cx="8382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77064</xdr:rowOff>
    </xdr:from>
    <xdr:ext cx="762000" cy="259045"/>
    <xdr:sp macro="" textlink="">
      <xdr:nvSpPr>
        <xdr:cNvPr id="132" name="財政構造の弾力性平均値テキスト"/>
        <xdr:cNvSpPr txBox="1"/>
      </xdr:nvSpPr>
      <xdr:spPr>
        <a:xfrm>
          <a:off x="5041900" y="1036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60537</xdr:rowOff>
    </xdr:from>
    <xdr:to>
      <xdr:col>7</xdr:col>
      <xdr:colOff>203200</xdr:colOff>
      <xdr:row>61</xdr:row>
      <xdr:rowOff>162137</xdr:rowOff>
    </xdr:to>
    <xdr:sp macro="" textlink="">
      <xdr:nvSpPr>
        <xdr:cNvPr id="133" name="フローチャート : 判断 132"/>
        <xdr:cNvSpPr/>
      </xdr:nvSpPr>
      <xdr:spPr>
        <a:xfrm>
          <a:off x="49022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111760</xdr:rowOff>
    </xdr:from>
    <xdr:to>
      <xdr:col>6</xdr:col>
      <xdr:colOff>0</xdr:colOff>
      <xdr:row>65</xdr:row>
      <xdr:rowOff>141394</xdr:rowOff>
    </xdr:to>
    <xdr:cxnSp macro="">
      <xdr:nvCxnSpPr>
        <xdr:cNvPr id="134" name="直線コネクタ 133"/>
        <xdr:cNvCxnSpPr/>
      </xdr:nvCxnSpPr>
      <xdr:spPr>
        <a:xfrm flipV="1">
          <a:off x="3225800" y="11084560"/>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149013</xdr:rowOff>
    </xdr:from>
    <xdr:to>
      <xdr:col>6</xdr:col>
      <xdr:colOff>50800</xdr:colOff>
      <xdr:row>62</xdr:row>
      <xdr:rowOff>79163</xdr:rowOff>
    </xdr:to>
    <xdr:sp macro="" textlink="">
      <xdr:nvSpPr>
        <xdr:cNvPr id="135" name="フローチャート : 判断 134"/>
        <xdr:cNvSpPr/>
      </xdr:nvSpPr>
      <xdr:spPr>
        <a:xfrm>
          <a:off x="4064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89340</xdr:rowOff>
    </xdr:from>
    <xdr:ext cx="736600" cy="259045"/>
    <xdr:sp macro="" textlink="">
      <xdr:nvSpPr>
        <xdr:cNvPr id="136" name="テキスト ボックス 135"/>
        <xdr:cNvSpPr txBox="1"/>
      </xdr:nvSpPr>
      <xdr:spPr>
        <a:xfrm>
          <a:off x="3733800" y="1037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4656</xdr:rowOff>
    </xdr:from>
    <xdr:to>
      <xdr:col>4</xdr:col>
      <xdr:colOff>482600</xdr:colOff>
      <xdr:row>65</xdr:row>
      <xdr:rowOff>141394</xdr:rowOff>
    </xdr:to>
    <xdr:cxnSp macro="">
      <xdr:nvCxnSpPr>
        <xdr:cNvPr id="137" name="直線コネクタ 136"/>
        <xdr:cNvCxnSpPr/>
      </xdr:nvCxnSpPr>
      <xdr:spPr>
        <a:xfrm>
          <a:off x="2336800" y="11148906"/>
          <a:ext cx="889000" cy="136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76623</xdr:rowOff>
    </xdr:from>
    <xdr:to>
      <xdr:col>4</xdr:col>
      <xdr:colOff>533400</xdr:colOff>
      <xdr:row>62</xdr:row>
      <xdr:rowOff>6773</xdr:rowOff>
    </xdr:to>
    <xdr:sp macro="" textlink="">
      <xdr:nvSpPr>
        <xdr:cNvPr id="138" name="フローチャート : 判断 137"/>
        <xdr:cNvSpPr/>
      </xdr:nvSpPr>
      <xdr:spPr>
        <a:xfrm>
          <a:off x="3175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16950</xdr:rowOff>
    </xdr:from>
    <xdr:ext cx="762000" cy="259045"/>
    <xdr:sp macro="" textlink="">
      <xdr:nvSpPr>
        <xdr:cNvPr id="139" name="テキスト ボックス 138"/>
        <xdr:cNvSpPr txBox="1"/>
      </xdr:nvSpPr>
      <xdr:spPr>
        <a:xfrm>
          <a:off x="2844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31327</xdr:rowOff>
    </xdr:from>
    <xdr:to>
      <xdr:col>3</xdr:col>
      <xdr:colOff>279400</xdr:colOff>
      <xdr:row>65</xdr:row>
      <xdr:rowOff>4656</xdr:rowOff>
    </xdr:to>
    <xdr:cxnSp macro="">
      <xdr:nvCxnSpPr>
        <xdr:cNvPr id="140" name="直線コネクタ 139"/>
        <xdr:cNvCxnSpPr/>
      </xdr:nvCxnSpPr>
      <xdr:spPr>
        <a:xfrm>
          <a:off x="1447800" y="11004127"/>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124883</xdr:rowOff>
    </xdr:from>
    <xdr:to>
      <xdr:col>3</xdr:col>
      <xdr:colOff>330200</xdr:colOff>
      <xdr:row>62</xdr:row>
      <xdr:rowOff>55033</xdr:rowOff>
    </xdr:to>
    <xdr:sp macro="" textlink="">
      <xdr:nvSpPr>
        <xdr:cNvPr id="141" name="フローチャート : 判断 140"/>
        <xdr:cNvSpPr/>
      </xdr:nvSpPr>
      <xdr:spPr>
        <a:xfrm>
          <a:off x="2286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65210</xdr:rowOff>
    </xdr:from>
    <xdr:ext cx="762000" cy="259045"/>
    <xdr:sp macro="" textlink="">
      <xdr:nvSpPr>
        <xdr:cNvPr id="142" name="テキスト ボックス 141"/>
        <xdr:cNvSpPr txBox="1"/>
      </xdr:nvSpPr>
      <xdr:spPr>
        <a:xfrm>
          <a:off x="1955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76623</xdr:rowOff>
    </xdr:from>
    <xdr:to>
      <xdr:col>2</xdr:col>
      <xdr:colOff>127000</xdr:colOff>
      <xdr:row>62</xdr:row>
      <xdr:rowOff>6773</xdr:rowOff>
    </xdr:to>
    <xdr:sp macro="" textlink="">
      <xdr:nvSpPr>
        <xdr:cNvPr id="143" name="フローチャート : 判断 142"/>
        <xdr:cNvSpPr/>
      </xdr:nvSpPr>
      <xdr:spPr>
        <a:xfrm>
          <a:off x="1397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16950</xdr:rowOff>
    </xdr:from>
    <xdr:ext cx="762000" cy="259045"/>
    <xdr:sp macro="" textlink="">
      <xdr:nvSpPr>
        <xdr:cNvPr id="144" name="テキスト ボックス 143"/>
        <xdr:cNvSpPr txBox="1"/>
      </xdr:nvSpPr>
      <xdr:spPr>
        <a:xfrm>
          <a:off x="1066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50" name="円/楕円 149"/>
        <xdr:cNvSpPr/>
      </xdr:nvSpPr>
      <xdr:spPr>
        <a:xfrm>
          <a:off x="49022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3404</xdr:rowOff>
    </xdr:from>
    <xdr:ext cx="762000" cy="259045"/>
    <xdr:sp macro="" textlink="">
      <xdr:nvSpPr>
        <xdr:cNvPr id="151" name="財政構造の弾力性該当値テキスト"/>
        <xdr:cNvSpPr txBox="1"/>
      </xdr:nvSpPr>
      <xdr:spPr>
        <a:xfrm>
          <a:off x="5041900" y="10804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60960</xdr:rowOff>
    </xdr:from>
    <xdr:to>
      <xdr:col>6</xdr:col>
      <xdr:colOff>50800</xdr:colOff>
      <xdr:row>64</xdr:row>
      <xdr:rowOff>162560</xdr:rowOff>
    </xdr:to>
    <xdr:sp macro="" textlink="">
      <xdr:nvSpPr>
        <xdr:cNvPr id="152" name="円/楕円 151"/>
        <xdr:cNvSpPr/>
      </xdr:nvSpPr>
      <xdr:spPr>
        <a:xfrm>
          <a:off x="4064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147337</xdr:rowOff>
    </xdr:from>
    <xdr:ext cx="736600" cy="259045"/>
    <xdr:sp macro="" textlink="">
      <xdr:nvSpPr>
        <xdr:cNvPr id="153" name="テキスト ボックス 152"/>
        <xdr:cNvSpPr txBox="1"/>
      </xdr:nvSpPr>
      <xdr:spPr>
        <a:xfrm>
          <a:off x="3733800" y="1112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90594</xdr:rowOff>
    </xdr:from>
    <xdr:to>
      <xdr:col>4</xdr:col>
      <xdr:colOff>533400</xdr:colOff>
      <xdr:row>66</xdr:row>
      <xdr:rowOff>20744</xdr:rowOff>
    </xdr:to>
    <xdr:sp macro="" textlink="">
      <xdr:nvSpPr>
        <xdr:cNvPr id="154" name="円/楕円 153"/>
        <xdr:cNvSpPr/>
      </xdr:nvSpPr>
      <xdr:spPr>
        <a:xfrm>
          <a:off x="3175000" y="1123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5521</xdr:rowOff>
    </xdr:from>
    <xdr:ext cx="762000" cy="259045"/>
    <xdr:sp macro="" textlink="">
      <xdr:nvSpPr>
        <xdr:cNvPr id="155" name="テキスト ボックス 154"/>
        <xdr:cNvSpPr txBox="1"/>
      </xdr:nvSpPr>
      <xdr:spPr>
        <a:xfrm>
          <a:off x="2844800" y="1132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125306</xdr:rowOff>
    </xdr:from>
    <xdr:to>
      <xdr:col>3</xdr:col>
      <xdr:colOff>330200</xdr:colOff>
      <xdr:row>65</xdr:row>
      <xdr:rowOff>55456</xdr:rowOff>
    </xdr:to>
    <xdr:sp macro="" textlink="">
      <xdr:nvSpPr>
        <xdr:cNvPr id="156" name="円/楕円 155"/>
        <xdr:cNvSpPr/>
      </xdr:nvSpPr>
      <xdr:spPr>
        <a:xfrm>
          <a:off x="2286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40233</xdr:rowOff>
    </xdr:from>
    <xdr:ext cx="762000" cy="259045"/>
    <xdr:sp macro="" textlink="">
      <xdr:nvSpPr>
        <xdr:cNvPr id="157" name="テキスト ボックス 156"/>
        <xdr:cNvSpPr txBox="1"/>
      </xdr:nvSpPr>
      <xdr:spPr>
        <a:xfrm>
          <a:off x="1955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151977</xdr:rowOff>
    </xdr:from>
    <xdr:to>
      <xdr:col>2</xdr:col>
      <xdr:colOff>127000</xdr:colOff>
      <xdr:row>64</xdr:row>
      <xdr:rowOff>82127</xdr:rowOff>
    </xdr:to>
    <xdr:sp macro="" textlink="">
      <xdr:nvSpPr>
        <xdr:cNvPr id="158" name="円/楕円 157"/>
        <xdr:cNvSpPr/>
      </xdr:nvSpPr>
      <xdr:spPr>
        <a:xfrm>
          <a:off x="1397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66904</xdr:rowOff>
    </xdr:from>
    <xdr:ext cx="762000" cy="259045"/>
    <xdr:sp macro="" textlink="">
      <xdr:nvSpPr>
        <xdr:cNvPr id="159" name="テキスト ボックス 158"/>
        <xdr:cNvSpPr txBox="1"/>
      </xdr:nvSpPr>
      <xdr:spPr>
        <a:xfrm>
          <a:off x="1066800" y="1103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[130,248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124,802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・類似団体平均は下回っているが、全国平均や広島県平均と比較すると上回っており、昨年度決算額と比較しても増加している。</a:t>
          </a:r>
          <a:endParaRPr lang="ja-JP" altLang="ja-JP" sz="1200">
            <a:effectLst/>
          </a:endParaRPr>
        </a:p>
        <a:p>
          <a:r>
            <a:rPr lang="ja-JP" altLang="ja-JP" sz="1200">
              <a:solidFill>
                <a:schemeClr val="dk1"/>
              </a:solidFill>
              <a:effectLst/>
              <a:latin typeface="+mn-lt"/>
              <a:ea typeface="+mn-ea"/>
              <a:cs typeface="+mn-cs"/>
            </a:rPr>
            <a:t>　増加の要因としては人件費が減少している一方で物件費が増加しているためであり、これはシステム改修などの委託料が増加したことによるもので、近年増加傾向にある。</a:t>
          </a:r>
          <a:endParaRPr lang="ja-JP" altLang="ja-JP" sz="1200">
            <a:effectLst/>
          </a:endParaRPr>
        </a:p>
        <a:p>
          <a:r>
            <a:rPr lang="ja-JP" altLang="ja-JP" sz="1200">
              <a:solidFill>
                <a:schemeClr val="dk1"/>
              </a:solidFill>
              <a:effectLst/>
              <a:latin typeface="+mn-lt"/>
              <a:ea typeface="+mn-ea"/>
              <a:cs typeface="+mn-cs"/>
            </a:rPr>
            <a:t>　なお、今後も人件費については減少が見込まれるが、物件費については増加が見込まれるため、引き続きコスト削減を計っていく必要がある。 </a:t>
          </a:r>
          <a:endParaRPr lang="ja-JP" altLang="ja-JP" sz="12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123323</xdr:rowOff>
    </xdr:from>
    <xdr:to>
      <xdr:col>7</xdr:col>
      <xdr:colOff>152400</xdr:colOff>
      <xdr:row>88</xdr:row>
      <xdr:rowOff>106245</xdr:rowOff>
    </xdr:to>
    <xdr:cxnSp macro="">
      <xdr:nvCxnSpPr>
        <xdr:cNvPr id="189" name="直線コネクタ 188"/>
        <xdr:cNvCxnSpPr/>
      </xdr:nvCxnSpPr>
      <xdr:spPr>
        <a:xfrm flipV="1">
          <a:off x="4953000" y="13839323"/>
          <a:ext cx="0" cy="13545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78322</xdr:rowOff>
    </xdr:from>
    <xdr:ext cx="762000" cy="259045"/>
    <xdr:sp macro="" textlink="">
      <xdr:nvSpPr>
        <xdr:cNvPr id="190" name="人件費・物件費等の状況最小値テキスト"/>
        <xdr:cNvSpPr txBox="1"/>
      </xdr:nvSpPr>
      <xdr:spPr>
        <a:xfrm>
          <a:off x="5041900" y="1516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273,209</a:t>
          </a:r>
          <a:endParaRPr kumimoji="1" lang="ja-JP" altLang="en-US" sz="1000" b="1">
            <a:latin typeface="ＭＳ Ｐゴシック"/>
          </a:endParaRPr>
        </a:p>
      </xdr:txBody>
    </xdr:sp>
    <xdr:clientData/>
  </xdr:oneCellAnchor>
  <xdr:twoCellAnchor>
    <xdr:from>
      <xdr:col>7</xdr:col>
      <xdr:colOff>63500</xdr:colOff>
      <xdr:row>88</xdr:row>
      <xdr:rowOff>106245</xdr:rowOff>
    </xdr:from>
    <xdr:to>
      <xdr:col>7</xdr:col>
      <xdr:colOff>241300</xdr:colOff>
      <xdr:row>88</xdr:row>
      <xdr:rowOff>106245</xdr:rowOff>
    </xdr:to>
    <xdr:cxnSp macro="">
      <xdr:nvCxnSpPr>
        <xdr:cNvPr id="191" name="直線コネクタ 190"/>
        <xdr:cNvCxnSpPr/>
      </xdr:nvCxnSpPr>
      <xdr:spPr>
        <a:xfrm>
          <a:off x="4864100" y="15193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38250</xdr:rowOff>
    </xdr:from>
    <xdr:ext cx="762000" cy="259045"/>
    <xdr:sp macro="" textlink="">
      <xdr:nvSpPr>
        <xdr:cNvPr id="192" name="人件費・物件費等の状況最大値テキスト"/>
        <xdr:cNvSpPr txBox="1"/>
      </xdr:nvSpPr>
      <xdr:spPr>
        <a:xfrm>
          <a:off x="5041900" y="13582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104,806</a:t>
          </a:r>
          <a:endParaRPr kumimoji="1" lang="ja-JP" altLang="en-US" sz="1000" b="1">
            <a:latin typeface="ＭＳ Ｐゴシック"/>
          </a:endParaRPr>
        </a:p>
      </xdr:txBody>
    </xdr:sp>
    <xdr:clientData/>
  </xdr:oneCellAnchor>
  <xdr:twoCellAnchor>
    <xdr:from>
      <xdr:col>7</xdr:col>
      <xdr:colOff>63500</xdr:colOff>
      <xdr:row>80</xdr:row>
      <xdr:rowOff>123323</xdr:rowOff>
    </xdr:from>
    <xdr:to>
      <xdr:col>7</xdr:col>
      <xdr:colOff>241300</xdr:colOff>
      <xdr:row>80</xdr:row>
      <xdr:rowOff>123323</xdr:rowOff>
    </xdr:to>
    <xdr:cxnSp macro="">
      <xdr:nvCxnSpPr>
        <xdr:cNvPr id="193" name="直線コネクタ 192"/>
        <xdr:cNvCxnSpPr/>
      </xdr:nvCxnSpPr>
      <xdr:spPr>
        <a:xfrm>
          <a:off x="4864100" y="13839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150906</xdr:rowOff>
    </xdr:from>
    <xdr:to>
      <xdr:col>7</xdr:col>
      <xdr:colOff>152400</xdr:colOff>
      <xdr:row>81</xdr:row>
      <xdr:rowOff>156511</xdr:rowOff>
    </xdr:to>
    <xdr:cxnSp macro="">
      <xdr:nvCxnSpPr>
        <xdr:cNvPr id="194" name="直線コネクタ 193"/>
        <xdr:cNvCxnSpPr/>
      </xdr:nvCxnSpPr>
      <xdr:spPr>
        <a:xfrm>
          <a:off x="4114800" y="14038356"/>
          <a:ext cx="838200" cy="5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97327</xdr:rowOff>
    </xdr:from>
    <xdr:ext cx="762000" cy="259045"/>
    <xdr:sp macro="" textlink="">
      <xdr:nvSpPr>
        <xdr:cNvPr id="195" name="人件費・物件費等の状況平均値テキスト"/>
        <xdr:cNvSpPr txBox="1"/>
      </xdr:nvSpPr>
      <xdr:spPr>
        <a:xfrm>
          <a:off x="5041900" y="14156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153,993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125250</xdr:rowOff>
    </xdr:from>
    <xdr:to>
      <xdr:col>7</xdr:col>
      <xdr:colOff>203200</xdr:colOff>
      <xdr:row>83</xdr:row>
      <xdr:rowOff>55400</xdr:rowOff>
    </xdr:to>
    <xdr:sp macro="" textlink="">
      <xdr:nvSpPr>
        <xdr:cNvPr id="196" name="フローチャート : 判断 195"/>
        <xdr:cNvSpPr/>
      </xdr:nvSpPr>
      <xdr:spPr>
        <a:xfrm>
          <a:off x="4902200" y="141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132775</xdr:rowOff>
    </xdr:from>
    <xdr:to>
      <xdr:col>6</xdr:col>
      <xdr:colOff>0</xdr:colOff>
      <xdr:row>81</xdr:row>
      <xdr:rowOff>150906</xdr:rowOff>
    </xdr:to>
    <xdr:cxnSp macro="">
      <xdr:nvCxnSpPr>
        <xdr:cNvPr id="197" name="直線コネクタ 196"/>
        <xdr:cNvCxnSpPr/>
      </xdr:nvCxnSpPr>
      <xdr:spPr>
        <a:xfrm>
          <a:off x="3225800" y="14020225"/>
          <a:ext cx="889000" cy="18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106300</xdr:rowOff>
    </xdr:from>
    <xdr:to>
      <xdr:col>6</xdr:col>
      <xdr:colOff>50800</xdr:colOff>
      <xdr:row>83</xdr:row>
      <xdr:rowOff>36450</xdr:rowOff>
    </xdr:to>
    <xdr:sp macro="" textlink="">
      <xdr:nvSpPr>
        <xdr:cNvPr id="198" name="フローチャート : 判断 197"/>
        <xdr:cNvSpPr/>
      </xdr:nvSpPr>
      <xdr:spPr>
        <a:xfrm>
          <a:off x="4064000" y="1416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21227</xdr:rowOff>
    </xdr:from>
    <xdr:ext cx="736600" cy="259045"/>
    <xdr:sp macro="" textlink="">
      <xdr:nvSpPr>
        <xdr:cNvPr id="199" name="テキスト ボックス 198"/>
        <xdr:cNvSpPr txBox="1"/>
      </xdr:nvSpPr>
      <xdr:spPr>
        <a:xfrm>
          <a:off x="3733800" y="1425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132775</xdr:rowOff>
    </xdr:from>
    <xdr:to>
      <xdr:col>4</xdr:col>
      <xdr:colOff>482600</xdr:colOff>
      <xdr:row>81</xdr:row>
      <xdr:rowOff>137530</xdr:rowOff>
    </xdr:to>
    <xdr:cxnSp macro="">
      <xdr:nvCxnSpPr>
        <xdr:cNvPr id="200" name="直線コネクタ 199"/>
        <xdr:cNvCxnSpPr/>
      </xdr:nvCxnSpPr>
      <xdr:spPr>
        <a:xfrm flipV="1">
          <a:off x="2336800" y="14020225"/>
          <a:ext cx="889000" cy="4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78631</xdr:rowOff>
    </xdr:from>
    <xdr:to>
      <xdr:col>4</xdr:col>
      <xdr:colOff>533400</xdr:colOff>
      <xdr:row>83</xdr:row>
      <xdr:rowOff>8781</xdr:rowOff>
    </xdr:to>
    <xdr:sp macro="" textlink="">
      <xdr:nvSpPr>
        <xdr:cNvPr id="201" name="フローチャート : 判断 200"/>
        <xdr:cNvSpPr/>
      </xdr:nvSpPr>
      <xdr:spPr>
        <a:xfrm>
          <a:off x="3175000" y="14137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165008</xdr:rowOff>
    </xdr:from>
    <xdr:ext cx="762000" cy="259045"/>
    <xdr:sp macro="" textlink="">
      <xdr:nvSpPr>
        <xdr:cNvPr id="202" name="テキスト ボックス 201"/>
        <xdr:cNvSpPr txBox="1"/>
      </xdr:nvSpPr>
      <xdr:spPr>
        <a:xfrm>
          <a:off x="2844800" y="1422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137530</xdr:rowOff>
    </xdr:from>
    <xdr:to>
      <xdr:col>3</xdr:col>
      <xdr:colOff>279400</xdr:colOff>
      <xdr:row>81</xdr:row>
      <xdr:rowOff>157718</xdr:rowOff>
    </xdr:to>
    <xdr:cxnSp macro="">
      <xdr:nvCxnSpPr>
        <xdr:cNvPr id="203" name="直線コネクタ 202"/>
        <xdr:cNvCxnSpPr/>
      </xdr:nvCxnSpPr>
      <xdr:spPr>
        <a:xfrm flipV="1">
          <a:off x="1447800" y="14024980"/>
          <a:ext cx="889000" cy="20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36911</xdr:rowOff>
    </xdr:from>
    <xdr:to>
      <xdr:col>3</xdr:col>
      <xdr:colOff>330200</xdr:colOff>
      <xdr:row>82</xdr:row>
      <xdr:rowOff>138511</xdr:rowOff>
    </xdr:to>
    <xdr:sp macro="" textlink="">
      <xdr:nvSpPr>
        <xdr:cNvPr id="204" name="フローチャート : 判断 203"/>
        <xdr:cNvSpPr/>
      </xdr:nvSpPr>
      <xdr:spPr>
        <a:xfrm>
          <a:off x="2286000" y="14095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123288</xdr:rowOff>
    </xdr:from>
    <xdr:ext cx="762000" cy="259045"/>
    <xdr:sp macro="" textlink="">
      <xdr:nvSpPr>
        <xdr:cNvPr id="205" name="テキスト ボックス 204"/>
        <xdr:cNvSpPr txBox="1"/>
      </xdr:nvSpPr>
      <xdr:spPr>
        <a:xfrm>
          <a:off x="1955800" y="14182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61193</xdr:rowOff>
    </xdr:from>
    <xdr:to>
      <xdr:col>2</xdr:col>
      <xdr:colOff>127000</xdr:colOff>
      <xdr:row>82</xdr:row>
      <xdr:rowOff>162793</xdr:rowOff>
    </xdr:to>
    <xdr:sp macro="" textlink="">
      <xdr:nvSpPr>
        <xdr:cNvPr id="206" name="フローチャート : 判断 205"/>
        <xdr:cNvSpPr/>
      </xdr:nvSpPr>
      <xdr:spPr>
        <a:xfrm>
          <a:off x="1397000" y="14120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147570</xdr:rowOff>
    </xdr:from>
    <xdr:ext cx="762000" cy="259045"/>
    <xdr:sp macro="" textlink="">
      <xdr:nvSpPr>
        <xdr:cNvPr id="207" name="テキスト ボックス 206"/>
        <xdr:cNvSpPr txBox="1"/>
      </xdr:nvSpPr>
      <xdr:spPr>
        <a:xfrm>
          <a:off x="1066800" y="14206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105711</xdr:rowOff>
    </xdr:from>
    <xdr:to>
      <xdr:col>7</xdr:col>
      <xdr:colOff>203200</xdr:colOff>
      <xdr:row>82</xdr:row>
      <xdr:rowOff>35861</xdr:rowOff>
    </xdr:to>
    <xdr:sp macro="" textlink="">
      <xdr:nvSpPr>
        <xdr:cNvPr id="213" name="円/楕円 212"/>
        <xdr:cNvSpPr/>
      </xdr:nvSpPr>
      <xdr:spPr>
        <a:xfrm>
          <a:off x="4902200" y="1399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122238</xdr:rowOff>
    </xdr:from>
    <xdr:ext cx="762000" cy="259045"/>
    <xdr:sp macro="" textlink="">
      <xdr:nvSpPr>
        <xdr:cNvPr id="214" name="人件費・物件費等の状況該当値テキスト"/>
        <xdr:cNvSpPr txBox="1"/>
      </xdr:nvSpPr>
      <xdr:spPr>
        <a:xfrm>
          <a:off x="5041900" y="13838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130,248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100106</xdr:rowOff>
    </xdr:from>
    <xdr:to>
      <xdr:col>6</xdr:col>
      <xdr:colOff>50800</xdr:colOff>
      <xdr:row>82</xdr:row>
      <xdr:rowOff>30256</xdr:rowOff>
    </xdr:to>
    <xdr:sp macro="" textlink="">
      <xdr:nvSpPr>
        <xdr:cNvPr id="215" name="円/楕円 214"/>
        <xdr:cNvSpPr/>
      </xdr:nvSpPr>
      <xdr:spPr>
        <a:xfrm>
          <a:off x="4064000" y="13987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40433</xdr:rowOff>
    </xdr:from>
    <xdr:ext cx="736600" cy="259045"/>
    <xdr:sp macro="" textlink="">
      <xdr:nvSpPr>
        <xdr:cNvPr id="216" name="テキスト ボックス 215"/>
        <xdr:cNvSpPr txBox="1"/>
      </xdr:nvSpPr>
      <xdr:spPr>
        <a:xfrm>
          <a:off x="3733800" y="13756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129,551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81975</xdr:rowOff>
    </xdr:from>
    <xdr:to>
      <xdr:col>4</xdr:col>
      <xdr:colOff>533400</xdr:colOff>
      <xdr:row>82</xdr:row>
      <xdr:rowOff>12125</xdr:rowOff>
    </xdr:to>
    <xdr:sp macro="" textlink="">
      <xdr:nvSpPr>
        <xdr:cNvPr id="217" name="円/楕円 216"/>
        <xdr:cNvSpPr/>
      </xdr:nvSpPr>
      <xdr:spPr>
        <a:xfrm>
          <a:off x="3175000" y="1396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22302</xdr:rowOff>
    </xdr:from>
    <xdr:ext cx="762000" cy="259045"/>
    <xdr:sp macro="" textlink="">
      <xdr:nvSpPr>
        <xdr:cNvPr id="218" name="テキスト ボックス 217"/>
        <xdr:cNvSpPr txBox="1"/>
      </xdr:nvSpPr>
      <xdr:spPr>
        <a:xfrm>
          <a:off x="2844800" y="1373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127,297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86730</xdr:rowOff>
    </xdr:from>
    <xdr:to>
      <xdr:col>3</xdr:col>
      <xdr:colOff>330200</xdr:colOff>
      <xdr:row>82</xdr:row>
      <xdr:rowOff>16880</xdr:rowOff>
    </xdr:to>
    <xdr:sp macro="" textlink="">
      <xdr:nvSpPr>
        <xdr:cNvPr id="219" name="円/楕円 218"/>
        <xdr:cNvSpPr/>
      </xdr:nvSpPr>
      <xdr:spPr>
        <a:xfrm>
          <a:off x="2286000" y="139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27057</xdr:rowOff>
    </xdr:from>
    <xdr:ext cx="762000" cy="259045"/>
    <xdr:sp macro="" textlink="">
      <xdr:nvSpPr>
        <xdr:cNvPr id="220" name="テキスト ボックス 219"/>
        <xdr:cNvSpPr txBox="1"/>
      </xdr:nvSpPr>
      <xdr:spPr>
        <a:xfrm>
          <a:off x="1955800" y="13743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127,888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106918</xdr:rowOff>
    </xdr:from>
    <xdr:to>
      <xdr:col>2</xdr:col>
      <xdr:colOff>127000</xdr:colOff>
      <xdr:row>82</xdr:row>
      <xdr:rowOff>37068</xdr:rowOff>
    </xdr:to>
    <xdr:sp macro="" textlink="">
      <xdr:nvSpPr>
        <xdr:cNvPr id="221" name="円/楕円 220"/>
        <xdr:cNvSpPr/>
      </xdr:nvSpPr>
      <xdr:spPr>
        <a:xfrm>
          <a:off x="1397000" y="1399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47245</xdr:rowOff>
    </xdr:from>
    <xdr:ext cx="762000" cy="259045"/>
    <xdr:sp macro="" textlink="">
      <xdr:nvSpPr>
        <xdr:cNvPr id="222" name="テキスト ボックス 221"/>
        <xdr:cNvSpPr txBox="1"/>
      </xdr:nvSpPr>
      <xdr:spPr>
        <a:xfrm>
          <a:off x="1066800" y="13763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年度は昨年より</a:t>
          </a:r>
          <a:r>
            <a:rPr lang="en-US" altLang="ja-JP" sz="1200">
              <a:solidFill>
                <a:schemeClr val="dk1"/>
              </a:solidFill>
              <a:effectLst/>
              <a:latin typeface="+mn-lt"/>
              <a:ea typeface="+mn-ea"/>
              <a:cs typeface="+mn-cs"/>
            </a:rPr>
            <a:t>3.7</a:t>
          </a:r>
          <a:r>
            <a:rPr lang="ja-JP" altLang="ja-JP" sz="1200">
              <a:solidFill>
                <a:schemeClr val="dk1"/>
              </a:solidFill>
              <a:effectLst/>
              <a:latin typeface="+mn-lt"/>
              <a:ea typeface="+mn-ea"/>
              <a:cs typeface="+mn-cs"/>
            </a:rPr>
            <a:t>ポイント増加し、類似団体の平均値と比較して</a:t>
          </a:r>
          <a:r>
            <a:rPr lang="en-US" altLang="ja-JP" sz="1200">
              <a:solidFill>
                <a:schemeClr val="dk1"/>
              </a:solidFill>
              <a:effectLst/>
              <a:latin typeface="+mn-lt"/>
              <a:ea typeface="+mn-ea"/>
              <a:cs typeface="+mn-cs"/>
            </a:rPr>
            <a:t>1.6</a:t>
          </a:r>
          <a:r>
            <a:rPr lang="ja-JP" altLang="ja-JP" sz="1200">
              <a:solidFill>
                <a:schemeClr val="dk1"/>
              </a:solidFill>
              <a:effectLst/>
              <a:latin typeface="+mn-lt"/>
              <a:ea typeface="+mn-ea"/>
              <a:cs typeface="+mn-cs"/>
            </a:rPr>
            <a:t>ポイント上回っている。これは昨年度実施した給料の削減措置が終了したことにより一昨年と同程度の数値に戻ったことによる。</a:t>
          </a:r>
          <a:endParaRPr lang="ja-JP" altLang="ja-JP" sz="1200">
            <a:effectLst/>
          </a:endParaRPr>
        </a:p>
        <a:p>
          <a:r>
            <a:rPr lang="ja-JP" altLang="ja-JP" sz="1200">
              <a:solidFill>
                <a:schemeClr val="dk1"/>
              </a:solidFill>
              <a:effectLst/>
              <a:latin typeface="+mn-lt"/>
              <a:ea typeface="+mn-ea"/>
              <a:cs typeface="+mn-cs"/>
            </a:rPr>
            <a:t>　今後は横ばいで推移していくと見込んでいるが、類似団体より数値が高い部分については、引き続き、給料表の構造のあり方や勤務実績の反映方策などについて検討していく必要がある。</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86</xdr:row>
      <xdr:rowOff>13123</xdr:rowOff>
    </xdr:to>
    <xdr:cxnSp macro="">
      <xdr:nvCxnSpPr>
        <xdr:cNvPr id="251" name="直線コネクタ 250"/>
        <xdr:cNvCxnSpPr/>
      </xdr:nvCxnSpPr>
      <xdr:spPr>
        <a:xfrm flipV="1">
          <a:off x="17018000" y="13985663"/>
          <a:ext cx="0" cy="7721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156650</xdr:rowOff>
    </xdr:from>
    <xdr:ext cx="762000" cy="259045"/>
    <xdr:sp macro="" textlink="">
      <xdr:nvSpPr>
        <xdr:cNvPr id="252" name="給与水準   （国との比較）最小値テキスト"/>
        <xdr:cNvSpPr txBox="1"/>
      </xdr:nvSpPr>
      <xdr:spPr>
        <a:xfrm>
          <a:off x="17106900" y="1472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101.9</a:t>
          </a:r>
          <a:endParaRPr kumimoji="1" lang="ja-JP" altLang="en-US" sz="1000" b="1">
            <a:latin typeface="ＭＳ Ｐゴシック"/>
          </a:endParaRPr>
        </a:p>
      </xdr:txBody>
    </xdr:sp>
    <xdr:clientData/>
  </xdr:oneCellAnchor>
  <xdr:twoCellAnchor>
    <xdr:from>
      <xdr:col>24</xdr:col>
      <xdr:colOff>469900</xdr:colOff>
      <xdr:row>86</xdr:row>
      <xdr:rowOff>13123</xdr:rowOff>
    </xdr:from>
    <xdr:to>
      <xdr:col>24</xdr:col>
      <xdr:colOff>647700</xdr:colOff>
      <xdr:row>86</xdr:row>
      <xdr:rowOff>13123</xdr:rowOff>
    </xdr:to>
    <xdr:cxnSp macro="">
      <xdr:nvCxnSpPr>
        <xdr:cNvPr id="253" name="直線コネクタ 252"/>
        <xdr:cNvCxnSpPr/>
      </xdr:nvCxnSpPr>
      <xdr:spPr>
        <a:xfrm>
          <a:off x="16929100" y="1475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4"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5" name="直線コネクタ 254"/>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20743</xdr:rowOff>
    </xdr:from>
    <xdr:to>
      <xdr:col>24</xdr:col>
      <xdr:colOff>558800</xdr:colOff>
      <xdr:row>84</xdr:row>
      <xdr:rowOff>146896</xdr:rowOff>
    </xdr:to>
    <xdr:cxnSp macro="">
      <xdr:nvCxnSpPr>
        <xdr:cNvPr id="256" name="直線コネクタ 255"/>
        <xdr:cNvCxnSpPr/>
      </xdr:nvCxnSpPr>
      <xdr:spPr>
        <a:xfrm>
          <a:off x="16179800" y="14251093"/>
          <a:ext cx="8382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155381</xdr:rowOff>
    </xdr:from>
    <xdr:ext cx="762000" cy="259045"/>
    <xdr:sp macro="" textlink="">
      <xdr:nvSpPr>
        <xdr:cNvPr id="257" name="給与水準   （国との比較）平均値テキスト"/>
        <xdr:cNvSpPr txBox="1"/>
      </xdr:nvSpPr>
      <xdr:spPr>
        <a:xfrm>
          <a:off x="17106900" y="14214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58" name="フローチャート : 判断 257"/>
        <xdr:cNvSpPr/>
      </xdr:nvSpPr>
      <xdr:spPr>
        <a:xfrm>
          <a:off x="16967200" y="1436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20743</xdr:rowOff>
    </xdr:from>
    <xdr:to>
      <xdr:col>23</xdr:col>
      <xdr:colOff>406400</xdr:colOff>
      <xdr:row>84</xdr:row>
      <xdr:rowOff>138854</xdr:rowOff>
    </xdr:to>
    <xdr:cxnSp macro="">
      <xdr:nvCxnSpPr>
        <xdr:cNvPr id="259" name="直線コネクタ 258"/>
        <xdr:cNvCxnSpPr/>
      </xdr:nvCxnSpPr>
      <xdr:spPr>
        <a:xfrm flipV="1">
          <a:off x="15290800" y="14251093"/>
          <a:ext cx="8890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60" name="フローチャート : 判断 259"/>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160884</xdr:rowOff>
    </xdr:from>
    <xdr:ext cx="736600" cy="259045"/>
    <xdr:sp macro="" textlink="">
      <xdr:nvSpPr>
        <xdr:cNvPr id="261" name="テキスト ボックス 260"/>
        <xdr:cNvSpPr txBox="1"/>
      </xdr:nvSpPr>
      <xdr:spPr>
        <a:xfrm>
          <a:off x="15798800" y="14391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138854</xdr:rowOff>
    </xdr:from>
    <xdr:to>
      <xdr:col>22</xdr:col>
      <xdr:colOff>203200</xdr:colOff>
      <xdr:row>89</xdr:row>
      <xdr:rowOff>13546</xdr:rowOff>
    </xdr:to>
    <xdr:cxnSp macro="">
      <xdr:nvCxnSpPr>
        <xdr:cNvPr id="262" name="直線コネクタ 261"/>
        <xdr:cNvCxnSpPr/>
      </xdr:nvCxnSpPr>
      <xdr:spPr>
        <a:xfrm flipV="1">
          <a:off x="14401800" y="14540654"/>
          <a:ext cx="889000" cy="73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74507</xdr:rowOff>
    </xdr:from>
    <xdr:to>
      <xdr:col>22</xdr:col>
      <xdr:colOff>254000</xdr:colOff>
      <xdr:row>84</xdr:row>
      <xdr:rowOff>4657</xdr:rowOff>
    </xdr:to>
    <xdr:sp macro="" textlink="">
      <xdr:nvSpPr>
        <xdr:cNvPr id="263" name="フローチャート : 判断 262"/>
        <xdr:cNvSpPr/>
      </xdr:nvSpPr>
      <xdr:spPr>
        <a:xfrm>
          <a:off x="15240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14834</xdr:rowOff>
    </xdr:from>
    <xdr:ext cx="762000" cy="259045"/>
    <xdr:sp macro="" textlink="">
      <xdr:nvSpPr>
        <xdr:cNvPr id="264" name="テキスト ボックス 263"/>
        <xdr:cNvSpPr txBox="1"/>
      </xdr:nvSpPr>
      <xdr:spPr>
        <a:xfrm>
          <a:off x="14909800" y="1407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152823</xdr:rowOff>
    </xdr:from>
    <xdr:to>
      <xdr:col>21</xdr:col>
      <xdr:colOff>0</xdr:colOff>
      <xdr:row>89</xdr:row>
      <xdr:rowOff>13546</xdr:rowOff>
    </xdr:to>
    <xdr:cxnSp macro="">
      <xdr:nvCxnSpPr>
        <xdr:cNvPr id="265" name="直線コネクタ 264"/>
        <xdr:cNvCxnSpPr/>
      </xdr:nvCxnSpPr>
      <xdr:spPr>
        <a:xfrm>
          <a:off x="13512800" y="152404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6" name="フローチャート : 判断 265"/>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7" name="テキスト ボックス 266"/>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24130</xdr:rowOff>
    </xdr:from>
    <xdr:to>
      <xdr:col>19</xdr:col>
      <xdr:colOff>533400</xdr:colOff>
      <xdr:row>87</xdr:row>
      <xdr:rowOff>125730</xdr:rowOff>
    </xdr:to>
    <xdr:sp macro="" textlink="">
      <xdr:nvSpPr>
        <xdr:cNvPr id="268" name="フローチャート : 判断 267"/>
        <xdr:cNvSpPr/>
      </xdr:nvSpPr>
      <xdr:spPr>
        <a:xfrm>
          <a:off x="13462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135907</xdr:rowOff>
    </xdr:from>
    <xdr:ext cx="762000" cy="259045"/>
    <xdr:sp macro="" textlink="">
      <xdr:nvSpPr>
        <xdr:cNvPr id="269" name="テキスト ボックス 268"/>
        <xdr:cNvSpPr txBox="1"/>
      </xdr:nvSpPr>
      <xdr:spPr>
        <a:xfrm>
          <a:off x="13131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5" name="円/楕円 274"/>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68173</xdr:rowOff>
    </xdr:from>
    <xdr:ext cx="762000" cy="259045"/>
    <xdr:sp macro="" textlink="">
      <xdr:nvSpPr>
        <xdr:cNvPr id="276" name="給与水準   （国との比較）該当値テキスト"/>
        <xdr:cNvSpPr txBox="1"/>
      </xdr:nvSpPr>
      <xdr:spPr>
        <a:xfrm>
          <a:off x="17106900" y="144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141393</xdr:rowOff>
    </xdr:from>
    <xdr:to>
      <xdr:col>23</xdr:col>
      <xdr:colOff>457200</xdr:colOff>
      <xdr:row>83</xdr:row>
      <xdr:rowOff>71543</xdr:rowOff>
    </xdr:to>
    <xdr:sp macro="" textlink="">
      <xdr:nvSpPr>
        <xdr:cNvPr id="277" name="円/楕円 276"/>
        <xdr:cNvSpPr/>
      </xdr:nvSpPr>
      <xdr:spPr>
        <a:xfrm>
          <a:off x="16129000" y="1420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81720</xdr:rowOff>
    </xdr:from>
    <xdr:ext cx="736600" cy="259045"/>
    <xdr:sp macro="" textlink="">
      <xdr:nvSpPr>
        <xdr:cNvPr id="278" name="テキスト ボックス 277"/>
        <xdr:cNvSpPr txBox="1"/>
      </xdr:nvSpPr>
      <xdr:spPr>
        <a:xfrm>
          <a:off x="15798800" y="13969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88054</xdr:rowOff>
    </xdr:from>
    <xdr:to>
      <xdr:col>22</xdr:col>
      <xdr:colOff>254000</xdr:colOff>
      <xdr:row>85</xdr:row>
      <xdr:rowOff>18204</xdr:rowOff>
    </xdr:to>
    <xdr:sp macro="" textlink="">
      <xdr:nvSpPr>
        <xdr:cNvPr id="279" name="円/楕円 278"/>
        <xdr:cNvSpPr/>
      </xdr:nvSpPr>
      <xdr:spPr>
        <a:xfrm>
          <a:off x="15240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2981</xdr:rowOff>
    </xdr:from>
    <xdr:ext cx="762000" cy="259045"/>
    <xdr:sp macro="" textlink="">
      <xdr:nvSpPr>
        <xdr:cNvPr id="280" name="テキスト ボックス 279"/>
        <xdr:cNvSpPr txBox="1"/>
      </xdr:nvSpPr>
      <xdr:spPr>
        <a:xfrm>
          <a:off x="14909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134196</xdr:rowOff>
    </xdr:from>
    <xdr:to>
      <xdr:col>21</xdr:col>
      <xdr:colOff>50800</xdr:colOff>
      <xdr:row>89</xdr:row>
      <xdr:rowOff>64346</xdr:rowOff>
    </xdr:to>
    <xdr:sp macro="" textlink="">
      <xdr:nvSpPr>
        <xdr:cNvPr id="281" name="円/楕円 280"/>
        <xdr:cNvSpPr/>
      </xdr:nvSpPr>
      <xdr:spPr>
        <a:xfrm>
          <a:off x="14351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49123</xdr:rowOff>
    </xdr:from>
    <xdr:ext cx="762000" cy="259045"/>
    <xdr:sp macro="" textlink="">
      <xdr:nvSpPr>
        <xdr:cNvPr id="282" name="テキスト ボックス 281"/>
        <xdr:cNvSpPr txBox="1"/>
      </xdr:nvSpPr>
      <xdr:spPr>
        <a:xfrm>
          <a:off x="14020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102023</xdr:rowOff>
    </xdr:from>
    <xdr:to>
      <xdr:col>19</xdr:col>
      <xdr:colOff>533400</xdr:colOff>
      <xdr:row>89</xdr:row>
      <xdr:rowOff>32173</xdr:rowOff>
    </xdr:to>
    <xdr:sp macro="" textlink="">
      <xdr:nvSpPr>
        <xdr:cNvPr id="283" name="円/楕円 282"/>
        <xdr:cNvSpPr/>
      </xdr:nvSpPr>
      <xdr:spPr>
        <a:xfrm>
          <a:off x="13462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16950</xdr:rowOff>
    </xdr:from>
    <xdr:ext cx="762000" cy="259045"/>
    <xdr:sp macro="" textlink="">
      <xdr:nvSpPr>
        <xdr:cNvPr id="284" name="テキスト ボックス 283"/>
        <xdr:cNvSpPr txBox="1"/>
      </xdr:nvSpPr>
      <xdr:spPr>
        <a:xfrm>
          <a:off x="13131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年度では類似団体の平均値と比較して</a:t>
          </a:r>
          <a:r>
            <a:rPr lang="en-US" altLang="ja-JP" sz="1200">
              <a:solidFill>
                <a:schemeClr val="dk1"/>
              </a:solidFill>
              <a:effectLst/>
              <a:latin typeface="+mn-lt"/>
              <a:ea typeface="+mn-ea"/>
              <a:cs typeface="+mn-cs"/>
            </a:rPr>
            <a:t>1.82</a:t>
          </a:r>
          <a:r>
            <a:rPr lang="ja-JP" altLang="ja-JP" sz="1200">
              <a:solidFill>
                <a:schemeClr val="dk1"/>
              </a:solidFill>
              <a:effectLst/>
              <a:latin typeface="+mn-lt"/>
              <a:ea typeface="+mn-ea"/>
              <a:cs typeface="+mn-cs"/>
            </a:rPr>
            <a:t>人少ない職員数となっている。</a:t>
          </a:r>
          <a:endParaRPr lang="ja-JP" altLang="ja-JP" sz="1200">
            <a:effectLst/>
          </a:endParaRPr>
        </a:p>
        <a:p>
          <a:pPr eaLnBrk="1" fontAlgn="auto" latinLnBrk="0" hangingPunct="1"/>
          <a:r>
            <a:rPr lang="ja-JP" altLang="ja-JP" sz="1200">
              <a:solidFill>
                <a:schemeClr val="dk1"/>
              </a:solidFill>
              <a:effectLst/>
              <a:latin typeface="+mn-lt"/>
              <a:ea typeface="+mn-ea"/>
              <a:cs typeface="+mn-cs"/>
            </a:rPr>
            <a:t>　この要因としては府中市集中改革プラン（計画期間：平成</a:t>
          </a:r>
          <a:r>
            <a:rPr lang="en-US" altLang="ja-JP" sz="1200">
              <a:solidFill>
                <a:schemeClr val="dk1"/>
              </a:solidFill>
              <a:effectLst/>
              <a:latin typeface="+mn-lt"/>
              <a:ea typeface="+mn-ea"/>
              <a:cs typeface="+mn-cs"/>
            </a:rPr>
            <a:t>22</a:t>
          </a:r>
          <a:r>
            <a:rPr lang="ja-JP" altLang="ja-JP" sz="1200">
              <a:solidFill>
                <a:schemeClr val="dk1"/>
              </a:solidFill>
              <a:effectLst/>
              <a:latin typeface="+mn-lt"/>
              <a:ea typeface="+mn-ea"/>
              <a:cs typeface="+mn-cs"/>
            </a:rPr>
            <a:t>年度～</a:t>
          </a:r>
          <a:r>
            <a:rPr lang="en-US" altLang="ja-JP" sz="1200">
              <a:solidFill>
                <a:schemeClr val="dk1"/>
              </a:solidFill>
              <a:effectLst/>
              <a:latin typeface="+mn-lt"/>
              <a:ea typeface="+mn-ea"/>
              <a:cs typeface="+mn-cs"/>
            </a:rPr>
            <a:t>26</a:t>
          </a:r>
          <a:r>
            <a:rPr lang="ja-JP" altLang="ja-JP" sz="1200">
              <a:solidFill>
                <a:schemeClr val="dk1"/>
              </a:solidFill>
              <a:effectLst/>
              <a:latin typeface="+mn-lt"/>
              <a:ea typeface="+mn-ea"/>
              <a:cs typeface="+mn-cs"/>
            </a:rPr>
            <a:t>年度）に基づき、採用者を退職者の</a:t>
          </a:r>
          <a:r>
            <a:rPr lang="en-US" altLang="ja-JP" sz="1200">
              <a:solidFill>
                <a:schemeClr val="dk1"/>
              </a:solidFill>
              <a:effectLst/>
              <a:latin typeface="+mn-lt"/>
              <a:ea typeface="+mn-ea"/>
              <a:cs typeface="+mn-cs"/>
            </a:rPr>
            <a:t>5</a:t>
          </a:r>
          <a:r>
            <a:rPr lang="ja-JP" altLang="ja-JP" sz="1200">
              <a:solidFill>
                <a:schemeClr val="dk1"/>
              </a:solidFill>
              <a:effectLst/>
              <a:latin typeface="+mn-lt"/>
              <a:ea typeface="+mn-ea"/>
              <a:cs typeface="+mn-cs"/>
            </a:rPr>
            <a:t>割以下に抑制してきたことや、消防部門を広域で運営していることなどによる。</a:t>
          </a:r>
          <a:endParaRPr lang="ja-JP" altLang="ja-JP" sz="1200">
            <a:effectLst/>
          </a:endParaRPr>
        </a:p>
        <a:p>
          <a:pPr eaLnBrk="1" fontAlgn="auto" latinLnBrk="0" hangingPunct="1"/>
          <a:r>
            <a:rPr lang="ja-JP" altLang="ja-JP" sz="1200">
              <a:solidFill>
                <a:schemeClr val="dk1"/>
              </a:solidFill>
              <a:effectLst/>
              <a:latin typeface="+mn-lt"/>
              <a:ea typeface="+mn-ea"/>
              <a:cs typeface="+mn-cs"/>
            </a:rPr>
            <a:t>　今後も引き続き、府中市行政改革大綱（計画期間：平成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a:t>
          </a:r>
          <a:r>
            <a:rPr lang="en-US" altLang="ja-JP" sz="1200">
              <a:solidFill>
                <a:schemeClr val="dk1"/>
              </a:solidFill>
              <a:effectLst/>
              <a:latin typeface="+mn-lt"/>
              <a:ea typeface="+mn-ea"/>
              <a:cs typeface="+mn-cs"/>
            </a:rPr>
            <a:t>32</a:t>
          </a:r>
          <a:r>
            <a:rPr lang="ja-JP" altLang="ja-JP" sz="1200">
              <a:solidFill>
                <a:schemeClr val="dk1"/>
              </a:solidFill>
              <a:effectLst/>
              <a:latin typeface="+mn-lt"/>
              <a:ea typeface="+mn-ea"/>
              <a:cs typeface="+mn-cs"/>
            </a:rPr>
            <a:t>年度）に基づいて適正な定員管理を行っていく予定である。</a:t>
          </a:r>
          <a:endParaRPr lang="ja-JP" altLang="ja-JP" sz="12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30480</xdr:rowOff>
    </xdr:from>
    <xdr:to>
      <xdr:col>24</xdr:col>
      <xdr:colOff>558800</xdr:colOff>
      <xdr:row>66</xdr:row>
      <xdr:rowOff>125640</xdr:rowOff>
    </xdr:to>
    <xdr:cxnSp macro="">
      <xdr:nvCxnSpPr>
        <xdr:cNvPr id="316" name="直線コネクタ 315"/>
        <xdr:cNvCxnSpPr/>
      </xdr:nvCxnSpPr>
      <xdr:spPr>
        <a:xfrm flipV="1">
          <a:off x="17018000" y="9974580"/>
          <a:ext cx="0" cy="1466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97717</xdr:rowOff>
    </xdr:from>
    <xdr:ext cx="762000" cy="259045"/>
    <xdr:sp macro="" textlink="">
      <xdr:nvSpPr>
        <xdr:cNvPr id="317" name="定員管理の状況最小値テキスト"/>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14.75</a:t>
          </a:r>
          <a:endParaRPr kumimoji="1" lang="ja-JP" altLang="en-US" sz="1000" b="1">
            <a:latin typeface="ＭＳ Ｐゴシック"/>
          </a:endParaRPr>
        </a:p>
      </xdr:txBody>
    </xdr:sp>
    <xdr:clientData/>
  </xdr:oneCellAnchor>
  <xdr:twoCellAnchor>
    <xdr:from>
      <xdr:col>24</xdr:col>
      <xdr:colOff>469900</xdr:colOff>
      <xdr:row>66</xdr:row>
      <xdr:rowOff>125640</xdr:rowOff>
    </xdr:from>
    <xdr:to>
      <xdr:col>24</xdr:col>
      <xdr:colOff>647700</xdr:colOff>
      <xdr:row>66</xdr:row>
      <xdr:rowOff>125640</xdr:rowOff>
    </xdr:to>
    <xdr:cxnSp macro="">
      <xdr:nvCxnSpPr>
        <xdr:cNvPr id="318" name="直線コネクタ 317"/>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116857</xdr:rowOff>
    </xdr:from>
    <xdr:ext cx="762000" cy="259045"/>
    <xdr:sp macro="" textlink="">
      <xdr:nvSpPr>
        <xdr:cNvPr id="319" name="定員管理の状況最大値テキスト"/>
        <xdr:cNvSpPr txBox="1"/>
      </xdr:nvSpPr>
      <xdr:spPr>
        <a:xfrm>
          <a:off x="17106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a:t>
          </a:r>
          <a:endParaRPr kumimoji="1" lang="ja-JP" altLang="en-US" sz="1000" b="1">
            <a:latin typeface="ＭＳ Ｐゴシック"/>
          </a:endParaRPr>
        </a:p>
      </xdr:txBody>
    </xdr:sp>
    <xdr:clientData/>
  </xdr:oneCellAnchor>
  <xdr:twoCellAnchor>
    <xdr:from>
      <xdr:col>24</xdr:col>
      <xdr:colOff>469900</xdr:colOff>
      <xdr:row>58</xdr:row>
      <xdr:rowOff>30480</xdr:rowOff>
    </xdr:from>
    <xdr:to>
      <xdr:col>24</xdr:col>
      <xdr:colOff>647700</xdr:colOff>
      <xdr:row>58</xdr:row>
      <xdr:rowOff>30480</xdr:rowOff>
    </xdr:to>
    <xdr:cxnSp macro="">
      <xdr:nvCxnSpPr>
        <xdr:cNvPr id="320" name="直線コネクタ 319"/>
        <xdr:cNvCxnSpPr/>
      </xdr:nvCxnSpPr>
      <xdr:spPr>
        <a:xfrm>
          <a:off x="16929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71029</xdr:rowOff>
    </xdr:from>
    <xdr:to>
      <xdr:col>24</xdr:col>
      <xdr:colOff>558800</xdr:colOff>
      <xdr:row>59</xdr:row>
      <xdr:rowOff>74476</xdr:rowOff>
    </xdr:to>
    <xdr:cxnSp macro="">
      <xdr:nvCxnSpPr>
        <xdr:cNvPr id="321" name="直線コネクタ 320"/>
        <xdr:cNvCxnSpPr/>
      </xdr:nvCxnSpPr>
      <xdr:spPr>
        <a:xfrm>
          <a:off x="16179800" y="10186579"/>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137993</xdr:rowOff>
    </xdr:from>
    <xdr:ext cx="762000" cy="259045"/>
    <xdr:sp macro="" textlink="">
      <xdr:nvSpPr>
        <xdr:cNvPr id="322" name="定員管理の状況平均値テキスト"/>
        <xdr:cNvSpPr txBox="1"/>
      </xdr:nvSpPr>
      <xdr:spPr>
        <a:xfrm>
          <a:off x="17106900" y="10424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165916</xdr:rowOff>
    </xdr:from>
    <xdr:to>
      <xdr:col>24</xdr:col>
      <xdr:colOff>609600</xdr:colOff>
      <xdr:row>61</xdr:row>
      <xdr:rowOff>96066</xdr:rowOff>
    </xdr:to>
    <xdr:sp macro="" textlink="">
      <xdr:nvSpPr>
        <xdr:cNvPr id="323" name="フローチャート : 判断 322"/>
        <xdr:cNvSpPr/>
      </xdr:nvSpPr>
      <xdr:spPr>
        <a:xfrm>
          <a:off x="169672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71029</xdr:rowOff>
    </xdr:from>
    <xdr:to>
      <xdr:col>23</xdr:col>
      <xdr:colOff>406400</xdr:colOff>
      <xdr:row>59</xdr:row>
      <xdr:rowOff>83094</xdr:rowOff>
    </xdr:to>
    <xdr:cxnSp macro="">
      <xdr:nvCxnSpPr>
        <xdr:cNvPr id="324" name="直線コネクタ 323"/>
        <xdr:cNvCxnSpPr/>
      </xdr:nvCxnSpPr>
      <xdr:spPr>
        <a:xfrm flipV="1">
          <a:off x="15290800" y="1018657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134892</xdr:rowOff>
    </xdr:from>
    <xdr:to>
      <xdr:col>23</xdr:col>
      <xdr:colOff>457200</xdr:colOff>
      <xdr:row>61</xdr:row>
      <xdr:rowOff>65042</xdr:rowOff>
    </xdr:to>
    <xdr:sp macro="" textlink="">
      <xdr:nvSpPr>
        <xdr:cNvPr id="325" name="フローチャート : 判断 324"/>
        <xdr:cNvSpPr/>
      </xdr:nvSpPr>
      <xdr:spPr>
        <a:xfrm>
          <a:off x="16129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49819</xdr:rowOff>
    </xdr:from>
    <xdr:ext cx="736600" cy="259045"/>
    <xdr:sp macro="" textlink="">
      <xdr:nvSpPr>
        <xdr:cNvPr id="326" name="テキスト ボックス 325"/>
        <xdr:cNvSpPr txBox="1"/>
      </xdr:nvSpPr>
      <xdr:spPr>
        <a:xfrm>
          <a:off x="15798800" y="10508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83094</xdr:rowOff>
    </xdr:from>
    <xdr:to>
      <xdr:col>22</xdr:col>
      <xdr:colOff>203200</xdr:colOff>
      <xdr:row>59</xdr:row>
      <xdr:rowOff>138249</xdr:rowOff>
    </xdr:to>
    <xdr:cxnSp macro="">
      <xdr:nvCxnSpPr>
        <xdr:cNvPr id="327" name="直線コネクタ 326"/>
        <xdr:cNvCxnSpPr/>
      </xdr:nvCxnSpPr>
      <xdr:spPr>
        <a:xfrm flipV="1">
          <a:off x="14401800" y="10198644"/>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122827</xdr:rowOff>
    </xdr:from>
    <xdr:to>
      <xdr:col>22</xdr:col>
      <xdr:colOff>254000</xdr:colOff>
      <xdr:row>61</xdr:row>
      <xdr:rowOff>52977</xdr:rowOff>
    </xdr:to>
    <xdr:sp macro="" textlink="">
      <xdr:nvSpPr>
        <xdr:cNvPr id="328" name="フローチャート : 判断 327"/>
        <xdr:cNvSpPr/>
      </xdr:nvSpPr>
      <xdr:spPr>
        <a:xfrm>
          <a:off x="15240000" y="1040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37754</xdr:rowOff>
    </xdr:from>
    <xdr:ext cx="762000" cy="259045"/>
    <xdr:sp macro="" textlink="">
      <xdr:nvSpPr>
        <xdr:cNvPr id="329" name="テキスト ボックス 328"/>
        <xdr:cNvSpPr txBox="1"/>
      </xdr:nvSpPr>
      <xdr:spPr>
        <a:xfrm>
          <a:off x="14909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138249</xdr:rowOff>
    </xdr:from>
    <xdr:to>
      <xdr:col>21</xdr:col>
      <xdr:colOff>0</xdr:colOff>
      <xdr:row>59</xdr:row>
      <xdr:rowOff>146866</xdr:rowOff>
    </xdr:to>
    <xdr:cxnSp macro="">
      <xdr:nvCxnSpPr>
        <xdr:cNvPr id="330" name="直線コネクタ 329"/>
        <xdr:cNvCxnSpPr/>
      </xdr:nvCxnSpPr>
      <xdr:spPr>
        <a:xfrm flipV="1">
          <a:off x="13512800" y="10253799"/>
          <a:ext cx="889000" cy="8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134892</xdr:rowOff>
    </xdr:from>
    <xdr:to>
      <xdr:col>21</xdr:col>
      <xdr:colOff>50800</xdr:colOff>
      <xdr:row>61</xdr:row>
      <xdr:rowOff>65042</xdr:rowOff>
    </xdr:to>
    <xdr:sp macro="" textlink="">
      <xdr:nvSpPr>
        <xdr:cNvPr id="331" name="フローチャート : 判断 330"/>
        <xdr:cNvSpPr/>
      </xdr:nvSpPr>
      <xdr:spPr>
        <a:xfrm>
          <a:off x="14351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49819</xdr:rowOff>
    </xdr:from>
    <xdr:ext cx="762000" cy="259045"/>
    <xdr:sp macro="" textlink="">
      <xdr:nvSpPr>
        <xdr:cNvPr id="332" name="テキスト ボックス 331"/>
        <xdr:cNvSpPr txBox="1"/>
      </xdr:nvSpPr>
      <xdr:spPr>
        <a:xfrm>
          <a:off x="14020800" y="10508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159022</xdr:rowOff>
    </xdr:from>
    <xdr:to>
      <xdr:col>19</xdr:col>
      <xdr:colOff>533400</xdr:colOff>
      <xdr:row>61</xdr:row>
      <xdr:rowOff>89172</xdr:rowOff>
    </xdr:to>
    <xdr:sp macro="" textlink="">
      <xdr:nvSpPr>
        <xdr:cNvPr id="333" name="フローチャート : 判断 332"/>
        <xdr:cNvSpPr/>
      </xdr:nvSpPr>
      <xdr:spPr>
        <a:xfrm>
          <a:off x="13462000" y="10446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73949</xdr:rowOff>
    </xdr:from>
    <xdr:ext cx="762000" cy="259045"/>
    <xdr:sp macro="" textlink="">
      <xdr:nvSpPr>
        <xdr:cNvPr id="334" name="テキスト ボックス 333"/>
        <xdr:cNvSpPr txBox="1"/>
      </xdr:nvSpPr>
      <xdr:spPr>
        <a:xfrm>
          <a:off x="13131800" y="10532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23676</xdr:rowOff>
    </xdr:from>
    <xdr:to>
      <xdr:col>24</xdr:col>
      <xdr:colOff>609600</xdr:colOff>
      <xdr:row>59</xdr:row>
      <xdr:rowOff>125276</xdr:rowOff>
    </xdr:to>
    <xdr:sp macro="" textlink="">
      <xdr:nvSpPr>
        <xdr:cNvPr id="340" name="円/楕円 339"/>
        <xdr:cNvSpPr/>
      </xdr:nvSpPr>
      <xdr:spPr>
        <a:xfrm>
          <a:off x="16967200" y="1013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40203</xdr:rowOff>
    </xdr:from>
    <xdr:ext cx="762000" cy="259045"/>
    <xdr:sp macro="" textlink="">
      <xdr:nvSpPr>
        <xdr:cNvPr id="341" name="定員管理の状況該当値テキスト"/>
        <xdr:cNvSpPr txBox="1"/>
      </xdr:nvSpPr>
      <xdr:spPr>
        <a:xfrm>
          <a:off x="17106900" y="998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20229</xdr:rowOff>
    </xdr:from>
    <xdr:to>
      <xdr:col>23</xdr:col>
      <xdr:colOff>457200</xdr:colOff>
      <xdr:row>59</xdr:row>
      <xdr:rowOff>121829</xdr:rowOff>
    </xdr:to>
    <xdr:sp macro="" textlink="">
      <xdr:nvSpPr>
        <xdr:cNvPr id="342" name="円/楕円 341"/>
        <xdr:cNvSpPr/>
      </xdr:nvSpPr>
      <xdr:spPr>
        <a:xfrm>
          <a:off x="16129000" y="10135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132006</xdr:rowOff>
    </xdr:from>
    <xdr:ext cx="736600" cy="259045"/>
    <xdr:sp macro="" textlink="">
      <xdr:nvSpPr>
        <xdr:cNvPr id="343" name="テキスト ボックス 342"/>
        <xdr:cNvSpPr txBox="1"/>
      </xdr:nvSpPr>
      <xdr:spPr>
        <a:xfrm>
          <a:off x="15798800" y="9904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32294</xdr:rowOff>
    </xdr:from>
    <xdr:to>
      <xdr:col>22</xdr:col>
      <xdr:colOff>254000</xdr:colOff>
      <xdr:row>59</xdr:row>
      <xdr:rowOff>133894</xdr:rowOff>
    </xdr:to>
    <xdr:sp macro="" textlink="">
      <xdr:nvSpPr>
        <xdr:cNvPr id="344" name="円/楕円 343"/>
        <xdr:cNvSpPr/>
      </xdr:nvSpPr>
      <xdr:spPr>
        <a:xfrm>
          <a:off x="15240000" y="1014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144071</xdr:rowOff>
    </xdr:from>
    <xdr:ext cx="762000" cy="259045"/>
    <xdr:sp macro="" textlink="">
      <xdr:nvSpPr>
        <xdr:cNvPr id="345" name="テキスト ボックス 344"/>
        <xdr:cNvSpPr txBox="1"/>
      </xdr:nvSpPr>
      <xdr:spPr>
        <a:xfrm>
          <a:off x="14909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87449</xdr:rowOff>
    </xdr:from>
    <xdr:to>
      <xdr:col>21</xdr:col>
      <xdr:colOff>50800</xdr:colOff>
      <xdr:row>60</xdr:row>
      <xdr:rowOff>17599</xdr:rowOff>
    </xdr:to>
    <xdr:sp macro="" textlink="">
      <xdr:nvSpPr>
        <xdr:cNvPr id="346" name="円/楕円 345"/>
        <xdr:cNvSpPr/>
      </xdr:nvSpPr>
      <xdr:spPr>
        <a:xfrm>
          <a:off x="14351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27776</xdr:rowOff>
    </xdr:from>
    <xdr:ext cx="762000" cy="259045"/>
    <xdr:sp macro="" textlink="">
      <xdr:nvSpPr>
        <xdr:cNvPr id="347" name="テキスト ボックス 346"/>
        <xdr:cNvSpPr txBox="1"/>
      </xdr:nvSpPr>
      <xdr:spPr>
        <a:xfrm>
          <a:off x="14020800" y="9971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96066</xdr:rowOff>
    </xdr:from>
    <xdr:to>
      <xdr:col>19</xdr:col>
      <xdr:colOff>533400</xdr:colOff>
      <xdr:row>60</xdr:row>
      <xdr:rowOff>26216</xdr:rowOff>
    </xdr:to>
    <xdr:sp macro="" textlink="">
      <xdr:nvSpPr>
        <xdr:cNvPr id="348" name="円/楕円 347"/>
        <xdr:cNvSpPr/>
      </xdr:nvSpPr>
      <xdr:spPr>
        <a:xfrm>
          <a:off x="13462000" y="10211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36393</xdr:rowOff>
    </xdr:from>
    <xdr:ext cx="762000" cy="259045"/>
    <xdr:sp macro="" textlink="">
      <xdr:nvSpPr>
        <xdr:cNvPr id="349" name="テキスト ボックス 348"/>
        <xdr:cNvSpPr txBox="1"/>
      </xdr:nvSpPr>
      <xdr:spPr>
        <a:xfrm>
          <a:off x="13131800" y="9980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・今年度の実質公債費比率は</a:t>
          </a:r>
          <a:r>
            <a:rPr lang="en-US" altLang="ja-JP" sz="1200">
              <a:solidFill>
                <a:schemeClr val="dk1"/>
              </a:solidFill>
              <a:effectLst/>
              <a:latin typeface="+mn-lt"/>
              <a:ea typeface="+mn-ea"/>
              <a:cs typeface="+mn-cs"/>
            </a:rPr>
            <a:t>11.1</a:t>
          </a:r>
          <a:r>
            <a:rPr lang="ja-JP" altLang="ja-JP" sz="1200">
              <a:solidFill>
                <a:schemeClr val="dk1"/>
              </a:solidFill>
              <a:effectLst/>
              <a:latin typeface="+mn-lt"/>
              <a:ea typeface="+mn-ea"/>
              <a:cs typeface="+mn-cs"/>
            </a:rPr>
            <a:t>％で、前年度に比べて</a:t>
          </a:r>
          <a:r>
            <a:rPr lang="en-US" altLang="ja-JP" sz="1200">
              <a:solidFill>
                <a:schemeClr val="dk1"/>
              </a:solidFill>
              <a:effectLst/>
              <a:latin typeface="+mn-lt"/>
              <a:ea typeface="+mn-ea"/>
              <a:cs typeface="+mn-cs"/>
            </a:rPr>
            <a:t>0.9</a:t>
          </a:r>
          <a:r>
            <a:rPr lang="ja-JP" altLang="ja-JP" sz="1200">
              <a:solidFill>
                <a:schemeClr val="dk1"/>
              </a:solidFill>
              <a:effectLst/>
              <a:latin typeface="+mn-lt"/>
              <a:ea typeface="+mn-ea"/>
              <a:cs typeface="+mn-cs"/>
            </a:rPr>
            <a:t>ポイント改善している。</a:t>
          </a:r>
          <a:endParaRPr lang="ja-JP" altLang="ja-JP" sz="1200">
            <a:effectLst/>
          </a:endParaRPr>
        </a:p>
        <a:p>
          <a:r>
            <a:rPr lang="ja-JP" altLang="ja-JP" sz="1200">
              <a:solidFill>
                <a:schemeClr val="dk1"/>
              </a:solidFill>
              <a:effectLst/>
              <a:latin typeface="+mn-lt"/>
              <a:ea typeface="+mn-ea"/>
              <a:cs typeface="+mn-cs"/>
            </a:rPr>
            <a:t>　実質公債費比率は直近の</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か年平均による値であるため、平成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年度だけの単年度実質公債費比率では</a:t>
          </a:r>
          <a:r>
            <a:rPr lang="en-US" altLang="ja-JP" sz="1200">
              <a:solidFill>
                <a:schemeClr val="dk1"/>
              </a:solidFill>
              <a:effectLst/>
              <a:latin typeface="+mn-lt"/>
              <a:ea typeface="+mn-ea"/>
              <a:cs typeface="+mn-cs"/>
            </a:rPr>
            <a:t>10.4</a:t>
          </a:r>
          <a:r>
            <a:rPr lang="ja-JP" altLang="ja-JP" sz="1200">
              <a:solidFill>
                <a:schemeClr val="dk1"/>
              </a:solidFill>
              <a:effectLst/>
              <a:latin typeface="+mn-lt"/>
              <a:ea typeface="+mn-ea"/>
              <a:cs typeface="+mn-cs"/>
            </a:rPr>
            <a:t>％と、前年度と比べて</a:t>
          </a:r>
          <a:r>
            <a:rPr lang="en-US" altLang="ja-JP" sz="1200">
              <a:solidFill>
                <a:schemeClr val="dk1"/>
              </a:solidFill>
              <a:effectLst/>
              <a:latin typeface="+mn-lt"/>
              <a:ea typeface="+mn-ea"/>
              <a:cs typeface="+mn-cs"/>
            </a:rPr>
            <a:t>0.1</a:t>
          </a:r>
          <a:r>
            <a:rPr lang="ja-JP" altLang="ja-JP" sz="1200">
              <a:solidFill>
                <a:schemeClr val="dk1"/>
              </a:solidFill>
              <a:effectLst/>
              <a:latin typeface="+mn-lt"/>
              <a:ea typeface="+mn-ea"/>
              <a:cs typeface="+mn-cs"/>
            </a:rPr>
            <a:t>ポイント減少しただけであるが、平均すると</a:t>
          </a:r>
          <a:r>
            <a:rPr lang="en-US" altLang="ja-JP" sz="1200">
              <a:solidFill>
                <a:schemeClr val="dk1"/>
              </a:solidFill>
              <a:effectLst/>
              <a:latin typeface="+mn-lt"/>
              <a:ea typeface="+mn-ea"/>
              <a:cs typeface="+mn-cs"/>
            </a:rPr>
            <a:t>0.9</a:t>
          </a:r>
          <a:r>
            <a:rPr lang="ja-JP" altLang="ja-JP" sz="1200">
              <a:solidFill>
                <a:schemeClr val="dk1"/>
              </a:solidFill>
              <a:effectLst/>
              <a:latin typeface="+mn-lt"/>
              <a:ea typeface="+mn-ea"/>
              <a:cs typeface="+mn-cs"/>
            </a:rPr>
            <a:t>ポイントの減少となっている。</a:t>
          </a:r>
          <a:endParaRPr lang="ja-JP" altLang="ja-JP" sz="1200">
            <a:effectLst/>
          </a:endParaRPr>
        </a:p>
        <a:p>
          <a:r>
            <a:rPr lang="ja-JP" altLang="ja-JP" sz="1200">
              <a:solidFill>
                <a:schemeClr val="dk1"/>
              </a:solidFill>
              <a:effectLst/>
              <a:latin typeface="+mn-lt"/>
              <a:ea typeface="+mn-ea"/>
              <a:cs typeface="+mn-cs"/>
            </a:rPr>
            <a:t>　経年で見ると近年は改善傾向にあるが、類似団体についても改善傾向であり、平成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年度では平均値より</a:t>
          </a:r>
          <a:r>
            <a:rPr lang="en-US" altLang="ja-JP" sz="1200">
              <a:solidFill>
                <a:schemeClr val="dk1"/>
              </a:solidFill>
              <a:effectLst/>
              <a:latin typeface="+mn-lt"/>
              <a:ea typeface="+mn-ea"/>
              <a:cs typeface="+mn-cs"/>
            </a:rPr>
            <a:t>1.6</a:t>
          </a:r>
          <a:r>
            <a:rPr lang="ja-JP" altLang="ja-JP" sz="1200">
              <a:solidFill>
                <a:schemeClr val="dk1"/>
              </a:solidFill>
              <a:effectLst/>
              <a:latin typeface="+mn-lt"/>
              <a:ea typeface="+mn-ea"/>
              <a:cs typeface="+mn-cs"/>
            </a:rPr>
            <a:t>ポイント上回っていることから、今後も適正な公債費の活用に努める必要がある。</a:t>
          </a:r>
          <a:endParaRPr lang="ja-JP" altLang="ja-JP" sz="1200">
            <a:effectLst/>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6" name="直線コネクタ 365"/>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7" name="テキスト ボックス 366"/>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8" name="直線コネクタ 367"/>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9" name="テキスト ボックス 368"/>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0" name="直線コネクタ 369"/>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1" name="テキスト ボックス 370"/>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2" name="直線コネクタ 371"/>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3" name="テキスト ボックス 372"/>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4" name="直線コネクタ 373"/>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5" name="テキスト ボックス 374"/>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6" name="直線コネクタ 375"/>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7" name="テキスト ボックス 376"/>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31448</xdr:rowOff>
    </xdr:from>
    <xdr:to>
      <xdr:col>24</xdr:col>
      <xdr:colOff>558800</xdr:colOff>
      <xdr:row>45</xdr:row>
      <xdr:rowOff>131535</xdr:rowOff>
    </xdr:to>
    <xdr:cxnSp macro="">
      <xdr:nvCxnSpPr>
        <xdr:cNvPr id="380" name="直線コネクタ 379"/>
        <xdr:cNvCxnSpPr/>
      </xdr:nvCxnSpPr>
      <xdr:spPr>
        <a:xfrm flipV="1">
          <a:off x="17018000" y="6203648"/>
          <a:ext cx="0" cy="16431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81"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82" name="直線コネクタ 381"/>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117825</xdr:rowOff>
    </xdr:from>
    <xdr:ext cx="762000" cy="259045"/>
    <xdr:sp macro="" textlink="">
      <xdr:nvSpPr>
        <xdr:cNvPr id="383" name="公債費負担の状況最大値テキスト"/>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36</xdr:row>
      <xdr:rowOff>31448</xdr:rowOff>
    </xdr:from>
    <xdr:to>
      <xdr:col>24</xdr:col>
      <xdr:colOff>647700</xdr:colOff>
      <xdr:row>36</xdr:row>
      <xdr:rowOff>31448</xdr:rowOff>
    </xdr:to>
    <xdr:cxnSp macro="">
      <xdr:nvCxnSpPr>
        <xdr:cNvPr id="384" name="直線コネクタ 383"/>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26307</xdr:rowOff>
    </xdr:from>
    <xdr:to>
      <xdr:col>24</xdr:col>
      <xdr:colOff>558800</xdr:colOff>
      <xdr:row>43</xdr:row>
      <xdr:rowOff>129722</xdr:rowOff>
    </xdr:to>
    <xdr:cxnSp macro="">
      <xdr:nvCxnSpPr>
        <xdr:cNvPr id="385" name="直線コネクタ 384"/>
        <xdr:cNvCxnSpPr/>
      </xdr:nvCxnSpPr>
      <xdr:spPr>
        <a:xfrm flipV="1">
          <a:off x="16179800" y="7398657"/>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151086</xdr:rowOff>
    </xdr:from>
    <xdr:ext cx="762000" cy="259045"/>
    <xdr:sp macro="" textlink="">
      <xdr:nvSpPr>
        <xdr:cNvPr id="386" name="公債費負担の状況平均値テキスト"/>
        <xdr:cNvSpPr txBox="1"/>
      </xdr:nvSpPr>
      <xdr:spPr>
        <a:xfrm>
          <a:off x="17106900" y="7009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134559</xdr:rowOff>
    </xdr:from>
    <xdr:to>
      <xdr:col>24</xdr:col>
      <xdr:colOff>609600</xdr:colOff>
      <xdr:row>42</xdr:row>
      <xdr:rowOff>64709</xdr:rowOff>
    </xdr:to>
    <xdr:sp macro="" textlink="">
      <xdr:nvSpPr>
        <xdr:cNvPr id="387" name="フローチャート : 判断 386"/>
        <xdr:cNvSpPr/>
      </xdr:nvSpPr>
      <xdr:spPr>
        <a:xfrm>
          <a:off x="169672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129722</xdr:rowOff>
    </xdr:from>
    <xdr:to>
      <xdr:col>23</xdr:col>
      <xdr:colOff>406400</xdr:colOff>
      <xdr:row>44</xdr:row>
      <xdr:rowOff>84667</xdr:rowOff>
    </xdr:to>
    <xdr:cxnSp macro="">
      <xdr:nvCxnSpPr>
        <xdr:cNvPr id="388" name="直線コネクタ 387"/>
        <xdr:cNvCxnSpPr/>
      </xdr:nvCxnSpPr>
      <xdr:spPr>
        <a:xfrm flipV="1">
          <a:off x="15290800" y="7502072"/>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66524</xdr:rowOff>
    </xdr:from>
    <xdr:to>
      <xdr:col>23</xdr:col>
      <xdr:colOff>457200</xdr:colOff>
      <xdr:row>42</xdr:row>
      <xdr:rowOff>168124</xdr:rowOff>
    </xdr:to>
    <xdr:sp macro="" textlink="">
      <xdr:nvSpPr>
        <xdr:cNvPr id="389" name="フローチャート : 判断 388"/>
        <xdr:cNvSpPr/>
      </xdr:nvSpPr>
      <xdr:spPr>
        <a:xfrm>
          <a:off x="16129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6851</xdr:rowOff>
    </xdr:from>
    <xdr:ext cx="736600" cy="259045"/>
    <xdr:sp macro="" textlink="">
      <xdr:nvSpPr>
        <xdr:cNvPr id="390" name="テキスト ボックス 389"/>
        <xdr:cNvSpPr txBox="1"/>
      </xdr:nvSpPr>
      <xdr:spPr>
        <a:xfrm>
          <a:off x="15798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84667</xdr:rowOff>
    </xdr:from>
    <xdr:to>
      <xdr:col>22</xdr:col>
      <xdr:colOff>203200</xdr:colOff>
      <xdr:row>44</xdr:row>
      <xdr:rowOff>107648</xdr:rowOff>
    </xdr:to>
    <xdr:cxnSp macro="">
      <xdr:nvCxnSpPr>
        <xdr:cNvPr id="391" name="直線コネクタ 390"/>
        <xdr:cNvCxnSpPr/>
      </xdr:nvCxnSpPr>
      <xdr:spPr>
        <a:xfrm flipV="1">
          <a:off x="14401800" y="762846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21469</xdr:rowOff>
    </xdr:from>
    <xdr:to>
      <xdr:col>22</xdr:col>
      <xdr:colOff>254000</xdr:colOff>
      <xdr:row>43</xdr:row>
      <xdr:rowOff>123069</xdr:rowOff>
    </xdr:to>
    <xdr:sp macro="" textlink="">
      <xdr:nvSpPr>
        <xdr:cNvPr id="392" name="フローチャート : 判断 391"/>
        <xdr:cNvSpPr/>
      </xdr:nvSpPr>
      <xdr:spPr>
        <a:xfrm>
          <a:off x="15240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133246</xdr:rowOff>
    </xdr:from>
    <xdr:ext cx="762000" cy="259045"/>
    <xdr:sp macro="" textlink="">
      <xdr:nvSpPr>
        <xdr:cNvPr id="393" name="テキスト ボックス 392"/>
        <xdr:cNvSpPr txBox="1"/>
      </xdr:nvSpPr>
      <xdr:spPr>
        <a:xfrm>
          <a:off x="14909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107648</xdr:rowOff>
    </xdr:from>
    <xdr:to>
      <xdr:col>21</xdr:col>
      <xdr:colOff>0</xdr:colOff>
      <xdr:row>44</xdr:row>
      <xdr:rowOff>142119</xdr:rowOff>
    </xdr:to>
    <xdr:cxnSp macro="">
      <xdr:nvCxnSpPr>
        <xdr:cNvPr id="394" name="直線コネクタ 393"/>
        <xdr:cNvCxnSpPr/>
      </xdr:nvCxnSpPr>
      <xdr:spPr>
        <a:xfrm flipV="1">
          <a:off x="13512800" y="765144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124883</xdr:rowOff>
    </xdr:from>
    <xdr:to>
      <xdr:col>21</xdr:col>
      <xdr:colOff>50800</xdr:colOff>
      <xdr:row>44</xdr:row>
      <xdr:rowOff>55033</xdr:rowOff>
    </xdr:to>
    <xdr:sp macro="" textlink="">
      <xdr:nvSpPr>
        <xdr:cNvPr id="395" name="フローチャート : 判断 394"/>
        <xdr:cNvSpPr/>
      </xdr:nvSpPr>
      <xdr:spPr>
        <a:xfrm>
          <a:off x="14351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65210</xdr:rowOff>
    </xdr:from>
    <xdr:ext cx="762000" cy="259045"/>
    <xdr:sp macro="" textlink="">
      <xdr:nvSpPr>
        <xdr:cNvPr id="396" name="テキスト ボックス 395"/>
        <xdr:cNvSpPr txBox="1"/>
      </xdr:nvSpPr>
      <xdr:spPr>
        <a:xfrm>
          <a:off x="14020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79828</xdr:rowOff>
    </xdr:from>
    <xdr:to>
      <xdr:col>19</xdr:col>
      <xdr:colOff>533400</xdr:colOff>
      <xdr:row>45</xdr:row>
      <xdr:rowOff>9978</xdr:rowOff>
    </xdr:to>
    <xdr:sp macro="" textlink="">
      <xdr:nvSpPr>
        <xdr:cNvPr id="397" name="フローチャート : 判断 396"/>
        <xdr:cNvSpPr/>
      </xdr:nvSpPr>
      <xdr:spPr>
        <a:xfrm>
          <a:off x="13462000" y="762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20155</xdr:rowOff>
    </xdr:from>
    <xdr:ext cx="762000" cy="259045"/>
    <xdr:sp macro="" textlink="">
      <xdr:nvSpPr>
        <xdr:cNvPr id="398" name="テキスト ボックス 397"/>
        <xdr:cNvSpPr txBox="1"/>
      </xdr:nvSpPr>
      <xdr:spPr>
        <a:xfrm>
          <a:off x="13131800" y="739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146957</xdr:rowOff>
    </xdr:from>
    <xdr:to>
      <xdr:col>24</xdr:col>
      <xdr:colOff>609600</xdr:colOff>
      <xdr:row>43</xdr:row>
      <xdr:rowOff>77107</xdr:rowOff>
    </xdr:to>
    <xdr:sp macro="" textlink="">
      <xdr:nvSpPr>
        <xdr:cNvPr id="404" name="円/楕円 403"/>
        <xdr:cNvSpPr/>
      </xdr:nvSpPr>
      <xdr:spPr>
        <a:xfrm>
          <a:off x="16967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119034</xdr:rowOff>
    </xdr:from>
    <xdr:ext cx="762000" cy="259045"/>
    <xdr:sp macro="" textlink="">
      <xdr:nvSpPr>
        <xdr:cNvPr id="405" name="公債費負担の状況該当値テキスト"/>
        <xdr:cNvSpPr txBox="1"/>
      </xdr:nvSpPr>
      <xdr:spPr>
        <a:xfrm>
          <a:off x="17106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78922</xdr:rowOff>
    </xdr:from>
    <xdr:to>
      <xdr:col>23</xdr:col>
      <xdr:colOff>457200</xdr:colOff>
      <xdr:row>44</xdr:row>
      <xdr:rowOff>9072</xdr:rowOff>
    </xdr:to>
    <xdr:sp macro="" textlink="">
      <xdr:nvSpPr>
        <xdr:cNvPr id="406" name="円/楕円 405"/>
        <xdr:cNvSpPr/>
      </xdr:nvSpPr>
      <xdr:spPr>
        <a:xfrm>
          <a:off x="16129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165299</xdr:rowOff>
    </xdr:from>
    <xdr:ext cx="736600" cy="259045"/>
    <xdr:sp macro="" textlink="">
      <xdr:nvSpPr>
        <xdr:cNvPr id="407" name="テキスト ボックス 406"/>
        <xdr:cNvSpPr txBox="1"/>
      </xdr:nvSpPr>
      <xdr:spPr>
        <a:xfrm>
          <a:off x="15798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33867</xdr:rowOff>
    </xdr:from>
    <xdr:to>
      <xdr:col>22</xdr:col>
      <xdr:colOff>254000</xdr:colOff>
      <xdr:row>44</xdr:row>
      <xdr:rowOff>135467</xdr:rowOff>
    </xdr:to>
    <xdr:sp macro="" textlink="">
      <xdr:nvSpPr>
        <xdr:cNvPr id="408" name="円/楕円 407"/>
        <xdr:cNvSpPr/>
      </xdr:nvSpPr>
      <xdr:spPr>
        <a:xfrm>
          <a:off x="15240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120244</xdr:rowOff>
    </xdr:from>
    <xdr:ext cx="762000" cy="259045"/>
    <xdr:sp macro="" textlink="">
      <xdr:nvSpPr>
        <xdr:cNvPr id="409" name="テキスト ボックス 408"/>
        <xdr:cNvSpPr txBox="1"/>
      </xdr:nvSpPr>
      <xdr:spPr>
        <a:xfrm>
          <a:off x="14909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56848</xdr:rowOff>
    </xdr:from>
    <xdr:to>
      <xdr:col>21</xdr:col>
      <xdr:colOff>50800</xdr:colOff>
      <xdr:row>44</xdr:row>
      <xdr:rowOff>158448</xdr:rowOff>
    </xdr:to>
    <xdr:sp macro="" textlink="">
      <xdr:nvSpPr>
        <xdr:cNvPr id="410" name="円/楕円 409"/>
        <xdr:cNvSpPr/>
      </xdr:nvSpPr>
      <xdr:spPr>
        <a:xfrm>
          <a:off x="14351000" y="760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411" name="テキスト ボックス 410"/>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91319</xdr:rowOff>
    </xdr:from>
    <xdr:to>
      <xdr:col>19</xdr:col>
      <xdr:colOff>533400</xdr:colOff>
      <xdr:row>45</xdr:row>
      <xdr:rowOff>21469</xdr:rowOff>
    </xdr:to>
    <xdr:sp macro="" textlink="">
      <xdr:nvSpPr>
        <xdr:cNvPr id="412" name="円/楕円 411"/>
        <xdr:cNvSpPr/>
      </xdr:nvSpPr>
      <xdr:spPr>
        <a:xfrm>
          <a:off x="13462000" y="763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6246</xdr:rowOff>
    </xdr:from>
    <xdr:ext cx="762000" cy="259045"/>
    <xdr:sp macro="" textlink="">
      <xdr:nvSpPr>
        <xdr:cNvPr id="413" name="テキスト ボックス 412"/>
        <xdr:cNvSpPr txBox="1"/>
      </xdr:nvSpPr>
      <xdr:spPr>
        <a:xfrm>
          <a:off x="13131800" y="772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年度の将来負担比率は</a:t>
          </a:r>
          <a:r>
            <a:rPr lang="en-US" altLang="ja-JP" sz="1200">
              <a:solidFill>
                <a:schemeClr val="dk1"/>
              </a:solidFill>
              <a:effectLst/>
              <a:latin typeface="+mn-lt"/>
              <a:ea typeface="+mn-ea"/>
              <a:cs typeface="+mn-cs"/>
            </a:rPr>
            <a:t>91.2</a:t>
          </a:r>
          <a:r>
            <a:rPr lang="ja-JP" altLang="ja-JP" sz="1200">
              <a:solidFill>
                <a:schemeClr val="dk1"/>
              </a:solidFill>
              <a:effectLst/>
              <a:latin typeface="+mn-lt"/>
              <a:ea typeface="+mn-ea"/>
              <a:cs typeface="+mn-cs"/>
            </a:rPr>
            <a:t>％で、前年度と比べて</a:t>
          </a:r>
          <a:r>
            <a:rPr lang="en-US" altLang="ja-JP" sz="1200">
              <a:solidFill>
                <a:schemeClr val="dk1"/>
              </a:solidFill>
              <a:effectLst/>
              <a:latin typeface="+mn-lt"/>
              <a:ea typeface="+mn-ea"/>
              <a:cs typeface="+mn-cs"/>
            </a:rPr>
            <a:t>19.5</a:t>
          </a:r>
          <a:r>
            <a:rPr lang="ja-JP" altLang="ja-JP" sz="1200">
              <a:solidFill>
                <a:schemeClr val="dk1"/>
              </a:solidFill>
              <a:effectLst/>
              <a:latin typeface="+mn-lt"/>
              <a:ea typeface="+mn-ea"/>
              <a:cs typeface="+mn-cs"/>
            </a:rPr>
            <a:t>ポイント改善している。</a:t>
          </a:r>
          <a:endParaRPr lang="ja-JP" altLang="ja-JP" sz="1200">
            <a:effectLst/>
          </a:endParaRPr>
        </a:p>
        <a:p>
          <a:r>
            <a:rPr lang="ja-JP" altLang="ja-JP" sz="1200">
              <a:solidFill>
                <a:schemeClr val="dk1"/>
              </a:solidFill>
              <a:effectLst/>
              <a:latin typeface="+mn-lt"/>
              <a:ea typeface="+mn-ea"/>
              <a:cs typeface="+mn-cs"/>
            </a:rPr>
            <a:t>　改善の要因としては、将来負担となる部分では、下水道事業にかかる将来負担がおよそ</a:t>
          </a:r>
          <a:r>
            <a:rPr lang="en-US" altLang="ja-JP" sz="1200">
              <a:solidFill>
                <a:schemeClr val="dk1"/>
              </a:solidFill>
              <a:effectLst/>
              <a:latin typeface="+mn-lt"/>
              <a:ea typeface="+mn-ea"/>
              <a:cs typeface="+mn-cs"/>
            </a:rPr>
            <a:t>376</a:t>
          </a:r>
          <a:r>
            <a:rPr lang="ja-JP" altLang="ja-JP" sz="1200">
              <a:solidFill>
                <a:schemeClr val="dk1"/>
              </a:solidFill>
              <a:effectLst/>
              <a:latin typeface="+mn-lt"/>
              <a:ea typeface="+mn-ea"/>
              <a:cs typeface="+mn-cs"/>
            </a:rPr>
            <a:t>百万円減少したことや、退職手当負担見込額が職員の減により</a:t>
          </a:r>
          <a:r>
            <a:rPr lang="en-US" altLang="ja-JP" sz="1200">
              <a:solidFill>
                <a:schemeClr val="dk1"/>
              </a:solidFill>
              <a:effectLst/>
              <a:latin typeface="+mn-lt"/>
              <a:ea typeface="+mn-ea"/>
              <a:cs typeface="+mn-cs"/>
            </a:rPr>
            <a:t>360</a:t>
          </a:r>
          <a:r>
            <a:rPr lang="ja-JP" altLang="ja-JP" sz="1200">
              <a:solidFill>
                <a:schemeClr val="dk1"/>
              </a:solidFill>
              <a:effectLst/>
              <a:latin typeface="+mn-lt"/>
              <a:ea typeface="+mn-ea"/>
              <a:cs typeface="+mn-cs"/>
            </a:rPr>
            <a:t>百万円減少したことなどが要因となっている。また、将来負担から控除するものとして基金残高が</a:t>
          </a:r>
          <a:r>
            <a:rPr lang="en-US" altLang="ja-JP" sz="1200">
              <a:solidFill>
                <a:schemeClr val="dk1"/>
              </a:solidFill>
              <a:effectLst/>
              <a:latin typeface="+mn-lt"/>
              <a:ea typeface="+mn-ea"/>
              <a:cs typeface="+mn-cs"/>
            </a:rPr>
            <a:t>815</a:t>
          </a:r>
          <a:r>
            <a:rPr lang="ja-JP" altLang="ja-JP" sz="1200">
              <a:solidFill>
                <a:schemeClr val="dk1"/>
              </a:solidFill>
              <a:effectLst/>
              <a:latin typeface="+mn-lt"/>
              <a:ea typeface="+mn-ea"/>
              <a:cs typeface="+mn-cs"/>
            </a:rPr>
            <a:t>百万円増加したことなども影響している。</a:t>
          </a:r>
          <a:endParaRPr lang="ja-JP" altLang="ja-JP" sz="1200">
            <a:effectLst/>
          </a:endParaRPr>
        </a:p>
        <a:p>
          <a:r>
            <a:rPr lang="ja-JP" altLang="ja-JP" sz="1200">
              <a:solidFill>
                <a:schemeClr val="dk1"/>
              </a:solidFill>
              <a:effectLst/>
              <a:latin typeface="+mn-lt"/>
              <a:ea typeface="+mn-ea"/>
              <a:cs typeface="+mn-cs"/>
            </a:rPr>
            <a:t>　類似団体と比較すると</a:t>
          </a:r>
          <a:r>
            <a:rPr lang="en-US" altLang="ja-JP" sz="1200">
              <a:solidFill>
                <a:schemeClr val="dk1"/>
              </a:solidFill>
              <a:effectLst/>
              <a:latin typeface="+mn-lt"/>
              <a:ea typeface="+mn-ea"/>
              <a:cs typeface="+mn-cs"/>
            </a:rPr>
            <a:t>54</a:t>
          </a:r>
          <a:r>
            <a:rPr lang="ja-JP" altLang="ja-JP" sz="1200">
              <a:solidFill>
                <a:schemeClr val="dk1"/>
              </a:solidFill>
              <a:effectLst/>
              <a:latin typeface="+mn-lt"/>
              <a:ea typeface="+mn-ea"/>
              <a:cs typeface="+mn-cs"/>
            </a:rPr>
            <a:t>団体中、</a:t>
          </a:r>
          <a:r>
            <a:rPr lang="en-US" altLang="ja-JP" sz="1200">
              <a:solidFill>
                <a:schemeClr val="dk1"/>
              </a:solidFill>
              <a:effectLst/>
              <a:latin typeface="+mn-lt"/>
              <a:ea typeface="+mn-ea"/>
              <a:cs typeface="+mn-cs"/>
            </a:rPr>
            <a:t>47</a:t>
          </a:r>
          <a:r>
            <a:rPr lang="ja-JP" altLang="ja-JP" sz="1200">
              <a:solidFill>
                <a:schemeClr val="dk1"/>
              </a:solidFill>
              <a:effectLst/>
              <a:latin typeface="+mn-lt"/>
              <a:ea typeface="+mn-ea"/>
              <a:cs typeface="+mn-cs"/>
            </a:rPr>
            <a:t>位と低い順位であり、今後も将来負担の軽減に向けた取り組みを行っていく必要がある。</a:t>
          </a:r>
          <a:endParaRPr lang="ja-JP" altLang="ja-JP" sz="12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94149</xdr:rowOff>
    </xdr:to>
    <xdr:cxnSp macro="">
      <xdr:nvCxnSpPr>
        <xdr:cNvPr id="442" name="直線コネクタ 441"/>
        <xdr:cNvCxnSpPr/>
      </xdr:nvCxnSpPr>
      <xdr:spPr>
        <a:xfrm flipV="1">
          <a:off x="17018000" y="2370667"/>
          <a:ext cx="0" cy="13239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66226</xdr:rowOff>
    </xdr:from>
    <xdr:ext cx="762000" cy="259045"/>
    <xdr:sp macro="" textlink="">
      <xdr:nvSpPr>
        <xdr:cNvPr id="443" name="将来負担の状況最小値テキスト"/>
        <xdr:cNvSpPr txBox="1"/>
      </xdr:nvSpPr>
      <xdr:spPr>
        <a:xfrm>
          <a:off x="17106900" y="3666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a:t>
          </a:r>
          <a:endParaRPr kumimoji="1" lang="ja-JP" altLang="en-US" sz="1000" b="1">
            <a:latin typeface="ＭＳ Ｐゴシック"/>
          </a:endParaRPr>
        </a:p>
      </xdr:txBody>
    </xdr:sp>
    <xdr:clientData/>
  </xdr:oneCellAnchor>
  <xdr:twoCellAnchor>
    <xdr:from>
      <xdr:col>24</xdr:col>
      <xdr:colOff>469900</xdr:colOff>
      <xdr:row>21</xdr:row>
      <xdr:rowOff>94149</xdr:rowOff>
    </xdr:from>
    <xdr:to>
      <xdr:col>24</xdr:col>
      <xdr:colOff>647700</xdr:colOff>
      <xdr:row>21</xdr:row>
      <xdr:rowOff>94149</xdr:rowOff>
    </xdr:to>
    <xdr:cxnSp macro="">
      <xdr:nvCxnSpPr>
        <xdr:cNvPr id="444" name="直線コネクタ 443"/>
        <xdr:cNvCxnSpPr/>
      </xdr:nvCxnSpPr>
      <xdr:spPr>
        <a:xfrm>
          <a:off x="16929100" y="369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5"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6" name="直線コネクタ 44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18119</xdr:rowOff>
    </xdr:from>
    <xdr:to>
      <xdr:col>24</xdr:col>
      <xdr:colOff>558800</xdr:colOff>
      <xdr:row>19</xdr:row>
      <xdr:rowOff>3514</xdr:rowOff>
    </xdr:to>
    <xdr:cxnSp macro="">
      <xdr:nvCxnSpPr>
        <xdr:cNvPr id="447" name="直線コネクタ 446"/>
        <xdr:cNvCxnSpPr/>
      </xdr:nvCxnSpPr>
      <xdr:spPr>
        <a:xfrm flipV="1">
          <a:off x="16179800" y="3104219"/>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28465</xdr:rowOff>
    </xdr:from>
    <xdr:ext cx="762000" cy="259045"/>
    <xdr:sp macro="" textlink="">
      <xdr:nvSpPr>
        <xdr:cNvPr id="448" name="将来負担の状況平均値テキスト"/>
        <xdr:cNvSpPr txBox="1"/>
      </xdr:nvSpPr>
      <xdr:spPr>
        <a:xfrm>
          <a:off x="17106900" y="2428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32.8</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11938</xdr:rowOff>
    </xdr:from>
    <xdr:to>
      <xdr:col>24</xdr:col>
      <xdr:colOff>609600</xdr:colOff>
      <xdr:row>15</xdr:row>
      <xdr:rowOff>113538</xdr:rowOff>
    </xdr:to>
    <xdr:sp macro="" textlink="">
      <xdr:nvSpPr>
        <xdr:cNvPr id="449" name="フローチャート : 判断 448"/>
        <xdr:cNvSpPr/>
      </xdr:nvSpPr>
      <xdr:spPr>
        <a:xfrm>
          <a:off x="16967200" y="258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3514</xdr:rowOff>
    </xdr:from>
    <xdr:to>
      <xdr:col>23</xdr:col>
      <xdr:colOff>406400</xdr:colOff>
      <xdr:row>19</xdr:row>
      <xdr:rowOff>39709</xdr:rowOff>
    </xdr:to>
    <xdr:cxnSp macro="">
      <xdr:nvCxnSpPr>
        <xdr:cNvPr id="450" name="直線コネクタ 449"/>
        <xdr:cNvCxnSpPr/>
      </xdr:nvCxnSpPr>
      <xdr:spPr>
        <a:xfrm flipV="1">
          <a:off x="15290800" y="3261064"/>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139023</xdr:rowOff>
    </xdr:from>
    <xdr:to>
      <xdr:col>23</xdr:col>
      <xdr:colOff>457200</xdr:colOff>
      <xdr:row>16</xdr:row>
      <xdr:rowOff>69173</xdr:rowOff>
    </xdr:to>
    <xdr:sp macro="" textlink="">
      <xdr:nvSpPr>
        <xdr:cNvPr id="451" name="フローチャート : 判断 450"/>
        <xdr:cNvSpPr/>
      </xdr:nvSpPr>
      <xdr:spPr>
        <a:xfrm>
          <a:off x="161290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79350</xdr:rowOff>
    </xdr:from>
    <xdr:ext cx="736600" cy="259045"/>
    <xdr:sp macro="" textlink="">
      <xdr:nvSpPr>
        <xdr:cNvPr id="452" name="テキスト ボックス 451"/>
        <xdr:cNvSpPr txBox="1"/>
      </xdr:nvSpPr>
      <xdr:spPr>
        <a:xfrm>
          <a:off x="15798800" y="2479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39709</xdr:rowOff>
    </xdr:from>
    <xdr:to>
      <xdr:col>22</xdr:col>
      <xdr:colOff>203200</xdr:colOff>
      <xdr:row>19</xdr:row>
      <xdr:rowOff>133815</xdr:rowOff>
    </xdr:to>
    <xdr:cxnSp macro="">
      <xdr:nvCxnSpPr>
        <xdr:cNvPr id="453" name="直線コネクタ 452"/>
        <xdr:cNvCxnSpPr/>
      </xdr:nvCxnSpPr>
      <xdr:spPr>
        <a:xfrm flipV="1">
          <a:off x="14401800" y="3297259"/>
          <a:ext cx="889000" cy="94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1355</xdr:rowOff>
    </xdr:from>
    <xdr:to>
      <xdr:col>22</xdr:col>
      <xdr:colOff>254000</xdr:colOff>
      <xdr:row>16</xdr:row>
      <xdr:rowOff>102955</xdr:rowOff>
    </xdr:to>
    <xdr:sp macro="" textlink="">
      <xdr:nvSpPr>
        <xdr:cNvPr id="454" name="フローチャート : 判断 453"/>
        <xdr:cNvSpPr/>
      </xdr:nvSpPr>
      <xdr:spPr>
        <a:xfrm>
          <a:off x="15240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113132</xdr:rowOff>
    </xdr:from>
    <xdr:ext cx="762000" cy="259045"/>
    <xdr:sp macro="" textlink="">
      <xdr:nvSpPr>
        <xdr:cNvPr id="455" name="テキスト ボックス 454"/>
        <xdr:cNvSpPr txBox="1"/>
      </xdr:nvSpPr>
      <xdr:spPr>
        <a:xfrm>
          <a:off x="14909800" y="2513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133815</xdr:rowOff>
    </xdr:from>
    <xdr:to>
      <xdr:col>21</xdr:col>
      <xdr:colOff>0</xdr:colOff>
      <xdr:row>20</xdr:row>
      <xdr:rowOff>125645</xdr:rowOff>
    </xdr:to>
    <xdr:cxnSp macro="">
      <xdr:nvCxnSpPr>
        <xdr:cNvPr id="456" name="直線コネクタ 455"/>
        <xdr:cNvCxnSpPr/>
      </xdr:nvCxnSpPr>
      <xdr:spPr>
        <a:xfrm flipV="1">
          <a:off x="13512800" y="3391365"/>
          <a:ext cx="889000" cy="163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96266</xdr:rowOff>
    </xdr:from>
    <xdr:to>
      <xdr:col>21</xdr:col>
      <xdr:colOff>50800</xdr:colOff>
      <xdr:row>17</xdr:row>
      <xdr:rowOff>26416</xdr:rowOff>
    </xdr:to>
    <xdr:sp macro="" textlink="">
      <xdr:nvSpPr>
        <xdr:cNvPr id="457" name="フローチャート : 判断 456"/>
        <xdr:cNvSpPr/>
      </xdr:nvSpPr>
      <xdr:spPr>
        <a:xfrm>
          <a:off x="14351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36593</xdr:rowOff>
    </xdr:from>
    <xdr:ext cx="762000" cy="259045"/>
    <xdr:sp macro="" textlink="">
      <xdr:nvSpPr>
        <xdr:cNvPr id="458" name="テキスト ボックス 457"/>
        <xdr:cNvSpPr txBox="1"/>
      </xdr:nvSpPr>
      <xdr:spPr>
        <a:xfrm>
          <a:off x="14020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15706</xdr:rowOff>
    </xdr:from>
    <xdr:to>
      <xdr:col>19</xdr:col>
      <xdr:colOff>533400</xdr:colOff>
      <xdr:row>17</xdr:row>
      <xdr:rowOff>117306</xdr:rowOff>
    </xdr:to>
    <xdr:sp macro="" textlink="">
      <xdr:nvSpPr>
        <xdr:cNvPr id="459" name="フローチャート : 判断 458"/>
        <xdr:cNvSpPr/>
      </xdr:nvSpPr>
      <xdr:spPr>
        <a:xfrm>
          <a:off x="13462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127483</xdr:rowOff>
    </xdr:from>
    <xdr:ext cx="762000" cy="259045"/>
    <xdr:sp macro="" textlink="">
      <xdr:nvSpPr>
        <xdr:cNvPr id="460" name="テキスト ボックス 459"/>
        <xdr:cNvSpPr txBox="1"/>
      </xdr:nvSpPr>
      <xdr:spPr>
        <a:xfrm>
          <a:off x="13131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17</xdr:row>
      <xdr:rowOff>138769</xdr:rowOff>
    </xdr:from>
    <xdr:to>
      <xdr:col>24</xdr:col>
      <xdr:colOff>609600</xdr:colOff>
      <xdr:row>18</xdr:row>
      <xdr:rowOff>68919</xdr:rowOff>
    </xdr:to>
    <xdr:sp macro="" textlink="">
      <xdr:nvSpPr>
        <xdr:cNvPr id="466" name="円/楕円 465"/>
        <xdr:cNvSpPr/>
      </xdr:nvSpPr>
      <xdr:spPr>
        <a:xfrm>
          <a:off x="16967200" y="305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110846</xdr:rowOff>
    </xdr:from>
    <xdr:ext cx="762000" cy="259045"/>
    <xdr:sp macro="" textlink="">
      <xdr:nvSpPr>
        <xdr:cNvPr id="467" name="将来負担の状況該当値テキスト"/>
        <xdr:cNvSpPr txBox="1"/>
      </xdr:nvSpPr>
      <xdr:spPr>
        <a:xfrm>
          <a:off x="17106900" y="3025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124164</xdr:rowOff>
    </xdr:from>
    <xdr:to>
      <xdr:col>23</xdr:col>
      <xdr:colOff>457200</xdr:colOff>
      <xdr:row>19</xdr:row>
      <xdr:rowOff>54314</xdr:rowOff>
    </xdr:to>
    <xdr:sp macro="" textlink="">
      <xdr:nvSpPr>
        <xdr:cNvPr id="468" name="円/楕円 467"/>
        <xdr:cNvSpPr/>
      </xdr:nvSpPr>
      <xdr:spPr>
        <a:xfrm>
          <a:off x="16129000" y="3210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39091</xdr:rowOff>
    </xdr:from>
    <xdr:ext cx="736600" cy="259045"/>
    <xdr:sp macro="" textlink="">
      <xdr:nvSpPr>
        <xdr:cNvPr id="469" name="テキスト ボックス 468"/>
        <xdr:cNvSpPr txBox="1"/>
      </xdr:nvSpPr>
      <xdr:spPr>
        <a:xfrm>
          <a:off x="15798800" y="3296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160359</xdr:rowOff>
    </xdr:from>
    <xdr:to>
      <xdr:col>22</xdr:col>
      <xdr:colOff>254000</xdr:colOff>
      <xdr:row>19</xdr:row>
      <xdr:rowOff>90508</xdr:rowOff>
    </xdr:to>
    <xdr:sp macro="" textlink="">
      <xdr:nvSpPr>
        <xdr:cNvPr id="470" name="円/楕円 469"/>
        <xdr:cNvSpPr/>
      </xdr:nvSpPr>
      <xdr:spPr>
        <a:xfrm>
          <a:off x="15240000" y="324645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75286</xdr:rowOff>
    </xdr:from>
    <xdr:ext cx="762000" cy="259045"/>
    <xdr:sp macro="" textlink="">
      <xdr:nvSpPr>
        <xdr:cNvPr id="471" name="テキスト ボックス 470"/>
        <xdr:cNvSpPr txBox="1"/>
      </xdr:nvSpPr>
      <xdr:spPr>
        <a:xfrm>
          <a:off x="14909800" y="333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83015</xdr:rowOff>
    </xdr:from>
    <xdr:to>
      <xdr:col>21</xdr:col>
      <xdr:colOff>50800</xdr:colOff>
      <xdr:row>20</xdr:row>
      <xdr:rowOff>13165</xdr:rowOff>
    </xdr:to>
    <xdr:sp macro="" textlink="">
      <xdr:nvSpPr>
        <xdr:cNvPr id="472" name="円/楕円 471"/>
        <xdr:cNvSpPr/>
      </xdr:nvSpPr>
      <xdr:spPr>
        <a:xfrm>
          <a:off x="14351000" y="334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169392</xdr:rowOff>
    </xdr:from>
    <xdr:ext cx="762000" cy="259045"/>
    <xdr:sp macro="" textlink="">
      <xdr:nvSpPr>
        <xdr:cNvPr id="473" name="テキスト ボックス 472"/>
        <xdr:cNvSpPr txBox="1"/>
      </xdr:nvSpPr>
      <xdr:spPr>
        <a:xfrm>
          <a:off x="14020800" y="3426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74845</xdr:rowOff>
    </xdr:from>
    <xdr:to>
      <xdr:col>19</xdr:col>
      <xdr:colOff>533400</xdr:colOff>
      <xdr:row>21</xdr:row>
      <xdr:rowOff>4995</xdr:rowOff>
    </xdr:to>
    <xdr:sp macro="" textlink="">
      <xdr:nvSpPr>
        <xdr:cNvPr id="474" name="円/楕円 473"/>
        <xdr:cNvSpPr/>
      </xdr:nvSpPr>
      <xdr:spPr>
        <a:xfrm>
          <a:off x="13462000" y="350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161222</xdr:rowOff>
    </xdr:from>
    <xdr:ext cx="762000" cy="259045"/>
    <xdr:sp macro="" textlink="">
      <xdr:nvSpPr>
        <xdr:cNvPr id="475" name="テキスト ボックス 474"/>
        <xdr:cNvSpPr txBox="1"/>
      </xdr:nvSpPr>
      <xdr:spPr>
        <a:xfrm>
          <a:off x="13131800" y="359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・前年度から</a:t>
          </a:r>
          <a:r>
            <a:rPr lang="en-US" altLang="ja-JP" sz="1200">
              <a:solidFill>
                <a:schemeClr val="dk1"/>
              </a:solidFill>
              <a:effectLst/>
              <a:latin typeface="+mn-lt"/>
              <a:ea typeface="+mn-ea"/>
              <a:cs typeface="+mn-cs"/>
            </a:rPr>
            <a:t>0.5</a:t>
          </a:r>
          <a:r>
            <a:rPr lang="ja-JP" altLang="ja-JP" sz="1200">
              <a:solidFill>
                <a:schemeClr val="dk1"/>
              </a:solidFill>
              <a:effectLst/>
              <a:latin typeface="+mn-lt"/>
              <a:ea typeface="+mn-ea"/>
              <a:cs typeface="+mn-cs"/>
            </a:rPr>
            <a:t>ポイント減少し、類似団体の平均値と比較して</a:t>
          </a:r>
          <a:r>
            <a:rPr lang="en-US" altLang="ja-JP" sz="1200">
              <a:solidFill>
                <a:schemeClr val="dk1"/>
              </a:solidFill>
              <a:effectLst/>
              <a:latin typeface="+mn-lt"/>
              <a:ea typeface="+mn-ea"/>
              <a:cs typeface="+mn-cs"/>
            </a:rPr>
            <a:t>1.3</a:t>
          </a:r>
          <a:r>
            <a:rPr lang="ja-JP" altLang="ja-JP" sz="1200">
              <a:solidFill>
                <a:schemeClr val="dk1"/>
              </a:solidFill>
              <a:effectLst/>
              <a:latin typeface="+mn-lt"/>
              <a:ea typeface="+mn-ea"/>
              <a:cs typeface="+mn-cs"/>
            </a:rPr>
            <a:t>ポイント低くなっている。この要因としては、平成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年度に</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ヶ月間の職員給与カットを実施したことにより人件費総額が大きく減少したことによる。</a:t>
          </a:r>
          <a:endParaRPr lang="ja-JP" altLang="ja-JP" sz="1200">
            <a:effectLst/>
          </a:endParaRPr>
        </a:p>
        <a:p>
          <a:r>
            <a:rPr lang="ja-JP" altLang="ja-JP" sz="1200">
              <a:solidFill>
                <a:schemeClr val="dk1"/>
              </a:solidFill>
              <a:effectLst/>
              <a:latin typeface="+mn-lt"/>
              <a:ea typeface="+mn-ea"/>
              <a:cs typeface="+mn-cs"/>
            </a:rPr>
            <a:t>　今後は引き続き、行政改革大綱に基づく定員管理の適正化を行うことによりさらなる減少が見込まれる。</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165100</xdr:rowOff>
    </xdr:from>
    <xdr:to>
      <xdr:col>7</xdr:col>
      <xdr:colOff>15875</xdr:colOff>
      <xdr:row>42</xdr:row>
      <xdr:rowOff>38100</xdr:rowOff>
    </xdr:to>
    <xdr:cxnSp macro="">
      <xdr:nvCxnSpPr>
        <xdr:cNvPr id="61" name="直線コネクタ 60"/>
        <xdr:cNvCxnSpPr/>
      </xdr:nvCxnSpPr>
      <xdr:spPr>
        <a:xfrm flipV="1">
          <a:off x="4826000" y="5651500"/>
          <a:ext cx="0" cy="1587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2"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3" name="直線コネクタ 62"/>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80027</xdr:rowOff>
    </xdr:from>
    <xdr:ext cx="762000" cy="259045"/>
    <xdr:sp macro="" textlink="">
      <xdr:nvSpPr>
        <xdr:cNvPr id="64" name="人件費最大値テキスト"/>
        <xdr:cNvSpPr txBox="1"/>
      </xdr:nvSpPr>
      <xdr:spPr>
        <a:xfrm>
          <a:off x="4914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6</xdr:col>
      <xdr:colOff>612775</xdr:colOff>
      <xdr:row>32</xdr:row>
      <xdr:rowOff>165100</xdr:rowOff>
    </xdr:from>
    <xdr:to>
      <xdr:col>7</xdr:col>
      <xdr:colOff>104775</xdr:colOff>
      <xdr:row>32</xdr:row>
      <xdr:rowOff>165100</xdr:rowOff>
    </xdr:to>
    <xdr:cxnSp macro="">
      <xdr:nvCxnSpPr>
        <xdr:cNvPr id="65" name="直線コネクタ 64"/>
        <xdr:cNvCxnSpPr/>
      </xdr:nvCxnSpPr>
      <xdr:spPr>
        <a:xfrm>
          <a:off x="4737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107950</xdr:rowOff>
    </xdr:from>
    <xdr:to>
      <xdr:col>7</xdr:col>
      <xdr:colOff>15875</xdr:colOff>
      <xdr:row>36</xdr:row>
      <xdr:rowOff>0</xdr:rowOff>
    </xdr:to>
    <xdr:cxnSp macro="">
      <xdr:nvCxnSpPr>
        <xdr:cNvPr id="66" name="直線コネクタ 65"/>
        <xdr:cNvCxnSpPr/>
      </xdr:nvCxnSpPr>
      <xdr:spPr>
        <a:xfrm flipV="1">
          <a:off x="3987800" y="61087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22877</xdr:rowOff>
    </xdr:from>
    <xdr:ext cx="762000" cy="259045"/>
    <xdr:sp macro="" textlink="">
      <xdr:nvSpPr>
        <xdr:cNvPr id="67" name="人件費平均値テキスト"/>
        <xdr:cNvSpPr txBox="1"/>
      </xdr:nvSpPr>
      <xdr:spPr>
        <a:xfrm>
          <a:off x="4914900" y="6195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50800</xdr:rowOff>
    </xdr:from>
    <xdr:to>
      <xdr:col>7</xdr:col>
      <xdr:colOff>66675</xdr:colOff>
      <xdr:row>36</xdr:row>
      <xdr:rowOff>152400</xdr:rowOff>
    </xdr:to>
    <xdr:sp macro="" textlink="">
      <xdr:nvSpPr>
        <xdr:cNvPr id="68" name="フローチャート : 判断 67"/>
        <xdr:cNvSpPr/>
      </xdr:nvSpPr>
      <xdr:spPr>
        <a:xfrm>
          <a:off x="4775200" y="622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0</xdr:rowOff>
    </xdr:from>
    <xdr:to>
      <xdr:col>5</xdr:col>
      <xdr:colOff>549275</xdr:colOff>
      <xdr:row>37</xdr:row>
      <xdr:rowOff>82550</xdr:rowOff>
    </xdr:to>
    <xdr:cxnSp macro="">
      <xdr:nvCxnSpPr>
        <xdr:cNvPr id="69" name="直線コネクタ 68"/>
        <xdr:cNvCxnSpPr/>
      </xdr:nvCxnSpPr>
      <xdr:spPr>
        <a:xfrm flipV="1">
          <a:off x="3098800" y="61722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1" name="テキスト ボックス 70"/>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44450</xdr:rowOff>
    </xdr:from>
    <xdr:to>
      <xdr:col>4</xdr:col>
      <xdr:colOff>346075</xdr:colOff>
      <xdr:row>37</xdr:row>
      <xdr:rowOff>82550</xdr:rowOff>
    </xdr:to>
    <xdr:cxnSp macro="">
      <xdr:nvCxnSpPr>
        <xdr:cNvPr id="72" name="直線コネクタ 71"/>
        <xdr:cNvCxnSpPr/>
      </xdr:nvCxnSpPr>
      <xdr:spPr>
        <a:xfrm>
          <a:off x="2209800" y="6388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101600</xdr:rowOff>
    </xdr:from>
    <xdr:to>
      <xdr:col>4</xdr:col>
      <xdr:colOff>396875</xdr:colOff>
      <xdr:row>37</xdr:row>
      <xdr:rowOff>31750</xdr:rowOff>
    </xdr:to>
    <xdr:sp macro="" textlink="">
      <xdr:nvSpPr>
        <xdr:cNvPr id="73" name="フローチャート : 判断 72"/>
        <xdr:cNvSpPr/>
      </xdr:nvSpPr>
      <xdr:spPr>
        <a:xfrm>
          <a:off x="3048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41927</xdr:rowOff>
    </xdr:from>
    <xdr:ext cx="762000" cy="259045"/>
    <xdr:sp macro="" textlink="">
      <xdr:nvSpPr>
        <xdr:cNvPr id="74" name="テキスト ボックス 73"/>
        <xdr:cNvSpPr txBox="1"/>
      </xdr:nvSpPr>
      <xdr:spPr>
        <a:xfrm>
          <a:off x="27178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19050</xdr:rowOff>
    </xdr:from>
    <xdr:to>
      <xdr:col>3</xdr:col>
      <xdr:colOff>142875</xdr:colOff>
      <xdr:row>37</xdr:row>
      <xdr:rowOff>44450</xdr:rowOff>
    </xdr:to>
    <xdr:cxnSp macro="">
      <xdr:nvCxnSpPr>
        <xdr:cNvPr id="75" name="直線コネクタ 74"/>
        <xdr:cNvCxnSpPr/>
      </xdr:nvCxnSpPr>
      <xdr:spPr>
        <a:xfrm>
          <a:off x="1320800" y="6362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31750</xdr:rowOff>
    </xdr:from>
    <xdr:to>
      <xdr:col>3</xdr:col>
      <xdr:colOff>193675</xdr:colOff>
      <xdr:row>37</xdr:row>
      <xdr:rowOff>133350</xdr:rowOff>
    </xdr:to>
    <xdr:sp macro="" textlink="">
      <xdr:nvSpPr>
        <xdr:cNvPr id="76" name="フローチャート : 判断 75"/>
        <xdr:cNvSpPr/>
      </xdr:nvSpPr>
      <xdr:spPr>
        <a:xfrm>
          <a:off x="21590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7" name="テキスト ボックス 76"/>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82550</xdr:rowOff>
    </xdr:from>
    <xdr:to>
      <xdr:col>1</xdr:col>
      <xdr:colOff>676275</xdr:colOff>
      <xdr:row>38</xdr:row>
      <xdr:rowOff>12700</xdr:rowOff>
    </xdr:to>
    <xdr:sp macro="" textlink="">
      <xdr:nvSpPr>
        <xdr:cNvPr id="78" name="フローチャート : 判断 77"/>
        <xdr:cNvSpPr/>
      </xdr:nvSpPr>
      <xdr:spPr>
        <a:xfrm>
          <a:off x="12700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168927</xdr:rowOff>
    </xdr:from>
    <xdr:ext cx="762000" cy="259045"/>
    <xdr:sp macro="" textlink="">
      <xdr:nvSpPr>
        <xdr:cNvPr id="79" name="テキスト ボックス 78"/>
        <xdr:cNvSpPr txBox="1"/>
      </xdr:nvSpPr>
      <xdr:spPr>
        <a:xfrm>
          <a:off x="939800" y="651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57150</xdr:rowOff>
    </xdr:from>
    <xdr:to>
      <xdr:col>7</xdr:col>
      <xdr:colOff>66675</xdr:colOff>
      <xdr:row>35</xdr:row>
      <xdr:rowOff>158750</xdr:rowOff>
    </xdr:to>
    <xdr:sp macro="" textlink="">
      <xdr:nvSpPr>
        <xdr:cNvPr id="85" name="円/楕円 84"/>
        <xdr:cNvSpPr/>
      </xdr:nvSpPr>
      <xdr:spPr>
        <a:xfrm>
          <a:off x="4775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73677</xdr:rowOff>
    </xdr:from>
    <xdr:ext cx="762000" cy="259045"/>
    <xdr:sp macro="" textlink="">
      <xdr:nvSpPr>
        <xdr:cNvPr id="86" name="人件費該当値テキスト"/>
        <xdr:cNvSpPr txBox="1"/>
      </xdr:nvSpPr>
      <xdr:spPr>
        <a:xfrm>
          <a:off x="49149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120650</xdr:rowOff>
    </xdr:from>
    <xdr:to>
      <xdr:col>5</xdr:col>
      <xdr:colOff>600075</xdr:colOff>
      <xdr:row>36</xdr:row>
      <xdr:rowOff>50800</xdr:rowOff>
    </xdr:to>
    <xdr:sp macro="" textlink="">
      <xdr:nvSpPr>
        <xdr:cNvPr id="87" name="円/楕円 86"/>
        <xdr:cNvSpPr/>
      </xdr:nvSpPr>
      <xdr:spPr>
        <a:xfrm>
          <a:off x="39370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60977</xdr:rowOff>
    </xdr:from>
    <xdr:ext cx="736600" cy="259045"/>
    <xdr:sp macro="" textlink="">
      <xdr:nvSpPr>
        <xdr:cNvPr id="88" name="テキスト ボックス 87"/>
        <xdr:cNvSpPr txBox="1"/>
      </xdr:nvSpPr>
      <xdr:spPr>
        <a:xfrm>
          <a:off x="3606800" y="589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31750</xdr:rowOff>
    </xdr:from>
    <xdr:to>
      <xdr:col>4</xdr:col>
      <xdr:colOff>396875</xdr:colOff>
      <xdr:row>37</xdr:row>
      <xdr:rowOff>133350</xdr:rowOff>
    </xdr:to>
    <xdr:sp macro="" textlink="">
      <xdr:nvSpPr>
        <xdr:cNvPr id="89" name="円/楕円 88"/>
        <xdr:cNvSpPr/>
      </xdr:nvSpPr>
      <xdr:spPr>
        <a:xfrm>
          <a:off x="3048000" y="637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118127</xdr:rowOff>
    </xdr:from>
    <xdr:ext cx="762000" cy="259045"/>
    <xdr:sp macro="" textlink="">
      <xdr:nvSpPr>
        <xdr:cNvPr id="90" name="テキスト ボックス 89"/>
        <xdr:cNvSpPr txBox="1"/>
      </xdr:nvSpPr>
      <xdr:spPr>
        <a:xfrm>
          <a:off x="2717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165100</xdr:rowOff>
    </xdr:from>
    <xdr:to>
      <xdr:col>3</xdr:col>
      <xdr:colOff>193675</xdr:colOff>
      <xdr:row>37</xdr:row>
      <xdr:rowOff>95250</xdr:rowOff>
    </xdr:to>
    <xdr:sp macro="" textlink="">
      <xdr:nvSpPr>
        <xdr:cNvPr id="91" name="円/楕円 90"/>
        <xdr:cNvSpPr/>
      </xdr:nvSpPr>
      <xdr:spPr>
        <a:xfrm>
          <a:off x="21590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105427</xdr:rowOff>
    </xdr:from>
    <xdr:ext cx="762000" cy="259045"/>
    <xdr:sp macro="" textlink="">
      <xdr:nvSpPr>
        <xdr:cNvPr id="92" name="テキスト ボックス 91"/>
        <xdr:cNvSpPr txBox="1"/>
      </xdr:nvSpPr>
      <xdr:spPr>
        <a:xfrm>
          <a:off x="18288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139700</xdr:rowOff>
    </xdr:from>
    <xdr:to>
      <xdr:col>1</xdr:col>
      <xdr:colOff>676275</xdr:colOff>
      <xdr:row>37</xdr:row>
      <xdr:rowOff>69850</xdr:rowOff>
    </xdr:to>
    <xdr:sp macro="" textlink="">
      <xdr:nvSpPr>
        <xdr:cNvPr id="93" name="円/楕円 92"/>
        <xdr:cNvSpPr/>
      </xdr:nvSpPr>
      <xdr:spPr>
        <a:xfrm>
          <a:off x="12700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80027</xdr:rowOff>
    </xdr:from>
    <xdr:ext cx="762000" cy="259045"/>
    <xdr:sp macro="" textlink="">
      <xdr:nvSpPr>
        <xdr:cNvPr id="94" name="テキスト ボックス 93"/>
        <xdr:cNvSpPr txBox="1"/>
      </xdr:nvSpPr>
      <xdr:spPr>
        <a:xfrm>
          <a:off x="939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年度は歳出総額が増加したことにより</a:t>
          </a:r>
          <a:r>
            <a:rPr lang="en-US" altLang="ja-JP" sz="1200">
              <a:solidFill>
                <a:schemeClr val="dk1"/>
              </a:solidFill>
              <a:effectLst/>
              <a:latin typeface="+mn-lt"/>
              <a:ea typeface="+mn-ea"/>
              <a:cs typeface="+mn-cs"/>
            </a:rPr>
            <a:t>0.6</a:t>
          </a:r>
          <a:r>
            <a:rPr lang="ja-JP" altLang="ja-JP" sz="1200">
              <a:solidFill>
                <a:schemeClr val="dk1"/>
              </a:solidFill>
              <a:effectLst/>
              <a:latin typeface="+mn-lt"/>
              <a:ea typeface="+mn-ea"/>
              <a:cs typeface="+mn-cs"/>
            </a:rPr>
            <a:t>ポイント減少しているが、物件費自体は増額している。</a:t>
          </a:r>
          <a:endParaRPr lang="ja-JP" altLang="ja-JP" sz="1200">
            <a:effectLst/>
          </a:endParaRPr>
        </a:p>
        <a:p>
          <a:r>
            <a:rPr lang="ja-JP" altLang="ja-JP" sz="1200">
              <a:solidFill>
                <a:schemeClr val="dk1"/>
              </a:solidFill>
              <a:effectLst/>
              <a:latin typeface="+mn-lt"/>
              <a:ea typeface="+mn-ea"/>
              <a:cs typeface="+mn-cs"/>
            </a:rPr>
            <a:t>　類似団体の平均値と比較して</a:t>
          </a:r>
          <a:r>
            <a:rPr lang="en-US" altLang="ja-JP" sz="1200">
              <a:solidFill>
                <a:schemeClr val="dk1"/>
              </a:solidFill>
              <a:effectLst/>
              <a:latin typeface="+mn-lt"/>
              <a:ea typeface="+mn-ea"/>
              <a:cs typeface="+mn-cs"/>
            </a:rPr>
            <a:t>1.2</a:t>
          </a:r>
          <a:r>
            <a:rPr lang="ja-JP" altLang="ja-JP" sz="1200">
              <a:solidFill>
                <a:schemeClr val="dk1"/>
              </a:solidFill>
              <a:effectLst/>
              <a:latin typeface="+mn-lt"/>
              <a:ea typeface="+mn-ea"/>
              <a:cs typeface="+mn-cs"/>
            </a:rPr>
            <a:t>ポイント高くなっているのは、定数削減に伴う臨時職員の配置、各種施設への指定管理者制度の導入、給食調理業務の外部委託などにより、人件費から物件費へ移行しているためである。</a:t>
          </a:r>
          <a:endParaRPr lang="ja-JP" altLang="ja-JP" sz="1200">
            <a:effectLst/>
          </a:endParaRPr>
        </a:p>
        <a:p>
          <a:r>
            <a:rPr lang="ja-JP" altLang="ja-JP" sz="1200">
              <a:solidFill>
                <a:schemeClr val="dk1"/>
              </a:solidFill>
              <a:effectLst/>
              <a:latin typeface="+mn-lt"/>
              <a:ea typeface="+mn-ea"/>
              <a:cs typeface="+mn-cs"/>
            </a:rPr>
            <a:t>　今後も施設や事業のさらなる民間委託を推進し、コストの削減を行っていく必要がある。</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69850</xdr:rowOff>
    </xdr:to>
    <xdr:cxnSp macro="">
      <xdr:nvCxnSpPr>
        <xdr:cNvPr id="122" name="直線コネクタ 121"/>
        <xdr:cNvCxnSpPr/>
      </xdr:nvCxnSpPr>
      <xdr:spPr>
        <a:xfrm flipV="1">
          <a:off x="16510000" y="23495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3"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4" name="直線コネクタ 123"/>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152400</xdr:rowOff>
    </xdr:from>
    <xdr:to>
      <xdr:col>24</xdr:col>
      <xdr:colOff>31750</xdr:colOff>
      <xdr:row>19</xdr:row>
      <xdr:rowOff>57150</xdr:rowOff>
    </xdr:to>
    <xdr:cxnSp macro="">
      <xdr:nvCxnSpPr>
        <xdr:cNvPr id="127" name="直線コネクタ 126"/>
        <xdr:cNvCxnSpPr/>
      </xdr:nvCxnSpPr>
      <xdr:spPr>
        <a:xfrm flipV="1">
          <a:off x="15671800" y="3238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137177</xdr:rowOff>
    </xdr:from>
    <xdr:ext cx="762000" cy="259045"/>
    <xdr:sp macro="" textlink="">
      <xdr:nvSpPr>
        <xdr:cNvPr id="128" name="物件費平均値テキスト"/>
        <xdr:cNvSpPr txBox="1"/>
      </xdr:nvSpPr>
      <xdr:spPr>
        <a:xfrm>
          <a:off x="16598900" y="2880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139700</xdr:rowOff>
    </xdr:from>
    <xdr:to>
      <xdr:col>22</xdr:col>
      <xdr:colOff>565150</xdr:colOff>
      <xdr:row>19</xdr:row>
      <xdr:rowOff>57150</xdr:rowOff>
    </xdr:to>
    <xdr:cxnSp macro="">
      <xdr:nvCxnSpPr>
        <xdr:cNvPr id="130" name="直線コネクタ 129"/>
        <xdr:cNvCxnSpPr/>
      </xdr:nvCxnSpPr>
      <xdr:spPr>
        <a:xfrm>
          <a:off x="14782800" y="3225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133350</xdr:rowOff>
    </xdr:from>
    <xdr:to>
      <xdr:col>22</xdr:col>
      <xdr:colOff>615950</xdr:colOff>
      <xdr:row>18</xdr:row>
      <xdr:rowOff>63500</xdr:rowOff>
    </xdr:to>
    <xdr:sp macro="" textlink="">
      <xdr:nvSpPr>
        <xdr:cNvPr id="131" name="フローチャート : 判断 130"/>
        <xdr:cNvSpPr/>
      </xdr:nvSpPr>
      <xdr:spPr>
        <a:xfrm>
          <a:off x="156210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2" name="テキスト ボックス 131"/>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127000</xdr:rowOff>
    </xdr:from>
    <xdr:to>
      <xdr:col>21</xdr:col>
      <xdr:colOff>361950</xdr:colOff>
      <xdr:row>18</xdr:row>
      <xdr:rowOff>139700</xdr:rowOff>
    </xdr:to>
    <xdr:cxnSp macro="">
      <xdr:nvCxnSpPr>
        <xdr:cNvPr id="133" name="直線コネクタ 132"/>
        <xdr:cNvCxnSpPr/>
      </xdr:nvCxnSpPr>
      <xdr:spPr>
        <a:xfrm>
          <a:off x="13893800" y="3213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57150</xdr:rowOff>
    </xdr:from>
    <xdr:to>
      <xdr:col>21</xdr:col>
      <xdr:colOff>412750</xdr:colOff>
      <xdr:row>17</xdr:row>
      <xdr:rowOff>158750</xdr:rowOff>
    </xdr:to>
    <xdr:sp macro="" textlink="">
      <xdr:nvSpPr>
        <xdr:cNvPr id="134" name="フローチャート : 判断 133"/>
        <xdr:cNvSpPr/>
      </xdr:nvSpPr>
      <xdr:spPr>
        <a:xfrm>
          <a:off x="14732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168927</xdr:rowOff>
    </xdr:from>
    <xdr:ext cx="762000" cy="259045"/>
    <xdr:sp macro="" textlink="">
      <xdr:nvSpPr>
        <xdr:cNvPr id="135" name="テキスト ボックス 134"/>
        <xdr:cNvSpPr txBox="1"/>
      </xdr:nvSpPr>
      <xdr:spPr>
        <a:xfrm>
          <a:off x="14401800" y="274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50800</xdr:rowOff>
    </xdr:from>
    <xdr:to>
      <xdr:col>20</xdr:col>
      <xdr:colOff>158750</xdr:colOff>
      <xdr:row>18</xdr:row>
      <xdr:rowOff>127000</xdr:rowOff>
    </xdr:to>
    <xdr:cxnSp macro="">
      <xdr:nvCxnSpPr>
        <xdr:cNvPr id="136" name="直線コネクタ 135"/>
        <xdr:cNvCxnSpPr/>
      </xdr:nvCxnSpPr>
      <xdr:spPr>
        <a:xfrm>
          <a:off x="13004800" y="3136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6350</xdr:rowOff>
    </xdr:from>
    <xdr:to>
      <xdr:col>20</xdr:col>
      <xdr:colOff>209550</xdr:colOff>
      <xdr:row>17</xdr:row>
      <xdr:rowOff>107950</xdr:rowOff>
    </xdr:to>
    <xdr:sp macro="" textlink="">
      <xdr:nvSpPr>
        <xdr:cNvPr id="137" name="フローチャート : 判断 136"/>
        <xdr:cNvSpPr/>
      </xdr:nvSpPr>
      <xdr:spPr>
        <a:xfrm>
          <a:off x="13843000" y="292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118127</xdr:rowOff>
    </xdr:from>
    <xdr:ext cx="762000" cy="259045"/>
    <xdr:sp macro="" textlink="">
      <xdr:nvSpPr>
        <xdr:cNvPr id="138" name="テキスト ボックス 137"/>
        <xdr:cNvSpPr txBox="1"/>
      </xdr:nvSpPr>
      <xdr:spPr>
        <a:xfrm>
          <a:off x="13512800" y="268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101600</xdr:rowOff>
    </xdr:from>
    <xdr:to>
      <xdr:col>24</xdr:col>
      <xdr:colOff>82550</xdr:colOff>
      <xdr:row>19</xdr:row>
      <xdr:rowOff>31750</xdr:rowOff>
    </xdr:to>
    <xdr:sp macro="" textlink="">
      <xdr:nvSpPr>
        <xdr:cNvPr id="146" name="円/楕円 145"/>
        <xdr:cNvSpPr/>
      </xdr:nvSpPr>
      <xdr:spPr>
        <a:xfrm>
          <a:off x="16459200" y="318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73677</xdr:rowOff>
    </xdr:from>
    <xdr:ext cx="762000" cy="259045"/>
    <xdr:sp macro="" textlink="">
      <xdr:nvSpPr>
        <xdr:cNvPr id="147" name="物件費該当値テキスト"/>
        <xdr:cNvSpPr txBox="1"/>
      </xdr:nvSpPr>
      <xdr:spPr>
        <a:xfrm>
          <a:off x="165989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6350</xdr:rowOff>
    </xdr:from>
    <xdr:to>
      <xdr:col>22</xdr:col>
      <xdr:colOff>615950</xdr:colOff>
      <xdr:row>19</xdr:row>
      <xdr:rowOff>107950</xdr:rowOff>
    </xdr:to>
    <xdr:sp macro="" textlink="">
      <xdr:nvSpPr>
        <xdr:cNvPr id="148" name="円/楕円 147"/>
        <xdr:cNvSpPr/>
      </xdr:nvSpPr>
      <xdr:spPr>
        <a:xfrm>
          <a:off x="15621000" y="326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92727</xdr:rowOff>
    </xdr:from>
    <xdr:ext cx="736600" cy="259045"/>
    <xdr:sp macro="" textlink="">
      <xdr:nvSpPr>
        <xdr:cNvPr id="149" name="テキスト ボックス 148"/>
        <xdr:cNvSpPr txBox="1"/>
      </xdr:nvSpPr>
      <xdr:spPr>
        <a:xfrm>
          <a:off x="15290800" y="335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88900</xdr:rowOff>
    </xdr:from>
    <xdr:to>
      <xdr:col>21</xdr:col>
      <xdr:colOff>412750</xdr:colOff>
      <xdr:row>19</xdr:row>
      <xdr:rowOff>19050</xdr:rowOff>
    </xdr:to>
    <xdr:sp macro="" textlink="">
      <xdr:nvSpPr>
        <xdr:cNvPr id="150" name="円/楕円 149"/>
        <xdr:cNvSpPr/>
      </xdr:nvSpPr>
      <xdr:spPr>
        <a:xfrm>
          <a:off x="14732000" y="317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3827</xdr:rowOff>
    </xdr:from>
    <xdr:ext cx="762000" cy="259045"/>
    <xdr:sp macro="" textlink="">
      <xdr:nvSpPr>
        <xdr:cNvPr id="151" name="テキスト ボックス 150"/>
        <xdr:cNvSpPr txBox="1"/>
      </xdr:nvSpPr>
      <xdr:spPr>
        <a:xfrm>
          <a:off x="144018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76200</xdr:rowOff>
    </xdr:from>
    <xdr:to>
      <xdr:col>20</xdr:col>
      <xdr:colOff>209550</xdr:colOff>
      <xdr:row>19</xdr:row>
      <xdr:rowOff>6350</xdr:rowOff>
    </xdr:to>
    <xdr:sp macro="" textlink="">
      <xdr:nvSpPr>
        <xdr:cNvPr id="152" name="円/楕円 151"/>
        <xdr:cNvSpPr/>
      </xdr:nvSpPr>
      <xdr:spPr>
        <a:xfrm>
          <a:off x="13843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162577</xdr:rowOff>
    </xdr:from>
    <xdr:ext cx="762000" cy="259045"/>
    <xdr:sp macro="" textlink="">
      <xdr:nvSpPr>
        <xdr:cNvPr id="153" name="テキスト ボックス 152"/>
        <xdr:cNvSpPr txBox="1"/>
      </xdr:nvSpPr>
      <xdr:spPr>
        <a:xfrm>
          <a:off x="13512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0</xdr:rowOff>
    </xdr:from>
    <xdr:to>
      <xdr:col>19</xdr:col>
      <xdr:colOff>6350</xdr:colOff>
      <xdr:row>18</xdr:row>
      <xdr:rowOff>101600</xdr:rowOff>
    </xdr:to>
    <xdr:sp macro="" textlink="">
      <xdr:nvSpPr>
        <xdr:cNvPr id="154" name="円/楕円 153"/>
        <xdr:cNvSpPr/>
      </xdr:nvSpPr>
      <xdr:spPr>
        <a:xfrm>
          <a:off x="12954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86377</xdr:rowOff>
    </xdr:from>
    <xdr:ext cx="762000" cy="259045"/>
    <xdr:sp macro="" textlink="">
      <xdr:nvSpPr>
        <xdr:cNvPr id="155" name="テキスト ボックス 154"/>
        <xdr:cNvSpPr txBox="1"/>
      </xdr:nvSpPr>
      <xdr:spPr>
        <a:xfrm>
          <a:off x="12623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・前年度から</a:t>
          </a:r>
          <a:r>
            <a:rPr lang="en-US" altLang="ja-JP" sz="1200">
              <a:solidFill>
                <a:schemeClr val="dk1"/>
              </a:solidFill>
              <a:effectLst/>
              <a:latin typeface="+mn-lt"/>
              <a:ea typeface="+mn-ea"/>
              <a:cs typeface="+mn-cs"/>
            </a:rPr>
            <a:t>0.1</a:t>
          </a:r>
          <a:r>
            <a:rPr lang="ja-JP" altLang="ja-JP" sz="1200">
              <a:solidFill>
                <a:schemeClr val="dk1"/>
              </a:solidFill>
              <a:effectLst/>
              <a:latin typeface="+mn-lt"/>
              <a:ea typeface="+mn-ea"/>
              <a:cs typeface="+mn-cs"/>
            </a:rPr>
            <a:t>ポイント増加しているが、類似団体の平均値と比較して</a:t>
          </a:r>
          <a:r>
            <a:rPr lang="en-US" altLang="ja-JP" sz="1200">
              <a:solidFill>
                <a:schemeClr val="dk1"/>
              </a:solidFill>
              <a:effectLst/>
              <a:latin typeface="+mn-lt"/>
              <a:ea typeface="+mn-ea"/>
              <a:cs typeface="+mn-cs"/>
            </a:rPr>
            <a:t>1.5</a:t>
          </a:r>
          <a:r>
            <a:rPr lang="ja-JP" altLang="ja-JP" sz="1200">
              <a:solidFill>
                <a:schemeClr val="dk1"/>
              </a:solidFill>
              <a:effectLst/>
              <a:latin typeface="+mn-lt"/>
              <a:ea typeface="+mn-ea"/>
              <a:cs typeface="+mn-cs"/>
            </a:rPr>
            <a:t>ポイント上回っている。この要因としては自立支援給付費の増加などにより扶助費全体が増加したことが要因である。</a:t>
          </a:r>
          <a:endParaRPr lang="ja-JP" altLang="ja-JP" sz="1200">
            <a:effectLst/>
          </a:endParaRPr>
        </a:p>
        <a:p>
          <a:pPr eaLnBrk="1" fontAlgn="auto" latinLnBrk="0" hangingPunct="1"/>
          <a:r>
            <a:rPr lang="ja-JP" altLang="ja-JP" sz="1200">
              <a:solidFill>
                <a:schemeClr val="dk1"/>
              </a:solidFill>
              <a:effectLst/>
              <a:latin typeface="+mn-lt"/>
              <a:ea typeface="+mn-ea"/>
              <a:cs typeface="+mn-cs"/>
            </a:rPr>
            <a:t>　扶助費は経済・社会情勢により左右されるが、資格審査等の厳正化などに引き続き取り組むことにより、財政への圧迫を少しでも抑えるよう努める。</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60</xdr:row>
      <xdr:rowOff>159657</xdr:rowOff>
    </xdr:to>
    <xdr:cxnSp macro="">
      <xdr:nvCxnSpPr>
        <xdr:cNvPr id="185" name="直線コネクタ 184"/>
        <xdr:cNvCxnSpPr/>
      </xdr:nvCxnSpPr>
      <xdr:spPr>
        <a:xfrm flipV="1">
          <a:off x="4826000" y="9091385"/>
          <a:ext cx="0" cy="1355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131734</xdr:rowOff>
    </xdr:from>
    <xdr:ext cx="762000" cy="259045"/>
    <xdr:sp macro="" textlink="">
      <xdr:nvSpPr>
        <xdr:cNvPr id="186" name="扶助費最小値テキスト"/>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159657</xdr:rowOff>
    </xdr:from>
    <xdr:to>
      <xdr:col>7</xdr:col>
      <xdr:colOff>104775</xdr:colOff>
      <xdr:row>60</xdr:row>
      <xdr:rowOff>159657</xdr:rowOff>
    </xdr:to>
    <xdr:cxnSp macro="">
      <xdr:nvCxnSpPr>
        <xdr:cNvPr id="187" name="直線コネクタ 186"/>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8"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9" name="直線コネクタ 188"/>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86178</xdr:rowOff>
    </xdr:from>
    <xdr:to>
      <xdr:col>7</xdr:col>
      <xdr:colOff>15875</xdr:colOff>
      <xdr:row>57</xdr:row>
      <xdr:rowOff>102507</xdr:rowOff>
    </xdr:to>
    <xdr:cxnSp macro="">
      <xdr:nvCxnSpPr>
        <xdr:cNvPr id="190" name="直線コネクタ 189"/>
        <xdr:cNvCxnSpPr/>
      </xdr:nvCxnSpPr>
      <xdr:spPr>
        <a:xfrm>
          <a:off x="3987800" y="9858828"/>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166205</xdr:rowOff>
    </xdr:from>
    <xdr:ext cx="762000" cy="259045"/>
    <xdr:sp macro="" textlink="">
      <xdr:nvSpPr>
        <xdr:cNvPr id="191" name="扶助費平均値テキスト"/>
        <xdr:cNvSpPr txBox="1"/>
      </xdr:nvSpPr>
      <xdr:spPr>
        <a:xfrm>
          <a:off x="4914900" y="9424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92" name="フローチャート : 判断 191"/>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86178</xdr:rowOff>
    </xdr:from>
    <xdr:to>
      <xdr:col>5</xdr:col>
      <xdr:colOff>549275</xdr:colOff>
      <xdr:row>58</xdr:row>
      <xdr:rowOff>45357</xdr:rowOff>
    </xdr:to>
    <xdr:cxnSp macro="">
      <xdr:nvCxnSpPr>
        <xdr:cNvPr id="193" name="直線コネクタ 192"/>
        <xdr:cNvCxnSpPr/>
      </xdr:nvCxnSpPr>
      <xdr:spPr>
        <a:xfrm flipV="1">
          <a:off x="3098800" y="98588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4" name="フローチャート : 判断 193"/>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41020</xdr:rowOff>
    </xdr:from>
    <xdr:ext cx="736600" cy="259045"/>
    <xdr:sp macro="" textlink="">
      <xdr:nvSpPr>
        <xdr:cNvPr id="195" name="テキスト ボックス 194"/>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118835</xdr:rowOff>
    </xdr:from>
    <xdr:to>
      <xdr:col>4</xdr:col>
      <xdr:colOff>346075</xdr:colOff>
      <xdr:row>58</xdr:row>
      <xdr:rowOff>45357</xdr:rowOff>
    </xdr:to>
    <xdr:cxnSp macro="">
      <xdr:nvCxnSpPr>
        <xdr:cNvPr id="196" name="直線コネクタ 195"/>
        <xdr:cNvCxnSpPr/>
      </xdr:nvCxnSpPr>
      <xdr:spPr>
        <a:xfrm>
          <a:off x="2209800" y="98914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7" name="フローチャート : 判断 196"/>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198" name="テキスト ボックス 197"/>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53522</xdr:rowOff>
    </xdr:from>
    <xdr:to>
      <xdr:col>3</xdr:col>
      <xdr:colOff>142875</xdr:colOff>
      <xdr:row>57</xdr:row>
      <xdr:rowOff>118835</xdr:rowOff>
    </xdr:to>
    <xdr:cxnSp macro="">
      <xdr:nvCxnSpPr>
        <xdr:cNvPr id="199" name="直線コネクタ 198"/>
        <xdr:cNvCxnSpPr/>
      </xdr:nvCxnSpPr>
      <xdr:spPr>
        <a:xfrm>
          <a:off x="1320800" y="98261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200" name="フローチャート : 判断 199"/>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201" name="テキスト ボックス 200"/>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202" name="フローチャート : 判断 201"/>
        <xdr:cNvSpPr/>
      </xdr:nvSpPr>
      <xdr:spPr>
        <a:xfrm>
          <a:off x="1270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81842</xdr:rowOff>
    </xdr:from>
    <xdr:ext cx="762000" cy="259045"/>
    <xdr:sp macro="" textlink="">
      <xdr:nvSpPr>
        <xdr:cNvPr id="203" name="テキスト ボックス 202"/>
        <xdr:cNvSpPr txBox="1"/>
      </xdr:nvSpPr>
      <xdr:spPr>
        <a:xfrm>
          <a:off x="939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57</xdr:row>
      <xdr:rowOff>51707</xdr:rowOff>
    </xdr:from>
    <xdr:to>
      <xdr:col>7</xdr:col>
      <xdr:colOff>66675</xdr:colOff>
      <xdr:row>57</xdr:row>
      <xdr:rowOff>153307</xdr:rowOff>
    </xdr:to>
    <xdr:sp macro="" textlink="">
      <xdr:nvSpPr>
        <xdr:cNvPr id="209" name="円/楕円 208"/>
        <xdr:cNvSpPr/>
      </xdr:nvSpPr>
      <xdr:spPr>
        <a:xfrm>
          <a:off x="47752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23784</xdr:rowOff>
    </xdr:from>
    <xdr:ext cx="762000" cy="259045"/>
    <xdr:sp macro="" textlink="">
      <xdr:nvSpPr>
        <xdr:cNvPr id="210" name="扶助費該当値テキスト"/>
        <xdr:cNvSpPr txBox="1"/>
      </xdr:nvSpPr>
      <xdr:spPr>
        <a:xfrm>
          <a:off x="49149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35378</xdr:rowOff>
    </xdr:from>
    <xdr:to>
      <xdr:col>5</xdr:col>
      <xdr:colOff>600075</xdr:colOff>
      <xdr:row>57</xdr:row>
      <xdr:rowOff>136978</xdr:rowOff>
    </xdr:to>
    <xdr:sp macro="" textlink="">
      <xdr:nvSpPr>
        <xdr:cNvPr id="211" name="円/楕円 210"/>
        <xdr:cNvSpPr/>
      </xdr:nvSpPr>
      <xdr:spPr>
        <a:xfrm>
          <a:off x="3937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121755</xdr:rowOff>
    </xdr:from>
    <xdr:ext cx="736600" cy="259045"/>
    <xdr:sp macro="" textlink="">
      <xdr:nvSpPr>
        <xdr:cNvPr id="212" name="テキスト ボックス 211"/>
        <xdr:cNvSpPr txBox="1"/>
      </xdr:nvSpPr>
      <xdr:spPr>
        <a:xfrm>
          <a:off x="3606800" y="9894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166007</xdr:rowOff>
    </xdr:from>
    <xdr:to>
      <xdr:col>4</xdr:col>
      <xdr:colOff>396875</xdr:colOff>
      <xdr:row>58</xdr:row>
      <xdr:rowOff>96157</xdr:rowOff>
    </xdr:to>
    <xdr:sp macro="" textlink="">
      <xdr:nvSpPr>
        <xdr:cNvPr id="213" name="円/楕円 212"/>
        <xdr:cNvSpPr/>
      </xdr:nvSpPr>
      <xdr:spPr>
        <a:xfrm>
          <a:off x="30480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214" name="テキスト ボックス 213"/>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68035</xdr:rowOff>
    </xdr:from>
    <xdr:to>
      <xdr:col>3</xdr:col>
      <xdr:colOff>193675</xdr:colOff>
      <xdr:row>57</xdr:row>
      <xdr:rowOff>169635</xdr:rowOff>
    </xdr:to>
    <xdr:sp macro="" textlink="">
      <xdr:nvSpPr>
        <xdr:cNvPr id="215" name="円/楕円 214"/>
        <xdr:cNvSpPr/>
      </xdr:nvSpPr>
      <xdr:spPr>
        <a:xfrm>
          <a:off x="2159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154412</xdr:rowOff>
    </xdr:from>
    <xdr:ext cx="762000" cy="259045"/>
    <xdr:sp macro="" textlink="">
      <xdr:nvSpPr>
        <xdr:cNvPr id="216" name="テキスト ボックス 215"/>
        <xdr:cNvSpPr txBox="1"/>
      </xdr:nvSpPr>
      <xdr:spPr>
        <a:xfrm>
          <a:off x="1828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2722</xdr:rowOff>
    </xdr:from>
    <xdr:to>
      <xdr:col>1</xdr:col>
      <xdr:colOff>676275</xdr:colOff>
      <xdr:row>57</xdr:row>
      <xdr:rowOff>104322</xdr:rowOff>
    </xdr:to>
    <xdr:sp macro="" textlink="">
      <xdr:nvSpPr>
        <xdr:cNvPr id="217" name="円/楕円 216"/>
        <xdr:cNvSpPr/>
      </xdr:nvSpPr>
      <xdr:spPr>
        <a:xfrm>
          <a:off x="1270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89099</xdr:rowOff>
    </xdr:from>
    <xdr:ext cx="762000" cy="259045"/>
    <xdr:sp macro="" textlink="">
      <xdr:nvSpPr>
        <xdr:cNvPr id="218" name="テキスト ボックス 217"/>
        <xdr:cNvSpPr txBox="1"/>
      </xdr:nvSpPr>
      <xdr:spPr>
        <a:xfrm>
          <a:off x="939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200">
              <a:solidFill>
                <a:schemeClr val="dk1"/>
              </a:solidFill>
              <a:effectLst/>
              <a:latin typeface="+mn-lt"/>
              <a:ea typeface="+mn-ea"/>
              <a:cs typeface="+mn-cs"/>
            </a:rPr>
            <a:t>・類似団体の平均値と比較して</a:t>
          </a:r>
          <a:r>
            <a:rPr lang="en-US" altLang="ja-JP" sz="1200">
              <a:solidFill>
                <a:schemeClr val="dk1"/>
              </a:solidFill>
              <a:effectLst/>
              <a:latin typeface="+mn-lt"/>
              <a:ea typeface="+mn-ea"/>
              <a:cs typeface="+mn-cs"/>
            </a:rPr>
            <a:t>1.9</a:t>
          </a:r>
          <a:r>
            <a:rPr lang="ja-JP" altLang="ja-JP" sz="1200">
              <a:solidFill>
                <a:schemeClr val="dk1"/>
              </a:solidFill>
              <a:effectLst/>
              <a:latin typeface="+mn-lt"/>
              <a:ea typeface="+mn-ea"/>
              <a:cs typeface="+mn-cs"/>
            </a:rPr>
            <a:t>ポイント大きく上回っているのは、繰出金が主な要因である。これは水道施設や病院施設などを有していることから、公営企業会計への繰出金が大きくなっているためである。</a:t>
          </a:r>
          <a:endParaRPr lang="ja-JP" altLang="ja-JP" sz="1200">
            <a:effectLst/>
          </a:endParaRPr>
        </a:p>
        <a:p>
          <a:pPr eaLnBrk="1" fontAlgn="auto" latinLnBrk="0" hangingPunct="1"/>
          <a:r>
            <a:rPr lang="ja-JP" altLang="ja-JP" sz="1200">
              <a:solidFill>
                <a:schemeClr val="dk1"/>
              </a:solidFill>
              <a:effectLst/>
              <a:latin typeface="+mn-lt"/>
              <a:ea typeface="+mn-ea"/>
              <a:cs typeface="+mn-cs"/>
            </a:rPr>
            <a:t>　今後は府中市行政改革大綱に基づき適正な使用料の検討を行うとともに、事業内容を縮小することで普通会計からの繰出金を減らしていくよう努める。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12700</xdr:rowOff>
    </xdr:to>
    <xdr:cxnSp macro="">
      <xdr:nvCxnSpPr>
        <xdr:cNvPr id="246" name="直線コネクタ 245"/>
        <xdr:cNvCxnSpPr/>
      </xdr:nvCxnSpPr>
      <xdr:spPr>
        <a:xfrm flipV="1">
          <a:off x="16510000" y="8978900"/>
          <a:ext cx="0" cy="1663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156227</xdr:rowOff>
    </xdr:from>
    <xdr:ext cx="762000" cy="259045"/>
    <xdr:sp macro="" textlink="">
      <xdr:nvSpPr>
        <xdr:cNvPr id="247" name="その他最小値テキスト"/>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23</xdr:col>
      <xdr:colOff>628650</xdr:colOff>
      <xdr:row>62</xdr:row>
      <xdr:rowOff>12700</xdr:rowOff>
    </xdr:from>
    <xdr:to>
      <xdr:col>24</xdr:col>
      <xdr:colOff>120650</xdr:colOff>
      <xdr:row>62</xdr:row>
      <xdr:rowOff>12700</xdr:rowOff>
    </xdr:to>
    <xdr:cxnSp macro="">
      <xdr:nvCxnSpPr>
        <xdr:cNvPr id="248" name="直線コネクタ 247"/>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9"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0" name="直線コネクタ 249"/>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76200</xdr:rowOff>
    </xdr:from>
    <xdr:to>
      <xdr:col>24</xdr:col>
      <xdr:colOff>31750</xdr:colOff>
      <xdr:row>59</xdr:row>
      <xdr:rowOff>6350</xdr:rowOff>
    </xdr:to>
    <xdr:cxnSp macro="">
      <xdr:nvCxnSpPr>
        <xdr:cNvPr id="251" name="直線コネクタ 250"/>
        <xdr:cNvCxnSpPr/>
      </xdr:nvCxnSpPr>
      <xdr:spPr>
        <a:xfrm flipV="1">
          <a:off x="15671800" y="100203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143527</xdr:rowOff>
    </xdr:from>
    <xdr:ext cx="762000" cy="259045"/>
    <xdr:sp macro="" textlink="">
      <xdr:nvSpPr>
        <xdr:cNvPr id="252" name="その他平均値テキスト"/>
        <xdr:cNvSpPr txBox="1"/>
      </xdr:nvSpPr>
      <xdr:spPr>
        <a:xfrm>
          <a:off x="16598900" y="9573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127000</xdr:rowOff>
    </xdr:from>
    <xdr:to>
      <xdr:col>24</xdr:col>
      <xdr:colOff>82550</xdr:colOff>
      <xdr:row>57</xdr:row>
      <xdr:rowOff>57150</xdr:rowOff>
    </xdr:to>
    <xdr:sp macro="" textlink="">
      <xdr:nvSpPr>
        <xdr:cNvPr id="253" name="フローチャート : 判断 252"/>
        <xdr:cNvSpPr/>
      </xdr:nvSpPr>
      <xdr:spPr>
        <a:xfrm>
          <a:off x="164592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76200</xdr:rowOff>
    </xdr:from>
    <xdr:to>
      <xdr:col>22</xdr:col>
      <xdr:colOff>565150</xdr:colOff>
      <xdr:row>59</xdr:row>
      <xdr:rowOff>6350</xdr:rowOff>
    </xdr:to>
    <xdr:cxnSp macro="">
      <xdr:nvCxnSpPr>
        <xdr:cNvPr id="254" name="直線コネクタ 253"/>
        <xdr:cNvCxnSpPr/>
      </xdr:nvCxnSpPr>
      <xdr:spPr>
        <a:xfrm>
          <a:off x="14782800" y="10020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127000</xdr:rowOff>
    </xdr:from>
    <xdr:to>
      <xdr:col>22</xdr:col>
      <xdr:colOff>615950</xdr:colOff>
      <xdr:row>57</xdr:row>
      <xdr:rowOff>57150</xdr:rowOff>
    </xdr:to>
    <xdr:sp macro="" textlink="">
      <xdr:nvSpPr>
        <xdr:cNvPr id="255" name="フローチャート : 判断 254"/>
        <xdr:cNvSpPr/>
      </xdr:nvSpPr>
      <xdr:spPr>
        <a:xfrm>
          <a:off x="156210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67327</xdr:rowOff>
    </xdr:from>
    <xdr:ext cx="736600" cy="259045"/>
    <xdr:sp macro="" textlink="">
      <xdr:nvSpPr>
        <xdr:cNvPr id="256" name="テキスト ボックス 255"/>
        <xdr:cNvSpPr txBox="1"/>
      </xdr:nvSpPr>
      <xdr:spPr>
        <a:xfrm>
          <a:off x="15290800" y="949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76200</xdr:rowOff>
    </xdr:from>
    <xdr:to>
      <xdr:col>21</xdr:col>
      <xdr:colOff>361950</xdr:colOff>
      <xdr:row>58</xdr:row>
      <xdr:rowOff>88900</xdr:rowOff>
    </xdr:to>
    <xdr:cxnSp macro="">
      <xdr:nvCxnSpPr>
        <xdr:cNvPr id="257" name="直線コネクタ 256"/>
        <xdr:cNvCxnSpPr/>
      </xdr:nvCxnSpPr>
      <xdr:spPr>
        <a:xfrm flipV="1">
          <a:off x="13893800" y="10020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8" name="フローチャート : 判断 257"/>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9" name="テキスト ボックス 258"/>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158750</xdr:rowOff>
    </xdr:from>
    <xdr:to>
      <xdr:col>20</xdr:col>
      <xdr:colOff>158750</xdr:colOff>
      <xdr:row>58</xdr:row>
      <xdr:rowOff>88900</xdr:rowOff>
    </xdr:to>
    <xdr:cxnSp macro="">
      <xdr:nvCxnSpPr>
        <xdr:cNvPr id="260" name="直線コネクタ 259"/>
        <xdr:cNvCxnSpPr/>
      </xdr:nvCxnSpPr>
      <xdr:spPr>
        <a:xfrm>
          <a:off x="13004800" y="99314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101600</xdr:rowOff>
    </xdr:from>
    <xdr:to>
      <xdr:col>20</xdr:col>
      <xdr:colOff>209550</xdr:colOff>
      <xdr:row>57</xdr:row>
      <xdr:rowOff>31750</xdr:rowOff>
    </xdr:to>
    <xdr:sp macro="" textlink="">
      <xdr:nvSpPr>
        <xdr:cNvPr id="261" name="フローチャート : 判断 260"/>
        <xdr:cNvSpPr/>
      </xdr:nvSpPr>
      <xdr:spPr>
        <a:xfrm>
          <a:off x="13843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41927</xdr:rowOff>
    </xdr:from>
    <xdr:ext cx="762000" cy="259045"/>
    <xdr:sp macro="" textlink="">
      <xdr:nvSpPr>
        <xdr:cNvPr id="262" name="テキスト ボックス 261"/>
        <xdr:cNvSpPr txBox="1"/>
      </xdr:nvSpPr>
      <xdr:spPr>
        <a:xfrm>
          <a:off x="13512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63" name="フローチャート : 判断 262"/>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64" name="テキスト ボックス 263"/>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25400</xdr:rowOff>
    </xdr:from>
    <xdr:to>
      <xdr:col>24</xdr:col>
      <xdr:colOff>82550</xdr:colOff>
      <xdr:row>58</xdr:row>
      <xdr:rowOff>127000</xdr:rowOff>
    </xdr:to>
    <xdr:sp macro="" textlink="">
      <xdr:nvSpPr>
        <xdr:cNvPr id="270" name="円/楕円 269"/>
        <xdr:cNvSpPr/>
      </xdr:nvSpPr>
      <xdr:spPr>
        <a:xfrm>
          <a:off x="164592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168927</xdr:rowOff>
    </xdr:from>
    <xdr:ext cx="762000" cy="259045"/>
    <xdr:sp macro="" textlink="">
      <xdr:nvSpPr>
        <xdr:cNvPr id="271" name="その他該当値テキスト"/>
        <xdr:cNvSpPr txBox="1"/>
      </xdr:nvSpPr>
      <xdr:spPr>
        <a:xfrm>
          <a:off x="165989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127000</xdr:rowOff>
    </xdr:from>
    <xdr:to>
      <xdr:col>22</xdr:col>
      <xdr:colOff>615950</xdr:colOff>
      <xdr:row>59</xdr:row>
      <xdr:rowOff>57150</xdr:rowOff>
    </xdr:to>
    <xdr:sp macro="" textlink="">
      <xdr:nvSpPr>
        <xdr:cNvPr id="272" name="円/楕円 271"/>
        <xdr:cNvSpPr/>
      </xdr:nvSpPr>
      <xdr:spPr>
        <a:xfrm>
          <a:off x="15621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41927</xdr:rowOff>
    </xdr:from>
    <xdr:ext cx="736600" cy="259045"/>
    <xdr:sp macro="" textlink="">
      <xdr:nvSpPr>
        <xdr:cNvPr id="273" name="テキスト ボックス 272"/>
        <xdr:cNvSpPr txBox="1"/>
      </xdr:nvSpPr>
      <xdr:spPr>
        <a:xfrm>
          <a:off x="15290800" y="1015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25400</xdr:rowOff>
    </xdr:from>
    <xdr:to>
      <xdr:col>21</xdr:col>
      <xdr:colOff>412750</xdr:colOff>
      <xdr:row>58</xdr:row>
      <xdr:rowOff>127000</xdr:rowOff>
    </xdr:to>
    <xdr:sp macro="" textlink="">
      <xdr:nvSpPr>
        <xdr:cNvPr id="274" name="円/楕円 273"/>
        <xdr:cNvSpPr/>
      </xdr:nvSpPr>
      <xdr:spPr>
        <a:xfrm>
          <a:off x="14732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111777</xdr:rowOff>
    </xdr:from>
    <xdr:ext cx="762000" cy="259045"/>
    <xdr:sp macro="" textlink="">
      <xdr:nvSpPr>
        <xdr:cNvPr id="275" name="テキスト ボックス 274"/>
        <xdr:cNvSpPr txBox="1"/>
      </xdr:nvSpPr>
      <xdr:spPr>
        <a:xfrm>
          <a:off x="14401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38100</xdr:rowOff>
    </xdr:from>
    <xdr:to>
      <xdr:col>20</xdr:col>
      <xdr:colOff>209550</xdr:colOff>
      <xdr:row>58</xdr:row>
      <xdr:rowOff>139700</xdr:rowOff>
    </xdr:to>
    <xdr:sp macro="" textlink="">
      <xdr:nvSpPr>
        <xdr:cNvPr id="276" name="円/楕円 275"/>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77" name="テキスト ボックス 276"/>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78" name="円/楕円 277"/>
        <xdr:cNvSpPr/>
      </xdr:nvSpPr>
      <xdr:spPr>
        <a:xfrm>
          <a:off x="129540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22877</xdr:rowOff>
    </xdr:from>
    <xdr:ext cx="762000" cy="259045"/>
    <xdr:sp macro="" textlink="">
      <xdr:nvSpPr>
        <xdr:cNvPr id="279" name="テキスト ボックス 278"/>
        <xdr:cNvSpPr txBox="1"/>
      </xdr:nvSpPr>
      <xdr:spPr>
        <a:xfrm>
          <a:off x="12623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・昨年度より</a:t>
          </a:r>
          <a:r>
            <a:rPr lang="en-US" altLang="ja-JP" sz="1200">
              <a:solidFill>
                <a:schemeClr val="dk1"/>
              </a:solidFill>
              <a:effectLst/>
              <a:latin typeface="+mn-lt"/>
              <a:ea typeface="+mn-ea"/>
              <a:cs typeface="+mn-cs"/>
            </a:rPr>
            <a:t>0.3</a:t>
          </a:r>
          <a:r>
            <a:rPr lang="ja-JP" altLang="ja-JP" sz="1200">
              <a:solidFill>
                <a:schemeClr val="dk1"/>
              </a:solidFill>
              <a:effectLst/>
              <a:latin typeface="+mn-lt"/>
              <a:ea typeface="+mn-ea"/>
              <a:cs typeface="+mn-cs"/>
            </a:rPr>
            <a:t>ポイント増加しているが、類似団体平均からは</a:t>
          </a:r>
          <a:r>
            <a:rPr lang="en-US" altLang="ja-JP" sz="1200">
              <a:solidFill>
                <a:schemeClr val="dk1"/>
              </a:solidFill>
              <a:effectLst/>
              <a:latin typeface="+mn-lt"/>
              <a:ea typeface="+mn-ea"/>
              <a:cs typeface="+mn-cs"/>
            </a:rPr>
            <a:t>2.4</a:t>
          </a:r>
          <a:r>
            <a:rPr lang="ja-JP" altLang="ja-JP" sz="1200">
              <a:solidFill>
                <a:schemeClr val="dk1"/>
              </a:solidFill>
              <a:effectLst/>
              <a:latin typeface="+mn-lt"/>
              <a:ea typeface="+mn-ea"/>
              <a:cs typeface="+mn-cs"/>
            </a:rPr>
            <a:t>ポイント下回っている。増加の要因としては、プレミアム商品券の実施などの地方創生関連事業を実施したことが一因である。</a:t>
          </a:r>
          <a:endParaRPr lang="ja-JP" altLang="ja-JP" sz="1200">
            <a:effectLst/>
          </a:endParaRPr>
        </a:p>
        <a:p>
          <a:r>
            <a:rPr lang="ja-JP" altLang="ja-JP" sz="1200">
              <a:solidFill>
                <a:schemeClr val="dk1"/>
              </a:solidFill>
              <a:effectLst/>
              <a:latin typeface="+mn-lt"/>
              <a:ea typeface="+mn-ea"/>
              <a:cs typeface="+mn-cs"/>
            </a:rPr>
            <a:t>　団体等への補助金の見直しは検討委員会を設けて</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年に</a:t>
          </a:r>
          <a:r>
            <a:rPr lang="en-US" altLang="ja-JP" sz="1200">
              <a:solidFill>
                <a:schemeClr val="dk1"/>
              </a:solidFill>
              <a:effectLst/>
              <a:latin typeface="+mn-lt"/>
              <a:ea typeface="+mn-ea"/>
              <a:cs typeface="+mn-cs"/>
            </a:rPr>
            <a:t>1</a:t>
          </a:r>
          <a:r>
            <a:rPr lang="ja-JP" altLang="ja-JP" sz="1200">
              <a:solidFill>
                <a:schemeClr val="dk1"/>
              </a:solidFill>
              <a:effectLst/>
              <a:latin typeface="+mn-lt"/>
              <a:ea typeface="+mn-ea"/>
              <a:cs typeface="+mn-cs"/>
            </a:rPr>
            <a:t>度行っており、今後もその時々の社会情勢に沿った見直しや廃止を行う必要がある。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73660</xdr:rowOff>
    </xdr:from>
    <xdr:to>
      <xdr:col>24</xdr:col>
      <xdr:colOff>31750</xdr:colOff>
      <xdr:row>40</xdr:row>
      <xdr:rowOff>157480</xdr:rowOff>
    </xdr:to>
    <xdr:cxnSp macro="">
      <xdr:nvCxnSpPr>
        <xdr:cNvPr id="307" name="直線コネクタ 306"/>
        <xdr:cNvCxnSpPr/>
      </xdr:nvCxnSpPr>
      <xdr:spPr>
        <a:xfrm flipV="1">
          <a:off x="16510000" y="556006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129557</xdr:rowOff>
    </xdr:from>
    <xdr:ext cx="762000" cy="259045"/>
    <xdr:sp macro="" textlink="">
      <xdr:nvSpPr>
        <xdr:cNvPr id="308" name="補助費等最小値テキスト"/>
        <xdr:cNvSpPr txBox="1"/>
      </xdr:nvSpPr>
      <xdr:spPr>
        <a:xfrm>
          <a:off x="16598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40</xdr:row>
      <xdr:rowOff>157480</xdr:rowOff>
    </xdr:from>
    <xdr:to>
      <xdr:col>24</xdr:col>
      <xdr:colOff>120650</xdr:colOff>
      <xdr:row>40</xdr:row>
      <xdr:rowOff>157480</xdr:rowOff>
    </xdr:to>
    <xdr:cxnSp macro="">
      <xdr:nvCxnSpPr>
        <xdr:cNvPr id="309" name="直線コネクタ 308"/>
        <xdr:cNvCxnSpPr/>
      </xdr:nvCxnSpPr>
      <xdr:spPr>
        <a:xfrm>
          <a:off x="16421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160037</xdr:rowOff>
    </xdr:from>
    <xdr:ext cx="762000" cy="259045"/>
    <xdr:sp macro="" textlink="">
      <xdr:nvSpPr>
        <xdr:cNvPr id="310" name="補助費等最大値テキスト"/>
        <xdr:cNvSpPr txBox="1"/>
      </xdr:nvSpPr>
      <xdr:spPr>
        <a:xfrm>
          <a:off x="16598900" y="530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32</xdr:row>
      <xdr:rowOff>73660</xdr:rowOff>
    </xdr:from>
    <xdr:to>
      <xdr:col>24</xdr:col>
      <xdr:colOff>120650</xdr:colOff>
      <xdr:row>32</xdr:row>
      <xdr:rowOff>73660</xdr:rowOff>
    </xdr:to>
    <xdr:cxnSp macro="">
      <xdr:nvCxnSpPr>
        <xdr:cNvPr id="311" name="直線コネクタ 310"/>
        <xdr:cNvCxnSpPr/>
      </xdr:nvCxnSpPr>
      <xdr:spPr>
        <a:xfrm>
          <a:off x="16421100" y="5560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73660</xdr:rowOff>
    </xdr:from>
    <xdr:to>
      <xdr:col>24</xdr:col>
      <xdr:colOff>31750</xdr:colOff>
      <xdr:row>34</xdr:row>
      <xdr:rowOff>96520</xdr:rowOff>
    </xdr:to>
    <xdr:cxnSp macro="">
      <xdr:nvCxnSpPr>
        <xdr:cNvPr id="312" name="直線コネクタ 311"/>
        <xdr:cNvCxnSpPr/>
      </xdr:nvCxnSpPr>
      <xdr:spPr>
        <a:xfrm>
          <a:off x="15671800" y="59029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29227</xdr:rowOff>
    </xdr:from>
    <xdr:ext cx="762000" cy="259045"/>
    <xdr:sp macro="" textlink="">
      <xdr:nvSpPr>
        <xdr:cNvPr id="313" name="補助費等平均値テキスト"/>
        <xdr:cNvSpPr txBox="1"/>
      </xdr:nvSpPr>
      <xdr:spPr>
        <a:xfrm>
          <a:off x="16598900" y="6029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57150</xdr:rowOff>
    </xdr:from>
    <xdr:to>
      <xdr:col>24</xdr:col>
      <xdr:colOff>82550</xdr:colOff>
      <xdr:row>35</xdr:row>
      <xdr:rowOff>158750</xdr:rowOff>
    </xdr:to>
    <xdr:sp macro="" textlink="">
      <xdr:nvSpPr>
        <xdr:cNvPr id="314" name="フローチャート : 判断 313"/>
        <xdr:cNvSpPr/>
      </xdr:nvSpPr>
      <xdr:spPr>
        <a:xfrm>
          <a:off x="16459200" y="60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73660</xdr:rowOff>
    </xdr:from>
    <xdr:to>
      <xdr:col>22</xdr:col>
      <xdr:colOff>565150</xdr:colOff>
      <xdr:row>34</xdr:row>
      <xdr:rowOff>81280</xdr:rowOff>
    </xdr:to>
    <xdr:cxnSp macro="">
      <xdr:nvCxnSpPr>
        <xdr:cNvPr id="315" name="直線コネクタ 314"/>
        <xdr:cNvCxnSpPr/>
      </xdr:nvCxnSpPr>
      <xdr:spPr>
        <a:xfrm flipV="1">
          <a:off x="14782800" y="5902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87630</xdr:rowOff>
    </xdr:from>
    <xdr:to>
      <xdr:col>22</xdr:col>
      <xdr:colOff>615950</xdr:colOff>
      <xdr:row>36</xdr:row>
      <xdr:rowOff>17780</xdr:rowOff>
    </xdr:to>
    <xdr:sp macro="" textlink="">
      <xdr:nvSpPr>
        <xdr:cNvPr id="316" name="フローチャート : 判断 315"/>
        <xdr:cNvSpPr/>
      </xdr:nvSpPr>
      <xdr:spPr>
        <a:xfrm>
          <a:off x="15621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2557</xdr:rowOff>
    </xdr:from>
    <xdr:ext cx="736600" cy="259045"/>
    <xdr:sp macro="" textlink="">
      <xdr:nvSpPr>
        <xdr:cNvPr id="317" name="テキスト ボックス 316"/>
        <xdr:cNvSpPr txBox="1"/>
      </xdr:nvSpPr>
      <xdr:spPr>
        <a:xfrm>
          <a:off x="15290800" y="617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73660</xdr:rowOff>
    </xdr:from>
    <xdr:to>
      <xdr:col>21</xdr:col>
      <xdr:colOff>361950</xdr:colOff>
      <xdr:row>34</xdr:row>
      <xdr:rowOff>81280</xdr:rowOff>
    </xdr:to>
    <xdr:cxnSp macro="">
      <xdr:nvCxnSpPr>
        <xdr:cNvPr id="318" name="直線コネクタ 317"/>
        <xdr:cNvCxnSpPr/>
      </xdr:nvCxnSpPr>
      <xdr:spPr>
        <a:xfrm>
          <a:off x="13893800" y="5902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9" name="フローチャート : 判断 318"/>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20" name="テキスト ボックス 319"/>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73660</xdr:rowOff>
    </xdr:from>
    <xdr:to>
      <xdr:col>20</xdr:col>
      <xdr:colOff>158750</xdr:colOff>
      <xdr:row>34</xdr:row>
      <xdr:rowOff>127000</xdr:rowOff>
    </xdr:to>
    <xdr:cxnSp macro="">
      <xdr:nvCxnSpPr>
        <xdr:cNvPr id="321" name="直線コネクタ 320"/>
        <xdr:cNvCxnSpPr/>
      </xdr:nvCxnSpPr>
      <xdr:spPr>
        <a:xfrm flipV="1">
          <a:off x="13004800" y="59029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102870</xdr:rowOff>
    </xdr:from>
    <xdr:to>
      <xdr:col>20</xdr:col>
      <xdr:colOff>209550</xdr:colOff>
      <xdr:row>36</xdr:row>
      <xdr:rowOff>33020</xdr:rowOff>
    </xdr:to>
    <xdr:sp macro="" textlink="">
      <xdr:nvSpPr>
        <xdr:cNvPr id="322" name="フローチャート : 判断 321"/>
        <xdr:cNvSpPr/>
      </xdr:nvSpPr>
      <xdr:spPr>
        <a:xfrm>
          <a:off x="13843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17797</xdr:rowOff>
    </xdr:from>
    <xdr:ext cx="762000" cy="259045"/>
    <xdr:sp macro="" textlink="">
      <xdr:nvSpPr>
        <xdr:cNvPr id="323" name="テキスト ボックス 322"/>
        <xdr:cNvSpPr txBox="1"/>
      </xdr:nvSpPr>
      <xdr:spPr>
        <a:xfrm>
          <a:off x="13512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24" name="フローチャート : 判断 323"/>
        <xdr:cNvSpPr/>
      </xdr:nvSpPr>
      <xdr:spPr>
        <a:xfrm>
          <a:off x="12954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25417</xdr:rowOff>
    </xdr:from>
    <xdr:ext cx="762000" cy="259045"/>
    <xdr:sp macro="" textlink="">
      <xdr:nvSpPr>
        <xdr:cNvPr id="325" name="テキスト ボックス 324"/>
        <xdr:cNvSpPr txBox="1"/>
      </xdr:nvSpPr>
      <xdr:spPr>
        <a:xfrm>
          <a:off x="12623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45720</xdr:rowOff>
    </xdr:from>
    <xdr:to>
      <xdr:col>24</xdr:col>
      <xdr:colOff>82550</xdr:colOff>
      <xdr:row>34</xdr:row>
      <xdr:rowOff>147320</xdr:rowOff>
    </xdr:to>
    <xdr:sp macro="" textlink="">
      <xdr:nvSpPr>
        <xdr:cNvPr id="331" name="円/楕円 330"/>
        <xdr:cNvSpPr/>
      </xdr:nvSpPr>
      <xdr:spPr>
        <a:xfrm>
          <a:off x="164592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62247</xdr:rowOff>
    </xdr:from>
    <xdr:ext cx="762000" cy="259045"/>
    <xdr:sp macro="" textlink="">
      <xdr:nvSpPr>
        <xdr:cNvPr id="332" name="補助費等該当値テキスト"/>
        <xdr:cNvSpPr txBox="1"/>
      </xdr:nvSpPr>
      <xdr:spPr>
        <a:xfrm>
          <a:off x="165989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22860</xdr:rowOff>
    </xdr:from>
    <xdr:to>
      <xdr:col>22</xdr:col>
      <xdr:colOff>615950</xdr:colOff>
      <xdr:row>34</xdr:row>
      <xdr:rowOff>124460</xdr:rowOff>
    </xdr:to>
    <xdr:sp macro="" textlink="">
      <xdr:nvSpPr>
        <xdr:cNvPr id="333" name="円/楕円 332"/>
        <xdr:cNvSpPr/>
      </xdr:nvSpPr>
      <xdr:spPr>
        <a:xfrm>
          <a:off x="15621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134637</xdr:rowOff>
    </xdr:from>
    <xdr:ext cx="736600" cy="259045"/>
    <xdr:sp macro="" textlink="">
      <xdr:nvSpPr>
        <xdr:cNvPr id="334" name="テキスト ボックス 333"/>
        <xdr:cNvSpPr txBox="1"/>
      </xdr:nvSpPr>
      <xdr:spPr>
        <a:xfrm>
          <a:off x="15290800" y="562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30480</xdr:rowOff>
    </xdr:from>
    <xdr:to>
      <xdr:col>21</xdr:col>
      <xdr:colOff>412750</xdr:colOff>
      <xdr:row>34</xdr:row>
      <xdr:rowOff>132080</xdr:rowOff>
    </xdr:to>
    <xdr:sp macro="" textlink="">
      <xdr:nvSpPr>
        <xdr:cNvPr id="335" name="円/楕円 334"/>
        <xdr:cNvSpPr/>
      </xdr:nvSpPr>
      <xdr:spPr>
        <a:xfrm>
          <a:off x="14732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142257</xdr:rowOff>
    </xdr:from>
    <xdr:ext cx="762000" cy="259045"/>
    <xdr:sp macro="" textlink="">
      <xdr:nvSpPr>
        <xdr:cNvPr id="336" name="テキスト ボックス 335"/>
        <xdr:cNvSpPr txBox="1"/>
      </xdr:nvSpPr>
      <xdr:spPr>
        <a:xfrm>
          <a:off x="14401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22860</xdr:rowOff>
    </xdr:from>
    <xdr:to>
      <xdr:col>20</xdr:col>
      <xdr:colOff>209550</xdr:colOff>
      <xdr:row>34</xdr:row>
      <xdr:rowOff>124460</xdr:rowOff>
    </xdr:to>
    <xdr:sp macro="" textlink="">
      <xdr:nvSpPr>
        <xdr:cNvPr id="337" name="円/楕円 336"/>
        <xdr:cNvSpPr/>
      </xdr:nvSpPr>
      <xdr:spPr>
        <a:xfrm>
          <a:off x="13843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134637</xdr:rowOff>
    </xdr:from>
    <xdr:ext cx="762000" cy="259045"/>
    <xdr:sp macro="" textlink="">
      <xdr:nvSpPr>
        <xdr:cNvPr id="338" name="テキスト ボックス 337"/>
        <xdr:cNvSpPr txBox="1"/>
      </xdr:nvSpPr>
      <xdr:spPr>
        <a:xfrm>
          <a:off x="13512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76200</xdr:rowOff>
    </xdr:from>
    <xdr:to>
      <xdr:col>19</xdr:col>
      <xdr:colOff>6350</xdr:colOff>
      <xdr:row>35</xdr:row>
      <xdr:rowOff>6350</xdr:rowOff>
    </xdr:to>
    <xdr:sp macro="" textlink="">
      <xdr:nvSpPr>
        <xdr:cNvPr id="339" name="円/楕円 338"/>
        <xdr:cNvSpPr/>
      </xdr:nvSpPr>
      <xdr:spPr>
        <a:xfrm>
          <a:off x="12954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16527</xdr:rowOff>
    </xdr:from>
    <xdr:ext cx="762000" cy="259045"/>
    <xdr:sp macro="" textlink="">
      <xdr:nvSpPr>
        <xdr:cNvPr id="340" name="テキスト ボックス 339"/>
        <xdr:cNvSpPr txBox="1"/>
      </xdr:nvSpPr>
      <xdr:spPr>
        <a:xfrm>
          <a:off x="12623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年度より</a:t>
          </a:r>
          <a:r>
            <a:rPr lang="en-US" altLang="ja-JP" sz="1200">
              <a:solidFill>
                <a:schemeClr val="dk1"/>
              </a:solidFill>
              <a:effectLst/>
              <a:latin typeface="+mn-lt"/>
              <a:ea typeface="+mn-ea"/>
              <a:cs typeface="+mn-cs"/>
            </a:rPr>
            <a:t>1.0</a:t>
          </a:r>
          <a:r>
            <a:rPr lang="ja-JP" altLang="ja-JP" sz="1200">
              <a:solidFill>
                <a:schemeClr val="dk1"/>
              </a:solidFill>
              <a:effectLst/>
              <a:latin typeface="+mn-lt"/>
              <a:ea typeface="+mn-ea"/>
              <a:cs typeface="+mn-cs"/>
            </a:rPr>
            <a:t>ポイント低下したが、類似団体の平均値と比較すると</a:t>
          </a:r>
          <a:r>
            <a:rPr lang="en-US" altLang="ja-JP" sz="1200">
              <a:solidFill>
                <a:schemeClr val="dk1"/>
              </a:solidFill>
              <a:effectLst/>
              <a:latin typeface="+mn-lt"/>
              <a:ea typeface="+mn-ea"/>
              <a:cs typeface="+mn-cs"/>
            </a:rPr>
            <a:t>2.0</a:t>
          </a:r>
          <a:r>
            <a:rPr lang="ja-JP" altLang="ja-JP" sz="1200">
              <a:solidFill>
                <a:schemeClr val="dk1"/>
              </a:solidFill>
              <a:effectLst/>
              <a:latin typeface="+mn-lt"/>
              <a:ea typeface="+mn-ea"/>
              <a:cs typeface="+mn-cs"/>
            </a:rPr>
            <a:t>ポイント上回っている。これは合併建設計画事業の早期実施による合併特例債の発行が地方債元利償還金の増加要因となっている。</a:t>
          </a:r>
          <a:endParaRPr lang="ja-JP" altLang="ja-JP" sz="1200">
            <a:effectLst/>
          </a:endParaRPr>
        </a:p>
        <a:p>
          <a:r>
            <a:rPr lang="ja-JP" altLang="ja-JP" sz="1200">
              <a:solidFill>
                <a:schemeClr val="dk1"/>
              </a:solidFill>
              <a:effectLst/>
              <a:latin typeface="+mn-lt"/>
              <a:ea typeface="+mn-ea"/>
              <a:cs typeface="+mn-cs"/>
            </a:rPr>
            <a:t>　今後も大型事業の償還が始まることなどにより、上昇することが見込まれているが、普通建設事業への市費上限額の設定を検討し、地方債の新規発行を伴う普通建設事業の抑制に努める。</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108712</xdr:rowOff>
    </xdr:from>
    <xdr:to>
      <xdr:col>7</xdr:col>
      <xdr:colOff>15875</xdr:colOff>
      <xdr:row>79</xdr:row>
      <xdr:rowOff>170435</xdr:rowOff>
    </xdr:to>
    <xdr:cxnSp macro="">
      <xdr:nvCxnSpPr>
        <xdr:cNvPr id="365" name="直線コネクタ 364"/>
        <xdr:cNvCxnSpPr/>
      </xdr:nvCxnSpPr>
      <xdr:spPr>
        <a:xfrm flipV="1">
          <a:off x="4826000" y="12796012"/>
          <a:ext cx="0" cy="91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142512</xdr:rowOff>
    </xdr:from>
    <xdr:ext cx="762000" cy="259045"/>
    <xdr:sp macro="" textlink="">
      <xdr:nvSpPr>
        <xdr:cNvPr id="366" name="公債費最小値テキスト"/>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79</xdr:row>
      <xdr:rowOff>170435</xdr:rowOff>
    </xdr:from>
    <xdr:to>
      <xdr:col>7</xdr:col>
      <xdr:colOff>104775</xdr:colOff>
      <xdr:row>79</xdr:row>
      <xdr:rowOff>170435</xdr:rowOff>
    </xdr:to>
    <xdr:cxnSp macro="">
      <xdr:nvCxnSpPr>
        <xdr:cNvPr id="367" name="直線コネクタ 366"/>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23639</xdr:rowOff>
    </xdr:from>
    <xdr:ext cx="762000" cy="259045"/>
    <xdr:sp macro="" textlink="">
      <xdr:nvSpPr>
        <xdr:cNvPr id="368" name="公債費最大値テキスト"/>
        <xdr:cNvSpPr txBox="1"/>
      </xdr:nvSpPr>
      <xdr:spPr>
        <a:xfrm>
          <a:off x="4914900" y="1253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74</xdr:row>
      <xdr:rowOff>108712</xdr:rowOff>
    </xdr:from>
    <xdr:to>
      <xdr:col>7</xdr:col>
      <xdr:colOff>104775</xdr:colOff>
      <xdr:row>74</xdr:row>
      <xdr:rowOff>108712</xdr:rowOff>
    </xdr:to>
    <xdr:cxnSp macro="">
      <xdr:nvCxnSpPr>
        <xdr:cNvPr id="369" name="直線コネクタ 368"/>
        <xdr:cNvCxnSpPr/>
      </xdr:nvCxnSpPr>
      <xdr:spPr>
        <a:xfrm>
          <a:off x="4737100" y="12796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14987</xdr:rowOff>
    </xdr:from>
    <xdr:to>
      <xdr:col>7</xdr:col>
      <xdr:colOff>15875</xdr:colOff>
      <xdr:row>79</xdr:row>
      <xdr:rowOff>60706</xdr:rowOff>
    </xdr:to>
    <xdr:cxnSp macro="">
      <xdr:nvCxnSpPr>
        <xdr:cNvPr id="370" name="直線コネクタ 369"/>
        <xdr:cNvCxnSpPr/>
      </xdr:nvCxnSpPr>
      <xdr:spPr>
        <a:xfrm flipV="1">
          <a:off x="3987800" y="13559537"/>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15003</xdr:rowOff>
    </xdr:from>
    <xdr:ext cx="762000" cy="259045"/>
    <xdr:sp macro="" textlink="">
      <xdr:nvSpPr>
        <xdr:cNvPr id="371" name="公債費平均値テキスト"/>
        <xdr:cNvSpPr txBox="1"/>
      </xdr:nvSpPr>
      <xdr:spPr>
        <a:xfrm>
          <a:off x="4914900" y="13216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72" name="フローチャート : 判断 371"/>
        <xdr:cNvSpPr/>
      </xdr:nvSpPr>
      <xdr:spPr>
        <a:xfrm>
          <a:off x="47752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60706</xdr:rowOff>
    </xdr:from>
    <xdr:to>
      <xdr:col>5</xdr:col>
      <xdr:colOff>549275</xdr:colOff>
      <xdr:row>79</xdr:row>
      <xdr:rowOff>110998</xdr:rowOff>
    </xdr:to>
    <xdr:cxnSp macro="">
      <xdr:nvCxnSpPr>
        <xdr:cNvPr id="373" name="直線コネクタ 372"/>
        <xdr:cNvCxnSpPr/>
      </xdr:nvCxnSpPr>
      <xdr:spPr>
        <a:xfrm flipV="1">
          <a:off x="3098800" y="1360525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74" name="フローチャート : 判断 373"/>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128540</xdr:rowOff>
    </xdr:from>
    <xdr:ext cx="736600" cy="259045"/>
    <xdr:sp macro="" textlink="">
      <xdr:nvSpPr>
        <xdr:cNvPr id="375" name="テキスト ボックス 374"/>
        <xdr:cNvSpPr txBox="1"/>
      </xdr:nvSpPr>
      <xdr:spPr>
        <a:xfrm>
          <a:off x="3606800" y="13158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78994</xdr:rowOff>
    </xdr:from>
    <xdr:to>
      <xdr:col>4</xdr:col>
      <xdr:colOff>346075</xdr:colOff>
      <xdr:row>79</xdr:row>
      <xdr:rowOff>110998</xdr:rowOff>
    </xdr:to>
    <xdr:cxnSp macro="">
      <xdr:nvCxnSpPr>
        <xdr:cNvPr id="376" name="直線コネクタ 375"/>
        <xdr:cNvCxnSpPr/>
      </xdr:nvCxnSpPr>
      <xdr:spPr>
        <a:xfrm>
          <a:off x="2209800" y="136235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21337</xdr:rowOff>
    </xdr:from>
    <xdr:to>
      <xdr:col>4</xdr:col>
      <xdr:colOff>396875</xdr:colOff>
      <xdr:row>78</xdr:row>
      <xdr:rowOff>122937</xdr:rowOff>
    </xdr:to>
    <xdr:sp macro="" textlink="">
      <xdr:nvSpPr>
        <xdr:cNvPr id="377" name="フローチャート : 判断 376"/>
        <xdr:cNvSpPr/>
      </xdr:nvSpPr>
      <xdr:spPr>
        <a:xfrm>
          <a:off x="3048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133114</xdr:rowOff>
    </xdr:from>
    <xdr:ext cx="762000" cy="259045"/>
    <xdr:sp macro="" textlink="">
      <xdr:nvSpPr>
        <xdr:cNvPr id="378" name="テキスト ボックス 377"/>
        <xdr:cNvSpPr txBox="1"/>
      </xdr:nvSpPr>
      <xdr:spPr>
        <a:xfrm>
          <a:off x="2717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56135</xdr:rowOff>
    </xdr:from>
    <xdr:to>
      <xdr:col>3</xdr:col>
      <xdr:colOff>142875</xdr:colOff>
      <xdr:row>79</xdr:row>
      <xdr:rowOff>78994</xdr:rowOff>
    </xdr:to>
    <xdr:cxnSp macro="">
      <xdr:nvCxnSpPr>
        <xdr:cNvPr id="379" name="直線コネクタ 378"/>
        <xdr:cNvCxnSpPr/>
      </xdr:nvCxnSpPr>
      <xdr:spPr>
        <a:xfrm>
          <a:off x="1320800" y="1360068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80" name="フローチャート : 判断 379"/>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142257</xdr:rowOff>
    </xdr:from>
    <xdr:ext cx="762000" cy="259045"/>
    <xdr:sp macro="" textlink="">
      <xdr:nvSpPr>
        <xdr:cNvPr id="381" name="テキスト ボックス 380"/>
        <xdr:cNvSpPr txBox="1"/>
      </xdr:nvSpPr>
      <xdr:spPr>
        <a:xfrm>
          <a:off x="1828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82" name="フローチャート : 判断 381"/>
        <xdr:cNvSpPr/>
      </xdr:nvSpPr>
      <xdr:spPr>
        <a:xfrm>
          <a:off x="1270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165116</xdr:rowOff>
    </xdr:from>
    <xdr:ext cx="762000" cy="259045"/>
    <xdr:sp macro="" textlink="">
      <xdr:nvSpPr>
        <xdr:cNvPr id="383" name="テキスト ボックス 382"/>
        <xdr:cNvSpPr txBox="1"/>
      </xdr:nvSpPr>
      <xdr:spPr>
        <a:xfrm>
          <a:off x="939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135637</xdr:rowOff>
    </xdr:from>
    <xdr:to>
      <xdr:col>7</xdr:col>
      <xdr:colOff>66675</xdr:colOff>
      <xdr:row>79</xdr:row>
      <xdr:rowOff>65787</xdr:rowOff>
    </xdr:to>
    <xdr:sp macro="" textlink="">
      <xdr:nvSpPr>
        <xdr:cNvPr id="389" name="円/楕円 388"/>
        <xdr:cNvSpPr/>
      </xdr:nvSpPr>
      <xdr:spPr>
        <a:xfrm>
          <a:off x="47752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107714</xdr:rowOff>
    </xdr:from>
    <xdr:ext cx="762000" cy="259045"/>
    <xdr:sp macro="" textlink="">
      <xdr:nvSpPr>
        <xdr:cNvPr id="390" name="公債費該当値テキスト"/>
        <xdr:cNvSpPr txBox="1"/>
      </xdr:nvSpPr>
      <xdr:spPr>
        <a:xfrm>
          <a:off x="49149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9906</xdr:rowOff>
    </xdr:from>
    <xdr:to>
      <xdr:col>5</xdr:col>
      <xdr:colOff>600075</xdr:colOff>
      <xdr:row>79</xdr:row>
      <xdr:rowOff>111506</xdr:rowOff>
    </xdr:to>
    <xdr:sp macro="" textlink="">
      <xdr:nvSpPr>
        <xdr:cNvPr id="391" name="円/楕円 390"/>
        <xdr:cNvSpPr/>
      </xdr:nvSpPr>
      <xdr:spPr>
        <a:xfrm>
          <a:off x="3937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96283</xdr:rowOff>
    </xdr:from>
    <xdr:ext cx="736600" cy="259045"/>
    <xdr:sp macro="" textlink="">
      <xdr:nvSpPr>
        <xdr:cNvPr id="392" name="テキスト ボックス 391"/>
        <xdr:cNvSpPr txBox="1"/>
      </xdr:nvSpPr>
      <xdr:spPr>
        <a:xfrm>
          <a:off x="3606800" y="1364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60198</xdr:rowOff>
    </xdr:from>
    <xdr:to>
      <xdr:col>4</xdr:col>
      <xdr:colOff>396875</xdr:colOff>
      <xdr:row>79</xdr:row>
      <xdr:rowOff>161798</xdr:rowOff>
    </xdr:to>
    <xdr:sp macro="" textlink="">
      <xdr:nvSpPr>
        <xdr:cNvPr id="393" name="円/楕円 392"/>
        <xdr:cNvSpPr/>
      </xdr:nvSpPr>
      <xdr:spPr>
        <a:xfrm>
          <a:off x="3048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146575</xdr:rowOff>
    </xdr:from>
    <xdr:ext cx="762000" cy="259045"/>
    <xdr:sp macro="" textlink="">
      <xdr:nvSpPr>
        <xdr:cNvPr id="394" name="テキスト ボックス 393"/>
        <xdr:cNvSpPr txBox="1"/>
      </xdr:nvSpPr>
      <xdr:spPr>
        <a:xfrm>
          <a:off x="2717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28194</xdr:rowOff>
    </xdr:from>
    <xdr:to>
      <xdr:col>3</xdr:col>
      <xdr:colOff>193675</xdr:colOff>
      <xdr:row>79</xdr:row>
      <xdr:rowOff>129794</xdr:rowOff>
    </xdr:to>
    <xdr:sp macro="" textlink="">
      <xdr:nvSpPr>
        <xdr:cNvPr id="395" name="円/楕円 394"/>
        <xdr:cNvSpPr/>
      </xdr:nvSpPr>
      <xdr:spPr>
        <a:xfrm>
          <a:off x="2159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114571</xdr:rowOff>
    </xdr:from>
    <xdr:ext cx="762000" cy="259045"/>
    <xdr:sp macro="" textlink="">
      <xdr:nvSpPr>
        <xdr:cNvPr id="396" name="テキスト ボックス 395"/>
        <xdr:cNvSpPr txBox="1"/>
      </xdr:nvSpPr>
      <xdr:spPr>
        <a:xfrm>
          <a:off x="1828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5335</xdr:rowOff>
    </xdr:from>
    <xdr:to>
      <xdr:col>1</xdr:col>
      <xdr:colOff>676275</xdr:colOff>
      <xdr:row>79</xdr:row>
      <xdr:rowOff>106935</xdr:rowOff>
    </xdr:to>
    <xdr:sp macro="" textlink="">
      <xdr:nvSpPr>
        <xdr:cNvPr id="397" name="円/楕円 396"/>
        <xdr:cNvSpPr/>
      </xdr:nvSpPr>
      <xdr:spPr>
        <a:xfrm>
          <a:off x="1270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91712</xdr:rowOff>
    </xdr:from>
    <xdr:ext cx="762000" cy="259045"/>
    <xdr:sp macro="" textlink="">
      <xdr:nvSpPr>
        <xdr:cNvPr id="398" name="テキスト ボックス 397"/>
        <xdr:cNvSpPr txBox="1"/>
      </xdr:nvSpPr>
      <xdr:spPr>
        <a:xfrm>
          <a:off x="939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mn-lt"/>
              <a:ea typeface="+mn-ea"/>
              <a:cs typeface="+mn-cs"/>
            </a:rPr>
            <a:t>・類似団体の平均値と比較すると</a:t>
          </a:r>
          <a:r>
            <a:rPr lang="en-US" altLang="ja-JP" sz="1200">
              <a:solidFill>
                <a:schemeClr val="dk1"/>
              </a:solidFill>
              <a:effectLst/>
              <a:latin typeface="+mn-lt"/>
              <a:ea typeface="+mn-ea"/>
              <a:cs typeface="+mn-cs"/>
            </a:rPr>
            <a:t>0.9</a:t>
          </a:r>
          <a:r>
            <a:rPr lang="ja-JP" altLang="ja-JP" sz="1200">
              <a:solidFill>
                <a:schemeClr val="dk1"/>
              </a:solidFill>
              <a:effectLst/>
              <a:latin typeface="+mn-lt"/>
              <a:ea typeface="+mn-ea"/>
              <a:cs typeface="+mn-cs"/>
            </a:rPr>
            <a:t>ポイント上回っている。扶助費の比率格差が</a:t>
          </a:r>
          <a:r>
            <a:rPr lang="en-US" altLang="ja-JP" sz="1200">
              <a:solidFill>
                <a:schemeClr val="dk1"/>
              </a:solidFill>
              <a:effectLst/>
              <a:latin typeface="+mn-lt"/>
              <a:ea typeface="+mn-ea"/>
              <a:cs typeface="+mn-cs"/>
            </a:rPr>
            <a:t>1.5</a:t>
          </a:r>
          <a:r>
            <a:rPr lang="ja-JP" altLang="ja-JP" sz="1200">
              <a:solidFill>
                <a:schemeClr val="dk1"/>
              </a:solidFill>
              <a:effectLst/>
              <a:latin typeface="+mn-lt"/>
              <a:ea typeface="+mn-ea"/>
              <a:cs typeface="+mn-cs"/>
            </a:rPr>
            <a:t>ポイントと大きく、自立支援給付や保育所運営委託料が増加しているためである。</a:t>
          </a:r>
          <a:endParaRPr lang="ja-JP" altLang="ja-JP" sz="1200">
            <a:effectLst/>
          </a:endParaRPr>
        </a:p>
        <a:p>
          <a:r>
            <a:rPr lang="ja-JP" altLang="ja-JP" sz="1200">
              <a:solidFill>
                <a:schemeClr val="dk1"/>
              </a:solidFill>
              <a:effectLst/>
              <a:latin typeface="+mn-lt"/>
              <a:ea typeface="+mn-ea"/>
              <a:cs typeface="+mn-cs"/>
            </a:rPr>
            <a:t>　今後は普通交付税の合併算定替措置が段階的に減少していくことから、財政の硬直化を防ぐため、府中市行政改革大綱に基づき、歳出全般の更なる効率化と歳入の見直しにより自主財源確保に努める。</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3" name="直線コネクタ 412"/>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4" name="テキスト ボックス 413"/>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7" name="直線コネクタ 416"/>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8" name="テキスト ボックス 417"/>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41275</xdr:rowOff>
    </xdr:from>
    <xdr:to>
      <xdr:col>24</xdr:col>
      <xdr:colOff>31750</xdr:colOff>
      <xdr:row>80</xdr:row>
      <xdr:rowOff>155575</xdr:rowOff>
    </xdr:to>
    <xdr:cxnSp macro="">
      <xdr:nvCxnSpPr>
        <xdr:cNvPr id="422" name="直線コネクタ 421"/>
        <xdr:cNvCxnSpPr/>
      </xdr:nvCxnSpPr>
      <xdr:spPr>
        <a:xfrm flipV="1">
          <a:off x="16510000" y="12557125"/>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127652</xdr:rowOff>
    </xdr:from>
    <xdr:ext cx="762000" cy="259045"/>
    <xdr:sp macro="" textlink="">
      <xdr:nvSpPr>
        <xdr:cNvPr id="423" name="公債費以外最小値テキスト"/>
        <xdr:cNvSpPr txBox="1"/>
      </xdr:nvSpPr>
      <xdr:spPr>
        <a:xfrm>
          <a:off x="16598900" y="1384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80</xdr:row>
      <xdr:rowOff>155575</xdr:rowOff>
    </xdr:from>
    <xdr:to>
      <xdr:col>24</xdr:col>
      <xdr:colOff>120650</xdr:colOff>
      <xdr:row>80</xdr:row>
      <xdr:rowOff>155575</xdr:rowOff>
    </xdr:to>
    <xdr:cxnSp macro="">
      <xdr:nvCxnSpPr>
        <xdr:cNvPr id="424" name="直線コネクタ 423"/>
        <xdr:cNvCxnSpPr/>
      </xdr:nvCxnSpPr>
      <xdr:spPr>
        <a:xfrm>
          <a:off x="16421100" y="13871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25"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26" name="直線コネクタ 425"/>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58420</xdr:rowOff>
    </xdr:from>
    <xdr:to>
      <xdr:col>24</xdr:col>
      <xdr:colOff>31750</xdr:colOff>
      <xdr:row>77</xdr:row>
      <xdr:rowOff>144145</xdr:rowOff>
    </xdr:to>
    <xdr:cxnSp macro="">
      <xdr:nvCxnSpPr>
        <xdr:cNvPr id="427" name="直線コネクタ 426"/>
        <xdr:cNvCxnSpPr/>
      </xdr:nvCxnSpPr>
      <xdr:spPr>
        <a:xfrm flipV="1">
          <a:off x="15671800" y="13260070"/>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144163</xdr:rowOff>
    </xdr:from>
    <xdr:ext cx="762000" cy="259045"/>
    <xdr:sp macro="" textlink="">
      <xdr:nvSpPr>
        <xdr:cNvPr id="428" name="公債費以外平均値テキスト"/>
        <xdr:cNvSpPr txBox="1"/>
      </xdr:nvSpPr>
      <xdr:spPr>
        <a:xfrm>
          <a:off x="16598900" y="1300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127636</xdr:rowOff>
    </xdr:from>
    <xdr:to>
      <xdr:col>24</xdr:col>
      <xdr:colOff>82550</xdr:colOff>
      <xdr:row>77</xdr:row>
      <xdr:rowOff>57786</xdr:rowOff>
    </xdr:to>
    <xdr:sp macro="" textlink="">
      <xdr:nvSpPr>
        <xdr:cNvPr id="429" name="フローチャート : 判断 428"/>
        <xdr:cNvSpPr/>
      </xdr:nvSpPr>
      <xdr:spPr>
        <a:xfrm>
          <a:off x="16459200" y="1315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144145</xdr:rowOff>
    </xdr:from>
    <xdr:to>
      <xdr:col>22</xdr:col>
      <xdr:colOff>565150</xdr:colOff>
      <xdr:row>78</xdr:row>
      <xdr:rowOff>52705</xdr:rowOff>
    </xdr:to>
    <xdr:cxnSp macro="">
      <xdr:nvCxnSpPr>
        <xdr:cNvPr id="430" name="直線コネクタ 429"/>
        <xdr:cNvCxnSpPr/>
      </xdr:nvCxnSpPr>
      <xdr:spPr>
        <a:xfrm flipV="1">
          <a:off x="14782800" y="13345795"/>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167005</xdr:rowOff>
    </xdr:from>
    <xdr:to>
      <xdr:col>21</xdr:col>
      <xdr:colOff>361950</xdr:colOff>
      <xdr:row>78</xdr:row>
      <xdr:rowOff>52705</xdr:rowOff>
    </xdr:to>
    <xdr:cxnSp macro="">
      <xdr:nvCxnSpPr>
        <xdr:cNvPr id="433" name="直線コネクタ 432"/>
        <xdr:cNvCxnSpPr/>
      </xdr:nvCxnSpPr>
      <xdr:spPr>
        <a:xfrm>
          <a:off x="13893800" y="133686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34" name="フローチャート : 判断 433"/>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35" name="テキスト ボックス 434"/>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92711</xdr:rowOff>
    </xdr:from>
    <xdr:to>
      <xdr:col>20</xdr:col>
      <xdr:colOff>158750</xdr:colOff>
      <xdr:row>77</xdr:row>
      <xdr:rowOff>167005</xdr:rowOff>
    </xdr:to>
    <xdr:cxnSp macro="">
      <xdr:nvCxnSpPr>
        <xdr:cNvPr id="436" name="直線コネクタ 435"/>
        <xdr:cNvCxnSpPr/>
      </xdr:nvCxnSpPr>
      <xdr:spPr>
        <a:xfrm>
          <a:off x="13004800" y="13294361"/>
          <a:ext cx="889000" cy="7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37" name="フローチャート : 判断 436"/>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38" name="テキスト ボックス 437"/>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70486</xdr:rowOff>
    </xdr:from>
    <xdr:to>
      <xdr:col>19</xdr:col>
      <xdr:colOff>6350</xdr:colOff>
      <xdr:row>77</xdr:row>
      <xdr:rowOff>636</xdr:rowOff>
    </xdr:to>
    <xdr:sp macro="" textlink="">
      <xdr:nvSpPr>
        <xdr:cNvPr id="439" name="フローチャート : 判断 438"/>
        <xdr:cNvSpPr/>
      </xdr:nvSpPr>
      <xdr:spPr>
        <a:xfrm>
          <a:off x="12954000" y="131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10812</xdr:rowOff>
    </xdr:from>
    <xdr:ext cx="762000" cy="259045"/>
    <xdr:sp macro="" textlink="">
      <xdr:nvSpPr>
        <xdr:cNvPr id="440" name="テキスト ボックス 439"/>
        <xdr:cNvSpPr txBox="1"/>
      </xdr:nvSpPr>
      <xdr:spPr>
        <a:xfrm>
          <a:off x="12623800" y="128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7620</xdr:rowOff>
    </xdr:from>
    <xdr:to>
      <xdr:col>24</xdr:col>
      <xdr:colOff>82550</xdr:colOff>
      <xdr:row>77</xdr:row>
      <xdr:rowOff>109220</xdr:rowOff>
    </xdr:to>
    <xdr:sp macro="" textlink="">
      <xdr:nvSpPr>
        <xdr:cNvPr id="446" name="円/楕円 445"/>
        <xdr:cNvSpPr/>
      </xdr:nvSpPr>
      <xdr:spPr>
        <a:xfrm>
          <a:off x="164592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151147</xdr:rowOff>
    </xdr:from>
    <xdr:ext cx="762000" cy="259045"/>
    <xdr:sp macro="" textlink="">
      <xdr:nvSpPr>
        <xdr:cNvPr id="447" name="公債費以外該当値テキスト"/>
        <xdr:cNvSpPr txBox="1"/>
      </xdr:nvSpPr>
      <xdr:spPr>
        <a:xfrm>
          <a:off x="165989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93345</xdr:rowOff>
    </xdr:from>
    <xdr:to>
      <xdr:col>22</xdr:col>
      <xdr:colOff>615950</xdr:colOff>
      <xdr:row>78</xdr:row>
      <xdr:rowOff>23495</xdr:rowOff>
    </xdr:to>
    <xdr:sp macro="" textlink="">
      <xdr:nvSpPr>
        <xdr:cNvPr id="448" name="円/楕円 447"/>
        <xdr:cNvSpPr/>
      </xdr:nvSpPr>
      <xdr:spPr>
        <a:xfrm>
          <a:off x="15621000" y="1329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8272</xdr:rowOff>
    </xdr:from>
    <xdr:ext cx="736600" cy="259045"/>
    <xdr:sp macro="" textlink="">
      <xdr:nvSpPr>
        <xdr:cNvPr id="449" name="テキスト ボックス 448"/>
        <xdr:cNvSpPr txBox="1"/>
      </xdr:nvSpPr>
      <xdr:spPr>
        <a:xfrm>
          <a:off x="15290800" y="1338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1905</xdr:rowOff>
    </xdr:from>
    <xdr:to>
      <xdr:col>21</xdr:col>
      <xdr:colOff>412750</xdr:colOff>
      <xdr:row>78</xdr:row>
      <xdr:rowOff>103505</xdr:rowOff>
    </xdr:to>
    <xdr:sp macro="" textlink="">
      <xdr:nvSpPr>
        <xdr:cNvPr id="450" name="円/楕円 449"/>
        <xdr:cNvSpPr/>
      </xdr:nvSpPr>
      <xdr:spPr>
        <a:xfrm>
          <a:off x="14732000" y="1337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88282</xdr:rowOff>
    </xdr:from>
    <xdr:ext cx="762000" cy="259045"/>
    <xdr:sp macro="" textlink="">
      <xdr:nvSpPr>
        <xdr:cNvPr id="451" name="テキスト ボックス 450"/>
        <xdr:cNvSpPr txBox="1"/>
      </xdr:nvSpPr>
      <xdr:spPr>
        <a:xfrm>
          <a:off x="14401800" y="1346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116205</xdr:rowOff>
    </xdr:from>
    <xdr:to>
      <xdr:col>20</xdr:col>
      <xdr:colOff>209550</xdr:colOff>
      <xdr:row>78</xdr:row>
      <xdr:rowOff>46355</xdr:rowOff>
    </xdr:to>
    <xdr:sp macro="" textlink="">
      <xdr:nvSpPr>
        <xdr:cNvPr id="452" name="円/楕円 451"/>
        <xdr:cNvSpPr/>
      </xdr:nvSpPr>
      <xdr:spPr>
        <a:xfrm>
          <a:off x="13843000" y="1331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31132</xdr:rowOff>
    </xdr:from>
    <xdr:ext cx="762000" cy="259045"/>
    <xdr:sp macro="" textlink="">
      <xdr:nvSpPr>
        <xdr:cNvPr id="453" name="テキスト ボックス 452"/>
        <xdr:cNvSpPr txBox="1"/>
      </xdr:nvSpPr>
      <xdr:spPr>
        <a:xfrm>
          <a:off x="13512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4" name="円/楕円 453"/>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128288</xdr:rowOff>
    </xdr:from>
    <xdr:ext cx="762000" cy="259045"/>
    <xdr:sp macro="" textlink="">
      <xdr:nvSpPr>
        <xdr:cNvPr id="455" name="テキスト ボックス 454"/>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広島県府中市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9086</xdr:rowOff>
    </xdr:from>
    <xdr:to>
      <xdr:col>4</xdr:col>
      <xdr:colOff>1117600</xdr:colOff>
      <xdr:row>20</xdr:row>
      <xdr:rowOff>130391</xdr:rowOff>
    </xdr:to>
    <xdr:cxnSp macro="">
      <xdr:nvCxnSpPr>
        <xdr:cNvPr id="47" name="直線コネクタ 46"/>
        <xdr:cNvCxnSpPr/>
      </xdr:nvCxnSpPr>
      <xdr:spPr bwMode="auto">
        <a:xfrm flipV="1">
          <a:off x="5651500" y="2114111"/>
          <a:ext cx="0" cy="1492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102468</xdr:rowOff>
    </xdr:from>
    <xdr:ext cx="762000" cy="259045"/>
    <xdr:sp macro="" textlink="">
      <xdr:nvSpPr>
        <xdr:cNvPr id="48" name="人口1人当たり決算額の推移最小値テキスト130"/>
        <xdr:cNvSpPr txBox="1"/>
      </xdr:nvSpPr>
      <xdr:spPr>
        <a:xfrm>
          <a:off x="5740400" y="357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60,209</a:t>
          </a:r>
          <a:endParaRPr kumimoji="1" lang="ja-JP" altLang="en-US" sz="1000" b="1">
            <a:latin typeface="ＭＳ Ｐゴシック"/>
          </a:endParaRPr>
        </a:p>
      </xdr:txBody>
    </xdr:sp>
    <xdr:clientData/>
  </xdr:oneCellAnchor>
  <xdr:twoCellAnchor>
    <xdr:from>
      <xdr:col>4</xdr:col>
      <xdr:colOff>1028700</xdr:colOff>
      <xdr:row>20</xdr:row>
      <xdr:rowOff>130391</xdr:rowOff>
    </xdr:from>
    <xdr:to>
      <xdr:col>5</xdr:col>
      <xdr:colOff>73025</xdr:colOff>
      <xdr:row>20</xdr:row>
      <xdr:rowOff>130391</xdr:rowOff>
    </xdr:to>
    <xdr:cxnSp macro="">
      <xdr:nvCxnSpPr>
        <xdr:cNvPr id="49" name="直線コネクタ 48"/>
        <xdr:cNvCxnSpPr/>
      </xdr:nvCxnSpPr>
      <xdr:spPr bwMode="auto">
        <a:xfrm>
          <a:off x="5562600" y="36070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95463</xdr:rowOff>
    </xdr:from>
    <xdr:ext cx="762000" cy="259045"/>
    <xdr:sp macro="" textlink="">
      <xdr:nvSpPr>
        <xdr:cNvPr id="50" name="人口1人当たり決算額の推移最大値テキスト130"/>
        <xdr:cNvSpPr txBox="1"/>
      </xdr:nvSpPr>
      <xdr:spPr>
        <a:xfrm>
          <a:off x="5740400" y="185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151,638</a:t>
          </a:r>
          <a:endParaRPr kumimoji="1" lang="ja-JP" altLang="en-US" sz="1000" b="1">
            <a:latin typeface="ＭＳ Ｐゴシック"/>
          </a:endParaRPr>
        </a:p>
      </xdr:txBody>
    </xdr:sp>
    <xdr:clientData/>
  </xdr:oneCellAnchor>
  <xdr:twoCellAnchor>
    <xdr:from>
      <xdr:col>4</xdr:col>
      <xdr:colOff>1028700</xdr:colOff>
      <xdr:row>12</xdr:row>
      <xdr:rowOff>9086</xdr:rowOff>
    </xdr:from>
    <xdr:to>
      <xdr:col>5</xdr:col>
      <xdr:colOff>73025</xdr:colOff>
      <xdr:row>12</xdr:row>
      <xdr:rowOff>9086</xdr:rowOff>
    </xdr:to>
    <xdr:cxnSp macro="">
      <xdr:nvCxnSpPr>
        <xdr:cNvPr id="51" name="直線コネクタ 50"/>
        <xdr:cNvCxnSpPr/>
      </xdr:nvCxnSpPr>
      <xdr:spPr bwMode="auto">
        <a:xfrm>
          <a:off x="5562600" y="2114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99758</xdr:rowOff>
    </xdr:from>
    <xdr:to>
      <xdr:col>4</xdr:col>
      <xdr:colOff>1117600</xdr:colOff>
      <xdr:row>18</xdr:row>
      <xdr:rowOff>118063</xdr:rowOff>
    </xdr:to>
    <xdr:cxnSp macro="">
      <xdr:nvCxnSpPr>
        <xdr:cNvPr id="52" name="直線コネクタ 51"/>
        <xdr:cNvCxnSpPr/>
      </xdr:nvCxnSpPr>
      <xdr:spPr bwMode="auto">
        <a:xfrm>
          <a:off x="5003800" y="3233483"/>
          <a:ext cx="647700" cy="183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6147</xdr:rowOff>
    </xdr:from>
    <xdr:ext cx="762000" cy="259045"/>
    <xdr:sp macro="" textlink="">
      <xdr:nvSpPr>
        <xdr:cNvPr id="53" name="人口1人当たり決算額の推移平均値テキスト130"/>
        <xdr:cNvSpPr txBox="1"/>
      </xdr:nvSpPr>
      <xdr:spPr>
        <a:xfrm>
          <a:off x="5740400" y="27969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97,219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161070</xdr:rowOff>
    </xdr:from>
    <xdr:to>
      <xdr:col>5</xdr:col>
      <xdr:colOff>34925</xdr:colOff>
      <xdr:row>17</xdr:row>
      <xdr:rowOff>91220</xdr:rowOff>
    </xdr:to>
    <xdr:sp macro="" textlink="">
      <xdr:nvSpPr>
        <xdr:cNvPr id="54" name="フローチャート : 判断 53"/>
        <xdr:cNvSpPr/>
      </xdr:nvSpPr>
      <xdr:spPr bwMode="auto">
        <a:xfrm>
          <a:off x="5600700" y="2951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99758</xdr:rowOff>
    </xdr:from>
    <xdr:to>
      <xdr:col>4</xdr:col>
      <xdr:colOff>469900</xdr:colOff>
      <xdr:row>18</xdr:row>
      <xdr:rowOff>108021</xdr:rowOff>
    </xdr:to>
    <xdr:cxnSp macro="">
      <xdr:nvCxnSpPr>
        <xdr:cNvPr id="55" name="直線コネクタ 54"/>
        <xdr:cNvCxnSpPr/>
      </xdr:nvCxnSpPr>
      <xdr:spPr bwMode="auto">
        <a:xfrm flipV="1">
          <a:off x="4305300" y="3233483"/>
          <a:ext cx="698500" cy="8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48795</xdr:rowOff>
    </xdr:from>
    <xdr:to>
      <xdr:col>4</xdr:col>
      <xdr:colOff>520700</xdr:colOff>
      <xdr:row>17</xdr:row>
      <xdr:rowOff>150395</xdr:rowOff>
    </xdr:to>
    <xdr:sp macro="" textlink="">
      <xdr:nvSpPr>
        <xdr:cNvPr id="56" name="フローチャート : 判断 55"/>
        <xdr:cNvSpPr/>
      </xdr:nvSpPr>
      <xdr:spPr bwMode="auto">
        <a:xfrm>
          <a:off x="4953000" y="3011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160572</xdr:rowOff>
    </xdr:from>
    <xdr:ext cx="736600" cy="259045"/>
    <xdr:sp macro="" textlink="">
      <xdr:nvSpPr>
        <xdr:cNvPr id="57" name="テキスト ボックス 56"/>
        <xdr:cNvSpPr txBox="1"/>
      </xdr:nvSpPr>
      <xdr:spPr>
        <a:xfrm>
          <a:off x="4622800" y="2779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67901</xdr:rowOff>
    </xdr:from>
    <xdr:to>
      <xdr:col>3</xdr:col>
      <xdr:colOff>904875</xdr:colOff>
      <xdr:row>18</xdr:row>
      <xdr:rowOff>108021</xdr:rowOff>
    </xdr:to>
    <xdr:cxnSp macro="">
      <xdr:nvCxnSpPr>
        <xdr:cNvPr id="58" name="直線コネクタ 57"/>
        <xdr:cNvCxnSpPr/>
      </xdr:nvCxnSpPr>
      <xdr:spPr bwMode="auto">
        <a:xfrm>
          <a:off x="3606800" y="3201626"/>
          <a:ext cx="698500" cy="40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92915</xdr:rowOff>
    </xdr:from>
    <xdr:to>
      <xdr:col>3</xdr:col>
      <xdr:colOff>955675</xdr:colOff>
      <xdr:row>18</xdr:row>
      <xdr:rowOff>23065</xdr:rowOff>
    </xdr:to>
    <xdr:sp macro="" textlink="">
      <xdr:nvSpPr>
        <xdr:cNvPr id="59" name="フローチャート : 判断 58"/>
        <xdr:cNvSpPr/>
      </xdr:nvSpPr>
      <xdr:spPr bwMode="auto">
        <a:xfrm>
          <a:off x="4254500" y="3055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33242</xdr:rowOff>
    </xdr:from>
    <xdr:ext cx="762000" cy="259045"/>
    <xdr:sp macro="" textlink="">
      <xdr:nvSpPr>
        <xdr:cNvPr id="60" name="テキスト ボックス 59"/>
        <xdr:cNvSpPr txBox="1"/>
      </xdr:nvSpPr>
      <xdr:spPr>
        <a:xfrm>
          <a:off x="3924300" y="282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25725</xdr:rowOff>
    </xdr:from>
    <xdr:to>
      <xdr:col>3</xdr:col>
      <xdr:colOff>206375</xdr:colOff>
      <xdr:row>18</xdr:row>
      <xdr:rowOff>67901</xdr:rowOff>
    </xdr:to>
    <xdr:cxnSp macro="">
      <xdr:nvCxnSpPr>
        <xdr:cNvPr id="61" name="直線コネクタ 60"/>
        <xdr:cNvCxnSpPr/>
      </xdr:nvCxnSpPr>
      <xdr:spPr bwMode="auto">
        <a:xfrm>
          <a:off x="2908300" y="3159450"/>
          <a:ext cx="698500" cy="421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55196</xdr:rowOff>
    </xdr:from>
    <xdr:to>
      <xdr:col>3</xdr:col>
      <xdr:colOff>257175</xdr:colOff>
      <xdr:row>17</xdr:row>
      <xdr:rowOff>156796</xdr:rowOff>
    </xdr:to>
    <xdr:sp macro="" textlink="">
      <xdr:nvSpPr>
        <xdr:cNvPr id="62" name="フローチャート : 判断 61"/>
        <xdr:cNvSpPr/>
      </xdr:nvSpPr>
      <xdr:spPr bwMode="auto">
        <a:xfrm>
          <a:off x="3556000" y="3017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166973</xdr:rowOff>
    </xdr:from>
    <xdr:ext cx="762000" cy="259045"/>
    <xdr:sp macro="" textlink="">
      <xdr:nvSpPr>
        <xdr:cNvPr id="63" name="テキスト ボックス 62"/>
        <xdr:cNvSpPr txBox="1"/>
      </xdr:nvSpPr>
      <xdr:spPr>
        <a:xfrm>
          <a:off x="3225800" y="27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21314</xdr:rowOff>
    </xdr:from>
    <xdr:to>
      <xdr:col>2</xdr:col>
      <xdr:colOff>692150</xdr:colOff>
      <xdr:row>17</xdr:row>
      <xdr:rowOff>122914</xdr:rowOff>
    </xdr:to>
    <xdr:sp macro="" textlink="">
      <xdr:nvSpPr>
        <xdr:cNvPr id="64" name="フローチャート : 判断 63"/>
        <xdr:cNvSpPr/>
      </xdr:nvSpPr>
      <xdr:spPr bwMode="auto">
        <a:xfrm>
          <a:off x="2857500" y="2983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133091</xdr:rowOff>
    </xdr:from>
    <xdr:ext cx="762000" cy="259045"/>
    <xdr:sp macro="" textlink="">
      <xdr:nvSpPr>
        <xdr:cNvPr id="65" name="テキスト ボックス 64"/>
        <xdr:cNvSpPr txBox="1"/>
      </xdr:nvSpPr>
      <xdr:spPr>
        <a:xfrm>
          <a:off x="2527300" y="275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67263</xdr:rowOff>
    </xdr:from>
    <xdr:to>
      <xdr:col>5</xdr:col>
      <xdr:colOff>34925</xdr:colOff>
      <xdr:row>18</xdr:row>
      <xdr:rowOff>168863</xdr:rowOff>
    </xdr:to>
    <xdr:sp macro="" textlink="">
      <xdr:nvSpPr>
        <xdr:cNvPr id="71" name="円/楕円 70"/>
        <xdr:cNvSpPr/>
      </xdr:nvSpPr>
      <xdr:spPr bwMode="auto">
        <a:xfrm>
          <a:off x="5600700" y="3200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39340</xdr:rowOff>
    </xdr:from>
    <xdr:ext cx="762000" cy="259045"/>
    <xdr:sp macro="" textlink="">
      <xdr:nvSpPr>
        <xdr:cNvPr id="72" name="人口1人当たり決算額の推移該当値テキスト130"/>
        <xdr:cNvSpPr txBox="1"/>
      </xdr:nvSpPr>
      <xdr:spPr>
        <a:xfrm>
          <a:off x="5740400" y="317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81,964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48958</xdr:rowOff>
    </xdr:from>
    <xdr:to>
      <xdr:col>4</xdr:col>
      <xdr:colOff>520700</xdr:colOff>
      <xdr:row>18</xdr:row>
      <xdr:rowOff>150558</xdr:rowOff>
    </xdr:to>
    <xdr:sp macro="" textlink="">
      <xdr:nvSpPr>
        <xdr:cNvPr id="73" name="円/楕円 72"/>
        <xdr:cNvSpPr/>
      </xdr:nvSpPr>
      <xdr:spPr bwMode="auto">
        <a:xfrm>
          <a:off x="4953000" y="3182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135336</xdr:rowOff>
    </xdr:from>
    <xdr:ext cx="736600" cy="259045"/>
    <xdr:sp macro="" textlink="">
      <xdr:nvSpPr>
        <xdr:cNvPr id="74" name="テキスト ボックス 73"/>
        <xdr:cNvSpPr txBox="1"/>
      </xdr:nvSpPr>
      <xdr:spPr>
        <a:xfrm>
          <a:off x="4622800" y="3269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83,085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57221</xdr:rowOff>
    </xdr:from>
    <xdr:to>
      <xdr:col>3</xdr:col>
      <xdr:colOff>955675</xdr:colOff>
      <xdr:row>18</xdr:row>
      <xdr:rowOff>158821</xdr:rowOff>
    </xdr:to>
    <xdr:sp macro="" textlink="">
      <xdr:nvSpPr>
        <xdr:cNvPr id="75" name="円/楕円 74"/>
        <xdr:cNvSpPr/>
      </xdr:nvSpPr>
      <xdr:spPr bwMode="auto">
        <a:xfrm>
          <a:off x="4254500" y="3190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143598</xdr:rowOff>
    </xdr:from>
    <xdr:ext cx="762000" cy="259045"/>
    <xdr:sp macro="" textlink="">
      <xdr:nvSpPr>
        <xdr:cNvPr id="76" name="テキスト ボックス 75"/>
        <xdr:cNvSpPr txBox="1"/>
      </xdr:nvSpPr>
      <xdr:spPr>
        <a:xfrm>
          <a:off x="3924300" y="3277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82,579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17101</xdr:rowOff>
    </xdr:from>
    <xdr:to>
      <xdr:col>3</xdr:col>
      <xdr:colOff>257175</xdr:colOff>
      <xdr:row>18</xdr:row>
      <xdr:rowOff>118701</xdr:rowOff>
    </xdr:to>
    <xdr:sp macro="" textlink="">
      <xdr:nvSpPr>
        <xdr:cNvPr id="77" name="円/楕円 76"/>
        <xdr:cNvSpPr/>
      </xdr:nvSpPr>
      <xdr:spPr bwMode="auto">
        <a:xfrm>
          <a:off x="3556000" y="3150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103478</xdr:rowOff>
    </xdr:from>
    <xdr:ext cx="762000" cy="259045"/>
    <xdr:sp macro="" textlink="">
      <xdr:nvSpPr>
        <xdr:cNvPr id="78" name="テキスト ボックス 77"/>
        <xdr:cNvSpPr txBox="1"/>
      </xdr:nvSpPr>
      <xdr:spPr>
        <a:xfrm>
          <a:off x="3225800" y="3237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85,036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146375</xdr:rowOff>
    </xdr:from>
    <xdr:to>
      <xdr:col>2</xdr:col>
      <xdr:colOff>692150</xdr:colOff>
      <xdr:row>18</xdr:row>
      <xdr:rowOff>76525</xdr:rowOff>
    </xdr:to>
    <xdr:sp macro="" textlink="">
      <xdr:nvSpPr>
        <xdr:cNvPr id="79" name="円/楕円 78"/>
        <xdr:cNvSpPr/>
      </xdr:nvSpPr>
      <xdr:spPr bwMode="auto">
        <a:xfrm>
          <a:off x="2857500" y="3108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61302</xdr:rowOff>
    </xdr:from>
    <xdr:ext cx="762000" cy="259045"/>
    <xdr:sp macro="" textlink="">
      <xdr:nvSpPr>
        <xdr:cNvPr id="80" name="テキスト ボックス 79"/>
        <xdr:cNvSpPr txBox="1"/>
      </xdr:nvSpPr>
      <xdr:spPr>
        <a:xfrm>
          <a:off x="2527300" y="319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208545</xdr:rowOff>
    </xdr:from>
    <xdr:to>
      <xdr:col>4</xdr:col>
      <xdr:colOff>1117600</xdr:colOff>
      <xdr:row>39</xdr:row>
      <xdr:rowOff>37846</xdr:rowOff>
    </xdr:to>
    <xdr:cxnSp macro="">
      <xdr:nvCxnSpPr>
        <xdr:cNvPr id="111" name="直線コネクタ 110"/>
        <xdr:cNvCxnSpPr/>
      </xdr:nvCxnSpPr>
      <xdr:spPr bwMode="auto">
        <a:xfrm flipV="1">
          <a:off x="5651500" y="6133095"/>
          <a:ext cx="0" cy="15438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9923</xdr:rowOff>
    </xdr:from>
    <xdr:ext cx="762000" cy="259045"/>
    <xdr:sp macro="" textlink="">
      <xdr:nvSpPr>
        <xdr:cNvPr id="112" name="人口1人当たり決算額の推移最小値テキスト445"/>
        <xdr:cNvSpPr txBox="1"/>
      </xdr:nvSpPr>
      <xdr:spPr>
        <a:xfrm>
          <a:off x="5740400" y="764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-2,020</a:t>
          </a:r>
          <a:endParaRPr kumimoji="1" lang="ja-JP" altLang="en-US" sz="1000" b="1">
            <a:latin typeface="ＭＳ Ｐゴシック"/>
          </a:endParaRPr>
        </a:p>
      </xdr:txBody>
    </xdr:sp>
    <xdr:clientData/>
  </xdr:oneCellAnchor>
  <xdr:twoCellAnchor>
    <xdr:from>
      <xdr:col>4</xdr:col>
      <xdr:colOff>1028700</xdr:colOff>
      <xdr:row>39</xdr:row>
      <xdr:rowOff>37846</xdr:rowOff>
    </xdr:from>
    <xdr:to>
      <xdr:col>5</xdr:col>
      <xdr:colOff>73025</xdr:colOff>
      <xdr:row>39</xdr:row>
      <xdr:rowOff>37846</xdr:rowOff>
    </xdr:to>
    <xdr:cxnSp macro="">
      <xdr:nvCxnSpPr>
        <xdr:cNvPr id="113" name="直線コネクタ 112"/>
        <xdr:cNvCxnSpPr/>
      </xdr:nvCxnSpPr>
      <xdr:spPr bwMode="auto">
        <a:xfrm>
          <a:off x="5562600" y="76768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123472</xdr:rowOff>
    </xdr:from>
    <xdr:ext cx="762000" cy="259045"/>
    <xdr:sp macro="" textlink="">
      <xdr:nvSpPr>
        <xdr:cNvPr id="114" name="人口1人当たり決算額の推移最大値テキスト445"/>
        <xdr:cNvSpPr txBox="1"/>
      </xdr:nvSpPr>
      <xdr:spPr>
        <a:xfrm>
          <a:off x="5740400" y="587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45,253</a:t>
          </a:r>
          <a:endParaRPr kumimoji="1" lang="ja-JP" altLang="en-US" sz="1000" b="1">
            <a:latin typeface="ＭＳ Ｐゴシック"/>
          </a:endParaRPr>
        </a:p>
      </xdr:txBody>
    </xdr:sp>
    <xdr:clientData/>
  </xdr:oneCellAnchor>
  <xdr:twoCellAnchor>
    <xdr:from>
      <xdr:col>4</xdr:col>
      <xdr:colOff>1028700</xdr:colOff>
      <xdr:row>33</xdr:row>
      <xdr:rowOff>208545</xdr:rowOff>
    </xdr:from>
    <xdr:to>
      <xdr:col>5</xdr:col>
      <xdr:colOff>73025</xdr:colOff>
      <xdr:row>33</xdr:row>
      <xdr:rowOff>208545</xdr:rowOff>
    </xdr:to>
    <xdr:cxnSp macro="">
      <xdr:nvCxnSpPr>
        <xdr:cNvPr id="115" name="直線コネクタ 114"/>
        <xdr:cNvCxnSpPr/>
      </xdr:nvCxnSpPr>
      <xdr:spPr bwMode="auto">
        <a:xfrm>
          <a:off x="5562600" y="61330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192543</xdr:rowOff>
    </xdr:from>
    <xdr:to>
      <xdr:col>4</xdr:col>
      <xdr:colOff>1117600</xdr:colOff>
      <xdr:row>35</xdr:row>
      <xdr:rowOff>202634</xdr:rowOff>
    </xdr:to>
    <xdr:cxnSp macro="">
      <xdr:nvCxnSpPr>
        <xdr:cNvPr id="116" name="直線コネクタ 115"/>
        <xdr:cNvCxnSpPr/>
      </xdr:nvCxnSpPr>
      <xdr:spPr bwMode="auto">
        <a:xfrm flipV="1">
          <a:off x="5003800" y="6802893"/>
          <a:ext cx="647700" cy="10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177320</xdr:rowOff>
    </xdr:from>
    <xdr:ext cx="762000" cy="259045"/>
    <xdr:sp macro="" textlink="">
      <xdr:nvSpPr>
        <xdr:cNvPr id="117" name="人口1人当たり決算額の推移平均値テキスト445"/>
        <xdr:cNvSpPr txBox="1"/>
      </xdr:nvSpPr>
      <xdr:spPr>
        <a:xfrm>
          <a:off x="5740400" y="6787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171200</xdr:rowOff>
    </xdr:from>
    <xdr:to>
      <xdr:col>5</xdr:col>
      <xdr:colOff>34925</xdr:colOff>
      <xdr:row>35</xdr:row>
      <xdr:rowOff>272800</xdr:rowOff>
    </xdr:to>
    <xdr:sp macro="" textlink="">
      <xdr:nvSpPr>
        <xdr:cNvPr id="118" name="フローチャート : 判断 117"/>
        <xdr:cNvSpPr/>
      </xdr:nvSpPr>
      <xdr:spPr bwMode="auto">
        <a:xfrm>
          <a:off x="5600700" y="6781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50974</xdr:rowOff>
    </xdr:from>
    <xdr:to>
      <xdr:col>4</xdr:col>
      <xdr:colOff>469900</xdr:colOff>
      <xdr:row>35</xdr:row>
      <xdr:rowOff>202634</xdr:rowOff>
    </xdr:to>
    <xdr:cxnSp macro="">
      <xdr:nvCxnSpPr>
        <xdr:cNvPr id="119" name="直線コネクタ 118"/>
        <xdr:cNvCxnSpPr/>
      </xdr:nvCxnSpPr>
      <xdr:spPr bwMode="auto">
        <a:xfrm>
          <a:off x="4305300" y="6661324"/>
          <a:ext cx="698500" cy="151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171820</xdr:rowOff>
    </xdr:from>
    <xdr:to>
      <xdr:col>4</xdr:col>
      <xdr:colOff>520700</xdr:colOff>
      <xdr:row>35</xdr:row>
      <xdr:rowOff>273420</xdr:rowOff>
    </xdr:to>
    <xdr:sp macro="" textlink="">
      <xdr:nvSpPr>
        <xdr:cNvPr id="120" name="フローチャート : 判断 119"/>
        <xdr:cNvSpPr/>
      </xdr:nvSpPr>
      <xdr:spPr bwMode="auto">
        <a:xfrm>
          <a:off x="49530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258197</xdr:rowOff>
    </xdr:from>
    <xdr:ext cx="736600" cy="259045"/>
    <xdr:sp macro="" textlink="">
      <xdr:nvSpPr>
        <xdr:cNvPr id="121" name="テキスト ボックス 120"/>
        <xdr:cNvSpPr txBox="1"/>
      </xdr:nvSpPr>
      <xdr:spPr>
        <a:xfrm>
          <a:off x="4622800" y="6868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30857</xdr:rowOff>
    </xdr:from>
    <xdr:to>
      <xdr:col>3</xdr:col>
      <xdr:colOff>904875</xdr:colOff>
      <xdr:row>35</xdr:row>
      <xdr:rowOff>50974</xdr:rowOff>
    </xdr:to>
    <xdr:cxnSp macro="">
      <xdr:nvCxnSpPr>
        <xdr:cNvPr id="122" name="直線コネクタ 121"/>
        <xdr:cNvCxnSpPr/>
      </xdr:nvCxnSpPr>
      <xdr:spPr bwMode="auto">
        <a:xfrm>
          <a:off x="3606800" y="6641207"/>
          <a:ext cx="698500" cy="20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73228</xdr:rowOff>
    </xdr:from>
    <xdr:to>
      <xdr:col>3</xdr:col>
      <xdr:colOff>955675</xdr:colOff>
      <xdr:row>35</xdr:row>
      <xdr:rowOff>174828</xdr:rowOff>
    </xdr:to>
    <xdr:sp macro="" textlink="">
      <xdr:nvSpPr>
        <xdr:cNvPr id="123" name="フローチャート : 判断 122"/>
        <xdr:cNvSpPr/>
      </xdr:nvSpPr>
      <xdr:spPr bwMode="auto">
        <a:xfrm>
          <a:off x="42545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159605</xdr:rowOff>
    </xdr:from>
    <xdr:ext cx="762000" cy="259045"/>
    <xdr:sp macro="" textlink="">
      <xdr:nvSpPr>
        <xdr:cNvPr id="124" name="テキスト ボックス 123"/>
        <xdr:cNvSpPr txBox="1"/>
      </xdr:nvSpPr>
      <xdr:spPr>
        <a:xfrm>
          <a:off x="3924300" y="6769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308378</xdr:rowOff>
    </xdr:from>
    <xdr:to>
      <xdr:col>3</xdr:col>
      <xdr:colOff>206375</xdr:colOff>
      <xdr:row>35</xdr:row>
      <xdr:rowOff>30857</xdr:rowOff>
    </xdr:to>
    <xdr:cxnSp macro="">
      <xdr:nvCxnSpPr>
        <xdr:cNvPr id="125" name="直線コネクタ 124"/>
        <xdr:cNvCxnSpPr/>
      </xdr:nvCxnSpPr>
      <xdr:spPr bwMode="auto">
        <a:xfrm>
          <a:off x="2908300" y="6575828"/>
          <a:ext cx="698500" cy="65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325145</xdr:rowOff>
    </xdr:from>
    <xdr:to>
      <xdr:col>3</xdr:col>
      <xdr:colOff>257175</xdr:colOff>
      <xdr:row>35</xdr:row>
      <xdr:rowOff>83845</xdr:rowOff>
    </xdr:to>
    <xdr:sp macro="" textlink="">
      <xdr:nvSpPr>
        <xdr:cNvPr id="126" name="フローチャート : 判断 125"/>
        <xdr:cNvSpPr/>
      </xdr:nvSpPr>
      <xdr:spPr bwMode="auto">
        <a:xfrm>
          <a:off x="3556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68622</xdr:rowOff>
    </xdr:from>
    <xdr:ext cx="762000" cy="259045"/>
    <xdr:sp macro="" textlink="">
      <xdr:nvSpPr>
        <xdr:cNvPr id="127" name="テキスト ボックス 126"/>
        <xdr:cNvSpPr txBox="1"/>
      </xdr:nvSpPr>
      <xdr:spPr>
        <a:xfrm>
          <a:off x="32258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227435</xdr:rowOff>
    </xdr:from>
    <xdr:to>
      <xdr:col>2</xdr:col>
      <xdr:colOff>692150</xdr:colOff>
      <xdr:row>34</xdr:row>
      <xdr:rowOff>329036</xdr:rowOff>
    </xdr:to>
    <xdr:sp macro="" textlink="">
      <xdr:nvSpPr>
        <xdr:cNvPr id="128" name="フローチャート : 判断 127"/>
        <xdr:cNvSpPr/>
      </xdr:nvSpPr>
      <xdr:spPr bwMode="auto">
        <a:xfrm>
          <a:off x="2857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339212</xdr:rowOff>
    </xdr:from>
    <xdr:ext cx="762000" cy="259045"/>
    <xdr:sp macro="" textlink="">
      <xdr:nvSpPr>
        <xdr:cNvPr id="129" name="テキスト ボックス 128"/>
        <xdr:cNvSpPr txBox="1"/>
      </xdr:nvSpPr>
      <xdr:spPr>
        <a:xfrm>
          <a:off x="25273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141743</xdr:rowOff>
    </xdr:from>
    <xdr:to>
      <xdr:col>5</xdr:col>
      <xdr:colOff>34925</xdr:colOff>
      <xdr:row>35</xdr:row>
      <xdr:rowOff>243343</xdr:rowOff>
    </xdr:to>
    <xdr:sp macro="" textlink="">
      <xdr:nvSpPr>
        <xdr:cNvPr id="135" name="円/楕円 134"/>
        <xdr:cNvSpPr/>
      </xdr:nvSpPr>
      <xdr:spPr bwMode="auto">
        <a:xfrm>
          <a:off x="5600700" y="6752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329720</xdr:rowOff>
    </xdr:from>
    <xdr:ext cx="762000" cy="259045"/>
    <xdr:sp macro="" textlink="">
      <xdr:nvSpPr>
        <xdr:cNvPr id="136" name="人口1人当たり決算額の推移該当値テキスト445"/>
        <xdr:cNvSpPr txBox="1"/>
      </xdr:nvSpPr>
      <xdr:spPr>
        <a:xfrm>
          <a:off x="5740400" y="6597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24,743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151834</xdr:rowOff>
    </xdr:from>
    <xdr:to>
      <xdr:col>4</xdr:col>
      <xdr:colOff>520700</xdr:colOff>
      <xdr:row>35</xdr:row>
      <xdr:rowOff>253434</xdr:rowOff>
    </xdr:to>
    <xdr:sp macro="" textlink="">
      <xdr:nvSpPr>
        <xdr:cNvPr id="137" name="円/楕円 136"/>
        <xdr:cNvSpPr/>
      </xdr:nvSpPr>
      <xdr:spPr bwMode="auto">
        <a:xfrm>
          <a:off x="4953000" y="67621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263611</xdr:rowOff>
    </xdr:from>
    <xdr:ext cx="736600" cy="259045"/>
    <xdr:sp macro="" textlink="">
      <xdr:nvSpPr>
        <xdr:cNvPr id="138" name="テキスト ボックス 137"/>
        <xdr:cNvSpPr txBox="1"/>
      </xdr:nvSpPr>
      <xdr:spPr>
        <a:xfrm>
          <a:off x="4622800" y="653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24,434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174</xdr:rowOff>
    </xdr:from>
    <xdr:to>
      <xdr:col>3</xdr:col>
      <xdr:colOff>955675</xdr:colOff>
      <xdr:row>35</xdr:row>
      <xdr:rowOff>101774</xdr:rowOff>
    </xdr:to>
    <xdr:sp macro="" textlink="">
      <xdr:nvSpPr>
        <xdr:cNvPr id="139" name="円/楕円 138"/>
        <xdr:cNvSpPr/>
      </xdr:nvSpPr>
      <xdr:spPr bwMode="auto">
        <a:xfrm>
          <a:off x="4254500" y="6610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111951</xdr:rowOff>
    </xdr:from>
    <xdr:ext cx="762000" cy="259045"/>
    <xdr:sp macro="" textlink="">
      <xdr:nvSpPr>
        <xdr:cNvPr id="140" name="テキスト ボックス 139"/>
        <xdr:cNvSpPr txBox="1"/>
      </xdr:nvSpPr>
      <xdr:spPr>
        <a:xfrm>
          <a:off x="3924300" y="6379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29,078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322957</xdr:rowOff>
    </xdr:from>
    <xdr:to>
      <xdr:col>3</xdr:col>
      <xdr:colOff>257175</xdr:colOff>
      <xdr:row>35</xdr:row>
      <xdr:rowOff>81657</xdr:rowOff>
    </xdr:to>
    <xdr:sp macro="" textlink="">
      <xdr:nvSpPr>
        <xdr:cNvPr id="141" name="円/楕円 140"/>
        <xdr:cNvSpPr/>
      </xdr:nvSpPr>
      <xdr:spPr bwMode="auto">
        <a:xfrm>
          <a:off x="3556000" y="6590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91834</xdr:rowOff>
    </xdr:from>
    <xdr:ext cx="762000" cy="259045"/>
    <xdr:sp macro="" textlink="">
      <xdr:nvSpPr>
        <xdr:cNvPr id="142" name="テキスト ボックス 141"/>
        <xdr:cNvSpPr txBox="1"/>
      </xdr:nvSpPr>
      <xdr:spPr>
        <a:xfrm>
          <a:off x="3225800" y="635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257578</xdr:rowOff>
    </xdr:from>
    <xdr:to>
      <xdr:col>2</xdr:col>
      <xdr:colOff>692150</xdr:colOff>
      <xdr:row>35</xdr:row>
      <xdr:rowOff>16278</xdr:rowOff>
    </xdr:to>
    <xdr:sp macro="" textlink="">
      <xdr:nvSpPr>
        <xdr:cNvPr id="143" name="円/楕円 142"/>
        <xdr:cNvSpPr/>
      </xdr:nvSpPr>
      <xdr:spPr bwMode="auto">
        <a:xfrm>
          <a:off x="2857500" y="6525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1055</xdr:rowOff>
    </xdr:from>
    <xdr:ext cx="762000" cy="259045"/>
    <xdr:sp macro="" textlink="">
      <xdr:nvSpPr>
        <xdr:cNvPr id="144" name="テキスト ボックス 143"/>
        <xdr:cNvSpPr txBox="1"/>
      </xdr:nvSpPr>
      <xdr:spPr>
        <a:xfrm>
          <a:off x="2527300" y="66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31,696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80835</xdr:rowOff>
    </xdr:from>
    <xdr:to>
      <xdr:col>6</xdr:col>
      <xdr:colOff>510540</xdr:colOff>
      <xdr:row>39</xdr:row>
      <xdr:rowOff>102730</xdr:rowOff>
    </xdr:to>
    <xdr:cxnSp macro="">
      <xdr:nvCxnSpPr>
        <xdr:cNvPr id="56" name="直線コネクタ 55"/>
        <xdr:cNvCxnSpPr/>
      </xdr:nvCxnSpPr>
      <xdr:spPr>
        <a:xfrm flipV="1">
          <a:off x="4633595" y="5395785"/>
          <a:ext cx="1270" cy="1393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106557</xdr:rowOff>
    </xdr:from>
    <xdr:ext cx="534377" cy="259045"/>
    <xdr:sp macro="" textlink="">
      <xdr:nvSpPr>
        <xdr:cNvPr id="57" name="人件費最小値テキスト"/>
        <xdr:cNvSpPr txBox="1"/>
      </xdr:nvSpPr>
      <xdr:spPr>
        <a:xfrm>
          <a:off x="4686300" y="679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6</xdr:col>
      <xdr:colOff>422275</xdr:colOff>
      <xdr:row>39</xdr:row>
      <xdr:rowOff>102730</xdr:rowOff>
    </xdr:from>
    <xdr:to>
      <xdr:col>6</xdr:col>
      <xdr:colOff>600075</xdr:colOff>
      <xdr:row>39</xdr:row>
      <xdr:rowOff>102730</xdr:rowOff>
    </xdr:to>
    <xdr:cxnSp macro="">
      <xdr:nvCxnSpPr>
        <xdr:cNvPr id="58" name="直線コネクタ 57"/>
        <xdr:cNvCxnSpPr/>
      </xdr:nvCxnSpPr>
      <xdr:spPr>
        <a:xfrm>
          <a:off x="4546600" y="678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27512</xdr:rowOff>
    </xdr:from>
    <xdr:ext cx="599010" cy="259045"/>
    <xdr:sp macro="" textlink="">
      <xdr:nvSpPr>
        <xdr:cNvPr id="59" name="人件費最大値テキスト"/>
        <xdr:cNvSpPr txBox="1"/>
      </xdr:nvSpPr>
      <xdr:spPr>
        <a:xfrm>
          <a:off x="4686300" y="5171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165,135</a:t>
          </a:r>
          <a:endParaRPr kumimoji="1" lang="ja-JP" altLang="en-US" sz="1000" b="1">
            <a:latin typeface="ＭＳ Ｐゴシック"/>
          </a:endParaRPr>
        </a:p>
      </xdr:txBody>
    </xdr:sp>
    <xdr:clientData/>
  </xdr:oneCellAnchor>
  <xdr:twoCellAnchor>
    <xdr:from>
      <xdr:col>6</xdr:col>
      <xdr:colOff>422275</xdr:colOff>
      <xdr:row>31</xdr:row>
      <xdr:rowOff>80835</xdr:rowOff>
    </xdr:from>
    <xdr:to>
      <xdr:col>6</xdr:col>
      <xdr:colOff>600075</xdr:colOff>
      <xdr:row>31</xdr:row>
      <xdr:rowOff>80835</xdr:rowOff>
    </xdr:to>
    <xdr:cxnSp macro="">
      <xdr:nvCxnSpPr>
        <xdr:cNvPr id="60" name="直線コネクタ 59"/>
        <xdr:cNvCxnSpPr/>
      </xdr:nvCxnSpPr>
      <xdr:spPr>
        <a:xfrm>
          <a:off x="4546600" y="5395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7633</xdr:rowOff>
    </xdr:from>
    <xdr:to>
      <xdr:col>6</xdr:col>
      <xdr:colOff>511175</xdr:colOff>
      <xdr:row>38</xdr:row>
      <xdr:rowOff>27610</xdr:rowOff>
    </xdr:to>
    <xdr:cxnSp macro="">
      <xdr:nvCxnSpPr>
        <xdr:cNvPr id="61" name="直線コネクタ 60"/>
        <xdr:cNvCxnSpPr/>
      </xdr:nvCxnSpPr>
      <xdr:spPr>
        <a:xfrm>
          <a:off x="3797300" y="6522733"/>
          <a:ext cx="838200" cy="1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58107</xdr:rowOff>
    </xdr:from>
    <xdr:ext cx="534377" cy="259045"/>
    <xdr:sp macro="" textlink="">
      <xdr:nvSpPr>
        <xdr:cNvPr id="62" name="人件費平均値テキスト"/>
        <xdr:cNvSpPr txBox="1"/>
      </xdr:nvSpPr>
      <xdr:spPr>
        <a:xfrm>
          <a:off x="4686300" y="6230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83,726</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35230</xdr:rowOff>
    </xdr:from>
    <xdr:to>
      <xdr:col>6</xdr:col>
      <xdr:colOff>561975</xdr:colOff>
      <xdr:row>37</xdr:row>
      <xdr:rowOff>136830</xdr:rowOff>
    </xdr:to>
    <xdr:sp macro="" textlink="">
      <xdr:nvSpPr>
        <xdr:cNvPr id="63" name="フローチャート : 判断 62"/>
        <xdr:cNvSpPr/>
      </xdr:nvSpPr>
      <xdr:spPr>
        <a:xfrm>
          <a:off x="4584700" y="63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7633</xdr:rowOff>
    </xdr:from>
    <xdr:to>
      <xdr:col>5</xdr:col>
      <xdr:colOff>358775</xdr:colOff>
      <xdr:row>38</xdr:row>
      <xdr:rowOff>18352</xdr:rowOff>
    </xdr:to>
    <xdr:cxnSp macro="">
      <xdr:nvCxnSpPr>
        <xdr:cNvPr id="64" name="直線コネクタ 63"/>
        <xdr:cNvCxnSpPr/>
      </xdr:nvCxnSpPr>
      <xdr:spPr>
        <a:xfrm flipV="1">
          <a:off x="2908300" y="6522733"/>
          <a:ext cx="889000" cy="10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72072</xdr:rowOff>
    </xdr:from>
    <xdr:to>
      <xdr:col>5</xdr:col>
      <xdr:colOff>409575</xdr:colOff>
      <xdr:row>38</xdr:row>
      <xdr:rowOff>2222</xdr:rowOff>
    </xdr:to>
    <xdr:sp macro="" textlink="">
      <xdr:nvSpPr>
        <xdr:cNvPr id="65" name="フローチャート : 判断 64"/>
        <xdr:cNvSpPr/>
      </xdr:nvSpPr>
      <xdr:spPr>
        <a:xfrm>
          <a:off x="3746500" y="641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18749</xdr:rowOff>
    </xdr:from>
    <xdr:ext cx="534377" cy="259045"/>
    <xdr:sp macro="" textlink="">
      <xdr:nvSpPr>
        <xdr:cNvPr id="66" name="テキスト ボックス 65"/>
        <xdr:cNvSpPr txBox="1"/>
      </xdr:nvSpPr>
      <xdr:spPr>
        <a:xfrm>
          <a:off x="3530111" y="6190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80,825</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140779</xdr:rowOff>
    </xdr:from>
    <xdr:to>
      <xdr:col>4</xdr:col>
      <xdr:colOff>155575</xdr:colOff>
      <xdr:row>38</xdr:row>
      <xdr:rowOff>18352</xdr:rowOff>
    </xdr:to>
    <xdr:cxnSp macro="">
      <xdr:nvCxnSpPr>
        <xdr:cNvPr id="67" name="直線コネクタ 66"/>
        <xdr:cNvCxnSpPr/>
      </xdr:nvCxnSpPr>
      <xdr:spPr>
        <a:xfrm>
          <a:off x="2019300" y="6484429"/>
          <a:ext cx="889000" cy="49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85738</xdr:rowOff>
    </xdr:from>
    <xdr:to>
      <xdr:col>4</xdr:col>
      <xdr:colOff>206375</xdr:colOff>
      <xdr:row>38</xdr:row>
      <xdr:rowOff>15887</xdr:rowOff>
    </xdr:to>
    <xdr:sp macro="" textlink="">
      <xdr:nvSpPr>
        <xdr:cNvPr id="68" name="フローチャート : 判断 67"/>
        <xdr:cNvSpPr/>
      </xdr:nvSpPr>
      <xdr:spPr>
        <a:xfrm>
          <a:off x="2857500" y="64293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32415</xdr:rowOff>
    </xdr:from>
    <xdr:ext cx="534377" cy="259045"/>
    <xdr:sp macro="" textlink="">
      <xdr:nvSpPr>
        <xdr:cNvPr id="69" name="テキスト ボックス 68"/>
        <xdr:cNvSpPr txBox="1"/>
      </xdr:nvSpPr>
      <xdr:spPr>
        <a:xfrm>
          <a:off x="2641111" y="6204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79,749</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140779</xdr:rowOff>
    </xdr:from>
    <xdr:to>
      <xdr:col>2</xdr:col>
      <xdr:colOff>638175</xdr:colOff>
      <xdr:row>37</xdr:row>
      <xdr:rowOff>146774</xdr:rowOff>
    </xdr:to>
    <xdr:cxnSp macro="">
      <xdr:nvCxnSpPr>
        <xdr:cNvPr id="70" name="直線コネクタ 69"/>
        <xdr:cNvCxnSpPr/>
      </xdr:nvCxnSpPr>
      <xdr:spPr>
        <a:xfrm flipV="1">
          <a:off x="1130300" y="6484429"/>
          <a:ext cx="889000" cy="5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54788</xdr:rowOff>
    </xdr:from>
    <xdr:to>
      <xdr:col>3</xdr:col>
      <xdr:colOff>3175</xdr:colOff>
      <xdr:row>37</xdr:row>
      <xdr:rowOff>156388</xdr:rowOff>
    </xdr:to>
    <xdr:sp macro="" textlink="">
      <xdr:nvSpPr>
        <xdr:cNvPr id="71" name="フローチャート : 判断 70"/>
        <xdr:cNvSpPr/>
      </xdr:nvSpPr>
      <xdr:spPr>
        <a:xfrm>
          <a:off x="1968500" y="639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1465</xdr:rowOff>
    </xdr:from>
    <xdr:ext cx="534377" cy="259045"/>
    <xdr:sp macro="" textlink="">
      <xdr:nvSpPr>
        <xdr:cNvPr id="72" name="テキスト ボックス 71"/>
        <xdr:cNvSpPr txBox="1"/>
      </xdr:nvSpPr>
      <xdr:spPr>
        <a:xfrm>
          <a:off x="1752111" y="6173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82,186</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24752</xdr:rowOff>
    </xdr:from>
    <xdr:to>
      <xdr:col>1</xdr:col>
      <xdr:colOff>485775</xdr:colOff>
      <xdr:row>37</xdr:row>
      <xdr:rowOff>126352</xdr:rowOff>
    </xdr:to>
    <xdr:sp macro="" textlink="">
      <xdr:nvSpPr>
        <xdr:cNvPr id="73" name="フローチャート : 判断 72"/>
        <xdr:cNvSpPr/>
      </xdr:nvSpPr>
      <xdr:spPr>
        <a:xfrm>
          <a:off x="1079500" y="636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142879</xdr:rowOff>
    </xdr:from>
    <xdr:ext cx="534377" cy="259045"/>
    <xdr:sp macro="" textlink="">
      <xdr:nvSpPr>
        <xdr:cNvPr id="74" name="テキスト ボックス 73"/>
        <xdr:cNvSpPr txBox="1"/>
      </xdr:nvSpPr>
      <xdr:spPr>
        <a:xfrm>
          <a:off x="863111" y="614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84,551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148260</xdr:rowOff>
    </xdr:from>
    <xdr:to>
      <xdr:col>6</xdr:col>
      <xdr:colOff>561975</xdr:colOff>
      <xdr:row>38</xdr:row>
      <xdr:rowOff>78410</xdr:rowOff>
    </xdr:to>
    <xdr:sp macro="" textlink="">
      <xdr:nvSpPr>
        <xdr:cNvPr id="80" name="円/楕円 79"/>
        <xdr:cNvSpPr/>
      </xdr:nvSpPr>
      <xdr:spPr>
        <a:xfrm>
          <a:off x="4584700" y="64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126687</xdr:rowOff>
    </xdr:from>
    <xdr:ext cx="534377" cy="259045"/>
    <xdr:sp macro="" textlink="">
      <xdr:nvSpPr>
        <xdr:cNvPr id="81" name="人件費該当値テキスト"/>
        <xdr:cNvSpPr txBox="1"/>
      </xdr:nvSpPr>
      <xdr:spPr>
        <a:xfrm>
          <a:off x="4686300" y="6470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74,826</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128283</xdr:rowOff>
    </xdr:from>
    <xdr:to>
      <xdr:col>5</xdr:col>
      <xdr:colOff>409575</xdr:colOff>
      <xdr:row>38</xdr:row>
      <xdr:rowOff>58433</xdr:rowOff>
    </xdr:to>
    <xdr:sp macro="" textlink="">
      <xdr:nvSpPr>
        <xdr:cNvPr id="82" name="円/楕円 81"/>
        <xdr:cNvSpPr/>
      </xdr:nvSpPr>
      <xdr:spPr>
        <a:xfrm>
          <a:off x="3746500" y="6471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49560</xdr:rowOff>
    </xdr:from>
    <xdr:ext cx="534377" cy="259045"/>
    <xdr:sp macro="" textlink="">
      <xdr:nvSpPr>
        <xdr:cNvPr id="83" name="テキスト ボックス 82"/>
        <xdr:cNvSpPr txBox="1"/>
      </xdr:nvSpPr>
      <xdr:spPr>
        <a:xfrm>
          <a:off x="3530111" y="6564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76,399</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139002</xdr:rowOff>
    </xdr:from>
    <xdr:to>
      <xdr:col>4</xdr:col>
      <xdr:colOff>206375</xdr:colOff>
      <xdr:row>38</xdr:row>
      <xdr:rowOff>69152</xdr:rowOff>
    </xdr:to>
    <xdr:sp macro="" textlink="">
      <xdr:nvSpPr>
        <xdr:cNvPr id="84" name="円/楕円 83"/>
        <xdr:cNvSpPr/>
      </xdr:nvSpPr>
      <xdr:spPr>
        <a:xfrm>
          <a:off x="2857500" y="6482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60279</xdr:rowOff>
    </xdr:from>
    <xdr:ext cx="534377" cy="259045"/>
    <xdr:sp macro="" textlink="">
      <xdr:nvSpPr>
        <xdr:cNvPr id="85" name="テキスト ボックス 84"/>
        <xdr:cNvSpPr txBox="1"/>
      </xdr:nvSpPr>
      <xdr:spPr>
        <a:xfrm>
          <a:off x="2641111" y="6575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75,555</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89979</xdr:rowOff>
    </xdr:from>
    <xdr:to>
      <xdr:col>3</xdr:col>
      <xdr:colOff>3175</xdr:colOff>
      <xdr:row>38</xdr:row>
      <xdr:rowOff>20129</xdr:rowOff>
    </xdr:to>
    <xdr:sp macro="" textlink="">
      <xdr:nvSpPr>
        <xdr:cNvPr id="86" name="円/楕円 85"/>
        <xdr:cNvSpPr/>
      </xdr:nvSpPr>
      <xdr:spPr>
        <a:xfrm>
          <a:off x="1968500" y="643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11257</xdr:rowOff>
    </xdr:from>
    <xdr:ext cx="534377" cy="259045"/>
    <xdr:sp macro="" textlink="">
      <xdr:nvSpPr>
        <xdr:cNvPr id="87" name="テキスト ボックス 86"/>
        <xdr:cNvSpPr txBox="1"/>
      </xdr:nvSpPr>
      <xdr:spPr>
        <a:xfrm>
          <a:off x="1752111" y="6526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79,415</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95974</xdr:rowOff>
    </xdr:from>
    <xdr:to>
      <xdr:col>1</xdr:col>
      <xdr:colOff>485775</xdr:colOff>
      <xdr:row>38</xdr:row>
      <xdr:rowOff>26124</xdr:rowOff>
    </xdr:to>
    <xdr:sp macro="" textlink="">
      <xdr:nvSpPr>
        <xdr:cNvPr id="88" name="円/楕円 87"/>
        <xdr:cNvSpPr/>
      </xdr:nvSpPr>
      <xdr:spPr>
        <a:xfrm>
          <a:off x="1079500" y="643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17251</xdr:rowOff>
    </xdr:from>
    <xdr:ext cx="534377" cy="259045"/>
    <xdr:sp macro="" textlink="">
      <xdr:nvSpPr>
        <xdr:cNvPr id="89" name="テキスト ボックス 88"/>
        <xdr:cNvSpPr txBox="1"/>
      </xdr:nvSpPr>
      <xdr:spPr>
        <a:xfrm>
          <a:off x="863111" y="6532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78,943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98133</xdr:rowOff>
    </xdr:from>
    <xdr:to>
      <xdr:col>6</xdr:col>
      <xdr:colOff>510540</xdr:colOff>
      <xdr:row>58</xdr:row>
      <xdr:rowOff>155321</xdr:rowOff>
    </xdr:to>
    <xdr:cxnSp macro="">
      <xdr:nvCxnSpPr>
        <xdr:cNvPr id="114" name="直線コネクタ 113"/>
        <xdr:cNvCxnSpPr/>
      </xdr:nvCxnSpPr>
      <xdr:spPr>
        <a:xfrm flipV="1">
          <a:off x="4633595" y="8670633"/>
          <a:ext cx="1270" cy="14287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159148</xdr:rowOff>
    </xdr:from>
    <xdr:ext cx="534377" cy="259045"/>
    <xdr:sp macro="" textlink="">
      <xdr:nvSpPr>
        <xdr:cNvPr id="115" name="物件費最小値テキスト"/>
        <xdr:cNvSpPr txBox="1"/>
      </xdr:nvSpPr>
      <xdr:spPr>
        <a:xfrm>
          <a:off x="4686300" y="10103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43,180</a:t>
          </a:r>
          <a:endParaRPr kumimoji="1" lang="ja-JP" altLang="en-US" sz="1000" b="1">
            <a:latin typeface="ＭＳ Ｐゴシック"/>
          </a:endParaRPr>
        </a:p>
      </xdr:txBody>
    </xdr:sp>
    <xdr:clientData/>
  </xdr:oneCellAnchor>
  <xdr:twoCellAnchor>
    <xdr:from>
      <xdr:col>6</xdr:col>
      <xdr:colOff>422275</xdr:colOff>
      <xdr:row>58</xdr:row>
      <xdr:rowOff>155321</xdr:rowOff>
    </xdr:from>
    <xdr:to>
      <xdr:col>6</xdr:col>
      <xdr:colOff>600075</xdr:colOff>
      <xdr:row>58</xdr:row>
      <xdr:rowOff>155321</xdr:rowOff>
    </xdr:to>
    <xdr:cxnSp macro="">
      <xdr:nvCxnSpPr>
        <xdr:cNvPr id="116" name="直線コネクタ 115"/>
        <xdr:cNvCxnSpPr/>
      </xdr:nvCxnSpPr>
      <xdr:spPr>
        <a:xfrm>
          <a:off x="4546600" y="100994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44810</xdr:rowOff>
    </xdr:from>
    <xdr:ext cx="599010" cy="259045"/>
    <xdr:sp macro="" textlink="">
      <xdr:nvSpPr>
        <xdr:cNvPr id="117" name="物件費最大値テキスト"/>
        <xdr:cNvSpPr txBox="1"/>
      </xdr:nvSpPr>
      <xdr:spPr>
        <a:xfrm>
          <a:off x="4686300" y="8445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118,182</a:t>
          </a:r>
          <a:endParaRPr kumimoji="1" lang="ja-JP" altLang="en-US" sz="1000" b="1">
            <a:latin typeface="ＭＳ Ｐゴシック"/>
          </a:endParaRPr>
        </a:p>
      </xdr:txBody>
    </xdr:sp>
    <xdr:clientData/>
  </xdr:oneCellAnchor>
  <xdr:twoCellAnchor>
    <xdr:from>
      <xdr:col>6</xdr:col>
      <xdr:colOff>422275</xdr:colOff>
      <xdr:row>50</xdr:row>
      <xdr:rowOff>98133</xdr:rowOff>
    </xdr:from>
    <xdr:to>
      <xdr:col>6</xdr:col>
      <xdr:colOff>600075</xdr:colOff>
      <xdr:row>50</xdr:row>
      <xdr:rowOff>98133</xdr:rowOff>
    </xdr:to>
    <xdr:cxnSp macro="">
      <xdr:nvCxnSpPr>
        <xdr:cNvPr id="118" name="直線コネクタ 117"/>
        <xdr:cNvCxnSpPr/>
      </xdr:nvCxnSpPr>
      <xdr:spPr>
        <a:xfrm>
          <a:off x="4546600" y="8670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11665</xdr:rowOff>
    </xdr:from>
    <xdr:to>
      <xdr:col>6</xdr:col>
      <xdr:colOff>511175</xdr:colOff>
      <xdr:row>57</xdr:row>
      <xdr:rowOff>60585</xdr:rowOff>
    </xdr:to>
    <xdr:cxnSp macro="">
      <xdr:nvCxnSpPr>
        <xdr:cNvPr id="119" name="直線コネクタ 118"/>
        <xdr:cNvCxnSpPr/>
      </xdr:nvCxnSpPr>
      <xdr:spPr>
        <a:xfrm flipV="1">
          <a:off x="3797300" y="9784315"/>
          <a:ext cx="838200" cy="48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123550</xdr:rowOff>
    </xdr:from>
    <xdr:ext cx="534377" cy="259045"/>
    <xdr:sp macro="" textlink="">
      <xdr:nvSpPr>
        <xdr:cNvPr id="120" name="物件費平均値テキスト"/>
        <xdr:cNvSpPr txBox="1"/>
      </xdr:nvSpPr>
      <xdr:spPr>
        <a:xfrm>
          <a:off x="4686300" y="93818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70,382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100673</xdr:rowOff>
    </xdr:from>
    <xdr:to>
      <xdr:col>6</xdr:col>
      <xdr:colOff>561975</xdr:colOff>
      <xdr:row>56</xdr:row>
      <xdr:rowOff>30823</xdr:rowOff>
    </xdr:to>
    <xdr:sp macro="" textlink="">
      <xdr:nvSpPr>
        <xdr:cNvPr id="121" name="フローチャート : 判断 120"/>
        <xdr:cNvSpPr/>
      </xdr:nvSpPr>
      <xdr:spPr>
        <a:xfrm>
          <a:off x="4584700" y="953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60585</xdr:rowOff>
    </xdr:from>
    <xdr:to>
      <xdr:col>5</xdr:col>
      <xdr:colOff>358775</xdr:colOff>
      <xdr:row>57</xdr:row>
      <xdr:rowOff>87465</xdr:rowOff>
    </xdr:to>
    <xdr:cxnSp macro="">
      <xdr:nvCxnSpPr>
        <xdr:cNvPr id="122" name="直線コネクタ 121"/>
        <xdr:cNvCxnSpPr/>
      </xdr:nvCxnSpPr>
      <xdr:spPr>
        <a:xfrm flipV="1">
          <a:off x="2908300" y="9833235"/>
          <a:ext cx="889000" cy="2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97834</xdr:rowOff>
    </xdr:from>
    <xdr:to>
      <xdr:col>5</xdr:col>
      <xdr:colOff>409575</xdr:colOff>
      <xdr:row>56</xdr:row>
      <xdr:rowOff>27984</xdr:rowOff>
    </xdr:to>
    <xdr:sp macro="" textlink="">
      <xdr:nvSpPr>
        <xdr:cNvPr id="123" name="フローチャート : 判断 122"/>
        <xdr:cNvSpPr/>
      </xdr:nvSpPr>
      <xdr:spPr>
        <a:xfrm>
          <a:off x="3746500" y="95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44511</xdr:rowOff>
    </xdr:from>
    <xdr:ext cx="534377" cy="259045"/>
    <xdr:sp macro="" textlink="">
      <xdr:nvSpPr>
        <xdr:cNvPr id="124" name="テキスト ボックス 123"/>
        <xdr:cNvSpPr txBox="1"/>
      </xdr:nvSpPr>
      <xdr:spPr>
        <a:xfrm>
          <a:off x="3530111" y="930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70,531</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87465</xdr:rowOff>
    </xdr:from>
    <xdr:to>
      <xdr:col>4</xdr:col>
      <xdr:colOff>155575</xdr:colOff>
      <xdr:row>57</xdr:row>
      <xdr:rowOff>94704</xdr:rowOff>
    </xdr:to>
    <xdr:cxnSp macro="">
      <xdr:nvCxnSpPr>
        <xdr:cNvPr id="125" name="直線コネクタ 124"/>
        <xdr:cNvCxnSpPr/>
      </xdr:nvCxnSpPr>
      <xdr:spPr>
        <a:xfrm flipV="1">
          <a:off x="2019300" y="9860115"/>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108388</xdr:rowOff>
    </xdr:from>
    <xdr:to>
      <xdr:col>4</xdr:col>
      <xdr:colOff>206375</xdr:colOff>
      <xdr:row>56</xdr:row>
      <xdr:rowOff>38538</xdr:rowOff>
    </xdr:to>
    <xdr:sp macro="" textlink="">
      <xdr:nvSpPr>
        <xdr:cNvPr id="126" name="フローチャート : 判断 125"/>
        <xdr:cNvSpPr/>
      </xdr:nvSpPr>
      <xdr:spPr>
        <a:xfrm>
          <a:off x="2857500" y="9538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55065</xdr:rowOff>
    </xdr:from>
    <xdr:ext cx="534377" cy="259045"/>
    <xdr:sp macro="" textlink="">
      <xdr:nvSpPr>
        <xdr:cNvPr id="127" name="テキスト ボックス 126"/>
        <xdr:cNvSpPr txBox="1"/>
      </xdr:nvSpPr>
      <xdr:spPr>
        <a:xfrm>
          <a:off x="2641111" y="931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69,977</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58451</xdr:rowOff>
    </xdr:from>
    <xdr:to>
      <xdr:col>2</xdr:col>
      <xdr:colOff>638175</xdr:colOff>
      <xdr:row>57</xdr:row>
      <xdr:rowOff>94704</xdr:rowOff>
    </xdr:to>
    <xdr:cxnSp macro="">
      <xdr:nvCxnSpPr>
        <xdr:cNvPr id="128" name="直線コネクタ 127"/>
        <xdr:cNvCxnSpPr/>
      </xdr:nvCxnSpPr>
      <xdr:spPr>
        <a:xfrm>
          <a:off x="1130300" y="9831101"/>
          <a:ext cx="889000" cy="36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75870</xdr:rowOff>
    </xdr:from>
    <xdr:to>
      <xdr:col>3</xdr:col>
      <xdr:colOff>3175</xdr:colOff>
      <xdr:row>57</xdr:row>
      <xdr:rowOff>6020</xdr:rowOff>
    </xdr:to>
    <xdr:sp macro="" textlink="">
      <xdr:nvSpPr>
        <xdr:cNvPr id="129" name="フローチャート : 判断 128"/>
        <xdr:cNvSpPr/>
      </xdr:nvSpPr>
      <xdr:spPr>
        <a:xfrm>
          <a:off x="1968500" y="9677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22547</xdr:rowOff>
    </xdr:from>
    <xdr:ext cx="534377" cy="259045"/>
    <xdr:sp macro="" textlink="">
      <xdr:nvSpPr>
        <xdr:cNvPr id="130" name="テキスト ボックス 129"/>
        <xdr:cNvSpPr txBox="1"/>
      </xdr:nvSpPr>
      <xdr:spPr>
        <a:xfrm>
          <a:off x="1752111" y="9452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62,684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59201</xdr:rowOff>
    </xdr:from>
    <xdr:to>
      <xdr:col>1</xdr:col>
      <xdr:colOff>485775</xdr:colOff>
      <xdr:row>56</xdr:row>
      <xdr:rowOff>160801</xdr:rowOff>
    </xdr:to>
    <xdr:sp macro="" textlink="">
      <xdr:nvSpPr>
        <xdr:cNvPr id="131" name="フローチャート : 判断 130"/>
        <xdr:cNvSpPr/>
      </xdr:nvSpPr>
      <xdr:spPr>
        <a:xfrm>
          <a:off x="1079500" y="9660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5878</xdr:rowOff>
    </xdr:from>
    <xdr:ext cx="534377" cy="259045"/>
    <xdr:sp macro="" textlink="">
      <xdr:nvSpPr>
        <xdr:cNvPr id="132" name="テキスト ボックス 131"/>
        <xdr:cNvSpPr txBox="1"/>
      </xdr:nvSpPr>
      <xdr:spPr>
        <a:xfrm>
          <a:off x="863111" y="9435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63,559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132315</xdr:rowOff>
    </xdr:from>
    <xdr:to>
      <xdr:col>6</xdr:col>
      <xdr:colOff>561975</xdr:colOff>
      <xdr:row>57</xdr:row>
      <xdr:rowOff>62465</xdr:rowOff>
    </xdr:to>
    <xdr:sp macro="" textlink="">
      <xdr:nvSpPr>
        <xdr:cNvPr id="138" name="円/楕円 137"/>
        <xdr:cNvSpPr/>
      </xdr:nvSpPr>
      <xdr:spPr>
        <a:xfrm>
          <a:off x="4584700" y="973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110742</xdr:rowOff>
    </xdr:from>
    <xdr:ext cx="534377" cy="259045"/>
    <xdr:sp macro="" textlink="">
      <xdr:nvSpPr>
        <xdr:cNvPr id="139" name="物件費該当値テキスト"/>
        <xdr:cNvSpPr txBox="1"/>
      </xdr:nvSpPr>
      <xdr:spPr>
        <a:xfrm>
          <a:off x="4686300" y="9711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59,721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9785</xdr:rowOff>
    </xdr:from>
    <xdr:to>
      <xdr:col>5</xdr:col>
      <xdr:colOff>409575</xdr:colOff>
      <xdr:row>57</xdr:row>
      <xdr:rowOff>111385</xdr:rowOff>
    </xdr:to>
    <xdr:sp macro="" textlink="">
      <xdr:nvSpPr>
        <xdr:cNvPr id="140" name="円/楕円 139"/>
        <xdr:cNvSpPr/>
      </xdr:nvSpPr>
      <xdr:spPr>
        <a:xfrm>
          <a:off x="3746500" y="978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102512</xdr:rowOff>
    </xdr:from>
    <xdr:ext cx="534377" cy="259045"/>
    <xdr:sp macro="" textlink="">
      <xdr:nvSpPr>
        <xdr:cNvPr id="141" name="テキスト ボックス 140"/>
        <xdr:cNvSpPr txBox="1"/>
      </xdr:nvSpPr>
      <xdr:spPr>
        <a:xfrm>
          <a:off x="3530111" y="9875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57,153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36665</xdr:rowOff>
    </xdr:from>
    <xdr:to>
      <xdr:col>4</xdr:col>
      <xdr:colOff>206375</xdr:colOff>
      <xdr:row>57</xdr:row>
      <xdr:rowOff>138265</xdr:rowOff>
    </xdr:to>
    <xdr:sp macro="" textlink="">
      <xdr:nvSpPr>
        <xdr:cNvPr id="142" name="円/楕円 141"/>
        <xdr:cNvSpPr/>
      </xdr:nvSpPr>
      <xdr:spPr>
        <a:xfrm>
          <a:off x="2857500" y="98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129392</xdr:rowOff>
    </xdr:from>
    <xdr:ext cx="534377" cy="259045"/>
    <xdr:sp macro="" textlink="">
      <xdr:nvSpPr>
        <xdr:cNvPr id="143" name="テキスト ボックス 142"/>
        <xdr:cNvSpPr txBox="1"/>
      </xdr:nvSpPr>
      <xdr:spPr>
        <a:xfrm>
          <a:off x="2641111" y="990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55,742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43904</xdr:rowOff>
    </xdr:from>
    <xdr:to>
      <xdr:col>3</xdr:col>
      <xdr:colOff>3175</xdr:colOff>
      <xdr:row>57</xdr:row>
      <xdr:rowOff>145504</xdr:rowOff>
    </xdr:to>
    <xdr:sp macro="" textlink="">
      <xdr:nvSpPr>
        <xdr:cNvPr id="144" name="円/楕円 143"/>
        <xdr:cNvSpPr/>
      </xdr:nvSpPr>
      <xdr:spPr>
        <a:xfrm>
          <a:off x="1968500" y="9816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136631</xdr:rowOff>
    </xdr:from>
    <xdr:ext cx="534377" cy="259045"/>
    <xdr:sp macro="" textlink="">
      <xdr:nvSpPr>
        <xdr:cNvPr id="145" name="テキスト ボックス 144"/>
        <xdr:cNvSpPr txBox="1"/>
      </xdr:nvSpPr>
      <xdr:spPr>
        <a:xfrm>
          <a:off x="1752111" y="9909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55,362</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7651</xdr:rowOff>
    </xdr:from>
    <xdr:to>
      <xdr:col>1</xdr:col>
      <xdr:colOff>485775</xdr:colOff>
      <xdr:row>57</xdr:row>
      <xdr:rowOff>109251</xdr:rowOff>
    </xdr:to>
    <xdr:sp macro="" textlink="">
      <xdr:nvSpPr>
        <xdr:cNvPr id="146" name="円/楕円 145"/>
        <xdr:cNvSpPr/>
      </xdr:nvSpPr>
      <xdr:spPr>
        <a:xfrm>
          <a:off x="1079500" y="9780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100378</xdr:rowOff>
    </xdr:from>
    <xdr:ext cx="534377" cy="259045"/>
    <xdr:sp macro="" textlink="">
      <xdr:nvSpPr>
        <xdr:cNvPr id="147" name="テキスト ボックス 146"/>
        <xdr:cNvSpPr txBox="1"/>
      </xdr:nvSpPr>
      <xdr:spPr>
        <a:xfrm>
          <a:off x="863111" y="9873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57,265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1" name="テキスト ボックス 160"/>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3" name="テキスト ボックス 162"/>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5" name="テキスト ボックス 164"/>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7" name="テキスト ボックス 166"/>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53289</xdr:rowOff>
    </xdr:from>
    <xdr:to>
      <xdr:col>6</xdr:col>
      <xdr:colOff>510540</xdr:colOff>
      <xdr:row>79</xdr:row>
      <xdr:rowOff>80395</xdr:rowOff>
    </xdr:to>
    <xdr:cxnSp macro="">
      <xdr:nvCxnSpPr>
        <xdr:cNvPr id="173" name="直線コネクタ 172"/>
        <xdr:cNvCxnSpPr/>
      </xdr:nvCxnSpPr>
      <xdr:spPr>
        <a:xfrm flipV="1">
          <a:off x="4633595" y="12054789"/>
          <a:ext cx="1270" cy="1570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84222</xdr:rowOff>
    </xdr:from>
    <xdr:ext cx="378565" cy="259045"/>
    <xdr:sp macro="" textlink="">
      <xdr:nvSpPr>
        <xdr:cNvPr id="174" name="維持補修費最小値テキスト"/>
        <xdr:cNvSpPr txBox="1"/>
      </xdr:nvSpPr>
      <xdr:spPr>
        <a:xfrm>
          <a:off x="4686300" y="13628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6</xdr:col>
      <xdr:colOff>422275</xdr:colOff>
      <xdr:row>79</xdr:row>
      <xdr:rowOff>80395</xdr:rowOff>
    </xdr:from>
    <xdr:to>
      <xdr:col>6</xdr:col>
      <xdr:colOff>600075</xdr:colOff>
      <xdr:row>79</xdr:row>
      <xdr:rowOff>80395</xdr:rowOff>
    </xdr:to>
    <xdr:cxnSp macro="">
      <xdr:nvCxnSpPr>
        <xdr:cNvPr id="175" name="直線コネクタ 174"/>
        <xdr:cNvCxnSpPr/>
      </xdr:nvCxnSpPr>
      <xdr:spPr>
        <a:xfrm>
          <a:off x="4546600" y="13624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171416</xdr:rowOff>
    </xdr:from>
    <xdr:ext cx="534377" cy="259045"/>
    <xdr:sp macro="" textlink="">
      <xdr:nvSpPr>
        <xdr:cNvPr id="176" name="維持補修費最大値テキスト"/>
        <xdr:cNvSpPr txBox="1"/>
      </xdr:nvSpPr>
      <xdr:spPr>
        <a:xfrm>
          <a:off x="4686300" y="1183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48,646</a:t>
          </a:r>
          <a:endParaRPr kumimoji="1" lang="ja-JP" altLang="en-US" sz="1000" b="1">
            <a:latin typeface="ＭＳ Ｐゴシック"/>
          </a:endParaRPr>
        </a:p>
      </xdr:txBody>
    </xdr:sp>
    <xdr:clientData/>
  </xdr:oneCellAnchor>
  <xdr:twoCellAnchor>
    <xdr:from>
      <xdr:col>6</xdr:col>
      <xdr:colOff>422275</xdr:colOff>
      <xdr:row>70</xdr:row>
      <xdr:rowOff>53289</xdr:rowOff>
    </xdr:from>
    <xdr:to>
      <xdr:col>6</xdr:col>
      <xdr:colOff>600075</xdr:colOff>
      <xdr:row>70</xdr:row>
      <xdr:rowOff>53289</xdr:rowOff>
    </xdr:to>
    <xdr:cxnSp macro="">
      <xdr:nvCxnSpPr>
        <xdr:cNvPr id="177" name="直線コネクタ 176"/>
        <xdr:cNvCxnSpPr/>
      </xdr:nvCxnSpPr>
      <xdr:spPr>
        <a:xfrm>
          <a:off x="4546600" y="1205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145349</xdr:rowOff>
    </xdr:from>
    <xdr:to>
      <xdr:col>6</xdr:col>
      <xdr:colOff>511175</xdr:colOff>
      <xdr:row>78</xdr:row>
      <xdr:rowOff>151065</xdr:rowOff>
    </xdr:to>
    <xdr:cxnSp macro="">
      <xdr:nvCxnSpPr>
        <xdr:cNvPr id="178" name="直線コネクタ 177"/>
        <xdr:cNvCxnSpPr/>
      </xdr:nvCxnSpPr>
      <xdr:spPr>
        <a:xfrm flipV="1">
          <a:off x="3797300" y="13518449"/>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18051</xdr:rowOff>
    </xdr:from>
    <xdr:ext cx="469744" cy="259045"/>
    <xdr:sp macro="" textlink="">
      <xdr:nvSpPr>
        <xdr:cNvPr id="179" name="維持補修費平均値テキスト"/>
        <xdr:cNvSpPr txBox="1"/>
      </xdr:nvSpPr>
      <xdr:spPr>
        <a:xfrm>
          <a:off x="4686300" y="13219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166624</xdr:rowOff>
    </xdr:from>
    <xdr:to>
      <xdr:col>6</xdr:col>
      <xdr:colOff>561975</xdr:colOff>
      <xdr:row>78</xdr:row>
      <xdr:rowOff>96774</xdr:rowOff>
    </xdr:to>
    <xdr:sp macro="" textlink="">
      <xdr:nvSpPr>
        <xdr:cNvPr id="180" name="フローチャート : 判断 179"/>
        <xdr:cNvSpPr/>
      </xdr:nvSpPr>
      <xdr:spPr>
        <a:xfrm>
          <a:off x="4584700" y="1336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151065</xdr:rowOff>
    </xdr:from>
    <xdr:to>
      <xdr:col>5</xdr:col>
      <xdr:colOff>358775</xdr:colOff>
      <xdr:row>79</xdr:row>
      <xdr:rowOff>3552</xdr:rowOff>
    </xdr:to>
    <xdr:cxnSp macro="">
      <xdr:nvCxnSpPr>
        <xdr:cNvPr id="181" name="直線コネクタ 180"/>
        <xdr:cNvCxnSpPr/>
      </xdr:nvCxnSpPr>
      <xdr:spPr>
        <a:xfrm flipV="1">
          <a:off x="2908300" y="13524165"/>
          <a:ext cx="889000" cy="2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163195</xdr:rowOff>
    </xdr:from>
    <xdr:to>
      <xdr:col>5</xdr:col>
      <xdr:colOff>409575</xdr:colOff>
      <xdr:row>78</xdr:row>
      <xdr:rowOff>93345</xdr:rowOff>
    </xdr:to>
    <xdr:sp macro="" textlink="">
      <xdr:nvSpPr>
        <xdr:cNvPr id="182" name="フローチャート : 判断 181"/>
        <xdr:cNvSpPr/>
      </xdr:nvSpPr>
      <xdr:spPr>
        <a:xfrm>
          <a:off x="3746500" y="1336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109872</xdr:rowOff>
    </xdr:from>
    <xdr:ext cx="469744" cy="259045"/>
    <xdr:sp macro="" textlink="">
      <xdr:nvSpPr>
        <xdr:cNvPr id="183" name="テキスト ボックス 182"/>
        <xdr:cNvSpPr txBox="1"/>
      </xdr:nvSpPr>
      <xdr:spPr>
        <a:xfrm>
          <a:off x="3562427" y="13140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6,975</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170887</xdr:rowOff>
    </xdr:from>
    <xdr:to>
      <xdr:col>4</xdr:col>
      <xdr:colOff>155575</xdr:colOff>
      <xdr:row>79</xdr:row>
      <xdr:rowOff>3552</xdr:rowOff>
    </xdr:to>
    <xdr:cxnSp macro="">
      <xdr:nvCxnSpPr>
        <xdr:cNvPr id="184" name="直線コネクタ 183"/>
        <xdr:cNvCxnSpPr/>
      </xdr:nvCxnSpPr>
      <xdr:spPr>
        <a:xfrm>
          <a:off x="2019300" y="13543987"/>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17120</xdr:rowOff>
    </xdr:from>
    <xdr:to>
      <xdr:col>4</xdr:col>
      <xdr:colOff>206375</xdr:colOff>
      <xdr:row>78</xdr:row>
      <xdr:rowOff>118720</xdr:rowOff>
    </xdr:to>
    <xdr:sp macro="" textlink="">
      <xdr:nvSpPr>
        <xdr:cNvPr id="185" name="フローチャート : 判断 184"/>
        <xdr:cNvSpPr/>
      </xdr:nvSpPr>
      <xdr:spPr>
        <a:xfrm>
          <a:off x="2857500" y="133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135247</xdr:rowOff>
    </xdr:from>
    <xdr:ext cx="469744" cy="259045"/>
    <xdr:sp macro="" textlink="">
      <xdr:nvSpPr>
        <xdr:cNvPr id="186" name="テキスト ボックス 185"/>
        <xdr:cNvSpPr txBox="1"/>
      </xdr:nvSpPr>
      <xdr:spPr>
        <a:xfrm>
          <a:off x="2673427" y="13165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6,198</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170887</xdr:rowOff>
    </xdr:from>
    <xdr:to>
      <xdr:col>2</xdr:col>
      <xdr:colOff>638175</xdr:colOff>
      <xdr:row>79</xdr:row>
      <xdr:rowOff>1527</xdr:rowOff>
    </xdr:to>
    <xdr:cxnSp macro="">
      <xdr:nvCxnSpPr>
        <xdr:cNvPr id="187" name="直線コネクタ 186"/>
        <xdr:cNvCxnSpPr/>
      </xdr:nvCxnSpPr>
      <xdr:spPr>
        <a:xfrm flipV="1">
          <a:off x="1130300" y="13543987"/>
          <a:ext cx="889000" cy="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11471</xdr:rowOff>
    </xdr:from>
    <xdr:to>
      <xdr:col>3</xdr:col>
      <xdr:colOff>3175</xdr:colOff>
      <xdr:row>78</xdr:row>
      <xdr:rowOff>113071</xdr:rowOff>
    </xdr:to>
    <xdr:sp macro="" textlink="">
      <xdr:nvSpPr>
        <xdr:cNvPr id="188" name="フローチャート : 判断 187"/>
        <xdr:cNvSpPr/>
      </xdr:nvSpPr>
      <xdr:spPr>
        <a:xfrm>
          <a:off x="1968500" y="1338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129598</xdr:rowOff>
    </xdr:from>
    <xdr:ext cx="469744" cy="259045"/>
    <xdr:sp macro="" textlink="">
      <xdr:nvSpPr>
        <xdr:cNvPr id="189" name="テキスト ボックス 188"/>
        <xdr:cNvSpPr txBox="1"/>
      </xdr:nvSpPr>
      <xdr:spPr>
        <a:xfrm>
          <a:off x="1784427" y="13159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6,371</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9968</xdr:rowOff>
    </xdr:from>
    <xdr:to>
      <xdr:col>1</xdr:col>
      <xdr:colOff>485775</xdr:colOff>
      <xdr:row>78</xdr:row>
      <xdr:rowOff>111568</xdr:rowOff>
    </xdr:to>
    <xdr:sp macro="" textlink="">
      <xdr:nvSpPr>
        <xdr:cNvPr id="190" name="フローチャート : 判断 189"/>
        <xdr:cNvSpPr/>
      </xdr:nvSpPr>
      <xdr:spPr>
        <a:xfrm>
          <a:off x="1079500" y="1338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128095</xdr:rowOff>
    </xdr:from>
    <xdr:ext cx="469744" cy="259045"/>
    <xdr:sp macro="" textlink="">
      <xdr:nvSpPr>
        <xdr:cNvPr id="191" name="テキスト ボックス 190"/>
        <xdr:cNvSpPr txBox="1"/>
      </xdr:nvSpPr>
      <xdr:spPr>
        <a:xfrm>
          <a:off x="895427" y="1315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94549</xdr:rowOff>
    </xdr:from>
    <xdr:to>
      <xdr:col>6</xdr:col>
      <xdr:colOff>561975</xdr:colOff>
      <xdr:row>79</xdr:row>
      <xdr:rowOff>24699</xdr:rowOff>
    </xdr:to>
    <xdr:sp macro="" textlink="">
      <xdr:nvSpPr>
        <xdr:cNvPr id="197" name="円/楕円 196"/>
        <xdr:cNvSpPr/>
      </xdr:nvSpPr>
      <xdr:spPr>
        <a:xfrm>
          <a:off x="4584700" y="1346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9476</xdr:rowOff>
    </xdr:from>
    <xdr:ext cx="469744" cy="259045"/>
    <xdr:sp macro="" textlink="">
      <xdr:nvSpPr>
        <xdr:cNvPr id="198" name="維持補修費該当値テキスト"/>
        <xdr:cNvSpPr txBox="1"/>
      </xdr:nvSpPr>
      <xdr:spPr>
        <a:xfrm>
          <a:off x="4686300" y="1338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3,827</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100265</xdr:rowOff>
    </xdr:from>
    <xdr:to>
      <xdr:col>5</xdr:col>
      <xdr:colOff>409575</xdr:colOff>
      <xdr:row>79</xdr:row>
      <xdr:rowOff>30415</xdr:rowOff>
    </xdr:to>
    <xdr:sp macro="" textlink="">
      <xdr:nvSpPr>
        <xdr:cNvPr id="199" name="円/楕円 198"/>
        <xdr:cNvSpPr/>
      </xdr:nvSpPr>
      <xdr:spPr>
        <a:xfrm>
          <a:off x="3746500" y="1347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21542</xdr:rowOff>
    </xdr:from>
    <xdr:ext cx="469744" cy="259045"/>
    <xdr:sp macro="" textlink="">
      <xdr:nvSpPr>
        <xdr:cNvPr id="200" name="テキスト ボックス 199"/>
        <xdr:cNvSpPr txBox="1"/>
      </xdr:nvSpPr>
      <xdr:spPr>
        <a:xfrm>
          <a:off x="3562427" y="13566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3,652</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124202</xdr:rowOff>
    </xdr:from>
    <xdr:to>
      <xdr:col>4</xdr:col>
      <xdr:colOff>206375</xdr:colOff>
      <xdr:row>79</xdr:row>
      <xdr:rowOff>54352</xdr:rowOff>
    </xdr:to>
    <xdr:sp macro="" textlink="">
      <xdr:nvSpPr>
        <xdr:cNvPr id="201" name="円/楕円 200"/>
        <xdr:cNvSpPr/>
      </xdr:nvSpPr>
      <xdr:spPr>
        <a:xfrm>
          <a:off x="2857500" y="13497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45479</xdr:rowOff>
    </xdr:from>
    <xdr:ext cx="469744" cy="259045"/>
    <xdr:sp macro="" textlink="">
      <xdr:nvSpPr>
        <xdr:cNvPr id="202" name="テキスト ボックス 201"/>
        <xdr:cNvSpPr txBox="1"/>
      </xdr:nvSpPr>
      <xdr:spPr>
        <a:xfrm>
          <a:off x="2673427" y="13590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120087</xdr:rowOff>
    </xdr:from>
    <xdr:to>
      <xdr:col>3</xdr:col>
      <xdr:colOff>3175</xdr:colOff>
      <xdr:row>79</xdr:row>
      <xdr:rowOff>50237</xdr:rowOff>
    </xdr:to>
    <xdr:sp macro="" textlink="">
      <xdr:nvSpPr>
        <xdr:cNvPr id="203" name="円/楕円 202"/>
        <xdr:cNvSpPr/>
      </xdr:nvSpPr>
      <xdr:spPr>
        <a:xfrm>
          <a:off x="1968500" y="1349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41364</xdr:rowOff>
    </xdr:from>
    <xdr:ext cx="469744" cy="259045"/>
    <xdr:sp macro="" textlink="">
      <xdr:nvSpPr>
        <xdr:cNvPr id="204" name="テキスト ボックス 203"/>
        <xdr:cNvSpPr txBox="1"/>
      </xdr:nvSpPr>
      <xdr:spPr>
        <a:xfrm>
          <a:off x="1784427" y="13585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3,045</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122177</xdr:rowOff>
    </xdr:from>
    <xdr:to>
      <xdr:col>1</xdr:col>
      <xdr:colOff>485775</xdr:colOff>
      <xdr:row>79</xdr:row>
      <xdr:rowOff>52327</xdr:rowOff>
    </xdr:to>
    <xdr:sp macro="" textlink="">
      <xdr:nvSpPr>
        <xdr:cNvPr id="205" name="円/楕円 204"/>
        <xdr:cNvSpPr/>
      </xdr:nvSpPr>
      <xdr:spPr>
        <a:xfrm>
          <a:off x="1079500" y="1349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43454</xdr:rowOff>
    </xdr:from>
    <xdr:ext cx="469744" cy="259045"/>
    <xdr:sp macro="" textlink="">
      <xdr:nvSpPr>
        <xdr:cNvPr id="206" name="テキスト ボックス 205"/>
        <xdr:cNvSpPr txBox="1"/>
      </xdr:nvSpPr>
      <xdr:spPr>
        <a:xfrm>
          <a:off x="895427" y="13588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2,981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105,024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11830</xdr:rowOff>
    </xdr:from>
    <xdr:to>
      <xdr:col>6</xdr:col>
      <xdr:colOff>510540</xdr:colOff>
      <xdr:row>98</xdr:row>
      <xdr:rowOff>41697</xdr:rowOff>
    </xdr:to>
    <xdr:cxnSp macro="">
      <xdr:nvCxnSpPr>
        <xdr:cNvPr id="233" name="直線コネクタ 232"/>
        <xdr:cNvCxnSpPr/>
      </xdr:nvCxnSpPr>
      <xdr:spPr>
        <a:xfrm flipV="1">
          <a:off x="4633595" y="15442330"/>
          <a:ext cx="1270" cy="1401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45524</xdr:rowOff>
    </xdr:from>
    <xdr:ext cx="534377" cy="259045"/>
    <xdr:sp macro="" textlink="">
      <xdr:nvSpPr>
        <xdr:cNvPr id="234" name="扶助費最小値テキスト"/>
        <xdr:cNvSpPr txBox="1"/>
      </xdr:nvSpPr>
      <xdr:spPr>
        <a:xfrm>
          <a:off x="4686300" y="16847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54,002</a:t>
          </a:r>
          <a:endParaRPr kumimoji="1" lang="ja-JP" altLang="en-US" sz="1000" b="1">
            <a:latin typeface="ＭＳ Ｐゴシック"/>
          </a:endParaRPr>
        </a:p>
      </xdr:txBody>
    </xdr:sp>
    <xdr:clientData/>
  </xdr:oneCellAnchor>
  <xdr:twoCellAnchor>
    <xdr:from>
      <xdr:col>6</xdr:col>
      <xdr:colOff>422275</xdr:colOff>
      <xdr:row>98</xdr:row>
      <xdr:rowOff>41697</xdr:rowOff>
    </xdr:from>
    <xdr:to>
      <xdr:col>6</xdr:col>
      <xdr:colOff>600075</xdr:colOff>
      <xdr:row>98</xdr:row>
      <xdr:rowOff>41697</xdr:rowOff>
    </xdr:to>
    <xdr:cxnSp macro="">
      <xdr:nvCxnSpPr>
        <xdr:cNvPr id="235" name="直線コネクタ 234"/>
        <xdr:cNvCxnSpPr/>
      </xdr:nvCxnSpPr>
      <xdr:spPr>
        <a:xfrm>
          <a:off x="4546600" y="16843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129957</xdr:rowOff>
    </xdr:from>
    <xdr:ext cx="599010" cy="259045"/>
    <xdr:sp macro="" textlink="">
      <xdr:nvSpPr>
        <xdr:cNvPr id="236" name="扶助費最大値テキスト"/>
        <xdr:cNvSpPr txBox="1"/>
      </xdr:nvSpPr>
      <xdr:spPr>
        <a:xfrm>
          <a:off x="4686300" y="15217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139,831</a:t>
          </a:r>
          <a:endParaRPr kumimoji="1" lang="ja-JP" altLang="en-US" sz="1000" b="1">
            <a:latin typeface="ＭＳ Ｐゴシック"/>
          </a:endParaRPr>
        </a:p>
      </xdr:txBody>
    </xdr:sp>
    <xdr:clientData/>
  </xdr:oneCellAnchor>
  <xdr:twoCellAnchor>
    <xdr:from>
      <xdr:col>6</xdr:col>
      <xdr:colOff>422275</xdr:colOff>
      <xdr:row>90</xdr:row>
      <xdr:rowOff>11830</xdr:rowOff>
    </xdr:from>
    <xdr:to>
      <xdr:col>6</xdr:col>
      <xdr:colOff>600075</xdr:colOff>
      <xdr:row>90</xdr:row>
      <xdr:rowOff>11830</xdr:rowOff>
    </xdr:to>
    <xdr:cxnSp macro="">
      <xdr:nvCxnSpPr>
        <xdr:cNvPr id="237" name="直線コネクタ 236"/>
        <xdr:cNvCxnSpPr/>
      </xdr:nvCxnSpPr>
      <xdr:spPr>
        <a:xfrm>
          <a:off x="4546600" y="1544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162691</xdr:rowOff>
    </xdr:from>
    <xdr:to>
      <xdr:col>6</xdr:col>
      <xdr:colOff>511175</xdr:colOff>
      <xdr:row>95</xdr:row>
      <xdr:rowOff>7243</xdr:rowOff>
    </xdr:to>
    <xdr:cxnSp macro="">
      <xdr:nvCxnSpPr>
        <xdr:cNvPr id="238" name="直線コネクタ 237"/>
        <xdr:cNvCxnSpPr/>
      </xdr:nvCxnSpPr>
      <xdr:spPr>
        <a:xfrm flipV="1">
          <a:off x="3797300" y="16278991"/>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167960</xdr:rowOff>
    </xdr:from>
    <xdr:ext cx="534377" cy="259045"/>
    <xdr:sp macro="" textlink="">
      <xdr:nvSpPr>
        <xdr:cNvPr id="239" name="扶助費平均値テキスト"/>
        <xdr:cNvSpPr txBox="1"/>
      </xdr:nvSpPr>
      <xdr:spPr>
        <a:xfrm>
          <a:off x="4686300" y="16284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83,837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18083</xdr:rowOff>
    </xdr:from>
    <xdr:to>
      <xdr:col>6</xdr:col>
      <xdr:colOff>561975</xdr:colOff>
      <xdr:row>95</xdr:row>
      <xdr:rowOff>119683</xdr:rowOff>
    </xdr:to>
    <xdr:sp macro="" textlink="">
      <xdr:nvSpPr>
        <xdr:cNvPr id="240" name="フローチャート : 判断 239"/>
        <xdr:cNvSpPr/>
      </xdr:nvSpPr>
      <xdr:spPr>
        <a:xfrm>
          <a:off x="4584700" y="1630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7243</xdr:rowOff>
    </xdr:from>
    <xdr:to>
      <xdr:col>5</xdr:col>
      <xdr:colOff>358775</xdr:colOff>
      <xdr:row>95</xdr:row>
      <xdr:rowOff>90224</xdr:rowOff>
    </xdr:to>
    <xdr:cxnSp macro="">
      <xdr:nvCxnSpPr>
        <xdr:cNvPr id="241" name="直線コネクタ 240"/>
        <xdr:cNvCxnSpPr/>
      </xdr:nvCxnSpPr>
      <xdr:spPr>
        <a:xfrm flipV="1">
          <a:off x="2908300" y="16294993"/>
          <a:ext cx="889000" cy="8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141739</xdr:rowOff>
    </xdr:from>
    <xdr:to>
      <xdr:col>5</xdr:col>
      <xdr:colOff>409575</xdr:colOff>
      <xdr:row>96</xdr:row>
      <xdr:rowOff>71889</xdr:rowOff>
    </xdr:to>
    <xdr:sp macro="" textlink="">
      <xdr:nvSpPr>
        <xdr:cNvPr id="242" name="フローチャート : 判断 241"/>
        <xdr:cNvSpPr/>
      </xdr:nvSpPr>
      <xdr:spPr>
        <a:xfrm>
          <a:off x="3746500" y="16429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63016</xdr:rowOff>
    </xdr:from>
    <xdr:ext cx="534377" cy="259045"/>
    <xdr:sp macro="" textlink="">
      <xdr:nvSpPr>
        <xdr:cNvPr id="243" name="テキスト ボックス 242"/>
        <xdr:cNvSpPr txBox="1"/>
      </xdr:nvSpPr>
      <xdr:spPr>
        <a:xfrm>
          <a:off x="3530111" y="16522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76,264</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90224</xdr:rowOff>
    </xdr:from>
    <xdr:to>
      <xdr:col>4</xdr:col>
      <xdr:colOff>155575</xdr:colOff>
      <xdr:row>95</xdr:row>
      <xdr:rowOff>128335</xdr:rowOff>
    </xdr:to>
    <xdr:cxnSp macro="">
      <xdr:nvCxnSpPr>
        <xdr:cNvPr id="244" name="直線コネクタ 243"/>
        <xdr:cNvCxnSpPr/>
      </xdr:nvCxnSpPr>
      <xdr:spPr>
        <a:xfrm flipV="1">
          <a:off x="2019300" y="16377974"/>
          <a:ext cx="889000" cy="3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66366</xdr:rowOff>
    </xdr:from>
    <xdr:to>
      <xdr:col>4</xdr:col>
      <xdr:colOff>206375</xdr:colOff>
      <xdr:row>96</xdr:row>
      <xdr:rowOff>167966</xdr:rowOff>
    </xdr:to>
    <xdr:sp macro="" textlink="">
      <xdr:nvSpPr>
        <xdr:cNvPr id="245" name="フローチャート : 判断 244"/>
        <xdr:cNvSpPr/>
      </xdr:nvSpPr>
      <xdr:spPr>
        <a:xfrm>
          <a:off x="2857500" y="1652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159093</xdr:rowOff>
    </xdr:from>
    <xdr:ext cx="534377" cy="259045"/>
    <xdr:sp macro="" textlink="">
      <xdr:nvSpPr>
        <xdr:cNvPr id="246" name="テキスト ボックス 245"/>
        <xdr:cNvSpPr txBox="1"/>
      </xdr:nvSpPr>
      <xdr:spPr>
        <a:xfrm>
          <a:off x="2641111" y="16618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70,380</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128335</xdr:rowOff>
    </xdr:from>
    <xdr:to>
      <xdr:col>2</xdr:col>
      <xdr:colOff>638175</xdr:colOff>
      <xdr:row>95</xdr:row>
      <xdr:rowOff>141512</xdr:rowOff>
    </xdr:to>
    <xdr:cxnSp macro="">
      <xdr:nvCxnSpPr>
        <xdr:cNvPr id="247" name="直線コネクタ 246"/>
        <xdr:cNvCxnSpPr/>
      </xdr:nvCxnSpPr>
      <xdr:spPr>
        <a:xfrm flipV="1">
          <a:off x="1130300" y="16416085"/>
          <a:ext cx="889000" cy="13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89407</xdr:rowOff>
    </xdr:from>
    <xdr:to>
      <xdr:col>3</xdr:col>
      <xdr:colOff>3175</xdr:colOff>
      <xdr:row>97</xdr:row>
      <xdr:rowOff>19557</xdr:rowOff>
    </xdr:to>
    <xdr:sp macro="" textlink="">
      <xdr:nvSpPr>
        <xdr:cNvPr id="248" name="フローチャート : 判断 247"/>
        <xdr:cNvSpPr/>
      </xdr:nvSpPr>
      <xdr:spPr>
        <a:xfrm>
          <a:off x="1968500" y="165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10684</xdr:rowOff>
    </xdr:from>
    <xdr:ext cx="534377" cy="259045"/>
    <xdr:sp macro="" textlink="">
      <xdr:nvSpPr>
        <xdr:cNvPr id="249" name="テキスト ボックス 248"/>
        <xdr:cNvSpPr txBox="1"/>
      </xdr:nvSpPr>
      <xdr:spPr>
        <a:xfrm>
          <a:off x="1752111" y="1664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68,969</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93717</xdr:rowOff>
    </xdr:from>
    <xdr:to>
      <xdr:col>1</xdr:col>
      <xdr:colOff>485775</xdr:colOff>
      <xdr:row>97</xdr:row>
      <xdr:rowOff>23867</xdr:rowOff>
    </xdr:to>
    <xdr:sp macro="" textlink="">
      <xdr:nvSpPr>
        <xdr:cNvPr id="250" name="フローチャート : 判断 249"/>
        <xdr:cNvSpPr/>
      </xdr:nvSpPr>
      <xdr:spPr>
        <a:xfrm>
          <a:off x="1079500" y="1655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14994</xdr:rowOff>
    </xdr:from>
    <xdr:ext cx="534377" cy="259045"/>
    <xdr:sp macro="" textlink="">
      <xdr:nvSpPr>
        <xdr:cNvPr id="251" name="テキスト ボックス 250"/>
        <xdr:cNvSpPr txBox="1"/>
      </xdr:nvSpPr>
      <xdr:spPr>
        <a:xfrm>
          <a:off x="863111" y="1664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68,705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111891</xdr:rowOff>
    </xdr:from>
    <xdr:to>
      <xdr:col>6</xdr:col>
      <xdr:colOff>561975</xdr:colOff>
      <xdr:row>95</xdr:row>
      <xdr:rowOff>42041</xdr:rowOff>
    </xdr:to>
    <xdr:sp macro="" textlink="">
      <xdr:nvSpPr>
        <xdr:cNvPr id="257" name="円/楕円 256"/>
        <xdr:cNvSpPr/>
      </xdr:nvSpPr>
      <xdr:spPr>
        <a:xfrm>
          <a:off x="4584700" y="1622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134768</xdr:rowOff>
    </xdr:from>
    <xdr:ext cx="534377" cy="259045"/>
    <xdr:sp macro="" textlink="">
      <xdr:nvSpPr>
        <xdr:cNvPr id="258" name="扶助費該当値テキスト"/>
        <xdr:cNvSpPr txBox="1"/>
      </xdr:nvSpPr>
      <xdr:spPr>
        <a:xfrm>
          <a:off x="4686300" y="16079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88,592</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127893</xdr:rowOff>
    </xdr:from>
    <xdr:to>
      <xdr:col>5</xdr:col>
      <xdr:colOff>409575</xdr:colOff>
      <xdr:row>95</xdr:row>
      <xdr:rowOff>58043</xdr:rowOff>
    </xdr:to>
    <xdr:sp macro="" textlink="">
      <xdr:nvSpPr>
        <xdr:cNvPr id="259" name="円/楕円 258"/>
        <xdr:cNvSpPr/>
      </xdr:nvSpPr>
      <xdr:spPr>
        <a:xfrm>
          <a:off x="3746500" y="1624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74570</xdr:rowOff>
    </xdr:from>
    <xdr:ext cx="534377" cy="259045"/>
    <xdr:sp macro="" textlink="">
      <xdr:nvSpPr>
        <xdr:cNvPr id="260" name="テキスト ボックス 259"/>
        <xdr:cNvSpPr txBox="1"/>
      </xdr:nvSpPr>
      <xdr:spPr>
        <a:xfrm>
          <a:off x="3530111" y="16019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87,612</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39424</xdr:rowOff>
    </xdr:from>
    <xdr:to>
      <xdr:col>4</xdr:col>
      <xdr:colOff>206375</xdr:colOff>
      <xdr:row>95</xdr:row>
      <xdr:rowOff>141024</xdr:rowOff>
    </xdr:to>
    <xdr:sp macro="" textlink="">
      <xdr:nvSpPr>
        <xdr:cNvPr id="261" name="円/楕円 260"/>
        <xdr:cNvSpPr/>
      </xdr:nvSpPr>
      <xdr:spPr>
        <a:xfrm>
          <a:off x="2857500" y="163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157551</xdr:rowOff>
    </xdr:from>
    <xdr:ext cx="534377" cy="259045"/>
    <xdr:sp macro="" textlink="">
      <xdr:nvSpPr>
        <xdr:cNvPr id="262" name="テキスト ボックス 261"/>
        <xdr:cNvSpPr txBox="1"/>
      </xdr:nvSpPr>
      <xdr:spPr>
        <a:xfrm>
          <a:off x="2641111" y="1610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82,530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77535</xdr:rowOff>
    </xdr:from>
    <xdr:to>
      <xdr:col>3</xdr:col>
      <xdr:colOff>3175</xdr:colOff>
      <xdr:row>96</xdr:row>
      <xdr:rowOff>7685</xdr:rowOff>
    </xdr:to>
    <xdr:sp macro="" textlink="">
      <xdr:nvSpPr>
        <xdr:cNvPr id="263" name="円/楕円 262"/>
        <xdr:cNvSpPr/>
      </xdr:nvSpPr>
      <xdr:spPr>
        <a:xfrm>
          <a:off x="1968500" y="1636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24212</xdr:rowOff>
    </xdr:from>
    <xdr:ext cx="534377" cy="259045"/>
    <xdr:sp macro="" textlink="">
      <xdr:nvSpPr>
        <xdr:cNvPr id="264" name="テキスト ボックス 263"/>
        <xdr:cNvSpPr txBox="1"/>
      </xdr:nvSpPr>
      <xdr:spPr>
        <a:xfrm>
          <a:off x="1752111" y="16140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80,196</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90712</xdr:rowOff>
    </xdr:from>
    <xdr:to>
      <xdr:col>1</xdr:col>
      <xdr:colOff>485775</xdr:colOff>
      <xdr:row>96</xdr:row>
      <xdr:rowOff>20862</xdr:rowOff>
    </xdr:to>
    <xdr:sp macro="" textlink="">
      <xdr:nvSpPr>
        <xdr:cNvPr id="265" name="円/楕円 264"/>
        <xdr:cNvSpPr/>
      </xdr:nvSpPr>
      <xdr:spPr>
        <a:xfrm>
          <a:off x="1079500" y="163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37389</xdr:rowOff>
    </xdr:from>
    <xdr:ext cx="534377" cy="259045"/>
    <xdr:sp macro="" textlink="">
      <xdr:nvSpPr>
        <xdr:cNvPr id="266" name="テキスト ボックス 265"/>
        <xdr:cNvSpPr txBox="1"/>
      </xdr:nvSpPr>
      <xdr:spPr>
        <a:xfrm>
          <a:off x="863111" y="16153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79,389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7" name="テキスト ボックス 276"/>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8" name="直線コネクタ 277"/>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9" name="テキスト ボックス 278"/>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80" name="直線コネクタ 279"/>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81" name="テキスト ボックス 280"/>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2" name="直線コネクタ 281"/>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3" name="テキスト ボックス 282"/>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4" name="直線コネクタ 283"/>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5" name="テキスト ボックス 284"/>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6" name="直線コネクタ 285"/>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7" name="テキスト ボックス 286"/>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8" name="直線コネクタ 287"/>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9" name="テキスト ボックス 288"/>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0" name="直線コネクタ 28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1" name="テキスト ボックス 29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73439</xdr:rowOff>
    </xdr:from>
    <xdr:to>
      <xdr:col>15</xdr:col>
      <xdr:colOff>180340</xdr:colOff>
      <xdr:row>37</xdr:row>
      <xdr:rowOff>154869</xdr:rowOff>
    </xdr:to>
    <xdr:cxnSp macro="">
      <xdr:nvCxnSpPr>
        <xdr:cNvPr id="293" name="直線コネクタ 292"/>
        <xdr:cNvCxnSpPr/>
      </xdr:nvCxnSpPr>
      <xdr:spPr>
        <a:xfrm flipV="1">
          <a:off x="10475595" y="5216939"/>
          <a:ext cx="1270" cy="128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158697</xdr:rowOff>
    </xdr:from>
    <xdr:ext cx="534377" cy="259045"/>
    <xdr:sp macro="" textlink="">
      <xdr:nvSpPr>
        <xdr:cNvPr id="294" name="補助費等最小値テキスト"/>
        <xdr:cNvSpPr txBox="1"/>
      </xdr:nvSpPr>
      <xdr:spPr>
        <a:xfrm>
          <a:off x="10528300" y="6502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37,571</a:t>
          </a:r>
          <a:endParaRPr kumimoji="1" lang="ja-JP" altLang="en-US" sz="1000" b="1">
            <a:latin typeface="ＭＳ Ｐゴシック"/>
          </a:endParaRPr>
        </a:p>
      </xdr:txBody>
    </xdr:sp>
    <xdr:clientData/>
  </xdr:oneCellAnchor>
  <xdr:twoCellAnchor>
    <xdr:from>
      <xdr:col>15</xdr:col>
      <xdr:colOff>92075</xdr:colOff>
      <xdr:row>37</xdr:row>
      <xdr:rowOff>154869</xdr:rowOff>
    </xdr:from>
    <xdr:to>
      <xdr:col>15</xdr:col>
      <xdr:colOff>269875</xdr:colOff>
      <xdr:row>37</xdr:row>
      <xdr:rowOff>154869</xdr:rowOff>
    </xdr:to>
    <xdr:cxnSp macro="">
      <xdr:nvCxnSpPr>
        <xdr:cNvPr id="295" name="直線コネクタ 294"/>
        <xdr:cNvCxnSpPr/>
      </xdr:nvCxnSpPr>
      <xdr:spPr>
        <a:xfrm>
          <a:off x="10388600" y="6498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20116</xdr:rowOff>
    </xdr:from>
    <xdr:ext cx="599010" cy="259045"/>
    <xdr:sp macro="" textlink="">
      <xdr:nvSpPr>
        <xdr:cNvPr id="296" name="補助費等最大値テキスト"/>
        <xdr:cNvSpPr txBox="1"/>
      </xdr:nvSpPr>
      <xdr:spPr>
        <a:xfrm>
          <a:off x="10528300" y="4992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116,058</a:t>
          </a:r>
          <a:endParaRPr kumimoji="1" lang="ja-JP" altLang="en-US" sz="1000" b="1">
            <a:latin typeface="ＭＳ Ｐゴシック"/>
          </a:endParaRPr>
        </a:p>
      </xdr:txBody>
    </xdr:sp>
    <xdr:clientData/>
  </xdr:oneCellAnchor>
  <xdr:twoCellAnchor>
    <xdr:from>
      <xdr:col>15</xdr:col>
      <xdr:colOff>92075</xdr:colOff>
      <xdr:row>30</xdr:row>
      <xdr:rowOff>73439</xdr:rowOff>
    </xdr:from>
    <xdr:to>
      <xdr:col>15</xdr:col>
      <xdr:colOff>269875</xdr:colOff>
      <xdr:row>30</xdr:row>
      <xdr:rowOff>73439</xdr:rowOff>
    </xdr:to>
    <xdr:cxnSp macro="">
      <xdr:nvCxnSpPr>
        <xdr:cNvPr id="297" name="直線コネクタ 296"/>
        <xdr:cNvCxnSpPr/>
      </xdr:nvCxnSpPr>
      <xdr:spPr>
        <a:xfrm>
          <a:off x="10388600" y="5216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165499</xdr:rowOff>
    </xdr:from>
    <xdr:to>
      <xdr:col>15</xdr:col>
      <xdr:colOff>180975</xdr:colOff>
      <xdr:row>37</xdr:row>
      <xdr:rowOff>45010</xdr:rowOff>
    </xdr:to>
    <xdr:cxnSp macro="">
      <xdr:nvCxnSpPr>
        <xdr:cNvPr id="298" name="直線コネクタ 297"/>
        <xdr:cNvCxnSpPr/>
      </xdr:nvCxnSpPr>
      <xdr:spPr>
        <a:xfrm>
          <a:off x="9639300" y="6337699"/>
          <a:ext cx="838200" cy="5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33</xdr:row>
      <xdr:rowOff>170821</xdr:rowOff>
    </xdr:from>
    <xdr:ext cx="534377" cy="259045"/>
    <xdr:sp macro="" textlink="">
      <xdr:nvSpPr>
        <xdr:cNvPr id="299" name="補助費等平均値テキスト"/>
        <xdr:cNvSpPr txBox="1"/>
      </xdr:nvSpPr>
      <xdr:spPr>
        <a:xfrm>
          <a:off x="10528300" y="58286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66,384</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147944</xdr:rowOff>
    </xdr:from>
    <xdr:to>
      <xdr:col>15</xdr:col>
      <xdr:colOff>231775</xdr:colOff>
      <xdr:row>35</xdr:row>
      <xdr:rowOff>78094</xdr:rowOff>
    </xdr:to>
    <xdr:sp macro="" textlink="">
      <xdr:nvSpPr>
        <xdr:cNvPr id="300" name="フローチャート : 判断 299"/>
        <xdr:cNvSpPr/>
      </xdr:nvSpPr>
      <xdr:spPr>
        <a:xfrm>
          <a:off x="10426700" y="597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165499</xdr:rowOff>
    </xdr:from>
    <xdr:to>
      <xdr:col>14</xdr:col>
      <xdr:colOff>28575</xdr:colOff>
      <xdr:row>37</xdr:row>
      <xdr:rowOff>52783</xdr:rowOff>
    </xdr:to>
    <xdr:cxnSp macro="">
      <xdr:nvCxnSpPr>
        <xdr:cNvPr id="301" name="直線コネクタ 300"/>
        <xdr:cNvCxnSpPr/>
      </xdr:nvCxnSpPr>
      <xdr:spPr>
        <a:xfrm flipV="1">
          <a:off x="8750300" y="6337699"/>
          <a:ext cx="889000" cy="58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99301</xdr:rowOff>
    </xdr:from>
    <xdr:to>
      <xdr:col>14</xdr:col>
      <xdr:colOff>79375</xdr:colOff>
      <xdr:row>36</xdr:row>
      <xdr:rowOff>29451</xdr:rowOff>
    </xdr:to>
    <xdr:sp macro="" textlink="">
      <xdr:nvSpPr>
        <xdr:cNvPr id="302" name="フローチャート : 判断 301"/>
        <xdr:cNvSpPr/>
      </xdr:nvSpPr>
      <xdr:spPr>
        <a:xfrm>
          <a:off x="9588500" y="610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45978</xdr:rowOff>
    </xdr:from>
    <xdr:ext cx="534377" cy="259045"/>
    <xdr:sp macro="" textlink="">
      <xdr:nvSpPr>
        <xdr:cNvPr id="303" name="テキスト ボックス 302"/>
        <xdr:cNvSpPr txBox="1"/>
      </xdr:nvSpPr>
      <xdr:spPr>
        <a:xfrm>
          <a:off x="9372111" y="5875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58,863</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52783</xdr:rowOff>
    </xdr:from>
    <xdr:to>
      <xdr:col>12</xdr:col>
      <xdr:colOff>511175</xdr:colOff>
      <xdr:row>37</xdr:row>
      <xdr:rowOff>98552</xdr:rowOff>
    </xdr:to>
    <xdr:cxnSp macro="">
      <xdr:nvCxnSpPr>
        <xdr:cNvPr id="304" name="直線コネクタ 303"/>
        <xdr:cNvCxnSpPr/>
      </xdr:nvCxnSpPr>
      <xdr:spPr>
        <a:xfrm flipV="1">
          <a:off x="7861300" y="6396433"/>
          <a:ext cx="889000" cy="45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112413</xdr:rowOff>
    </xdr:from>
    <xdr:to>
      <xdr:col>12</xdr:col>
      <xdr:colOff>561975</xdr:colOff>
      <xdr:row>36</xdr:row>
      <xdr:rowOff>42563</xdr:rowOff>
    </xdr:to>
    <xdr:sp macro="" textlink="">
      <xdr:nvSpPr>
        <xdr:cNvPr id="305" name="フローチャート : 判断 304"/>
        <xdr:cNvSpPr/>
      </xdr:nvSpPr>
      <xdr:spPr>
        <a:xfrm>
          <a:off x="8699500" y="611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59090</xdr:rowOff>
    </xdr:from>
    <xdr:ext cx="534377" cy="259045"/>
    <xdr:sp macro="" textlink="">
      <xdr:nvSpPr>
        <xdr:cNvPr id="306" name="テキスト ボックス 305"/>
        <xdr:cNvSpPr txBox="1"/>
      </xdr:nvSpPr>
      <xdr:spPr>
        <a:xfrm>
          <a:off x="8483111" y="5888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58,060</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98552</xdr:rowOff>
    </xdr:from>
    <xdr:to>
      <xdr:col>11</xdr:col>
      <xdr:colOff>307975</xdr:colOff>
      <xdr:row>38</xdr:row>
      <xdr:rowOff>64784</xdr:rowOff>
    </xdr:to>
    <xdr:cxnSp macro="">
      <xdr:nvCxnSpPr>
        <xdr:cNvPr id="307" name="直線コネクタ 306"/>
        <xdr:cNvCxnSpPr/>
      </xdr:nvCxnSpPr>
      <xdr:spPr>
        <a:xfrm flipV="1">
          <a:off x="6972300" y="6442202"/>
          <a:ext cx="889000" cy="137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161889</xdr:rowOff>
    </xdr:from>
    <xdr:to>
      <xdr:col>11</xdr:col>
      <xdr:colOff>358775</xdr:colOff>
      <xdr:row>36</xdr:row>
      <xdr:rowOff>92039</xdr:rowOff>
    </xdr:to>
    <xdr:sp macro="" textlink="">
      <xdr:nvSpPr>
        <xdr:cNvPr id="308" name="フローチャート : 判断 307"/>
        <xdr:cNvSpPr/>
      </xdr:nvSpPr>
      <xdr:spPr>
        <a:xfrm>
          <a:off x="7810500" y="6162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108566</xdr:rowOff>
    </xdr:from>
    <xdr:ext cx="534377" cy="259045"/>
    <xdr:sp macro="" textlink="">
      <xdr:nvSpPr>
        <xdr:cNvPr id="309" name="テキスト ボックス 308"/>
        <xdr:cNvSpPr txBox="1"/>
      </xdr:nvSpPr>
      <xdr:spPr>
        <a:xfrm>
          <a:off x="7594111" y="5937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55,030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1934</xdr:rowOff>
    </xdr:from>
    <xdr:to>
      <xdr:col>10</xdr:col>
      <xdr:colOff>155575</xdr:colOff>
      <xdr:row>36</xdr:row>
      <xdr:rowOff>103534</xdr:rowOff>
    </xdr:to>
    <xdr:sp macro="" textlink="">
      <xdr:nvSpPr>
        <xdr:cNvPr id="310" name="フローチャート : 判断 309"/>
        <xdr:cNvSpPr/>
      </xdr:nvSpPr>
      <xdr:spPr>
        <a:xfrm>
          <a:off x="6921500" y="617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120061</xdr:rowOff>
    </xdr:from>
    <xdr:ext cx="534377" cy="259045"/>
    <xdr:sp macro="" textlink="">
      <xdr:nvSpPr>
        <xdr:cNvPr id="311" name="テキスト ボックス 310"/>
        <xdr:cNvSpPr txBox="1"/>
      </xdr:nvSpPr>
      <xdr:spPr>
        <a:xfrm>
          <a:off x="6705111" y="5949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54,326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2" name="テキスト ボックス 31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3" name="テキスト ボックス 31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4" name="テキスト ボックス 31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5" name="テキスト ボックス 31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6" name="テキスト ボックス 31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165660</xdr:rowOff>
    </xdr:from>
    <xdr:to>
      <xdr:col>15</xdr:col>
      <xdr:colOff>231775</xdr:colOff>
      <xdr:row>37</xdr:row>
      <xdr:rowOff>95810</xdr:rowOff>
    </xdr:to>
    <xdr:sp macro="" textlink="">
      <xdr:nvSpPr>
        <xdr:cNvPr id="317" name="円/楕円 316"/>
        <xdr:cNvSpPr/>
      </xdr:nvSpPr>
      <xdr:spPr>
        <a:xfrm>
          <a:off x="10426700" y="633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80587</xdr:rowOff>
    </xdr:from>
    <xdr:ext cx="534377" cy="259045"/>
    <xdr:sp macro="" textlink="">
      <xdr:nvSpPr>
        <xdr:cNvPr id="318" name="補助費等該当値テキスト"/>
        <xdr:cNvSpPr txBox="1"/>
      </xdr:nvSpPr>
      <xdr:spPr>
        <a:xfrm>
          <a:off x="10528300" y="6252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44,299</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114699</xdr:rowOff>
    </xdr:from>
    <xdr:to>
      <xdr:col>14</xdr:col>
      <xdr:colOff>79375</xdr:colOff>
      <xdr:row>37</xdr:row>
      <xdr:rowOff>44849</xdr:rowOff>
    </xdr:to>
    <xdr:sp macro="" textlink="">
      <xdr:nvSpPr>
        <xdr:cNvPr id="319" name="円/楕円 318"/>
        <xdr:cNvSpPr/>
      </xdr:nvSpPr>
      <xdr:spPr>
        <a:xfrm>
          <a:off x="9588500" y="628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35976</xdr:rowOff>
    </xdr:from>
    <xdr:ext cx="534377" cy="259045"/>
    <xdr:sp macro="" textlink="">
      <xdr:nvSpPr>
        <xdr:cNvPr id="320" name="テキスト ボックス 319"/>
        <xdr:cNvSpPr txBox="1"/>
      </xdr:nvSpPr>
      <xdr:spPr>
        <a:xfrm>
          <a:off x="9372111" y="637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47,420</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1983</xdr:rowOff>
    </xdr:from>
    <xdr:to>
      <xdr:col>12</xdr:col>
      <xdr:colOff>561975</xdr:colOff>
      <xdr:row>37</xdr:row>
      <xdr:rowOff>103583</xdr:rowOff>
    </xdr:to>
    <xdr:sp macro="" textlink="">
      <xdr:nvSpPr>
        <xdr:cNvPr id="321" name="円/楕円 320"/>
        <xdr:cNvSpPr/>
      </xdr:nvSpPr>
      <xdr:spPr>
        <a:xfrm>
          <a:off x="8699500" y="634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94710</xdr:rowOff>
    </xdr:from>
    <xdr:ext cx="534377" cy="259045"/>
    <xdr:sp macro="" textlink="">
      <xdr:nvSpPr>
        <xdr:cNvPr id="322" name="テキスト ボックス 321"/>
        <xdr:cNvSpPr txBox="1"/>
      </xdr:nvSpPr>
      <xdr:spPr>
        <a:xfrm>
          <a:off x="8483111" y="643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43,823</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47752</xdr:rowOff>
    </xdr:from>
    <xdr:to>
      <xdr:col>11</xdr:col>
      <xdr:colOff>358775</xdr:colOff>
      <xdr:row>37</xdr:row>
      <xdr:rowOff>149352</xdr:rowOff>
    </xdr:to>
    <xdr:sp macro="" textlink="">
      <xdr:nvSpPr>
        <xdr:cNvPr id="323" name="円/楕円 322"/>
        <xdr:cNvSpPr/>
      </xdr:nvSpPr>
      <xdr:spPr>
        <a:xfrm>
          <a:off x="7810500" y="639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140479</xdr:rowOff>
    </xdr:from>
    <xdr:ext cx="534377" cy="259045"/>
    <xdr:sp macro="" textlink="">
      <xdr:nvSpPr>
        <xdr:cNvPr id="324" name="テキスト ボックス 323"/>
        <xdr:cNvSpPr txBox="1"/>
      </xdr:nvSpPr>
      <xdr:spPr>
        <a:xfrm>
          <a:off x="7594111" y="6484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41,020</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13984</xdr:rowOff>
    </xdr:from>
    <xdr:to>
      <xdr:col>10</xdr:col>
      <xdr:colOff>155575</xdr:colOff>
      <xdr:row>38</xdr:row>
      <xdr:rowOff>115584</xdr:rowOff>
    </xdr:to>
    <xdr:sp macro="" textlink="">
      <xdr:nvSpPr>
        <xdr:cNvPr id="325" name="円/楕円 324"/>
        <xdr:cNvSpPr/>
      </xdr:nvSpPr>
      <xdr:spPr>
        <a:xfrm>
          <a:off x="6921500" y="6529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106711</xdr:rowOff>
    </xdr:from>
    <xdr:ext cx="534377" cy="259045"/>
    <xdr:sp macro="" textlink="">
      <xdr:nvSpPr>
        <xdr:cNvPr id="326" name="テキスト ボックス 325"/>
        <xdr:cNvSpPr txBox="1"/>
      </xdr:nvSpPr>
      <xdr:spPr>
        <a:xfrm>
          <a:off x="6705111" y="6621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32,588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7" name="正方形/長方形 32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8" name="正方形/長方形 32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9" name="正方形/長方形 32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0" name="正方形/長方形 32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1" name="正方形/長方形 33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2" name="正方形/長方形 33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3" name="正方形/長方形 33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4" name="正方形/長方形 33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5" name="テキスト ボックス 33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6" name="直線コネクタ 33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7" name="直線コネクタ 33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8" name="テキスト ボックス 33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9" name="直線コネクタ 33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40" name="テキスト ボックス 33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1" name="直線コネクタ 34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42" name="テキスト ボックス 341"/>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3" name="直線コネクタ 34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4" name="テキスト ボックス 343"/>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44474</xdr:rowOff>
    </xdr:from>
    <xdr:to>
      <xdr:col>15</xdr:col>
      <xdr:colOff>180340</xdr:colOff>
      <xdr:row>58</xdr:row>
      <xdr:rowOff>7263</xdr:rowOff>
    </xdr:to>
    <xdr:cxnSp macro="">
      <xdr:nvCxnSpPr>
        <xdr:cNvPr id="348" name="直線コネクタ 347"/>
        <xdr:cNvCxnSpPr/>
      </xdr:nvCxnSpPr>
      <xdr:spPr>
        <a:xfrm flipV="1">
          <a:off x="10475595" y="8959874"/>
          <a:ext cx="1270" cy="991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11090</xdr:rowOff>
    </xdr:from>
    <xdr:ext cx="534377" cy="259045"/>
    <xdr:sp macro="" textlink="">
      <xdr:nvSpPr>
        <xdr:cNvPr id="349" name="普通建設事業費最小値テキスト"/>
        <xdr:cNvSpPr txBox="1"/>
      </xdr:nvSpPr>
      <xdr:spPr>
        <a:xfrm>
          <a:off x="10528300" y="9955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28,967</a:t>
          </a:r>
          <a:endParaRPr kumimoji="1" lang="ja-JP" altLang="en-US" sz="1000" b="1">
            <a:latin typeface="ＭＳ Ｐゴシック"/>
          </a:endParaRPr>
        </a:p>
      </xdr:txBody>
    </xdr:sp>
    <xdr:clientData/>
  </xdr:oneCellAnchor>
  <xdr:twoCellAnchor>
    <xdr:from>
      <xdr:col>15</xdr:col>
      <xdr:colOff>92075</xdr:colOff>
      <xdr:row>58</xdr:row>
      <xdr:rowOff>7263</xdr:rowOff>
    </xdr:from>
    <xdr:to>
      <xdr:col>15</xdr:col>
      <xdr:colOff>269875</xdr:colOff>
      <xdr:row>58</xdr:row>
      <xdr:rowOff>7263</xdr:rowOff>
    </xdr:to>
    <xdr:cxnSp macro="">
      <xdr:nvCxnSpPr>
        <xdr:cNvPr id="350" name="直線コネクタ 349"/>
        <xdr:cNvCxnSpPr/>
      </xdr:nvCxnSpPr>
      <xdr:spPr>
        <a:xfrm>
          <a:off x="10388600" y="9951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162601</xdr:rowOff>
    </xdr:from>
    <xdr:ext cx="599010" cy="259045"/>
    <xdr:sp macro="" textlink="">
      <xdr:nvSpPr>
        <xdr:cNvPr id="351" name="普通建設事業費最大値テキスト"/>
        <xdr:cNvSpPr txBox="1"/>
      </xdr:nvSpPr>
      <xdr:spPr>
        <a:xfrm>
          <a:off x="10528300" y="873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245,828</a:t>
          </a:r>
          <a:endParaRPr kumimoji="1" lang="ja-JP" altLang="en-US" sz="1000" b="1">
            <a:latin typeface="ＭＳ Ｐゴシック"/>
          </a:endParaRPr>
        </a:p>
      </xdr:txBody>
    </xdr:sp>
    <xdr:clientData/>
  </xdr:oneCellAnchor>
  <xdr:twoCellAnchor>
    <xdr:from>
      <xdr:col>15</xdr:col>
      <xdr:colOff>92075</xdr:colOff>
      <xdr:row>52</xdr:row>
      <xdr:rowOff>44474</xdr:rowOff>
    </xdr:from>
    <xdr:to>
      <xdr:col>15</xdr:col>
      <xdr:colOff>269875</xdr:colOff>
      <xdr:row>52</xdr:row>
      <xdr:rowOff>44474</xdr:rowOff>
    </xdr:to>
    <xdr:cxnSp macro="">
      <xdr:nvCxnSpPr>
        <xdr:cNvPr id="352" name="直線コネクタ 351"/>
        <xdr:cNvCxnSpPr/>
      </xdr:nvCxnSpPr>
      <xdr:spPr>
        <a:xfrm>
          <a:off x="10388600" y="895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104359</xdr:rowOff>
    </xdr:from>
    <xdr:to>
      <xdr:col>15</xdr:col>
      <xdr:colOff>180975</xdr:colOff>
      <xdr:row>56</xdr:row>
      <xdr:rowOff>143394</xdr:rowOff>
    </xdr:to>
    <xdr:cxnSp macro="">
      <xdr:nvCxnSpPr>
        <xdr:cNvPr id="353" name="直線コネクタ 352"/>
        <xdr:cNvCxnSpPr/>
      </xdr:nvCxnSpPr>
      <xdr:spPr>
        <a:xfrm flipV="1">
          <a:off x="9639300" y="9534109"/>
          <a:ext cx="838200" cy="21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8010</xdr:rowOff>
    </xdr:from>
    <xdr:ext cx="534377" cy="259045"/>
    <xdr:sp macro="" textlink="">
      <xdr:nvSpPr>
        <xdr:cNvPr id="354" name="普通建設事業費平均値テキスト"/>
        <xdr:cNvSpPr txBox="1"/>
      </xdr:nvSpPr>
      <xdr:spPr>
        <a:xfrm>
          <a:off x="10528300" y="9609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87,974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29583</xdr:rowOff>
    </xdr:from>
    <xdr:to>
      <xdr:col>15</xdr:col>
      <xdr:colOff>231775</xdr:colOff>
      <xdr:row>56</xdr:row>
      <xdr:rowOff>131183</xdr:rowOff>
    </xdr:to>
    <xdr:sp macro="" textlink="">
      <xdr:nvSpPr>
        <xdr:cNvPr id="355" name="フローチャート : 判断 354"/>
        <xdr:cNvSpPr/>
      </xdr:nvSpPr>
      <xdr:spPr>
        <a:xfrm>
          <a:off x="10426700" y="963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143394</xdr:rowOff>
    </xdr:from>
    <xdr:to>
      <xdr:col>14</xdr:col>
      <xdr:colOff>28575</xdr:colOff>
      <xdr:row>57</xdr:row>
      <xdr:rowOff>35499</xdr:rowOff>
    </xdr:to>
    <xdr:cxnSp macro="">
      <xdr:nvCxnSpPr>
        <xdr:cNvPr id="356" name="直線コネクタ 355"/>
        <xdr:cNvCxnSpPr/>
      </xdr:nvCxnSpPr>
      <xdr:spPr>
        <a:xfrm flipV="1">
          <a:off x="8750300" y="9744594"/>
          <a:ext cx="889000" cy="63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49475</xdr:rowOff>
    </xdr:from>
    <xdr:to>
      <xdr:col>14</xdr:col>
      <xdr:colOff>79375</xdr:colOff>
      <xdr:row>56</xdr:row>
      <xdr:rowOff>151075</xdr:rowOff>
    </xdr:to>
    <xdr:sp macro="" textlink="">
      <xdr:nvSpPr>
        <xdr:cNvPr id="357" name="フローチャート : 判断 356"/>
        <xdr:cNvSpPr/>
      </xdr:nvSpPr>
      <xdr:spPr>
        <a:xfrm>
          <a:off x="9588500" y="965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167602</xdr:rowOff>
    </xdr:from>
    <xdr:ext cx="534377" cy="259045"/>
    <xdr:sp macro="" textlink="">
      <xdr:nvSpPr>
        <xdr:cNvPr id="358" name="テキスト ボックス 357"/>
        <xdr:cNvSpPr txBox="1"/>
      </xdr:nvSpPr>
      <xdr:spPr>
        <a:xfrm>
          <a:off x="9372111" y="9425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83,623</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144404</xdr:rowOff>
    </xdr:from>
    <xdr:to>
      <xdr:col>12</xdr:col>
      <xdr:colOff>511175</xdr:colOff>
      <xdr:row>57</xdr:row>
      <xdr:rowOff>35499</xdr:rowOff>
    </xdr:to>
    <xdr:cxnSp macro="">
      <xdr:nvCxnSpPr>
        <xdr:cNvPr id="359" name="直線コネクタ 358"/>
        <xdr:cNvCxnSpPr/>
      </xdr:nvCxnSpPr>
      <xdr:spPr>
        <a:xfrm>
          <a:off x="7861300" y="9745604"/>
          <a:ext cx="889000" cy="6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45973</xdr:rowOff>
    </xdr:from>
    <xdr:to>
      <xdr:col>12</xdr:col>
      <xdr:colOff>561975</xdr:colOff>
      <xdr:row>56</xdr:row>
      <xdr:rowOff>147573</xdr:rowOff>
    </xdr:to>
    <xdr:sp macro="" textlink="">
      <xdr:nvSpPr>
        <xdr:cNvPr id="360" name="フローチャート : 判断 359"/>
        <xdr:cNvSpPr/>
      </xdr:nvSpPr>
      <xdr:spPr>
        <a:xfrm>
          <a:off x="8699500" y="9647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164100</xdr:rowOff>
    </xdr:from>
    <xdr:ext cx="534377" cy="259045"/>
    <xdr:sp macro="" textlink="">
      <xdr:nvSpPr>
        <xdr:cNvPr id="361" name="テキスト ボックス 360"/>
        <xdr:cNvSpPr txBox="1"/>
      </xdr:nvSpPr>
      <xdr:spPr>
        <a:xfrm>
          <a:off x="8483111" y="9422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84,389</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144404</xdr:rowOff>
    </xdr:from>
    <xdr:to>
      <xdr:col>11</xdr:col>
      <xdr:colOff>307975</xdr:colOff>
      <xdr:row>57</xdr:row>
      <xdr:rowOff>32469</xdr:rowOff>
    </xdr:to>
    <xdr:cxnSp macro="">
      <xdr:nvCxnSpPr>
        <xdr:cNvPr id="362" name="直線コネクタ 361"/>
        <xdr:cNvCxnSpPr/>
      </xdr:nvCxnSpPr>
      <xdr:spPr>
        <a:xfrm flipV="1">
          <a:off x="6972300" y="9745604"/>
          <a:ext cx="889000" cy="5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109524</xdr:rowOff>
    </xdr:from>
    <xdr:to>
      <xdr:col>11</xdr:col>
      <xdr:colOff>358775</xdr:colOff>
      <xdr:row>57</xdr:row>
      <xdr:rowOff>39674</xdr:rowOff>
    </xdr:to>
    <xdr:sp macro="" textlink="">
      <xdr:nvSpPr>
        <xdr:cNvPr id="363" name="フローチャート : 判断 362"/>
        <xdr:cNvSpPr/>
      </xdr:nvSpPr>
      <xdr:spPr>
        <a:xfrm>
          <a:off x="7810500" y="971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30801</xdr:rowOff>
    </xdr:from>
    <xdr:ext cx="534377" cy="259045"/>
    <xdr:sp macro="" textlink="">
      <xdr:nvSpPr>
        <xdr:cNvPr id="364" name="テキスト ボックス 363"/>
        <xdr:cNvSpPr txBox="1"/>
      </xdr:nvSpPr>
      <xdr:spPr>
        <a:xfrm>
          <a:off x="7594111" y="9803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70,489</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125074</xdr:rowOff>
    </xdr:from>
    <xdr:to>
      <xdr:col>10</xdr:col>
      <xdr:colOff>155575</xdr:colOff>
      <xdr:row>57</xdr:row>
      <xdr:rowOff>55224</xdr:rowOff>
    </xdr:to>
    <xdr:sp macro="" textlink="">
      <xdr:nvSpPr>
        <xdr:cNvPr id="365" name="フローチャート : 判断 364"/>
        <xdr:cNvSpPr/>
      </xdr:nvSpPr>
      <xdr:spPr>
        <a:xfrm>
          <a:off x="6921500" y="972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71751</xdr:rowOff>
    </xdr:from>
    <xdr:ext cx="534377" cy="259045"/>
    <xdr:sp macro="" textlink="">
      <xdr:nvSpPr>
        <xdr:cNvPr id="366" name="テキスト ボックス 365"/>
        <xdr:cNvSpPr txBox="1"/>
      </xdr:nvSpPr>
      <xdr:spPr>
        <a:xfrm>
          <a:off x="6705111" y="950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67,088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53559</xdr:rowOff>
    </xdr:from>
    <xdr:to>
      <xdr:col>15</xdr:col>
      <xdr:colOff>231775</xdr:colOff>
      <xdr:row>55</xdr:row>
      <xdr:rowOff>155159</xdr:rowOff>
    </xdr:to>
    <xdr:sp macro="" textlink="">
      <xdr:nvSpPr>
        <xdr:cNvPr id="372" name="円/楕円 371"/>
        <xdr:cNvSpPr/>
      </xdr:nvSpPr>
      <xdr:spPr>
        <a:xfrm>
          <a:off x="10426700" y="9483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76436</xdr:rowOff>
    </xdr:from>
    <xdr:ext cx="599010" cy="259045"/>
    <xdr:sp macro="" textlink="">
      <xdr:nvSpPr>
        <xdr:cNvPr id="373" name="普通建設事業費該当値テキスト"/>
        <xdr:cNvSpPr txBox="1"/>
      </xdr:nvSpPr>
      <xdr:spPr>
        <a:xfrm>
          <a:off x="10528300" y="9334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120,230</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92594</xdr:rowOff>
    </xdr:from>
    <xdr:to>
      <xdr:col>14</xdr:col>
      <xdr:colOff>79375</xdr:colOff>
      <xdr:row>57</xdr:row>
      <xdr:rowOff>22744</xdr:rowOff>
    </xdr:to>
    <xdr:sp macro="" textlink="">
      <xdr:nvSpPr>
        <xdr:cNvPr id="374" name="円/楕円 373"/>
        <xdr:cNvSpPr/>
      </xdr:nvSpPr>
      <xdr:spPr>
        <a:xfrm>
          <a:off x="9588500" y="9693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13871</xdr:rowOff>
    </xdr:from>
    <xdr:ext cx="534377" cy="259045"/>
    <xdr:sp macro="" textlink="">
      <xdr:nvSpPr>
        <xdr:cNvPr id="375" name="テキスト ボックス 374"/>
        <xdr:cNvSpPr txBox="1"/>
      </xdr:nvSpPr>
      <xdr:spPr>
        <a:xfrm>
          <a:off x="9372111" y="9786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74,192</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156149</xdr:rowOff>
    </xdr:from>
    <xdr:to>
      <xdr:col>12</xdr:col>
      <xdr:colOff>561975</xdr:colOff>
      <xdr:row>57</xdr:row>
      <xdr:rowOff>86299</xdr:rowOff>
    </xdr:to>
    <xdr:sp macro="" textlink="">
      <xdr:nvSpPr>
        <xdr:cNvPr id="376" name="円/楕円 375"/>
        <xdr:cNvSpPr/>
      </xdr:nvSpPr>
      <xdr:spPr>
        <a:xfrm>
          <a:off x="8699500" y="9757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77426</xdr:rowOff>
    </xdr:from>
    <xdr:ext cx="534377" cy="259045"/>
    <xdr:sp macro="" textlink="">
      <xdr:nvSpPr>
        <xdr:cNvPr id="377" name="テキスト ボックス 376"/>
        <xdr:cNvSpPr txBox="1"/>
      </xdr:nvSpPr>
      <xdr:spPr>
        <a:xfrm>
          <a:off x="8483111" y="9850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60,291</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93604</xdr:rowOff>
    </xdr:from>
    <xdr:to>
      <xdr:col>11</xdr:col>
      <xdr:colOff>358775</xdr:colOff>
      <xdr:row>57</xdr:row>
      <xdr:rowOff>23754</xdr:rowOff>
    </xdr:to>
    <xdr:sp macro="" textlink="">
      <xdr:nvSpPr>
        <xdr:cNvPr id="378" name="円/楕円 377"/>
        <xdr:cNvSpPr/>
      </xdr:nvSpPr>
      <xdr:spPr>
        <a:xfrm>
          <a:off x="7810500" y="96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40281</xdr:rowOff>
    </xdr:from>
    <xdr:ext cx="534377" cy="259045"/>
    <xdr:sp macro="" textlink="">
      <xdr:nvSpPr>
        <xdr:cNvPr id="379" name="テキスト ボックス 378"/>
        <xdr:cNvSpPr txBox="1"/>
      </xdr:nvSpPr>
      <xdr:spPr>
        <a:xfrm>
          <a:off x="7594111" y="947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73,971</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153119</xdr:rowOff>
    </xdr:from>
    <xdr:to>
      <xdr:col>10</xdr:col>
      <xdr:colOff>155575</xdr:colOff>
      <xdr:row>57</xdr:row>
      <xdr:rowOff>83269</xdr:rowOff>
    </xdr:to>
    <xdr:sp macro="" textlink="">
      <xdr:nvSpPr>
        <xdr:cNvPr id="380" name="円/楕円 379"/>
        <xdr:cNvSpPr/>
      </xdr:nvSpPr>
      <xdr:spPr>
        <a:xfrm>
          <a:off x="6921500" y="9754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74396</xdr:rowOff>
    </xdr:from>
    <xdr:ext cx="534377" cy="259045"/>
    <xdr:sp macro="" textlink="">
      <xdr:nvSpPr>
        <xdr:cNvPr id="381" name="テキスト ボックス 380"/>
        <xdr:cNvSpPr txBox="1"/>
      </xdr:nvSpPr>
      <xdr:spPr>
        <a:xfrm>
          <a:off x="6705111" y="9847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60,954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23,293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104968</xdr:rowOff>
    </xdr:from>
    <xdr:to>
      <xdr:col>15</xdr:col>
      <xdr:colOff>180340</xdr:colOff>
      <xdr:row>79</xdr:row>
      <xdr:rowOff>44450</xdr:rowOff>
    </xdr:to>
    <xdr:cxnSp macro="">
      <xdr:nvCxnSpPr>
        <xdr:cNvPr id="405" name="直線コネクタ 404"/>
        <xdr:cNvCxnSpPr/>
      </xdr:nvCxnSpPr>
      <xdr:spPr>
        <a:xfrm flipV="1">
          <a:off x="10475595" y="12106468"/>
          <a:ext cx="1270" cy="1482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7" name="直線コネクタ 40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51645</xdr:rowOff>
    </xdr:from>
    <xdr:ext cx="599010" cy="259045"/>
    <xdr:sp macro="" textlink="">
      <xdr:nvSpPr>
        <xdr:cNvPr id="408" name="普通建設事業費 （ うち新規整備　）最大値テキスト"/>
        <xdr:cNvSpPr txBox="1"/>
      </xdr:nvSpPr>
      <xdr:spPr>
        <a:xfrm>
          <a:off x="10528300" y="11881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194,558</a:t>
          </a:r>
          <a:endParaRPr kumimoji="1" lang="ja-JP" altLang="en-US" sz="1000" b="1">
            <a:latin typeface="ＭＳ Ｐゴシック"/>
          </a:endParaRPr>
        </a:p>
      </xdr:txBody>
    </xdr:sp>
    <xdr:clientData/>
  </xdr:oneCellAnchor>
  <xdr:twoCellAnchor>
    <xdr:from>
      <xdr:col>15</xdr:col>
      <xdr:colOff>92075</xdr:colOff>
      <xdr:row>70</xdr:row>
      <xdr:rowOff>104968</xdr:rowOff>
    </xdr:from>
    <xdr:to>
      <xdr:col>15</xdr:col>
      <xdr:colOff>269875</xdr:colOff>
      <xdr:row>70</xdr:row>
      <xdr:rowOff>104968</xdr:rowOff>
    </xdr:to>
    <xdr:cxnSp macro="">
      <xdr:nvCxnSpPr>
        <xdr:cNvPr id="409" name="直線コネクタ 408"/>
        <xdr:cNvCxnSpPr/>
      </xdr:nvCxnSpPr>
      <xdr:spPr>
        <a:xfrm>
          <a:off x="10388600" y="12106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102567</xdr:rowOff>
    </xdr:from>
    <xdr:to>
      <xdr:col>15</xdr:col>
      <xdr:colOff>180975</xdr:colOff>
      <xdr:row>79</xdr:row>
      <xdr:rowOff>44374</xdr:rowOff>
    </xdr:to>
    <xdr:cxnSp macro="">
      <xdr:nvCxnSpPr>
        <xdr:cNvPr id="410" name="直線コネクタ 409"/>
        <xdr:cNvCxnSpPr/>
      </xdr:nvCxnSpPr>
      <xdr:spPr>
        <a:xfrm>
          <a:off x="9639300" y="13304217"/>
          <a:ext cx="838200" cy="284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167960</xdr:rowOff>
    </xdr:from>
    <xdr:ext cx="534377" cy="259045"/>
    <xdr:sp macro="" textlink="">
      <xdr:nvSpPr>
        <xdr:cNvPr id="411" name="普通建設事業費 （ うち新規整備　）平均値テキスト"/>
        <xdr:cNvSpPr txBox="1"/>
      </xdr:nvSpPr>
      <xdr:spPr>
        <a:xfrm>
          <a:off x="10528300" y="13026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47,627</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145083</xdr:rowOff>
    </xdr:from>
    <xdr:to>
      <xdr:col>15</xdr:col>
      <xdr:colOff>231775</xdr:colOff>
      <xdr:row>77</xdr:row>
      <xdr:rowOff>75233</xdr:rowOff>
    </xdr:to>
    <xdr:sp macro="" textlink="">
      <xdr:nvSpPr>
        <xdr:cNvPr id="412" name="フローチャート : 判断 411"/>
        <xdr:cNvSpPr/>
      </xdr:nvSpPr>
      <xdr:spPr>
        <a:xfrm>
          <a:off x="10426700" y="1317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63587</xdr:rowOff>
    </xdr:from>
    <xdr:to>
      <xdr:col>14</xdr:col>
      <xdr:colOff>79375</xdr:colOff>
      <xdr:row>77</xdr:row>
      <xdr:rowOff>165187</xdr:rowOff>
    </xdr:to>
    <xdr:sp macro="" textlink="">
      <xdr:nvSpPr>
        <xdr:cNvPr id="413" name="フローチャート : 判断 412"/>
        <xdr:cNvSpPr/>
      </xdr:nvSpPr>
      <xdr:spPr>
        <a:xfrm>
          <a:off x="9588500" y="1326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156314</xdr:rowOff>
    </xdr:from>
    <xdr:ext cx="534377" cy="259045"/>
    <xdr:sp macro="" textlink="">
      <xdr:nvSpPr>
        <xdr:cNvPr id="414" name="テキスト ボックス 413"/>
        <xdr:cNvSpPr txBox="1"/>
      </xdr:nvSpPr>
      <xdr:spPr>
        <a:xfrm>
          <a:off x="9372111" y="13357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35,822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165024</xdr:rowOff>
    </xdr:from>
    <xdr:to>
      <xdr:col>15</xdr:col>
      <xdr:colOff>231775</xdr:colOff>
      <xdr:row>79</xdr:row>
      <xdr:rowOff>95174</xdr:rowOff>
    </xdr:to>
    <xdr:sp macro="" textlink="">
      <xdr:nvSpPr>
        <xdr:cNvPr id="420" name="円/楕円 419"/>
        <xdr:cNvSpPr/>
      </xdr:nvSpPr>
      <xdr:spPr>
        <a:xfrm>
          <a:off x="10426700" y="1353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79951</xdr:rowOff>
    </xdr:from>
    <xdr:ext cx="313932" cy="259045"/>
    <xdr:sp macro="" textlink="">
      <xdr:nvSpPr>
        <xdr:cNvPr id="421" name="普通建設事業費 （ うち新規整備　）該当値テキスト"/>
        <xdr:cNvSpPr txBox="1"/>
      </xdr:nvSpPr>
      <xdr:spPr>
        <a:xfrm>
          <a:off x="10528300" y="134530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51767</xdr:rowOff>
    </xdr:from>
    <xdr:to>
      <xdr:col>14</xdr:col>
      <xdr:colOff>79375</xdr:colOff>
      <xdr:row>77</xdr:row>
      <xdr:rowOff>153367</xdr:rowOff>
    </xdr:to>
    <xdr:sp macro="" textlink="">
      <xdr:nvSpPr>
        <xdr:cNvPr id="422" name="円/楕円 421"/>
        <xdr:cNvSpPr/>
      </xdr:nvSpPr>
      <xdr:spPr>
        <a:xfrm>
          <a:off x="9588500" y="13253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169894</xdr:rowOff>
    </xdr:from>
    <xdr:ext cx="534377" cy="259045"/>
    <xdr:sp macro="" textlink="">
      <xdr:nvSpPr>
        <xdr:cNvPr id="423" name="テキスト ボックス 422"/>
        <xdr:cNvSpPr txBox="1"/>
      </xdr:nvSpPr>
      <xdr:spPr>
        <a:xfrm>
          <a:off x="9372111" y="13028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2" name="テキスト ボックス 43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4" name="直線コネクタ 433"/>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5" name="テキスト ボックス 434"/>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6" name="直線コネクタ 435"/>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7" name="テキスト ボックス 436"/>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8" name="直線コネクタ 437"/>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9" name="テキスト ボックス 438"/>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0" name="直線コネクタ 439"/>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1" name="テキスト ボックス 440"/>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2" name="直線コネクタ 441"/>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3" name="テキスト ボックス 442"/>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4" name="直線コネクタ 443"/>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5" name="テキスト ボックス 444"/>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6" name="直線コネクタ 44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7" name="テキスト ボックス 44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11798</xdr:rowOff>
    </xdr:from>
    <xdr:to>
      <xdr:col>15</xdr:col>
      <xdr:colOff>180340</xdr:colOff>
      <xdr:row>99</xdr:row>
      <xdr:rowOff>98879</xdr:rowOff>
    </xdr:to>
    <xdr:cxnSp macro="">
      <xdr:nvCxnSpPr>
        <xdr:cNvPr id="449" name="直線コネクタ 448"/>
        <xdr:cNvCxnSpPr/>
      </xdr:nvCxnSpPr>
      <xdr:spPr>
        <a:xfrm flipV="1">
          <a:off x="10475595" y="15442298"/>
          <a:ext cx="1270" cy="1630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50"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51" name="直線コネクタ 450"/>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129925</xdr:rowOff>
    </xdr:from>
    <xdr:ext cx="534377" cy="259045"/>
    <xdr:sp macro="" textlink="">
      <xdr:nvSpPr>
        <xdr:cNvPr id="452" name="普通建設事業費 （ うち更新整備　）最大値テキスト"/>
        <xdr:cNvSpPr txBox="1"/>
      </xdr:nvSpPr>
      <xdr:spPr>
        <a:xfrm>
          <a:off x="10528300" y="1521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99,833</a:t>
          </a:r>
          <a:endParaRPr kumimoji="1" lang="ja-JP" altLang="en-US" sz="1000" b="1">
            <a:latin typeface="ＭＳ Ｐゴシック"/>
          </a:endParaRPr>
        </a:p>
      </xdr:txBody>
    </xdr:sp>
    <xdr:clientData/>
  </xdr:oneCellAnchor>
  <xdr:twoCellAnchor>
    <xdr:from>
      <xdr:col>15</xdr:col>
      <xdr:colOff>92075</xdr:colOff>
      <xdr:row>90</xdr:row>
      <xdr:rowOff>11798</xdr:rowOff>
    </xdr:from>
    <xdr:to>
      <xdr:col>15</xdr:col>
      <xdr:colOff>269875</xdr:colOff>
      <xdr:row>90</xdr:row>
      <xdr:rowOff>11798</xdr:rowOff>
    </xdr:to>
    <xdr:cxnSp macro="">
      <xdr:nvCxnSpPr>
        <xdr:cNvPr id="453" name="直線コネクタ 452"/>
        <xdr:cNvCxnSpPr/>
      </xdr:nvCxnSpPr>
      <xdr:spPr>
        <a:xfrm>
          <a:off x="10388600" y="1544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90</xdr:row>
      <xdr:rowOff>11798</xdr:rowOff>
    </xdr:from>
    <xdr:to>
      <xdr:col>15</xdr:col>
      <xdr:colOff>180975</xdr:colOff>
      <xdr:row>98</xdr:row>
      <xdr:rowOff>3797</xdr:rowOff>
    </xdr:to>
    <xdr:cxnSp macro="">
      <xdr:nvCxnSpPr>
        <xdr:cNvPr id="454" name="直線コネクタ 453"/>
        <xdr:cNvCxnSpPr/>
      </xdr:nvCxnSpPr>
      <xdr:spPr>
        <a:xfrm flipV="1">
          <a:off x="9639300" y="15442298"/>
          <a:ext cx="838200" cy="1363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148055</xdr:rowOff>
    </xdr:from>
    <xdr:ext cx="534377" cy="259045"/>
    <xdr:sp macro="" textlink="">
      <xdr:nvSpPr>
        <xdr:cNvPr id="455" name="普通建設事業費 （ うち更新整備　）平均値テキスト"/>
        <xdr:cNvSpPr txBox="1"/>
      </xdr:nvSpPr>
      <xdr:spPr>
        <a:xfrm>
          <a:off x="10528300" y="166072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24,056</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169628</xdr:rowOff>
    </xdr:from>
    <xdr:to>
      <xdr:col>15</xdr:col>
      <xdr:colOff>231775</xdr:colOff>
      <xdr:row>97</xdr:row>
      <xdr:rowOff>99778</xdr:rowOff>
    </xdr:to>
    <xdr:sp macro="" textlink="">
      <xdr:nvSpPr>
        <xdr:cNvPr id="456" name="フローチャート : 判断 455"/>
        <xdr:cNvSpPr/>
      </xdr:nvSpPr>
      <xdr:spPr>
        <a:xfrm>
          <a:off x="10426700" y="1662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11339</xdr:rowOff>
    </xdr:from>
    <xdr:to>
      <xdr:col>14</xdr:col>
      <xdr:colOff>79375</xdr:colOff>
      <xdr:row>96</xdr:row>
      <xdr:rowOff>112939</xdr:rowOff>
    </xdr:to>
    <xdr:sp macro="" textlink="">
      <xdr:nvSpPr>
        <xdr:cNvPr id="457" name="フローチャート : 判断 456"/>
        <xdr:cNvSpPr/>
      </xdr:nvSpPr>
      <xdr:spPr>
        <a:xfrm>
          <a:off x="9588500" y="1647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129466</xdr:rowOff>
    </xdr:from>
    <xdr:ext cx="534377" cy="259045"/>
    <xdr:sp macro="" textlink="">
      <xdr:nvSpPr>
        <xdr:cNvPr id="458" name="テキスト ボックス 457"/>
        <xdr:cNvSpPr txBox="1"/>
      </xdr:nvSpPr>
      <xdr:spPr>
        <a:xfrm>
          <a:off x="9372111" y="16245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33,750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89</xdr:row>
      <xdr:rowOff>132448</xdr:rowOff>
    </xdr:from>
    <xdr:to>
      <xdr:col>15</xdr:col>
      <xdr:colOff>231775</xdr:colOff>
      <xdr:row>90</xdr:row>
      <xdr:rowOff>62598</xdr:rowOff>
    </xdr:to>
    <xdr:sp macro="" textlink="">
      <xdr:nvSpPr>
        <xdr:cNvPr id="464" name="円/楕円 463"/>
        <xdr:cNvSpPr/>
      </xdr:nvSpPr>
      <xdr:spPr>
        <a:xfrm>
          <a:off x="10426700" y="1539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89</xdr:row>
      <xdr:rowOff>85475</xdr:rowOff>
    </xdr:from>
    <xdr:ext cx="534377" cy="259045"/>
    <xdr:sp macro="" textlink="">
      <xdr:nvSpPr>
        <xdr:cNvPr id="465" name="普通建設事業費 （ うち更新整備　）該当値テキスト"/>
        <xdr:cNvSpPr txBox="1"/>
      </xdr:nvSpPr>
      <xdr:spPr>
        <a:xfrm>
          <a:off x="10528300" y="15344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99,833</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124447</xdr:rowOff>
    </xdr:from>
    <xdr:to>
      <xdr:col>14</xdr:col>
      <xdr:colOff>79375</xdr:colOff>
      <xdr:row>98</xdr:row>
      <xdr:rowOff>54597</xdr:rowOff>
    </xdr:to>
    <xdr:sp macro="" textlink="">
      <xdr:nvSpPr>
        <xdr:cNvPr id="466" name="円/楕円 465"/>
        <xdr:cNvSpPr/>
      </xdr:nvSpPr>
      <xdr:spPr>
        <a:xfrm>
          <a:off x="9588500" y="1675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45724</xdr:rowOff>
    </xdr:from>
    <xdr:ext cx="534377" cy="259045"/>
    <xdr:sp macro="" textlink="">
      <xdr:nvSpPr>
        <xdr:cNvPr id="467" name="テキスト ボックス 466"/>
        <xdr:cNvSpPr txBox="1"/>
      </xdr:nvSpPr>
      <xdr:spPr>
        <a:xfrm>
          <a:off x="9372111" y="16847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16,323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8" name="正方形/長方形 46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9" name="正方形/長方形 46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0" name="正方形/長方形 46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1" name="正方形/長方形 47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2" name="正方形/長方形 47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3" name="正方形/長方形 47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4" name="正方形/長方形 47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5" name="正方形/長方形 47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6" name="テキスト ボックス 47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7" name="直線コネクタ 47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8" name="直線コネクタ 477"/>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9" name="テキスト ボックス 478"/>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80" name="直線コネクタ 479"/>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81" name="テキスト ボックス 480"/>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2" name="直線コネクタ 481"/>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83" name="テキスト ボックス 482"/>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4" name="直線コネクタ 483"/>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5" name="テキスト ボックス 484"/>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6" name="直線コネクタ 48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7" name="テキスト ボックス 48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12507</xdr:rowOff>
    </xdr:from>
    <xdr:to>
      <xdr:col>23</xdr:col>
      <xdr:colOff>516889</xdr:colOff>
      <xdr:row>38</xdr:row>
      <xdr:rowOff>139700</xdr:rowOff>
    </xdr:to>
    <xdr:cxnSp macro="">
      <xdr:nvCxnSpPr>
        <xdr:cNvPr id="489" name="直線コネクタ 488"/>
        <xdr:cNvCxnSpPr/>
      </xdr:nvCxnSpPr>
      <xdr:spPr>
        <a:xfrm flipV="1">
          <a:off x="16317595" y="5498907"/>
          <a:ext cx="1269" cy="1155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90"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1" name="直線コネクタ 490"/>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130634</xdr:rowOff>
    </xdr:from>
    <xdr:ext cx="534377" cy="259045"/>
    <xdr:sp macro="" textlink="">
      <xdr:nvSpPr>
        <xdr:cNvPr id="492" name="災害復旧事業費最大値テキスト"/>
        <xdr:cNvSpPr txBox="1"/>
      </xdr:nvSpPr>
      <xdr:spPr>
        <a:xfrm>
          <a:off x="16370300" y="5274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32</xdr:row>
      <xdr:rowOff>12507</xdr:rowOff>
    </xdr:from>
    <xdr:to>
      <xdr:col>23</xdr:col>
      <xdr:colOff>606425</xdr:colOff>
      <xdr:row>32</xdr:row>
      <xdr:rowOff>12507</xdr:rowOff>
    </xdr:to>
    <xdr:cxnSp macro="">
      <xdr:nvCxnSpPr>
        <xdr:cNvPr id="493" name="直線コネクタ 492"/>
        <xdr:cNvCxnSpPr/>
      </xdr:nvCxnSpPr>
      <xdr:spPr>
        <a:xfrm>
          <a:off x="16230600" y="549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100152</xdr:rowOff>
    </xdr:from>
    <xdr:to>
      <xdr:col>23</xdr:col>
      <xdr:colOff>517525</xdr:colOff>
      <xdr:row>38</xdr:row>
      <xdr:rowOff>105318</xdr:rowOff>
    </xdr:to>
    <xdr:cxnSp macro="">
      <xdr:nvCxnSpPr>
        <xdr:cNvPr id="494" name="直線コネクタ 493"/>
        <xdr:cNvCxnSpPr/>
      </xdr:nvCxnSpPr>
      <xdr:spPr>
        <a:xfrm>
          <a:off x="15481300" y="6615252"/>
          <a:ext cx="838200" cy="5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170116</xdr:rowOff>
    </xdr:from>
    <xdr:ext cx="469744" cy="259045"/>
    <xdr:sp macro="" textlink="">
      <xdr:nvSpPr>
        <xdr:cNvPr id="495" name="災害復旧事業費平均値テキスト"/>
        <xdr:cNvSpPr txBox="1"/>
      </xdr:nvSpPr>
      <xdr:spPr>
        <a:xfrm>
          <a:off x="16370300" y="63423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147239</xdr:rowOff>
    </xdr:from>
    <xdr:to>
      <xdr:col>23</xdr:col>
      <xdr:colOff>568325</xdr:colOff>
      <xdr:row>38</xdr:row>
      <xdr:rowOff>77389</xdr:rowOff>
    </xdr:to>
    <xdr:sp macro="" textlink="">
      <xdr:nvSpPr>
        <xdr:cNvPr id="496" name="フローチャート : 判断 495"/>
        <xdr:cNvSpPr/>
      </xdr:nvSpPr>
      <xdr:spPr>
        <a:xfrm>
          <a:off x="16268700" y="649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100152</xdr:rowOff>
    </xdr:from>
    <xdr:to>
      <xdr:col>22</xdr:col>
      <xdr:colOff>365125</xdr:colOff>
      <xdr:row>38</xdr:row>
      <xdr:rowOff>110485</xdr:rowOff>
    </xdr:to>
    <xdr:cxnSp macro="">
      <xdr:nvCxnSpPr>
        <xdr:cNvPr id="497" name="直線コネクタ 496"/>
        <xdr:cNvCxnSpPr/>
      </xdr:nvCxnSpPr>
      <xdr:spPr>
        <a:xfrm flipV="1">
          <a:off x="14592300" y="6615252"/>
          <a:ext cx="889000" cy="10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56302</xdr:rowOff>
    </xdr:from>
    <xdr:to>
      <xdr:col>22</xdr:col>
      <xdr:colOff>415925</xdr:colOff>
      <xdr:row>37</xdr:row>
      <xdr:rowOff>157902</xdr:rowOff>
    </xdr:to>
    <xdr:sp macro="" textlink="">
      <xdr:nvSpPr>
        <xdr:cNvPr id="498" name="フローチャート : 判断 497"/>
        <xdr:cNvSpPr/>
      </xdr:nvSpPr>
      <xdr:spPr>
        <a:xfrm>
          <a:off x="15430500" y="639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2979</xdr:rowOff>
    </xdr:from>
    <xdr:ext cx="469744" cy="259045"/>
    <xdr:sp macro="" textlink="">
      <xdr:nvSpPr>
        <xdr:cNvPr id="499" name="テキスト ボックス 498"/>
        <xdr:cNvSpPr txBox="1"/>
      </xdr:nvSpPr>
      <xdr:spPr>
        <a:xfrm>
          <a:off x="15246427" y="6175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110485</xdr:rowOff>
    </xdr:from>
    <xdr:to>
      <xdr:col>21</xdr:col>
      <xdr:colOff>161925</xdr:colOff>
      <xdr:row>38</xdr:row>
      <xdr:rowOff>112588</xdr:rowOff>
    </xdr:to>
    <xdr:cxnSp macro="">
      <xdr:nvCxnSpPr>
        <xdr:cNvPr id="500" name="直線コネクタ 499"/>
        <xdr:cNvCxnSpPr/>
      </xdr:nvCxnSpPr>
      <xdr:spPr>
        <a:xfrm flipV="1">
          <a:off x="13703300" y="6625585"/>
          <a:ext cx="889000" cy="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113817</xdr:rowOff>
    </xdr:from>
    <xdr:to>
      <xdr:col>21</xdr:col>
      <xdr:colOff>212725</xdr:colOff>
      <xdr:row>37</xdr:row>
      <xdr:rowOff>43967</xdr:rowOff>
    </xdr:to>
    <xdr:sp macro="" textlink="">
      <xdr:nvSpPr>
        <xdr:cNvPr id="501" name="フローチャート : 判断 500"/>
        <xdr:cNvSpPr/>
      </xdr:nvSpPr>
      <xdr:spPr>
        <a:xfrm>
          <a:off x="14541500" y="628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60494</xdr:rowOff>
    </xdr:from>
    <xdr:ext cx="469744" cy="259045"/>
    <xdr:sp macro="" textlink="">
      <xdr:nvSpPr>
        <xdr:cNvPr id="502" name="テキスト ボックス 501"/>
        <xdr:cNvSpPr txBox="1"/>
      </xdr:nvSpPr>
      <xdr:spPr>
        <a:xfrm>
          <a:off x="14357427" y="6061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57450</xdr:rowOff>
    </xdr:from>
    <xdr:to>
      <xdr:col>19</xdr:col>
      <xdr:colOff>644525</xdr:colOff>
      <xdr:row>38</xdr:row>
      <xdr:rowOff>112588</xdr:rowOff>
    </xdr:to>
    <xdr:cxnSp macro="">
      <xdr:nvCxnSpPr>
        <xdr:cNvPr id="503" name="直線コネクタ 502"/>
        <xdr:cNvCxnSpPr/>
      </xdr:nvCxnSpPr>
      <xdr:spPr>
        <a:xfrm>
          <a:off x="12814300" y="6572550"/>
          <a:ext cx="889000" cy="55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60828</xdr:rowOff>
    </xdr:from>
    <xdr:to>
      <xdr:col>20</xdr:col>
      <xdr:colOff>9525</xdr:colOff>
      <xdr:row>36</xdr:row>
      <xdr:rowOff>162428</xdr:rowOff>
    </xdr:to>
    <xdr:sp macro="" textlink="">
      <xdr:nvSpPr>
        <xdr:cNvPr id="504" name="フローチャート : 判断 503"/>
        <xdr:cNvSpPr/>
      </xdr:nvSpPr>
      <xdr:spPr>
        <a:xfrm>
          <a:off x="13652500" y="623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35</xdr:row>
      <xdr:rowOff>7505</xdr:rowOff>
    </xdr:from>
    <xdr:ext cx="469744" cy="259045"/>
    <xdr:sp macro="" textlink="">
      <xdr:nvSpPr>
        <xdr:cNvPr id="505" name="テキスト ボックス 504"/>
        <xdr:cNvSpPr txBox="1"/>
      </xdr:nvSpPr>
      <xdr:spPr>
        <a:xfrm>
          <a:off x="13468427" y="600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99919</xdr:rowOff>
    </xdr:from>
    <xdr:to>
      <xdr:col>18</xdr:col>
      <xdr:colOff>492125</xdr:colOff>
      <xdr:row>37</xdr:row>
      <xdr:rowOff>30069</xdr:rowOff>
    </xdr:to>
    <xdr:sp macro="" textlink="">
      <xdr:nvSpPr>
        <xdr:cNvPr id="506" name="フローチャート : 判断 505"/>
        <xdr:cNvSpPr/>
      </xdr:nvSpPr>
      <xdr:spPr>
        <a:xfrm>
          <a:off x="12763500" y="627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35</xdr:row>
      <xdr:rowOff>46596</xdr:rowOff>
    </xdr:from>
    <xdr:ext cx="469744" cy="259045"/>
    <xdr:sp macro="" textlink="">
      <xdr:nvSpPr>
        <xdr:cNvPr id="507" name="テキスト ボックス 506"/>
        <xdr:cNvSpPr txBox="1"/>
      </xdr:nvSpPr>
      <xdr:spPr>
        <a:xfrm>
          <a:off x="12579427" y="6047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8" name="テキスト ボックス 50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9" name="テキスト ボックス 50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0" name="テキスト ボックス 50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1" name="テキスト ボックス 51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2" name="テキスト ボックス 51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54518</xdr:rowOff>
    </xdr:from>
    <xdr:to>
      <xdr:col>23</xdr:col>
      <xdr:colOff>568325</xdr:colOff>
      <xdr:row>38</xdr:row>
      <xdr:rowOff>156118</xdr:rowOff>
    </xdr:to>
    <xdr:sp macro="" textlink="">
      <xdr:nvSpPr>
        <xdr:cNvPr id="513" name="円/楕円 512"/>
        <xdr:cNvSpPr/>
      </xdr:nvSpPr>
      <xdr:spPr>
        <a:xfrm>
          <a:off x="16268700" y="656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140895</xdr:rowOff>
    </xdr:from>
    <xdr:ext cx="378565" cy="259045"/>
    <xdr:sp macro="" textlink="">
      <xdr:nvSpPr>
        <xdr:cNvPr id="514" name="災害復旧事業費該当値テキスト"/>
        <xdr:cNvSpPr txBox="1"/>
      </xdr:nvSpPr>
      <xdr:spPr>
        <a:xfrm>
          <a:off x="16370300" y="64845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49352</xdr:rowOff>
    </xdr:from>
    <xdr:to>
      <xdr:col>22</xdr:col>
      <xdr:colOff>415925</xdr:colOff>
      <xdr:row>38</xdr:row>
      <xdr:rowOff>150952</xdr:rowOff>
    </xdr:to>
    <xdr:sp macro="" textlink="">
      <xdr:nvSpPr>
        <xdr:cNvPr id="515" name="円/楕円 514"/>
        <xdr:cNvSpPr/>
      </xdr:nvSpPr>
      <xdr:spPr>
        <a:xfrm>
          <a:off x="15430500" y="656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142079</xdr:rowOff>
    </xdr:from>
    <xdr:ext cx="378565" cy="259045"/>
    <xdr:sp macro="" textlink="">
      <xdr:nvSpPr>
        <xdr:cNvPr id="516" name="テキスト ボックス 515"/>
        <xdr:cNvSpPr txBox="1"/>
      </xdr:nvSpPr>
      <xdr:spPr>
        <a:xfrm>
          <a:off x="15292017" y="66571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59685</xdr:rowOff>
    </xdr:from>
    <xdr:to>
      <xdr:col>21</xdr:col>
      <xdr:colOff>212725</xdr:colOff>
      <xdr:row>38</xdr:row>
      <xdr:rowOff>161285</xdr:rowOff>
    </xdr:to>
    <xdr:sp macro="" textlink="">
      <xdr:nvSpPr>
        <xdr:cNvPr id="517" name="円/楕円 516"/>
        <xdr:cNvSpPr/>
      </xdr:nvSpPr>
      <xdr:spPr>
        <a:xfrm>
          <a:off x="14541500" y="657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38</xdr:row>
      <xdr:rowOff>152412</xdr:rowOff>
    </xdr:from>
    <xdr:ext cx="378565" cy="259045"/>
    <xdr:sp macro="" textlink="">
      <xdr:nvSpPr>
        <xdr:cNvPr id="518" name="テキスト ボックス 517"/>
        <xdr:cNvSpPr txBox="1"/>
      </xdr:nvSpPr>
      <xdr:spPr>
        <a:xfrm>
          <a:off x="14403017" y="66675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61788</xdr:rowOff>
    </xdr:from>
    <xdr:to>
      <xdr:col>20</xdr:col>
      <xdr:colOff>9525</xdr:colOff>
      <xdr:row>38</xdr:row>
      <xdr:rowOff>163388</xdr:rowOff>
    </xdr:to>
    <xdr:sp macro="" textlink="">
      <xdr:nvSpPr>
        <xdr:cNvPr id="519" name="円/楕円 518"/>
        <xdr:cNvSpPr/>
      </xdr:nvSpPr>
      <xdr:spPr>
        <a:xfrm>
          <a:off x="13652500" y="6576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38</xdr:row>
      <xdr:rowOff>154515</xdr:rowOff>
    </xdr:from>
    <xdr:ext cx="378565" cy="259045"/>
    <xdr:sp macro="" textlink="">
      <xdr:nvSpPr>
        <xdr:cNvPr id="520" name="テキスト ボックス 519"/>
        <xdr:cNvSpPr txBox="1"/>
      </xdr:nvSpPr>
      <xdr:spPr>
        <a:xfrm>
          <a:off x="13514017" y="6669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6650</xdr:rowOff>
    </xdr:from>
    <xdr:to>
      <xdr:col>18</xdr:col>
      <xdr:colOff>492125</xdr:colOff>
      <xdr:row>38</xdr:row>
      <xdr:rowOff>108250</xdr:rowOff>
    </xdr:to>
    <xdr:sp macro="" textlink="">
      <xdr:nvSpPr>
        <xdr:cNvPr id="521" name="円/楕円 520"/>
        <xdr:cNvSpPr/>
      </xdr:nvSpPr>
      <xdr:spPr>
        <a:xfrm>
          <a:off x="12763500" y="652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99377</xdr:rowOff>
    </xdr:from>
    <xdr:ext cx="469744" cy="259045"/>
    <xdr:sp macro="" textlink="">
      <xdr:nvSpPr>
        <xdr:cNvPr id="522" name="テキスト ボックス 521"/>
        <xdr:cNvSpPr txBox="1"/>
      </xdr:nvSpPr>
      <xdr:spPr>
        <a:xfrm>
          <a:off x="12579427" y="6614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3" name="正方形/長方形 52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4" name="正方形/長方形 52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5" name="正方形/長方形 52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6" name="正方形/長方形 52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7" name="正方形/長方形 52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8" name="正方形/長方形 52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9" name="正方形/長方形 52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0" name="正方形/長方形 52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1" name="テキスト ボックス 53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2" name="直線コネクタ 53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3" name="直線コネクタ 53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4" name="テキスト ボックス 53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6" name="テキスト ボックス 53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8" name="直線コネクタ 53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2" name="直線コネクタ 54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3" name="直線コネクタ 54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5" name="フローチャート : 判断 54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6" name="直線コネクタ 54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7" name="フローチャート : 判断 54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8" name="テキスト ボックス 547"/>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9" name="直線コネクタ 54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0" name="フローチャート : 判断 54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1" name="テキスト ボックス 550"/>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2" name="直線コネクタ 55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3" name="フローチャート : 判断 55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4" name="テキスト ボックス 553"/>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5" name="フローチャート : 判断 55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6" name="テキスト ボックス 555"/>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2" name="円/楕円 56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4" name="円/楕円 56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5" name="テキスト ボックス 564"/>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6" name="円/楕円 56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7" name="テキスト ボックス 566"/>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8" name="円/楕円 56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9" name="テキスト ボックス 568"/>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0" name="円/楕円 56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1" name="テキスト ボックス 570"/>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2" name="直線コネクタ 58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3" name="テキスト ボックス 58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4" name="直線コネクタ 58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5" name="テキスト ボックス 584"/>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6" name="直線コネクタ 58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7" name="テキスト ボックス 586"/>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8" name="直線コネクタ 58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9" name="テキスト ボックス 588"/>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0" name="直線コネクタ 58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1" name="テキスト ボックス 590"/>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2" name="直線コネクタ 59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3" name="テキスト ボックス 59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4" name="直線コネクタ 59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5" name="テキスト ボックス 59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147755</xdr:rowOff>
    </xdr:from>
    <xdr:to>
      <xdr:col>23</xdr:col>
      <xdr:colOff>516889</xdr:colOff>
      <xdr:row>78</xdr:row>
      <xdr:rowOff>122293</xdr:rowOff>
    </xdr:to>
    <xdr:cxnSp macro="">
      <xdr:nvCxnSpPr>
        <xdr:cNvPr id="597" name="直線コネクタ 596"/>
        <xdr:cNvCxnSpPr/>
      </xdr:nvCxnSpPr>
      <xdr:spPr>
        <a:xfrm flipV="1">
          <a:off x="16317595" y="12149255"/>
          <a:ext cx="1269" cy="1346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126120</xdr:rowOff>
    </xdr:from>
    <xdr:ext cx="534377" cy="259045"/>
    <xdr:sp macro="" textlink="">
      <xdr:nvSpPr>
        <xdr:cNvPr id="598" name="公債費最小値テキスト"/>
        <xdr:cNvSpPr txBox="1"/>
      </xdr:nvSpPr>
      <xdr:spPr>
        <a:xfrm>
          <a:off x="16370300" y="13499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78</xdr:row>
      <xdr:rowOff>122293</xdr:rowOff>
    </xdr:from>
    <xdr:to>
      <xdr:col>23</xdr:col>
      <xdr:colOff>606425</xdr:colOff>
      <xdr:row>78</xdr:row>
      <xdr:rowOff>122293</xdr:rowOff>
    </xdr:to>
    <xdr:cxnSp macro="">
      <xdr:nvCxnSpPr>
        <xdr:cNvPr id="599" name="直線コネクタ 598"/>
        <xdr:cNvCxnSpPr/>
      </xdr:nvCxnSpPr>
      <xdr:spPr>
        <a:xfrm>
          <a:off x="16230600" y="13495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94432</xdr:rowOff>
    </xdr:from>
    <xdr:ext cx="599010" cy="259045"/>
    <xdr:sp macro="" textlink="">
      <xdr:nvSpPr>
        <xdr:cNvPr id="600" name="公債費最大値テキスト"/>
        <xdr:cNvSpPr txBox="1"/>
      </xdr:nvSpPr>
      <xdr:spPr>
        <a:xfrm>
          <a:off x="16370300" y="119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137,260</a:t>
          </a:r>
          <a:endParaRPr kumimoji="1" lang="ja-JP" altLang="en-US" sz="1000" b="1">
            <a:latin typeface="ＭＳ Ｐゴシック"/>
          </a:endParaRPr>
        </a:p>
      </xdr:txBody>
    </xdr:sp>
    <xdr:clientData/>
  </xdr:oneCellAnchor>
  <xdr:twoCellAnchor>
    <xdr:from>
      <xdr:col>23</xdr:col>
      <xdr:colOff>428625</xdr:colOff>
      <xdr:row>70</xdr:row>
      <xdr:rowOff>147755</xdr:rowOff>
    </xdr:from>
    <xdr:to>
      <xdr:col>23</xdr:col>
      <xdr:colOff>606425</xdr:colOff>
      <xdr:row>70</xdr:row>
      <xdr:rowOff>147755</xdr:rowOff>
    </xdr:to>
    <xdr:cxnSp macro="">
      <xdr:nvCxnSpPr>
        <xdr:cNvPr id="601" name="直線コネクタ 600"/>
        <xdr:cNvCxnSpPr/>
      </xdr:nvCxnSpPr>
      <xdr:spPr>
        <a:xfrm>
          <a:off x="16230600" y="12149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54301</xdr:rowOff>
    </xdr:from>
    <xdr:to>
      <xdr:col>23</xdr:col>
      <xdr:colOff>517525</xdr:colOff>
      <xdr:row>75</xdr:row>
      <xdr:rowOff>61149</xdr:rowOff>
    </xdr:to>
    <xdr:cxnSp macro="">
      <xdr:nvCxnSpPr>
        <xdr:cNvPr id="602" name="直線コネクタ 601"/>
        <xdr:cNvCxnSpPr/>
      </xdr:nvCxnSpPr>
      <xdr:spPr>
        <a:xfrm>
          <a:off x="15481300" y="12913051"/>
          <a:ext cx="838200" cy="6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164144</xdr:rowOff>
    </xdr:from>
    <xdr:ext cx="534377" cy="259045"/>
    <xdr:sp macro="" textlink="">
      <xdr:nvSpPr>
        <xdr:cNvPr id="603" name="公債費平均値テキスト"/>
        <xdr:cNvSpPr txBox="1"/>
      </xdr:nvSpPr>
      <xdr:spPr>
        <a:xfrm>
          <a:off x="16370300" y="12851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66,106</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14267</xdr:rowOff>
    </xdr:from>
    <xdr:to>
      <xdr:col>23</xdr:col>
      <xdr:colOff>568325</xdr:colOff>
      <xdr:row>75</xdr:row>
      <xdr:rowOff>115867</xdr:rowOff>
    </xdr:to>
    <xdr:sp macro="" textlink="">
      <xdr:nvSpPr>
        <xdr:cNvPr id="604" name="フローチャート : 判断 603"/>
        <xdr:cNvSpPr/>
      </xdr:nvSpPr>
      <xdr:spPr>
        <a:xfrm>
          <a:off x="16268700" y="12873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46072</xdr:rowOff>
    </xdr:from>
    <xdr:to>
      <xdr:col>22</xdr:col>
      <xdr:colOff>365125</xdr:colOff>
      <xdr:row>75</xdr:row>
      <xdr:rowOff>54301</xdr:rowOff>
    </xdr:to>
    <xdr:cxnSp macro="">
      <xdr:nvCxnSpPr>
        <xdr:cNvPr id="605" name="直線コネクタ 604"/>
        <xdr:cNvCxnSpPr/>
      </xdr:nvCxnSpPr>
      <xdr:spPr>
        <a:xfrm>
          <a:off x="14592300" y="12904822"/>
          <a:ext cx="889000" cy="8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30269</xdr:rowOff>
    </xdr:from>
    <xdr:to>
      <xdr:col>22</xdr:col>
      <xdr:colOff>415925</xdr:colOff>
      <xdr:row>75</xdr:row>
      <xdr:rowOff>131869</xdr:rowOff>
    </xdr:to>
    <xdr:sp macro="" textlink="">
      <xdr:nvSpPr>
        <xdr:cNvPr id="606" name="フローチャート : 判断 605"/>
        <xdr:cNvSpPr/>
      </xdr:nvSpPr>
      <xdr:spPr>
        <a:xfrm>
          <a:off x="15430500" y="1288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122996</xdr:rowOff>
    </xdr:from>
    <xdr:ext cx="534377" cy="259045"/>
    <xdr:sp macro="" textlink="">
      <xdr:nvSpPr>
        <xdr:cNvPr id="607" name="テキスト ボックス 606"/>
        <xdr:cNvSpPr txBox="1"/>
      </xdr:nvSpPr>
      <xdr:spPr>
        <a:xfrm>
          <a:off x="15214111" y="12981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64,636</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46072</xdr:rowOff>
    </xdr:from>
    <xdr:to>
      <xdr:col>21</xdr:col>
      <xdr:colOff>161925</xdr:colOff>
      <xdr:row>75</xdr:row>
      <xdr:rowOff>58296</xdr:rowOff>
    </xdr:to>
    <xdr:cxnSp macro="">
      <xdr:nvCxnSpPr>
        <xdr:cNvPr id="608" name="直線コネクタ 607"/>
        <xdr:cNvCxnSpPr/>
      </xdr:nvCxnSpPr>
      <xdr:spPr>
        <a:xfrm flipV="1">
          <a:off x="13703300" y="12904822"/>
          <a:ext cx="889000" cy="12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36464</xdr:rowOff>
    </xdr:from>
    <xdr:to>
      <xdr:col>21</xdr:col>
      <xdr:colOff>212725</xdr:colOff>
      <xdr:row>75</xdr:row>
      <xdr:rowOff>138064</xdr:rowOff>
    </xdr:to>
    <xdr:sp macro="" textlink="">
      <xdr:nvSpPr>
        <xdr:cNvPr id="609" name="フローチャート : 判断 608"/>
        <xdr:cNvSpPr/>
      </xdr:nvSpPr>
      <xdr:spPr>
        <a:xfrm>
          <a:off x="14541500" y="12895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129190</xdr:rowOff>
    </xdr:from>
    <xdr:ext cx="534377" cy="259045"/>
    <xdr:sp macro="" textlink="">
      <xdr:nvSpPr>
        <xdr:cNvPr id="610" name="テキスト ボックス 609"/>
        <xdr:cNvSpPr txBox="1"/>
      </xdr:nvSpPr>
      <xdr:spPr>
        <a:xfrm>
          <a:off x="14325111" y="1298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64,067</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163671</xdr:rowOff>
    </xdr:from>
    <xdr:to>
      <xdr:col>19</xdr:col>
      <xdr:colOff>644525</xdr:colOff>
      <xdr:row>75</xdr:row>
      <xdr:rowOff>58296</xdr:rowOff>
    </xdr:to>
    <xdr:cxnSp macro="">
      <xdr:nvCxnSpPr>
        <xdr:cNvPr id="611" name="直線コネクタ 610"/>
        <xdr:cNvCxnSpPr/>
      </xdr:nvCxnSpPr>
      <xdr:spPr>
        <a:xfrm>
          <a:off x="12814300" y="12850971"/>
          <a:ext cx="889000" cy="66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32632</xdr:rowOff>
    </xdr:from>
    <xdr:to>
      <xdr:col>20</xdr:col>
      <xdr:colOff>9525</xdr:colOff>
      <xdr:row>75</xdr:row>
      <xdr:rowOff>134232</xdr:rowOff>
    </xdr:to>
    <xdr:sp macro="" textlink="">
      <xdr:nvSpPr>
        <xdr:cNvPr id="612" name="フローチャート : 判断 611"/>
        <xdr:cNvSpPr/>
      </xdr:nvSpPr>
      <xdr:spPr>
        <a:xfrm>
          <a:off x="13652500" y="12891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125359</xdr:rowOff>
    </xdr:from>
    <xdr:ext cx="534377" cy="259045"/>
    <xdr:sp macro="" textlink="">
      <xdr:nvSpPr>
        <xdr:cNvPr id="613" name="テキスト ボックス 612"/>
        <xdr:cNvSpPr txBox="1"/>
      </xdr:nvSpPr>
      <xdr:spPr>
        <a:xfrm>
          <a:off x="13436111" y="12984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64,419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6985</xdr:rowOff>
    </xdr:from>
    <xdr:to>
      <xdr:col>18</xdr:col>
      <xdr:colOff>492125</xdr:colOff>
      <xdr:row>75</xdr:row>
      <xdr:rowOff>108585</xdr:rowOff>
    </xdr:to>
    <xdr:sp macro="" textlink="">
      <xdr:nvSpPr>
        <xdr:cNvPr id="614" name="フローチャート : 判断 613"/>
        <xdr:cNvSpPr/>
      </xdr:nvSpPr>
      <xdr:spPr>
        <a:xfrm>
          <a:off x="12763500" y="1286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99712</xdr:rowOff>
    </xdr:from>
    <xdr:ext cx="534377" cy="259045"/>
    <xdr:sp macro="" textlink="">
      <xdr:nvSpPr>
        <xdr:cNvPr id="615" name="テキスト ボックス 614"/>
        <xdr:cNvSpPr txBox="1"/>
      </xdr:nvSpPr>
      <xdr:spPr>
        <a:xfrm>
          <a:off x="12547111" y="12958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6" name="テキスト ボックス 61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7" name="テキスト ボックス 61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8" name="テキスト ボックス 61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9" name="テキスト ボックス 61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0" name="テキスト ボックス 61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10349</xdr:rowOff>
    </xdr:from>
    <xdr:to>
      <xdr:col>23</xdr:col>
      <xdr:colOff>568325</xdr:colOff>
      <xdr:row>75</xdr:row>
      <xdr:rowOff>111949</xdr:rowOff>
    </xdr:to>
    <xdr:sp macro="" textlink="">
      <xdr:nvSpPr>
        <xdr:cNvPr id="621" name="円/楕円 620"/>
        <xdr:cNvSpPr/>
      </xdr:nvSpPr>
      <xdr:spPr>
        <a:xfrm>
          <a:off x="16268700" y="1286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33226</xdr:rowOff>
    </xdr:from>
    <xdr:ext cx="534377" cy="259045"/>
    <xdr:sp macro="" textlink="">
      <xdr:nvSpPr>
        <xdr:cNvPr id="622" name="公債費該当値テキスト"/>
        <xdr:cNvSpPr txBox="1"/>
      </xdr:nvSpPr>
      <xdr:spPr>
        <a:xfrm>
          <a:off x="16370300" y="12720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66,466</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3501</xdr:rowOff>
    </xdr:from>
    <xdr:to>
      <xdr:col>22</xdr:col>
      <xdr:colOff>415925</xdr:colOff>
      <xdr:row>75</xdr:row>
      <xdr:rowOff>105101</xdr:rowOff>
    </xdr:to>
    <xdr:sp macro="" textlink="">
      <xdr:nvSpPr>
        <xdr:cNvPr id="623" name="円/楕円 622"/>
        <xdr:cNvSpPr/>
      </xdr:nvSpPr>
      <xdr:spPr>
        <a:xfrm>
          <a:off x="15430500" y="12862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121628</xdr:rowOff>
    </xdr:from>
    <xdr:ext cx="534377" cy="259045"/>
    <xdr:sp macro="" textlink="">
      <xdr:nvSpPr>
        <xdr:cNvPr id="624" name="テキスト ボックス 623"/>
        <xdr:cNvSpPr txBox="1"/>
      </xdr:nvSpPr>
      <xdr:spPr>
        <a:xfrm>
          <a:off x="15214111" y="12637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67,095</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166722</xdr:rowOff>
    </xdr:from>
    <xdr:to>
      <xdr:col>21</xdr:col>
      <xdr:colOff>212725</xdr:colOff>
      <xdr:row>75</xdr:row>
      <xdr:rowOff>96872</xdr:rowOff>
    </xdr:to>
    <xdr:sp macro="" textlink="">
      <xdr:nvSpPr>
        <xdr:cNvPr id="625" name="円/楕円 624"/>
        <xdr:cNvSpPr/>
      </xdr:nvSpPr>
      <xdr:spPr>
        <a:xfrm>
          <a:off x="14541500" y="12854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113399</xdr:rowOff>
    </xdr:from>
    <xdr:ext cx="534377" cy="259045"/>
    <xdr:sp macro="" textlink="">
      <xdr:nvSpPr>
        <xdr:cNvPr id="626" name="テキスト ボックス 625"/>
        <xdr:cNvSpPr txBox="1"/>
      </xdr:nvSpPr>
      <xdr:spPr>
        <a:xfrm>
          <a:off x="14325111" y="12629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67,851</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7496</xdr:rowOff>
    </xdr:from>
    <xdr:to>
      <xdr:col>20</xdr:col>
      <xdr:colOff>9525</xdr:colOff>
      <xdr:row>75</xdr:row>
      <xdr:rowOff>109096</xdr:rowOff>
    </xdr:to>
    <xdr:sp macro="" textlink="">
      <xdr:nvSpPr>
        <xdr:cNvPr id="627" name="円/楕円 626"/>
        <xdr:cNvSpPr/>
      </xdr:nvSpPr>
      <xdr:spPr>
        <a:xfrm>
          <a:off x="13652500" y="12866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125623</xdr:rowOff>
    </xdr:from>
    <xdr:ext cx="534377" cy="259045"/>
    <xdr:sp macro="" textlink="">
      <xdr:nvSpPr>
        <xdr:cNvPr id="628" name="テキスト ボックス 627"/>
        <xdr:cNvSpPr txBox="1"/>
      </xdr:nvSpPr>
      <xdr:spPr>
        <a:xfrm>
          <a:off x="13436111" y="12641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66,728</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112871</xdr:rowOff>
    </xdr:from>
    <xdr:to>
      <xdr:col>18</xdr:col>
      <xdr:colOff>492125</xdr:colOff>
      <xdr:row>75</xdr:row>
      <xdr:rowOff>43021</xdr:rowOff>
    </xdr:to>
    <xdr:sp macro="" textlink="">
      <xdr:nvSpPr>
        <xdr:cNvPr id="629" name="円/楕円 628"/>
        <xdr:cNvSpPr/>
      </xdr:nvSpPr>
      <xdr:spPr>
        <a:xfrm>
          <a:off x="12763500" y="1280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59548</xdr:rowOff>
    </xdr:from>
    <xdr:ext cx="534377" cy="259045"/>
    <xdr:sp macro="" textlink="">
      <xdr:nvSpPr>
        <xdr:cNvPr id="630" name="テキスト ボックス 629"/>
        <xdr:cNvSpPr txBox="1"/>
      </xdr:nvSpPr>
      <xdr:spPr>
        <a:xfrm>
          <a:off x="12547111" y="1257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72,798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1" name="正方形/長方形 63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2" name="正方形/長方形 63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3" name="正方形/長方形 63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4" name="正方形/長方形 63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5" name="正方形/長方形 63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6" name="正方形/長方形 63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7" name="正方形/長方形 63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8" name="正方形/長方形 63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9" name="テキスト ボックス 63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0" name="直線コネクタ 63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41" name="直線コネクタ 640"/>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42" name="テキスト ボックス 641"/>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43" name="直線コネクタ 642"/>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44" name="テキスト ボックス 643"/>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45" name="直線コネクタ 644"/>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46" name="テキスト ボックス 645"/>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47" name="直線コネクタ 646"/>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48" name="テキスト ボックス 647"/>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9" name="直線コネクタ 648"/>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50" name="テキスト ボックス 649"/>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51" name="直線コネクタ 650"/>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52" name="テキスト ボックス 651"/>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3" name="直線コネクタ 65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4" name="テキスト ボックス 65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63871</xdr:rowOff>
    </xdr:from>
    <xdr:to>
      <xdr:col>23</xdr:col>
      <xdr:colOff>516889</xdr:colOff>
      <xdr:row>99</xdr:row>
      <xdr:rowOff>94748</xdr:rowOff>
    </xdr:to>
    <xdr:cxnSp macro="">
      <xdr:nvCxnSpPr>
        <xdr:cNvPr id="656" name="直線コネクタ 655"/>
        <xdr:cNvCxnSpPr/>
      </xdr:nvCxnSpPr>
      <xdr:spPr>
        <a:xfrm flipV="1">
          <a:off x="16317595" y="15494371"/>
          <a:ext cx="1269" cy="1573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98575</xdr:rowOff>
    </xdr:from>
    <xdr:ext cx="378565" cy="259045"/>
    <xdr:sp macro="" textlink="">
      <xdr:nvSpPr>
        <xdr:cNvPr id="657" name="積立金最小値テキスト"/>
        <xdr:cNvSpPr txBox="1"/>
      </xdr:nvSpPr>
      <xdr:spPr>
        <a:xfrm>
          <a:off x="16370300" y="170721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428625</xdr:colOff>
      <xdr:row>99</xdr:row>
      <xdr:rowOff>94748</xdr:rowOff>
    </xdr:from>
    <xdr:to>
      <xdr:col>23</xdr:col>
      <xdr:colOff>606425</xdr:colOff>
      <xdr:row>99</xdr:row>
      <xdr:rowOff>94748</xdr:rowOff>
    </xdr:to>
    <xdr:cxnSp macro="">
      <xdr:nvCxnSpPr>
        <xdr:cNvPr id="658" name="直線コネクタ 657"/>
        <xdr:cNvCxnSpPr/>
      </xdr:nvCxnSpPr>
      <xdr:spPr>
        <a:xfrm>
          <a:off x="16230600" y="17068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10548</xdr:rowOff>
    </xdr:from>
    <xdr:ext cx="534377" cy="259045"/>
    <xdr:sp macro="" textlink="">
      <xdr:nvSpPr>
        <xdr:cNvPr id="659" name="積立金最大値テキスト"/>
        <xdr:cNvSpPr txBox="1"/>
      </xdr:nvSpPr>
      <xdr:spPr>
        <a:xfrm>
          <a:off x="16370300" y="1526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96,644</a:t>
          </a:r>
          <a:endParaRPr kumimoji="1" lang="ja-JP" altLang="en-US" sz="1000" b="1">
            <a:latin typeface="ＭＳ Ｐゴシック"/>
          </a:endParaRPr>
        </a:p>
      </xdr:txBody>
    </xdr:sp>
    <xdr:clientData/>
  </xdr:oneCellAnchor>
  <xdr:twoCellAnchor>
    <xdr:from>
      <xdr:col>23</xdr:col>
      <xdr:colOff>428625</xdr:colOff>
      <xdr:row>90</xdr:row>
      <xdr:rowOff>63871</xdr:rowOff>
    </xdr:from>
    <xdr:to>
      <xdr:col>23</xdr:col>
      <xdr:colOff>606425</xdr:colOff>
      <xdr:row>90</xdr:row>
      <xdr:rowOff>63871</xdr:rowOff>
    </xdr:to>
    <xdr:cxnSp macro="">
      <xdr:nvCxnSpPr>
        <xdr:cNvPr id="660" name="直線コネクタ 659"/>
        <xdr:cNvCxnSpPr/>
      </xdr:nvCxnSpPr>
      <xdr:spPr>
        <a:xfrm>
          <a:off x="16230600" y="15494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20208</xdr:rowOff>
    </xdr:from>
    <xdr:to>
      <xdr:col>23</xdr:col>
      <xdr:colOff>517525</xdr:colOff>
      <xdr:row>99</xdr:row>
      <xdr:rowOff>94373</xdr:rowOff>
    </xdr:to>
    <xdr:cxnSp macro="">
      <xdr:nvCxnSpPr>
        <xdr:cNvPr id="661" name="直線コネクタ 660"/>
        <xdr:cNvCxnSpPr/>
      </xdr:nvCxnSpPr>
      <xdr:spPr>
        <a:xfrm flipV="1">
          <a:off x="15481300" y="16822308"/>
          <a:ext cx="838200" cy="245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43229</xdr:rowOff>
    </xdr:from>
    <xdr:ext cx="534377" cy="259045"/>
    <xdr:sp macro="" textlink="">
      <xdr:nvSpPr>
        <xdr:cNvPr id="662" name="積立金平均値テキスト"/>
        <xdr:cNvSpPr txBox="1"/>
      </xdr:nvSpPr>
      <xdr:spPr>
        <a:xfrm>
          <a:off x="16370300" y="165024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20352</xdr:rowOff>
    </xdr:from>
    <xdr:to>
      <xdr:col>23</xdr:col>
      <xdr:colOff>568325</xdr:colOff>
      <xdr:row>97</xdr:row>
      <xdr:rowOff>121952</xdr:rowOff>
    </xdr:to>
    <xdr:sp macro="" textlink="">
      <xdr:nvSpPr>
        <xdr:cNvPr id="663" name="フローチャート : 判断 662"/>
        <xdr:cNvSpPr/>
      </xdr:nvSpPr>
      <xdr:spPr>
        <a:xfrm>
          <a:off x="16268700" y="16651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94373</xdr:rowOff>
    </xdr:from>
    <xdr:to>
      <xdr:col>22</xdr:col>
      <xdr:colOff>365125</xdr:colOff>
      <xdr:row>99</xdr:row>
      <xdr:rowOff>95205</xdr:rowOff>
    </xdr:to>
    <xdr:cxnSp macro="">
      <xdr:nvCxnSpPr>
        <xdr:cNvPr id="664" name="直線コネクタ 663"/>
        <xdr:cNvCxnSpPr/>
      </xdr:nvCxnSpPr>
      <xdr:spPr>
        <a:xfrm flipV="1">
          <a:off x="14592300" y="17067923"/>
          <a:ext cx="889000" cy="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170968</xdr:rowOff>
    </xdr:from>
    <xdr:to>
      <xdr:col>22</xdr:col>
      <xdr:colOff>415925</xdr:colOff>
      <xdr:row>98</xdr:row>
      <xdr:rowOff>101118</xdr:rowOff>
    </xdr:to>
    <xdr:sp macro="" textlink="">
      <xdr:nvSpPr>
        <xdr:cNvPr id="665" name="フローチャート : 判断 664"/>
        <xdr:cNvSpPr/>
      </xdr:nvSpPr>
      <xdr:spPr>
        <a:xfrm>
          <a:off x="15430500" y="1680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117645</xdr:rowOff>
    </xdr:from>
    <xdr:ext cx="534377" cy="259045"/>
    <xdr:sp macro="" textlink="">
      <xdr:nvSpPr>
        <xdr:cNvPr id="666" name="テキスト ボックス 665"/>
        <xdr:cNvSpPr txBox="1"/>
      </xdr:nvSpPr>
      <xdr:spPr>
        <a:xfrm>
          <a:off x="15214111" y="1657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13,474</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95140</xdr:rowOff>
    </xdr:from>
    <xdr:to>
      <xdr:col>21</xdr:col>
      <xdr:colOff>161925</xdr:colOff>
      <xdr:row>99</xdr:row>
      <xdr:rowOff>95205</xdr:rowOff>
    </xdr:to>
    <xdr:cxnSp macro="">
      <xdr:nvCxnSpPr>
        <xdr:cNvPr id="667" name="直線コネクタ 666"/>
        <xdr:cNvCxnSpPr/>
      </xdr:nvCxnSpPr>
      <xdr:spPr>
        <a:xfrm>
          <a:off x="13703300" y="17068690"/>
          <a:ext cx="8890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16956</xdr:rowOff>
    </xdr:from>
    <xdr:to>
      <xdr:col>21</xdr:col>
      <xdr:colOff>212725</xdr:colOff>
      <xdr:row>97</xdr:row>
      <xdr:rowOff>118556</xdr:rowOff>
    </xdr:to>
    <xdr:sp macro="" textlink="">
      <xdr:nvSpPr>
        <xdr:cNvPr id="668" name="フローチャート : 判断 667"/>
        <xdr:cNvSpPr/>
      </xdr:nvSpPr>
      <xdr:spPr>
        <a:xfrm>
          <a:off x="14541500" y="16647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135083</xdr:rowOff>
    </xdr:from>
    <xdr:ext cx="534377" cy="259045"/>
    <xdr:sp macro="" textlink="">
      <xdr:nvSpPr>
        <xdr:cNvPr id="669" name="テキスト ボックス 668"/>
        <xdr:cNvSpPr txBox="1"/>
      </xdr:nvSpPr>
      <xdr:spPr>
        <a:xfrm>
          <a:off x="14325111" y="16422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22,906</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42497</xdr:rowOff>
    </xdr:from>
    <xdr:to>
      <xdr:col>19</xdr:col>
      <xdr:colOff>644525</xdr:colOff>
      <xdr:row>99</xdr:row>
      <xdr:rowOff>95140</xdr:rowOff>
    </xdr:to>
    <xdr:cxnSp macro="">
      <xdr:nvCxnSpPr>
        <xdr:cNvPr id="670" name="直線コネクタ 669"/>
        <xdr:cNvCxnSpPr/>
      </xdr:nvCxnSpPr>
      <xdr:spPr>
        <a:xfrm>
          <a:off x="12814300" y="17016047"/>
          <a:ext cx="889000" cy="5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86385</xdr:rowOff>
    </xdr:from>
    <xdr:to>
      <xdr:col>20</xdr:col>
      <xdr:colOff>9525</xdr:colOff>
      <xdr:row>97</xdr:row>
      <xdr:rowOff>16535</xdr:rowOff>
    </xdr:to>
    <xdr:sp macro="" textlink="">
      <xdr:nvSpPr>
        <xdr:cNvPr id="671" name="フローチャート : 判断 670"/>
        <xdr:cNvSpPr/>
      </xdr:nvSpPr>
      <xdr:spPr>
        <a:xfrm>
          <a:off x="13652500" y="16545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33062</xdr:rowOff>
    </xdr:from>
    <xdr:ext cx="534377" cy="259045"/>
    <xdr:sp macro="" textlink="">
      <xdr:nvSpPr>
        <xdr:cNvPr id="672" name="テキスト ボックス 671"/>
        <xdr:cNvSpPr txBox="1"/>
      </xdr:nvSpPr>
      <xdr:spPr>
        <a:xfrm>
          <a:off x="13436111" y="16320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80817</xdr:rowOff>
    </xdr:from>
    <xdr:to>
      <xdr:col>18</xdr:col>
      <xdr:colOff>492125</xdr:colOff>
      <xdr:row>97</xdr:row>
      <xdr:rowOff>10967</xdr:rowOff>
    </xdr:to>
    <xdr:sp macro="" textlink="">
      <xdr:nvSpPr>
        <xdr:cNvPr id="673" name="フローチャート : 判断 672"/>
        <xdr:cNvSpPr/>
      </xdr:nvSpPr>
      <xdr:spPr>
        <a:xfrm>
          <a:off x="12763500" y="16540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27494</xdr:rowOff>
    </xdr:from>
    <xdr:ext cx="534377" cy="259045"/>
    <xdr:sp macro="" textlink="">
      <xdr:nvSpPr>
        <xdr:cNvPr id="674" name="テキスト ボックス 673"/>
        <xdr:cNvSpPr txBox="1"/>
      </xdr:nvSpPr>
      <xdr:spPr>
        <a:xfrm>
          <a:off x="12547111" y="1631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29,495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5" name="テキスト ボックス 67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6" name="テキスト ボックス 67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7" name="テキスト ボックス 67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8" name="テキスト ボックス 67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9" name="テキスト ボックス 67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140858</xdr:rowOff>
    </xdr:from>
    <xdr:to>
      <xdr:col>23</xdr:col>
      <xdr:colOff>568325</xdr:colOff>
      <xdr:row>98</xdr:row>
      <xdr:rowOff>71008</xdr:rowOff>
    </xdr:to>
    <xdr:sp macro="" textlink="">
      <xdr:nvSpPr>
        <xdr:cNvPr id="680" name="円/楕円 679"/>
        <xdr:cNvSpPr/>
      </xdr:nvSpPr>
      <xdr:spPr>
        <a:xfrm>
          <a:off x="16268700" y="1677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119285</xdr:rowOff>
    </xdr:from>
    <xdr:ext cx="534377" cy="259045"/>
    <xdr:sp macro="" textlink="">
      <xdr:nvSpPr>
        <xdr:cNvPr id="681" name="積立金該当値テキスト"/>
        <xdr:cNvSpPr txBox="1"/>
      </xdr:nvSpPr>
      <xdr:spPr>
        <a:xfrm>
          <a:off x="16370300" y="16749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15,318</a:t>
          </a:r>
          <a:endParaRPr kumimoji="1" lang="ja-JP" altLang="en-US" sz="1000" b="1">
            <a:solidFill>
              <a:srgbClr val="FF0000"/>
            </a:solidFill>
            <a:latin typeface="ＭＳ Ｐゴシック"/>
          </a:endParaRPr>
        </a:p>
      </xdr:txBody>
    </xdr:sp>
    <xdr:clientData/>
  </xdr:oneCellAnchor>
  <xdr:twoCellAnchor>
    <xdr:from>
      <xdr:col>22</xdr:col>
      <xdr:colOff>314325</xdr:colOff>
      <xdr:row>99</xdr:row>
      <xdr:rowOff>43573</xdr:rowOff>
    </xdr:from>
    <xdr:to>
      <xdr:col>22</xdr:col>
      <xdr:colOff>415925</xdr:colOff>
      <xdr:row>99</xdr:row>
      <xdr:rowOff>145173</xdr:rowOff>
    </xdr:to>
    <xdr:sp macro="" textlink="">
      <xdr:nvSpPr>
        <xdr:cNvPr id="682" name="円/楕円 681"/>
        <xdr:cNvSpPr/>
      </xdr:nvSpPr>
      <xdr:spPr>
        <a:xfrm>
          <a:off x="15430500" y="17017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99</xdr:row>
      <xdr:rowOff>136300</xdr:rowOff>
    </xdr:from>
    <xdr:ext cx="378565" cy="259045"/>
    <xdr:sp macro="" textlink="">
      <xdr:nvSpPr>
        <xdr:cNvPr id="683" name="テキスト ボックス 682"/>
        <xdr:cNvSpPr txBox="1"/>
      </xdr:nvSpPr>
      <xdr:spPr>
        <a:xfrm>
          <a:off x="15292017" y="17109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21</xdr:col>
      <xdr:colOff>111125</xdr:colOff>
      <xdr:row>99</xdr:row>
      <xdr:rowOff>44405</xdr:rowOff>
    </xdr:from>
    <xdr:to>
      <xdr:col>21</xdr:col>
      <xdr:colOff>212725</xdr:colOff>
      <xdr:row>99</xdr:row>
      <xdr:rowOff>146005</xdr:rowOff>
    </xdr:to>
    <xdr:sp macro="" textlink="">
      <xdr:nvSpPr>
        <xdr:cNvPr id="684" name="円/楕円 683"/>
        <xdr:cNvSpPr/>
      </xdr:nvSpPr>
      <xdr:spPr>
        <a:xfrm>
          <a:off x="14541500" y="1701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99</xdr:row>
      <xdr:rowOff>137132</xdr:rowOff>
    </xdr:from>
    <xdr:ext cx="378565" cy="259045"/>
    <xdr:sp macro="" textlink="">
      <xdr:nvSpPr>
        <xdr:cNvPr id="685" name="テキスト ボックス 684"/>
        <xdr:cNvSpPr txBox="1"/>
      </xdr:nvSpPr>
      <xdr:spPr>
        <a:xfrm>
          <a:off x="14403017" y="171106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19</xdr:col>
      <xdr:colOff>593725</xdr:colOff>
      <xdr:row>99</xdr:row>
      <xdr:rowOff>44340</xdr:rowOff>
    </xdr:from>
    <xdr:to>
      <xdr:col>20</xdr:col>
      <xdr:colOff>9525</xdr:colOff>
      <xdr:row>99</xdr:row>
      <xdr:rowOff>145940</xdr:rowOff>
    </xdr:to>
    <xdr:sp macro="" textlink="">
      <xdr:nvSpPr>
        <xdr:cNvPr id="686" name="円/楕円 685"/>
        <xdr:cNvSpPr/>
      </xdr:nvSpPr>
      <xdr:spPr>
        <a:xfrm>
          <a:off x="13652500" y="1701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99</xdr:row>
      <xdr:rowOff>137067</xdr:rowOff>
    </xdr:from>
    <xdr:ext cx="378565" cy="259045"/>
    <xdr:sp macro="" textlink="">
      <xdr:nvSpPr>
        <xdr:cNvPr id="687" name="テキスト ボックス 686"/>
        <xdr:cNvSpPr txBox="1"/>
      </xdr:nvSpPr>
      <xdr:spPr>
        <a:xfrm>
          <a:off x="13514017" y="171106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163147</xdr:rowOff>
    </xdr:from>
    <xdr:to>
      <xdr:col>18</xdr:col>
      <xdr:colOff>492125</xdr:colOff>
      <xdr:row>99</xdr:row>
      <xdr:rowOff>93297</xdr:rowOff>
    </xdr:to>
    <xdr:sp macro="" textlink="">
      <xdr:nvSpPr>
        <xdr:cNvPr id="688" name="円/楕円 687"/>
        <xdr:cNvSpPr/>
      </xdr:nvSpPr>
      <xdr:spPr>
        <a:xfrm>
          <a:off x="12763500" y="1696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84424</xdr:rowOff>
    </xdr:from>
    <xdr:ext cx="469744" cy="259045"/>
    <xdr:sp macro="" textlink="">
      <xdr:nvSpPr>
        <xdr:cNvPr id="689" name="テキスト ボックス 688"/>
        <xdr:cNvSpPr txBox="1"/>
      </xdr:nvSpPr>
      <xdr:spPr>
        <a:xfrm>
          <a:off x="12579427" y="17057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0" name="正方形/長方形 68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1" name="正方形/長方形 69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2" name="正方形/長方形 69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3" name="正方形/長方形 69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4" name="正方形/長方形 69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5" name="正方形/長方形 69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6" name="正方形/長方形 69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7" name="正方形/長方形 69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8" name="テキスト ボックス 69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9" name="直線コネクタ 69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0" name="直線コネクタ 69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1" name="テキスト ボックス 70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2" name="直線コネクタ 70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3" name="テキスト ボックス 702"/>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4" name="直線コネクタ 70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5" name="テキスト ボックス 70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6" name="直線コネクタ 70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7" name="テキスト ボックス 70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8" name="直線コネクタ 70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9" name="テキスト ボックス 70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0"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34498</xdr:rowOff>
    </xdr:from>
    <xdr:to>
      <xdr:col>32</xdr:col>
      <xdr:colOff>186689</xdr:colOff>
      <xdr:row>38</xdr:row>
      <xdr:rowOff>139700</xdr:rowOff>
    </xdr:to>
    <xdr:cxnSp macro="">
      <xdr:nvCxnSpPr>
        <xdr:cNvPr id="711" name="直線コネクタ 710"/>
        <xdr:cNvCxnSpPr/>
      </xdr:nvCxnSpPr>
      <xdr:spPr>
        <a:xfrm flipV="1">
          <a:off x="22159595" y="5177998"/>
          <a:ext cx="1269" cy="1476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2"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3" name="直線コネクタ 71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152625</xdr:rowOff>
    </xdr:from>
    <xdr:ext cx="534377" cy="259045"/>
    <xdr:sp macro="" textlink="">
      <xdr:nvSpPr>
        <xdr:cNvPr id="714" name="投資及び出資金最大値テキスト"/>
        <xdr:cNvSpPr txBox="1"/>
      </xdr:nvSpPr>
      <xdr:spPr>
        <a:xfrm>
          <a:off x="22212300" y="495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32,301</a:t>
          </a:r>
          <a:endParaRPr kumimoji="1" lang="ja-JP" altLang="en-US" sz="1000" b="1">
            <a:latin typeface="ＭＳ Ｐゴシック"/>
          </a:endParaRPr>
        </a:p>
      </xdr:txBody>
    </xdr:sp>
    <xdr:clientData/>
  </xdr:oneCellAnchor>
  <xdr:twoCellAnchor>
    <xdr:from>
      <xdr:col>32</xdr:col>
      <xdr:colOff>98425</xdr:colOff>
      <xdr:row>30</xdr:row>
      <xdr:rowOff>34498</xdr:rowOff>
    </xdr:from>
    <xdr:to>
      <xdr:col>32</xdr:col>
      <xdr:colOff>276225</xdr:colOff>
      <xdr:row>30</xdr:row>
      <xdr:rowOff>34498</xdr:rowOff>
    </xdr:to>
    <xdr:cxnSp macro="">
      <xdr:nvCxnSpPr>
        <xdr:cNvPr id="715" name="直線コネクタ 714"/>
        <xdr:cNvCxnSpPr/>
      </xdr:nvCxnSpPr>
      <xdr:spPr>
        <a:xfrm>
          <a:off x="22072600" y="5177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57450</xdr:rowOff>
    </xdr:from>
    <xdr:to>
      <xdr:col>32</xdr:col>
      <xdr:colOff>187325</xdr:colOff>
      <xdr:row>38</xdr:row>
      <xdr:rowOff>58730</xdr:rowOff>
    </xdr:to>
    <xdr:cxnSp macro="">
      <xdr:nvCxnSpPr>
        <xdr:cNvPr id="716" name="直線コネクタ 715"/>
        <xdr:cNvCxnSpPr/>
      </xdr:nvCxnSpPr>
      <xdr:spPr>
        <a:xfrm>
          <a:off x="21323300" y="6572550"/>
          <a:ext cx="838200" cy="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153702</xdr:rowOff>
    </xdr:from>
    <xdr:ext cx="469744" cy="259045"/>
    <xdr:sp macro="" textlink="">
      <xdr:nvSpPr>
        <xdr:cNvPr id="717" name="投資及び出資金平均値テキスト"/>
        <xdr:cNvSpPr txBox="1"/>
      </xdr:nvSpPr>
      <xdr:spPr>
        <a:xfrm>
          <a:off x="22212300" y="6325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2,833</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130825</xdr:rowOff>
    </xdr:from>
    <xdr:to>
      <xdr:col>32</xdr:col>
      <xdr:colOff>238125</xdr:colOff>
      <xdr:row>38</xdr:row>
      <xdr:rowOff>60975</xdr:rowOff>
    </xdr:to>
    <xdr:sp macro="" textlink="">
      <xdr:nvSpPr>
        <xdr:cNvPr id="718" name="フローチャート : 判断 717"/>
        <xdr:cNvSpPr/>
      </xdr:nvSpPr>
      <xdr:spPr>
        <a:xfrm>
          <a:off x="22110700" y="647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57450</xdr:rowOff>
    </xdr:from>
    <xdr:to>
      <xdr:col>31</xdr:col>
      <xdr:colOff>34925</xdr:colOff>
      <xdr:row>38</xdr:row>
      <xdr:rowOff>59736</xdr:rowOff>
    </xdr:to>
    <xdr:cxnSp macro="">
      <xdr:nvCxnSpPr>
        <xdr:cNvPr id="719" name="直線コネクタ 718"/>
        <xdr:cNvCxnSpPr/>
      </xdr:nvCxnSpPr>
      <xdr:spPr>
        <a:xfrm flipV="1">
          <a:off x="20434300" y="657255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132562</xdr:rowOff>
    </xdr:from>
    <xdr:to>
      <xdr:col>31</xdr:col>
      <xdr:colOff>85725</xdr:colOff>
      <xdr:row>38</xdr:row>
      <xdr:rowOff>62712</xdr:rowOff>
    </xdr:to>
    <xdr:sp macro="" textlink="">
      <xdr:nvSpPr>
        <xdr:cNvPr id="720" name="フローチャート : 判断 719"/>
        <xdr:cNvSpPr/>
      </xdr:nvSpPr>
      <xdr:spPr>
        <a:xfrm>
          <a:off x="21272500" y="6476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79239</xdr:rowOff>
    </xdr:from>
    <xdr:ext cx="469744" cy="259045"/>
    <xdr:sp macro="" textlink="">
      <xdr:nvSpPr>
        <xdr:cNvPr id="721" name="テキスト ボックス 720"/>
        <xdr:cNvSpPr txBox="1"/>
      </xdr:nvSpPr>
      <xdr:spPr>
        <a:xfrm>
          <a:off x="21088427" y="6251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38156</xdr:rowOff>
    </xdr:from>
    <xdr:to>
      <xdr:col>29</xdr:col>
      <xdr:colOff>517525</xdr:colOff>
      <xdr:row>38</xdr:row>
      <xdr:rowOff>59736</xdr:rowOff>
    </xdr:to>
    <xdr:cxnSp macro="">
      <xdr:nvCxnSpPr>
        <xdr:cNvPr id="722" name="直線コネクタ 721"/>
        <xdr:cNvCxnSpPr/>
      </xdr:nvCxnSpPr>
      <xdr:spPr>
        <a:xfrm>
          <a:off x="19545300" y="6553256"/>
          <a:ext cx="889000" cy="21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158714</xdr:rowOff>
    </xdr:from>
    <xdr:to>
      <xdr:col>29</xdr:col>
      <xdr:colOff>568325</xdr:colOff>
      <xdr:row>38</xdr:row>
      <xdr:rowOff>88864</xdr:rowOff>
    </xdr:to>
    <xdr:sp macro="" textlink="">
      <xdr:nvSpPr>
        <xdr:cNvPr id="723" name="フローチャート : 判断 722"/>
        <xdr:cNvSpPr/>
      </xdr:nvSpPr>
      <xdr:spPr>
        <a:xfrm>
          <a:off x="20383500" y="650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105391</xdr:rowOff>
    </xdr:from>
    <xdr:ext cx="469744" cy="259045"/>
    <xdr:sp macro="" textlink="">
      <xdr:nvSpPr>
        <xdr:cNvPr id="724" name="テキスト ボックス 723"/>
        <xdr:cNvSpPr txBox="1"/>
      </xdr:nvSpPr>
      <xdr:spPr>
        <a:xfrm>
          <a:off x="20199427" y="627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2,223</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152639</xdr:rowOff>
    </xdr:from>
    <xdr:to>
      <xdr:col>28</xdr:col>
      <xdr:colOff>314325</xdr:colOff>
      <xdr:row>38</xdr:row>
      <xdr:rowOff>38156</xdr:rowOff>
    </xdr:to>
    <xdr:cxnSp macro="">
      <xdr:nvCxnSpPr>
        <xdr:cNvPr id="725" name="直線コネクタ 724"/>
        <xdr:cNvCxnSpPr/>
      </xdr:nvCxnSpPr>
      <xdr:spPr>
        <a:xfrm>
          <a:off x="18656300" y="6496289"/>
          <a:ext cx="889000" cy="56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2535</xdr:rowOff>
    </xdr:from>
    <xdr:to>
      <xdr:col>28</xdr:col>
      <xdr:colOff>365125</xdr:colOff>
      <xdr:row>38</xdr:row>
      <xdr:rowOff>104135</xdr:rowOff>
    </xdr:to>
    <xdr:sp macro="" textlink="">
      <xdr:nvSpPr>
        <xdr:cNvPr id="726" name="フローチャート : 判断 725"/>
        <xdr:cNvSpPr/>
      </xdr:nvSpPr>
      <xdr:spPr>
        <a:xfrm>
          <a:off x="19494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95262</xdr:rowOff>
    </xdr:from>
    <xdr:ext cx="469744" cy="259045"/>
    <xdr:sp macro="" textlink="">
      <xdr:nvSpPr>
        <xdr:cNvPr id="727" name="テキスト ボックス 726"/>
        <xdr:cNvSpPr txBox="1"/>
      </xdr:nvSpPr>
      <xdr:spPr>
        <a:xfrm>
          <a:off x="19310427" y="6610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935</xdr:rowOff>
    </xdr:from>
    <xdr:to>
      <xdr:col>27</xdr:col>
      <xdr:colOff>161925</xdr:colOff>
      <xdr:row>38</xdr:row>
      <xdr:rowOff>102535</xdr:rowOff>
    </xdr:to>
    <xdr:sp macro="" textlink="">
      <xdr:nvSpPr>
        <xdr:cNvPr id="728" name="フローチャート : 判断 727"/>
        <xdr:cNvSpPr/>
      </xdr:nvSpPr>
      <xdr:spPr>
        <a:xfrm>
          <a:off x="18605500" y="651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93662</xdr:rowOff>
    </xdr:from>
    <xdr:ext cx="469744" cy="259045"/>
    <xdr:sp macro="" textlink="">
      <xdr:nvSpPr>
        <xdr:cNvPr id="729" name="テキスト ボックス 728"/>
        <xdr:cNvSpPr txBox="1"/>
      </xdr:nvSpPr>
      <xdr:spPr>
        <a:xfrm>
          <a:off x="18421427" y="6608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0" name="テキスト ボックス 72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1" name="テキスト ボックス 73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2" name="テキスト ボックス 73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3" name="テキスト ボックス 73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4" name="テキスト ボックス 73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7930</xdr:rowOff>
    </xdr:from>
    <xdr:to>
      <xdr:col>32</xdr:col>
      <xdr:colOff>238125</xdr:colOff>
      <xdr:row>38</xdr:row>
      <xdr:rowOff>109530</xdr:rowOff>
    </xdr:to>
    <xdr:sp macro="" textlink="">
      <xdr:nvSpPr>
        <xdr:cNvPr id="735" name="円/楕円 734"/>
        <xdr:cNvSpPr/>
      </xdr:nvSpPr>
      <xdr:spPr>
        <a:xfrm>
          <a:off x="22110700" y="652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109252</xdr:rowOff>
    </xdr:from>
    <xdr:ext cx="469744" cy="259045"/>
    <xdr:sp macro="" textlink="">
      <xdr:nvSpPr>
        <xdr:cNvPr id="736" name="投資及び出資金該当値テキスト"/>
        <xdr:cNvSpPr txBox="1"/>
      </xdr:nvSpPr>
      <xdr:spPr>
        <a:xfrm>
          <a:off x="22212300" y="6452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1,771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6650</xdr:rowOff>
    </xdr:from>
    <xdr:to>
      <xdr:col>31</xdr:col>
      <xdr:colOff>85725</xdr:colOff>
      <xdr:row>38</xdr:row>
      <xdr:rowOff>108250</xdr:rowOff>
    </xdr:to>
    <xdr:sp macro="" textlink="">
      <xdr:nvSpPr>
        <xdr:cNvPr id="737" name="円/楕円 736"/>
        <xdr:cNvSpPr/>
      </xdr:nvSpPr>
      <xdr:spPr>
        <a:xfrm>
          <a:off x="21272500" y="652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99377</xdr:rowOff>
    </xdr:from>
    <xdr:ext cx="469744" cy="259045"/>
    <xdr:sp macro="" textlink="">
      <xdr:nvSpPr>
        <xdr:cNvPr id="738" name="テキスト ボックス 737"/>
        <xdr:cNvSpPr txBox="1"/>
      </xdr:nvSpPr>
      <xdr:spPr>
        <a:xfrm>
          <a:off x="21088427" y="6614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1,799</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8936</xdr:rowOff>
    </xdr:from>
    <xdr:to>
      <xdr:col>29</xdr:col>
      <xdr:colOff>568325</xdr:colOff>
      <xdr:row>38</xdr:row>
      <xdr:rowOff>110536</xdr:rowOff>
    </xdr:to>
    <xdr:sp macro="" textlink="">
      <xdr:nvSpPr>
        <xdr:cNvPr id="739" name="円/楕円 738"/>
        <xdr:cNvSpPr/>
      </xdr:nvSpPr>
      <xdr:spPr>
        <a:xfrm>
          <a:off x="20383500" y="652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101663</xdr:rowOff>
    </xdr:from>
    <xdr:ext cx="469744" cy="259045"/>
    <xdr:sp macro="" textlink="">
      <xdr:nvSpPr>
        <xdr:cNvPr id="740" name="テキスト ボックス 739"/>
        <xdr:cNvSpPr txBox="1"/>
      </xdr:nvSpPr>
      <xdr:spPr>
        <a:xfrm>
          <a:off x="20199427" y="6616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1,749</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158806</xdr:rowOff>
    </xdr:from>
    <xdr:to>
      <xdr:col>28</xdr:col>
      <xdr:colOff>365125</xdr:colOff>
      <xdr:row>38</xdr:row>
      <xdr:rowOff>88956</xdr:rowOff>
    </xdr:to>
    <xdr:sp macro="" textlink="">
      <xdr:nvSpPr>
        <xdr:cNvPr id="741" name="円/楕円 740"/>
        <xdr:cNvSpPr/>
      </xdr:nvSpPr>
      <xdr:spPr>
        <a:xfrm>
          <a:off x="19494500" y="6502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105483</xdr:rowOff>
    </xdr:from>
    <xdr:ext cx="469744" cy="259045"/>
    <xdr:sp macro="" textlink="">
      <xdr:nvSpPr>
        <xdr:cNvPr id="742" name="テキスト ボックス 741"/>
        <xdr:cNvSpPr txBox="1"/>
      </xdr:nvSpPr>
      <xdr:spPr>
        <a:xfrm>
          <a:off x="19310427" y="6277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2,221</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101839</xdr:rowOff>
    </xdr:from>
    <xdr:to>
      <xdr:col>27</xdr:col>
      <xdr:colOff>161925</xdr:colOff>
      <xdr:row>38</xdr:row>
      <xdr:rowOff>31989</xdr:rowOff>
    </xdr:to>
    <xdr:sp macro="" textlink="">
      <xdr:nvSpPr>
        <xdr:cNvPr id="743" name="円/楕円 742"/>
        <xdr:cNvSpPr/>
      </xdr:nvSpPr>
      <xdr:spPr>
        <a:xfrm>
          <a:off x="18605500" y="644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48516</xdr:rowOff>
    </xdr:from>
    <xdr:ext cx="469744" cy="259045"/>
    <xdr:sp macro="" textlink="">
      <xdr:nvSpPr>
        <xdr:cNvPr id="744" name="テキスト ボックス 743"/>
        <xdr:cNvSpPr txBox="1"/>
      </xdr:nvSpPr>
      <xdr:spPr>
        <a:xfrm>
          <a:off x="18421427" y="6220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3,467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5" name="正方形/長方形 74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6" name="正方形/長方形 74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7" name="正方形/長方形 74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8" name="正方形/長方形 74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9" name="正方形/長方形 74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0" name="正方形/長方形 74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1" name="正方形/長方形 75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2" name="正方形/長方形 75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3" name="テキスト ボックス 75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4" name="直線コネクタ 75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5" name="直線コネクタ 754"/>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6" name="テキスト ボックス 755"/>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7" name="直線コネクタ 756"/>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8" name="テキスト ボックス 757"/>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9" name="直線コネクタ 758"/>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0" name="テキスト ボックス 759"/>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1" name="直線コネクタ 760"/>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2" name="テキスト ボックス 761"/>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4" name="テキスト ボックス 76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42865</xdr:rowOff>
    </xdr:from>
    <xdr:to>
      <xdr:col>32</xdr:col>
      <xdr:colOff>186689</xdr:colOff>
      <xdr:row>58</xdr:row>
      <xdr:rowOff>139700</xdr:rowOff>
    </xdr:to>
    <xdr:cxnSp macro="">
      <xdr:nvCxnSpPr>
        <xdr:cNvPr id="766" name="直線コネクタ 765"/>
        <xdr:cNvCxnSpPr/>
      </xdr:nvCxnSpPr>
      <xdr:spPr>
        <a:xfrm flipV="1">
          <a:off x="22159595" y="8786815"/>
          <a:ext cx="1269" cy="1296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7"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8" name="直線コネクタ 767"/>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160992</xdr:rowOff>
    </xdr:from>
    <xdr:ext cx="534377" cy="259045"/>
    <xdr:sp macro="" textlink="">
      <xdr:nvSpPr>
        <xdr:cNvPr id="769" name="貸付金最大値テキスト"/>
        <xdr:cNvSpPr txBox="1"/>
      </xdr:nvSpPr>
      <xdr:spPr>
        <a:xfrm>
          <a:off x="22212300" y="856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28,368</a:t>
          </a:r>
          <a:endParaRPr kumimoji="1" lang="ja-JP" altLang="en-US" sz="1000" b="1">
            <a:latin typeface="ＭＳ Ｐゴシック"/>
          </a:endParaRPr>
        </a:p>
      </xdr:txBody>
    </xdr:sp>
    <xdr:clientData/>
  </xdr:oneCellAnchor>
  <xdr:twoCellAnchor>
    <xdr:from>
      <xdr:col>32</xdr:col>
      <xdr:colOff>98425</xdr:colOff>
      <xdr:row>51</xdr:row>
      <xdr:rowOff>42865</xdr:rowOff>
    </xdr:from>
    <xdr:to>
      <xdr:col>32</xdr:col>
      <xdr:colOff>276225</xdr:colOff>
      <xdr:row>51</xdr:row>
      <xdr:rowOff>42865</xdr:rowOff>
    </xdr:to>
    <xdr:cxnSp macro="">
      <xdr:nvCxnSpPr>
        <xdr:cNvPr id="770" name="直線コネクタ 769"/>
        <xdr:cNvCxnSpPr/>
      </xdr:nvCxnSpPr>
      <xdr:spPr>
        <a:xfrm>
          <a:off x="22072600" y="8786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55</xdr:row>
      <xdr:rowOff>171247</xdr:rowOff>
    </xdr:from>
    <xdr:to>
      <xdr:col>32</xdr:col>
      <xdr:colOff>187325</xdr:colOff>
      <xdr:row>56</xdr:row>
      <xdr:rowOff>69566</xdr:rowOff>
    </xdr:to>
    <xdr:cxnSp macro="">
      <xdr:nvCxnSpPr>
        <xdr:cNvPr id="771" name="直線コネクタ 770"/>
        <xdr:cNvCxnSpPr/>
      </xdr:nvCxnSpPr>
      <xdr:spPr>
        <a:xfrm>
          <a:off x="21323300" y="9600997"/>
          <a:ext cx="838200" cy="69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32259</xdr:rowOff>
    </xdr:from>
    <xdr:ext cx="469744" cy="259045"/>
    <xdr:sp macro="" textlink="">
      <xdr:nvSpPr>
        <xdr:cNvPr id="772" name="貸付金平均値テキスト"/>
        <xdr:cNvSpPr txBox="1"/>
      </xdr:nvSpPr>
      <xdr:spPr>
        <a:xfrm>
          <a:off x="22212300" y="98049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53832</xdr:rowOff>
    </xdr:from>
    <xdr:to>
      <xdr:col>32</xdr:col>
      <xdr:colOff>238125</xdr:colOff>
      <xdr:row>57</xdr:row>
      <xdr:rowOff>155432</xdr:rowOff>
    </xdr:to>
    <xdr:sp macro="" textlink="">
      <xdr:nvSpPr>
        <xdr:cNvPr id="773" name="フローチャート : 判断 772"/>
        <xdr:cNvSpPr/>
      </xdr:nvSpPr>
      <xdr:spPr>
        <a:xfrm>
          <a:off x="22110700" y="982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55</xdr:row>
      <xdr:rowOff>113091</xdr:rowOff>
    </xdr:from>
    <xdr:to>
      <xdr:col>31</xdr:col>
      <xdr:colOff>34925</xdr:colOff>
      <xdr:row>55</xdr:row>
      <xdr:rowOff>171247</xdr:rowOff>
    </xdr:to>
    <xdr:cxnSp macro="">
      <xdr:nvCxnSpPr>
        <xdr:cNvPr id="774" name="直線コネクタ 773"/>
        <xdr:cNvCxnSpPr/>
      </xdr:nvCxnSpPr>
      <xdr:spPr>
        <a:xfrm>
          <a:off x="20434300" y="9542841"/>
          <a:ext cx="889000" cy="58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5735</xdr:rowOff>
    </xdr:from>
    <xdr:to>
      <xdr:col>31</xdr:col>
      <xdr:colOff>85725</xdr:colOff>
      <xdr:row>57</xdr:row>
      <xdr:rowOff>107335</xdr:rowOff>
    </xdr:to>
    <xdr:sp macro="" textlink="">
      <xdr:nvSpPr>
        <xdr:cNvPr id="775" name="フローチャート : 判断 774"/>
        <xdr:cNvSpPr/>
      </xdr:nvSpPr>
      <xdr:spPr>
        <a:xfrm>
          <a:off x="21272500" y="977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98462</xdr:rowOff>
    </xdr:from>
    <xdr:ext cx="469744" cy="259045"/>
    <xdr:sp macro="" textlink="">
      <xdr:nvSpPr>
        <xdr:cNvPr id="776" name="テキスト ボックス 775"/>
        <xdr:cNvSpPr txBox="1"/>
      </xdr:nvSpPr>
      <xdr:spPr>
        <a:xfrm>
          <a:off x="21088427" y="9871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5,569</a:t>
          </a:r>
          <a:endParaRPr kumimoji="1" lang="ja-JP" altLang="en-US" sz="1000" b="1">
            <a:solidFill>
              <a:srgbClr val="000080"/>
            </a:solidFill>
            <a:latin typeface="ＭＳ Ｐゴシック"/>
          </a:endParaRPr>
        </a:p>
      </xdr:txBody>
    </xdr:sp>
    <xdr:clientData/>
  </xdr:oneCellAnchor>
  <xdr:twoCellAnchor>
    <xdr:from>
      <xdr:col>28</xdr:col>
      <xdr:colOff>314325</xdr:colOff>
      <xdr:row>55</xdr:row>
      <xdr:rowOff>113091</xdr:rowOff>
    </xdr:from>
    <xdr:to>
      <xdr:col>29</xdr:col>
      <xdr:colOff>517525</xdr:colOff>
      <xdr:row>55</xdr:row>
      <xdr:rowOff>115743</xdr:rowOff>
    </xdr:to>
    <xdr:cxnSp macro="">
      <xdr:nvCxnSpPr>
        <xdr:cNvPr id="777" name="直線コネクタ 776"/>
        <xdr:cNvCxnSpPr/>
      </xdr:nvCxnSpPr>
      <xdr:spPr>
        <a:xfrm flipV="1">
          <a:off x="19545300" y="9542841"/>
          <a:ext cx="889000" cy="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157754</xdr:rowOff>
    </xdr:from>
    <xdr:to>
      <xdr:col>29</xdr:col>
      <xdr:colOff>568325</xdr:colOff>
      <xdr:row>57</xdr:row>
      <xdr:rowOff>87904</xdr:rowOff>
    </xdr:to>
    <xdr:sp macro="" textlink="">
      <xdr:nvSpPr>
        <xdr:cNvPr id="778" name="フローチャート : 判断 777"/>
        <xdr:cNvSpPr/>
      </xdr:nvSpPr>
      <xdr:spPr>
        <a:xfrm>
          <a:off x="20383500" y="9758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79031</xdr:rowOff>
    </xdr:from>
    <xdr:ext cx="469744" cy="259045"/>
    <xdr:sp macro="" textlink="">
      <xdr:nvSpPr>
        <xdr:cNvPr id="779" name="テキスト ボックス 778"/>
        <xdr:cNvSpPr txBox="1"/>
      </xdr:nvSpPr>
      <xdr:spPr>
        <a:xfrm>
          <a:off x="20199427" y="9851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98644</xdr:rowOff>
    </xdr:from>
    <xdr:to>
      <xdr:col>28</xdr:col>
      <xdr:colOff>314325</xdr:colOff>
      <xdr:row>55</xdr:row>
      <xdr:rowOff>115743</xdr:rowOff>
    </xdr:to>
    <xdr:cxnSp macro="">
      <xdr:nvCxnSpPr>
        <xdr:cNvPr id="780" name="直線コネクタ 779"/>
        <xdr:cNvCxnSpPr/>
      </xdr:nvCxnSpPr>
      <xdr:spPr>
        <a:xfrm>
          <a:off x="18656300" y="9528394"/>
          <a:ext cx="889000" cy="17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157845</xdr:rowOff>
    </xdr:from>
    <xdr:to>
      <xdr:col>28</xdr:col>
      <xdr:colOff>365125</xdr:colOff>
      <xdr:row>57</xdr:row>
      <xdr:rowOff>87995</xdr:rowOff>
    </xdr:to>
    <xdr:sp macro="" textlink="">
      <xdr:nvSpPr>
        <xdr:cNvPr id="781" name="フローチャート : 判断 780"/>
        <xdr:cNvSpPr/>
      </xdr:nvSpPr>
      <xdr:spPr>
        <a:xfrm>
          <a:off x="19494500" y="975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79122</xdr:rowOff>
    </xdr:from>
    <xdr:ext cx="469744" cy="259045"/>
    <xdr:sp macro="" textlink="">
      <xdr:nvSpPr>
        <xdr:cNvPr id="782" name="テキスト ボックス 781"/>
        <xdr:cNvSpPr txBox="1"/>
      </xdr:nvSpPr>
      <xdr:spPr>
        <a:xfrm>
          <a:off x="19310427" y="9851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5,992</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130277</xdr:rowOff>
    </xdr:from>
    <xdr:to>
      <xdr:col>27</xdr:col>
      <xdr:colOff>161925</xdr:colOff>
      <xdr:row>57</xdr:row>
      <xdr:rowOff>60427</xdr:rowOff>
    </xdr:to>
    <xdr:sp macro="" textlink="">
      <xdr:nvSpPr>
        <xdr:cNvPr id="783" name="フローチャート : 判断 782"/>
        <xdr:cNvSpPr/>
      </xdr:nvSpPr>
      <xdr:spPr>
        <a:xfrm>
          <a:off x="18605500" y="973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51554</xdr:rowOff>
    </xdr:from>
    <xdr:ext cx="469744" cy="259045"/>
    <xdr:sp macro="" textlink="">
      <xdr:nvSpPr>
        <xdr:cNvPr id="784" name="テキスト ボックス 783"/>
        <xdr:cNvSpPr txBox="1"/>
      </xdr:nvSpPr>
      <xdr:spPr>
        <a:xfrm>
          <a:off x="18421427" y="9824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18766</xdr:rowOff>
    </xdr:from>
    <xdr:to>
      <xdr:col>32</xdr:col>
      <xdr:colOff>238125</xdr:colOff>
      <xdr:row>56</xdr:row>
      <xdr:rowOff>120366</xdr:rowOff>
    </xdr:to>
    <xdr:sp macro="" textlink="">
      <xdr:nvSpPr>
        <xdr:cNvPr id="790" name="円/楕円 789"/>
        <xdr:cNvSpPr/>
      </xdr:nvSpPr>
      <xdr:spPr>
        <a:xfrm>
          <a:off x="22110700" y="961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41643</xdr:rowOff>
    </xdr:from>
    <xdr:ext cx="469744" cy="259045"/>
    <xdr:sp macro="" textlink="">
      <xdr:nvSpPr>
        <xdr:cNvPr id="791" name="貸付金該当値テキスト"/>
        <xdr:cNvSpPr txBox="1"/>
      </xdr:nvSpPr>
      <xdr:spPr>
        <a:xfrm>
          <a:off x="22212300" y="9471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9,034</a:t>
          </a:r>
          <a:endParaRPr kumimoji="1" lang="ja-JP" altLang="en-US" sz="1000" b="1">
            <a:solidFill>
              <a:srgbClr val="FF0000"/>
            </a:solidFill>
            <a:latin typeface="ＭＳ Ｐゴシック"/>
          </a:endParaRPr>
        </a:p>
      </xdr:txBody>
    </xdr:sp>
    <xdr:clientData/>
  </xdr:oneCellAnchor>
  <xdr:twoCellAnchor>
    <xdr:from>
      <xdr:col>30</xdr:col>
      <xdr:colOff>669925</xdr:colOff>
      <xdr:row>55</xdr:row>
      <xdr:rowOff>120447</xdr:rowOff>
    </xdr:from>
    <xdr:to>
      <xdr:col>31</xdr:col>
      <xdr:colOff>85725</xdr:colOff>
      <xdr:row>56</xdr:row>
      <xdr:rowOff>50597</xdr:rowOff>
    </xdr:to>
    <xdr:sp macro="" textlink="">
      <xdr:nvSpPr>
        <xdr:cNvPr id="792" name="円/楕円 791"/>
        <xdr:cNvSpPr/>
      </xdr:nvSpPr>
      <xdr:spPr>
        <a:xfrm>
          <a:off x="21272500" y="9550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67124</xdr:rowOff>
    </xdr:from>
    <xdr:ext cx="534377" cy="259045"/>
    <xdr:sp macro="" textlink="">
      <xdr:nvSpPr>
        <xdr:cNvPr id="793" name="テキスト ボックス 792"/>
        <xdr:cNvSpPr txBox="1"/>
      </xdr:nvSpPr>
      <xdr:spPr>
        <a:xfrm>
          <a:off x="21056111" y="9325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10,560</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62291</xdr:rowOff>
    </xdr:from>
    <xdr:to>
      <xdr:col>29</xdr:col>
      <xdr:colOff>568325</xdr:colOff>
      <xdr:row>55</xdr:row>
      <xdr:rowOff>163891</xdr:rowOff>
    </xdr:to>
    <xdr:sp macro="" textlink="">
      <xdr:nvSpPr>
        <xdr:cNvPr id="794" name="円/楕円 793"/>
        <xdr:cNvSpPr/>
      </xdr:nvSpPr>
      <xdr:spPr>
        <a:xfrm>
          <a:off x="20383500" y="9492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54</xdr:row>
      <xdr:rowOff>8968</xdr:rowOff>
    </xdr:from>
    <xdr:ext cx="534377" cy="259045"/>
    <xdr:sp macro="" textlink="">
      <xdr:nvSpPr>
        <xdr:cNvPr id="795" name="テキスト ボックス 794"/>
        <xdr:cNvSpPr txBox="1"/>
      </xdr:nvSpPr>
      <xdr:spPr>
        <a:xfrm>
          <a:off x="20167111" y="9267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11,832</a:t>
          </a:r>
          <a:endParaRPr kumimoji="1" lang="ja-JP" altLang="en-US" sz="1000" b="1">
            <a:solidFill>
              <a:srgbClr val="FF0000"/>
            </a:solidFill>
            <a:latin typeface="ＭＳ Ｐゴシック"/>
          </a:endParaRPr>
        </a:p>
      </xdr:txBody>
    </xdr:sp>
    <xdr:clientData/>
  </xdr:oneCellAnchor>
  <xdr:twoCellAnchor>
    <xdr:from>
      <xdr:col>28</xdr:col>
      <xdr:colOff>263525</xdr:colOff>
      <xdr:row>55</xdr:row>
      <xdr:rowOff>64943</xdr:rowOff>
    </xdr:from>
    <xdr:to>
      <xdr:col>28</xdr:col>
      <xdr:colOff>365125</xdr:colOff>
      <xdr:row>55</xdr:row>
      <xdr:rowOff>166543</xdr:rowOff>
    </xdr:to>
    <xdr:sp macro="" textlink="">
      <xdr:nvSpPr>
        <xdr:cNvPr id="796" name="円/楕円 795"/>
        <xdr:cNvSpPr/>
      </xdr:nvSpPr>
      <xdr:spPr>
        <a:xfrm>
          <a:off x="19494500" y="9494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54</xdr:row>
      <xdr:rowOff>11620</xdr:rowOff>
    </xdr:from>
    <xdr:ext cx="534377" cy="259045"/>
    <xdr:sp macro="" textlink="">
      <xdr:nvSpPr>
        <xdr:cNvPr id="797" name="テキスト ボックス 796"/>
        <xdr:cNvSpPr txBox="1"/>
      </xdr:nvSpPr>
      <xdr:spPr>
        <a:xfrm>
          <a:off x="19278111" y="9269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11,774</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47844</xdr:rowOff>
    </xdr:from>
    <xdr:to>
      <xdr:col>27</xdr:col>
      <xdr:colOff>161925</xdr:colOff>
      <xdr:row>55</xdr:row>
      <xdr:rowOff>149444</xdr:rowOff>
    </xdr:to>
    <xdr:sp macro="" textlink="">
      <xdr:nvSpPr>
        <xdr:cNvPr id="798" name="円/楕円 797"/>
        <xdr:cNvSpPr/>
      </xdr:nvSpPr>
      <xdr:spPr>
        <a:xfrm>
          <a:off x="18605500" y="9477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53</xdr:row>
      <xdr:rowOff>165971</xdr:rowOff>
    </xdr:from>
    <xdr:ext cx="534377" cy="259045"/>
    <xdr:sp macro="" textlink="">
      <xdr:nvSpPr>
        <xdr:cNvPr id="799" name="テキスト ボックス 798"/>
        <xdr:cNvSpPr txBox="1"/>
      </xdr:nvSpPr>
      <xdr:spPr>
        <a:xfrm>
          <a:off x="18389111" y="9252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12,148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34/54</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41,245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0" name="テキスト ボックス 809"/>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1" name="直線コネクタ 810"/>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2" name="テキスト ボックス 811"/>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3" name="直線コネクタ 812"/>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4" name="テキスト ボックス 813"/>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5" name="直線コネクタ 814"/>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6" name="テキスト ボックス 815"/>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7" name="直線コネクタ 816"/>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8" name="テキスト ボックス 817"/>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9" name="直線コネクタ 818"/>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0" name="テキスト ボックス 819"/>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107658</xdr:rowOff>
    </xdr:from>
    <xdr:to>
      <xdr:col>32</xdr:col>
      <xdr:colOff>186689</xdr:colOff>
      <xdr:row>78</xdr:row>
      <xdr:rowOff>160770</xdr:rowOff>
    </xdr:to>
    <xdr:cxnSp macro="">
      <xdr:nvCxnSpPr>
        <xdr:cNvPr id="824" name="直線コネクタ 823"/>
        <xdr:cNvCxnSpPr/>
      </xdr:nvCxnSpPr>
      <xdr:spPr>
        <a:xfrm flipV="1">
          <a:off x="22159595" y="12109158"/>
          <a:ext cx="1269" cy="14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164597</xdr:rowOff>
    </xdr:from>
    <xdr:ext cx="534377" cy="259045"/>
    <xdr:sp macro="" textlink="">
      <xdr:nvSpPr>
        <xdr:cNvPr id="825" name="繰出金最小値テキスト"/>
        <xdr:cNvSpPr txBox="1"/>
      </xdr:nvSpPr>
      <xdr:spPr>
        <a:xfrm>
          <a:off x="22212300" y="13537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34,341</a:t>
          </a:r>
          <a:endParaRPr kumimoji="1" lang="ja-JP" altLang="en-US" sz="1000" b="1">
            <a:latin typeface="ＭＳ Ｐゴシック"/>
          </a:endParaRPr>
        </a:p>
      </xdr:txBody>
    </xdr:sp>
    <xdr:clientData/>
  </xdr:oneCellAnchor>
  <xdr:twoCellAnchor>
    <xdr:from>
      <xdr:col>32</xdr:col>
      <xdr:colOff>98425</xdr:colOff>
      <xdr:row>78</xdr:row>
      <xdr:rowOff>160770</xdr:rowOff>
    </xdr:from>
    <xdr:to>
      <xdr:col>32</xdr:col>
      <xdr:colOff>276225</xdr:colOff>
      <xdr:row>78</xdr:row>
      <xdr:rowOff>160770</xdr:rowOff>
    </xdr:to>
    <xdr:cxnSp macro="">
      <xdr:nvCxnSpPr>
        <xdr:cNvPr id="826" name="直線コネクタ 825"/>
        <xdr:cNvCxnSpPr/>
      </xdr:nvCxnSpPr>
      <xdr:spPr>
        <a:xfrm>
          <a:off x="22072600" y="13533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54335</xdr:rowOff>
    </xdr:from>
    <xdr:ext cx="599010" cy="259045"/>
    <xdr:sp macro="" textlink="">
      <xdr:nvSpPr>
        <xdr:cNvPr id="827" name="繰出金最大値テキスト"/>
        <xdr:cNvSpPr txBox="1"/>
      </xdr:nvSpPr>
      <xdr:spPr>
        <a:xfrm>
          <a:off x="22212300" y="1188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146,523</a:t>
          </a:r>
          <a:endParaRPr kumimoji="1" lang="ja-JP" altLang="en-US" sz="1000" b="1">
            <a:latin typeface="ＭＳ Ｐゴシック"/>
          </a:endParaRPr>
        </a:p>
      </xdr:txBody>
    </xdr:sp>
    <xdr:clientData/>
  </xdr:oneCellAnchor>
  <xdr:twoCellAnchor>
    <xdr:from>
      <xdr:col>32</xdr:col>
      <xdr:colOff>98425</xdr:colOff>
      <xdr:row>70</xdr:row>
      <xdr:rowOff>107658</xdr:rowOff>
    </xdr:from>
    <xdr:to>
      <xdr:col>32</xdr:col>
      <xdr:colOff>276225</xdr:colOff>
      <xdr:row>70</xdr:row>
      <xdr:rowOff>107658</xdr:rowOff>
    </xdr:to>
    <xdr:cxnSp macro="">
      <xdr:nvCxnSpPr>
        <xdr:cNvPr id="828" name="直線コネクタ 827"/>
        <xdr:cNvCxnSpPr/>
      </xdr:nvCxnSpPr>
      <xdr:spPr>
        <a:xfrm>
          <a:off x="22072600" y="12109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54660</xdr:rowOff>
    </xdr:from>
    <xdr:to>
      <xdr:col>32</xdr:col>
      <xdr:colOff>187325</xdr:colOff>
      <xdr:row>77</xdr:row>
      <xdr:rowOff>87274</xdr:rowOff>
    </xdr:to>
    <xdr:cxnSp macro="">
      <xdr:nvCxnSpPr>
        <xdr:cNvPr id="829" name="直線コネクタ 828"/>
        <xdr:cNvCxnSpPr/>
      </xdr:nvCxnSpPr>
      <xdr:spPr>
        <a:xfrm flipV="1">
          <a:off x="21323300" y="13256310"/>
          <a:ext cx="838200" cy="32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144415</xdr:rowOff>
    </xdr:from>
    <xdr:ext cx="534377" cy="259045"/>
    <xdr:sp macro="" textlink="">
      <xdr:nvSpPr>
        <xdr:cNvPr id="830" name="繰出金平均値テキスト"/>
        <xdr:cNvSpPr txBox="1"/>
      </xdr:nvSpPr>
      <xdr:spPr>
        <a:xfrm>
          <a:off x="22212300" y="130031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121538</xdr:rowOff>
    </xdr:from>
    <xdr:to>
      <xdr:col>32</xdr:col>
      <xdr:colOff>238125</xdr:colOff>
      <xdr:row>77</xdr:row>
      <xdr:rowOff>51688</xdr:rowOff>
    </xdr:to>
    <xdr:sp macro="" textlink="">
      <xdr:nvSpPr>
        <xdr:cNvPr id="831" name="フローチャート : 判断 830"/>
        <xdr:cNvSpPr/>
      </xdr:nvSpPr>
      <xdr:spPr>
        <a:xfrm>
          <a:off x="22110700" y="1315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87274</xdr:rowOff>
    </xdr:from>
    <xdr:to>
      <xdr:col>31</xdr:col>
      <xdr:colOff>34925</xdr:colOff>
      <xdr:row>77</xdr:row>
      <xdr:rowOff>126136</xdr:rowOff>
    </xdr:to>
    <xdr:cxnSp macro="">
      <xdr:nvCxnSpPr>
        <xdr:cNvPr id="832" name="直線コネクタ 831"/>
        <xdr:cNvCxnSpPr/>
      </xdr:nvCxnSpPr>
      <xdr:spPr>
        <a:xfrm flipV="1">
          <a:off x="20434300" y="13288924"/>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21628</xdr:rowOff>
    </xdr:from>
    <xdr:to>
      <xdr:col>31</xdr:col>
      <xdr:colOff>85725</xdr:colOff>
      <xdr:row>77</xdr:row>
      <xdr:rowOff>123228</xdr:rowOff>
    </xdr:to>
    <xdr:sp macro="" textlink="">
      <xdr:nvSpPr>
        <xdr:cNvPr id="833" name="フローチャート : 判断 832"/>
        <xdr:cNvSpPr/>
      </xdr:nvSpPr>
      <xdr:spPr>
        <a:xfrm>
          <a:off x="21272500" y="13223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139755</xdr:rowOff>
    </xdr:from>
    <xdr:ext cx="534377" cy="259045"/>
    <xdr:sp macro="" textlink="">
      <xdr:nvSpPr>
        <xdr:cNvPr id="834" name="テキスト ボックス 833"/>
        <xdr:cNvSpPr txBox="1"/>
      </xdr:nvSpPr>
      <xdr:spPr>
        <a:xfrm>
          <a:off x="21056111" y="12998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54,797</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108471</xdr:rowOff>
    </xdr:from>
    <xdr:to>
      <xdr:col>29</xdr:col>
      <xdr:colOff>517525</xdr:colOff>
      <xdr:row>77</xdr:row>
      <xdr:rowOff>126136</xdr:rowOff>
    </xdr:to>
    <xdr:cxnSp macro="">
      <xdr:nvCxnSpPr>
        <xdr:cNvPr id="835" name="直線コネクタ 834"/>
        <xdr:cNvCxnSpPr/>
      </xdr:nvCxnSpPr>
      <xdr:spPr>
        <a:xfrm>
          <a:off x="19545300" y="13310121"/>
          <a:ext cx="889000" cy="17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38595</xdr:rowOff>
    </xdr:from>
    <xdr:to>
      <xdr:col>29</xdr:col>
      <xdr:colOff>568325</xdr:colOff>
      <xdr:row>77</xdr:row>
      <xdr:rowOff>140195</xdr:rowOff>
    </xdr:to>
    <xdr:sp macro="" textlink="">
      <xdr:nvSpPr>
        <xdr:cNvPr id="836" name="フローチャート : 判断 835"/>
        <xdr:cNvSpPr/>
      </xdr:nvSpPr>
      <xdr:spPr>
        <a:xfrm>
          <a:off x="20383500" y="13240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156722</xdr:rowOff>
    </xdr:from>
    <xdr:ext cx="534377" cy="259045"/>
    <xdr:sp macro="" textlink="">
      <xdr:nvSpPr>
        <xdr:cNvPr id="837" name="テキスト ボックス 836"/>
        <xdr:cNvSpPr txBox="1"/>
      </xdr:nvSpPr>
      <xdr:spPr>
        <a:xfrm>
          <a:off x="20167111" y="13015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53,461</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108471</xdr:rowOff>
    </xdr:from>
    <xdr:to>
      <xdr:col>28</xdr:col>
      <xdr:colOff>314325</xdr:colOff>
      <xdr:row>77</xdr:row>
      <xdr:rowOff>157302</xdr:rowOff>
    </xdr:to>
    <xdr:cxnSp macro="">
      <xdr:nvCxnSpPr>
        <xdr:cNvPr id="838" name="直線コネクタ 837"/>
        <xdr:cNvCxnSpPr/>
      </xdr:nvCxnSpPr>
      <xdr:spPr>
        <a:xfrm flipV="1">
          <a:off x="18656300" y="13310121"/>
          <a:ext cx="889000" cy="48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53263</xdr:rowOff>
    </xdr:from>
    <xdr:to>
      <xdr:col>28</xdr:col>
      <xdr:colOff>365125</xdr:colOff>
      <xdr:row>77</xdr:row>
      <xdr:rowOff>154863</xdr:rowOff>
    </xdr:to>
    <xdr:sp macro="" textlink="">
      <xdr:nvSpPr>
        <xdr:cNvPr id="839" name="フローチャート : 判断 838"/>
        <xdr:cNvSpPr/>
      </xdr:nvSpPr>
      <xdr:spPr>
        <a:xfrm>
          <a:off x="19494500" y="1325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171390</xdr:rowOff>
    </xdr:from>
    <xdr:ext cx="534377" cy="259045"/>
    <xdr:sp macro="" textlink="">
      <xdr:nvSpPr>
        <xdr:cNvPr id="840" name="テキスト ボックス 839"/>
        <xdr:cNvSpPr txBox="1"/>
      </xdr:nvSpPr>
      <xdr:spPr>
        <a:xfrm>
          <a:off x="19278111" y="1303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52,306</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66256</xdr:rowOff>
    </xdr:from>
    <xdr:to>
      <xdr:col>27</xdr:col>
      <xdr:colOff>161925</xdr:colOff>
      <xdr:row>77</xdr:row>
      <xdr:rowOff>167856</xdr:rowOff>
    </xdr:to>
    <xdr:sp macro="" textlink="">
      <xdr:nvSpPr>
        <xdr:cNvPr id="841" name="フローチャート : 判断 840"/>
        <xdr:cNvSpPr/>
      </xdr:nvSpPr>
      <xdr:spPr>
        <a:xfrm>
          <a:off x="18605500" y="13267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12933</xdr:rowOff>
    </xdr:from>
    <xdr:ext cx="534377" cy="259045"/>
    <xdr:sp macro="" textlink="">
      <xdr:nvSpPr>
        <xdr:cNvPr id="842" name="テキスト ボックス 841"/>
        <xdr:cNvSpPr txBox="1"/>
      </xdr:nvSpPr>
      <xdr:spPr>
        <a:xfrm>
          <a:off x="18389111" y="1304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3860</xdr:rowOff>
    </xdr:from>
    <xdr:to>
      <xdr:col>32</xdr:col>
      <xdr:colOff>238125</xdr:colOff>
      <xdr:row>77</xdr:row>
      <xdr:rowOff>105460</xdr:rowOff>
    </xdr:to>
    <xdr:sp macro="" textlink="">
      <xdr:nvSpPr>
        <xdr:cNvPr id="848" name="円/楕円 847"/>
        <xdr:cNvSpPr/>
      </xdr:nvSpPr>
      <xdr:spPr>
        <a:xfrm>
          <a:off x="22110700" y="1320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153737</xdr:rowOff>
    </xdr:from>
    <xdr:ext cx="534377" cy="259045"/>
    <xdr:sp macro="" textlink="">
      <xdr:nvSpPr>
        <xdr:cNvPr id="849" name="繰出金該当値テキスト"/>
        <xdr:cNvSpPr txBox="1"/>
      </xdr:nvSpPr>
      <xdr:spPr>
        <a:xfrm>
          <a:off x="22212300" y="13183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56,196</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36474</xdr:rowOff>
    </xdr:from>
    <xdr:to>
      <xdr:col>31</xdr:col>
      <xdr:colOff>85725</xdr:colOff>
      <xdr:row>77</xdr:row>
      <xdr:rowOff>138074</xdr:rowOff>
    </xdr:to>
    <xdr:sp macro="" textlink="">
      <xdr:nvSpPr>
        <xdr:cNvPr id="850" name="円/楕円 849"/>
        <xdr:cNvSpPr/>
      </xdr:nvSpPr>
      <xdr:spPr>
        <a:xfrm>
          <a:off x="21272500" y="1323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129201</xdr:rowOff>
    </xdr:from>
    <xdr:ext cx="534377" cy="259045"/>
    <xdr:sp macro="" textlink="">
      <xdr:nvSpPr>
        <xdr:cNvPr id="851" name="テキスト ボックス 850"/>
        <xdr:cNvSpPr txBox="1"/>
      </xdr:nvSpPr>
      <xdr:spPr>
        <a:xfrm>
          <a:off x="21056111" y="13330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53,628</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75336</xdr:rowOff>
    </xdr:from>
    <xdr:to>
      <xdr:col>29</xdr:col>
      <xdr:colOff>568325</xdr:colOff>
      <xdr:row>78</xdr:row>
      <xdr:rowOff>5486</xdr:rowOff>
    </xdr:to>
    <xdr:sp macro="" textlink="">
      <xdr:nvSpPr>
        <xdr:cNvPr id="852" name="円/楕円 851"/>
        <xdr:cNvSpPr/>
      </xdr:nvSpPr>
      <xdr:spPr>
        <a:xfrm>
          <a:off x="20383500" y="1327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168063</xdr:rowOff>
    </xdr:from>
    <xdr:ext cx="534377" cy="259045"/>
    <xdr:sp macro="" textlink="">
      <xdr:nvSpPr>
        <xdr:cNvPr id="853" name="テキスト ボックス 852"/>
        <xdr:cNvSpPr txBox="1"/>
      </xdr:nvSpPr>
      <xdr:spPr>
        <a:xfrm>
          <a:off x="20167111" y="13369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50,568</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57671</xdr:rowOff>
    </xdr:from>
    <xdr:to>
      <xdr:col>28</xdr:col>
      <xdr:colOff>365125</xdr:colOff>
      <xdr:row>77</xdr:row>
      <xdr:rowOff>159271</xdr:rowOff>
    </xdr:to>
    <xdr:sp macro="" textlink="">
      <xdr:nvSpPr>
        <xdr:cNvPr id="854" name="円/楕円 853"/>
        <xdr:cNvSpPr/>
      </xdr:nvSpPr>
      <xdr:spPr>
        <a:xfrm>
          <a:off x="19494500" y="13259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150398</xdr:rowOff>
    </xdr:from>
    <xdr:ext cx="534377" cy="259045"/>
    <xdr:sp macro="" textlink="">
      <xdr:nvSpPr>
        <xdr:cNvPr id="855" name="テキスト ボックス 854"/>
        <xdr:cNvSpPr txBox="1"/>
      </xdr:nvSpPr>
      <xdr:spPr>
        <a:xfrm>
          <a:off x="19278111" y="13352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51,959</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106502</xdr:rowOff>
    </xdr:from>
    <xdr:to>
      <xdr:col>27</xdr:col>
      <xdr:colOff>161925</xdr:colOff>
      <xdr:row>78</xdr:row>
      <xdr:rowOff>36652</xdr:rowOff>
    </xdr:to>
    <xdr:sp macro="" textlink="">
      <xdr:nvSpPr>
        <xdr:cNvPr id="856" name="円/楕円 855"/>
        <xdr:cNvSpPr/>
      </xdr:nvSpPr>
      <xdr:spPr>
        <a:xfrm>
          <a:off x="18605500" y="133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27779</xdr:rowOff>
    </xdr:from>
    <xdr:ext cx="534377" cy="259045"/>
    <xdr:sp macro="" textlink="">
      <xdr:nvSpPr>
        <xdr:cNvPr id="857" name="テキスト ボックス 856"/>
        <xdr:cNvSpPr txBox="1"/>
      </xdr:nvSpPr>
      <xdr:spPr>
        <a:xfrm>
          <a:off x="18389111" y="13400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48,114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8" name="直線コネクタ 86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9" name="テキスト ボックス 86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0" name="直線コネクタ 86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1" name="テキスト ボックス 87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3" name="直線コネクタ 87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7" name="直線コネクタ 87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8" name="直線コネクタ 87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0" name="フローチャート : 判断 87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1" name="直線コネクタ 88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2" name="フローチャート : 判断 88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3" name="テキスト ボックス 882"/>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4" name="直線コネクタ 88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5" name="フローチャート : 判断 88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6" name="テキスト ボックス 88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7" name="直線コネクタ 88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8" name="フローチャート : 判断 88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9" name="テキスト ボックス 88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0" name="フローチャート : 判断 88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1" name="テキスト ボックス 89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2" name="テキスト ボックス 89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3" name="テキスト ボックス 89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4" name="テキスト ボックス 89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5" name="テキスト ボックス 89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6" name="テキスト ボックス 89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7" name="円/楕円 89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9" name="円/楕円 89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0" name="テキスト ボックス 899"/>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1" name="円/楕円 90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2" name="テキスト ボックス 90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3" name="円/楕円 90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4" name="テキスト ボックス 90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円/楕円 90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6" name="テキスト ボックス 90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7" name="正方形/長方形 90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8" name="正方形/長方形 90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9" name="テキスト ボックス 90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27</a:t>
          </a:r>
          <a:r>
            <a:rPr kumimoji="1" lang="ja-JP" altLang="ja-JP" sz="1200">
              <a:solidFill>
                <a:schemeClr val="dk1"/>
              </a:solidFill>
              <a:effectLst/>
              <a:latin typeface="+mn-lt"/>
              <a:ea typeface="+mn-ea"/>
              <a:cs typeface="+mn-cs"/>
            </a:rPr>
            <a:t>年度の歳出全体として昨年度と大きく異なるところは、市民病院改築工事に伴い、普通建設事業費（うち更新整備）が大きく増加し、類似団体で</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位となっている。</a:t>
          </a:r>
          <a:endParaRPr lang="ja-JP" altLang="ja-JP" sz="1200">
            <a:effectLst/>
          </a:endParaRPr>
        </a:p>
        <a:p>
          <a:r>
            <a:rPr kumimoji="1" lang="ja-JP" altLang="ja-JP" sz="1200">
              <a:solidFill>
                <a:schemeClr val="dk1"/>
              </a:solidFill>
              <a:effectLst/>
              <a:latin typeface="+mn-lt"/>
              <a:ea typeface="+mn-ea"/>
              <a:cs typeface="+mn-cs"/>
            </a:rPr>
            <a:t>　その他、平均値よりも上回っているものとしては扶助費があげられるが、経年で見ると類似団体との差が小さくなっている。</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41,365
40,955
195.75
23,176,556
22,379,760
569,317
11,986,446
24,936,080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91.2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143510</xdr:rowOff>
    </xdr:from>
    <xdr:to>
      <xdr:col>6</xdr:col>
      <xdr:colOff>510540</xdr:colOff>
      <xdr:row>38</xdr:row>
      <xdr:rowOff>1778</xdr:rowOff>
    </xdr:to>
    <xdr:cxnSp macro="">
      <xdr:nvCxnSpPr>
        <xdr:cNvPr id="56" name="直線コネクタ 55"/>
        <xdr:cNvCxnSpPr/>
      </xdr:nvCxnSpPr>
      <xdr:spPr>
        <a:xfrm flipV="1">
          <a:off x="4633595" y="5287010"/>
          <a:ext cx="1270" cy="1229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5605</xdr:rowOff>
    </xdr:from>
    <xdr:ext cx="469744" cy="259045"/>
    <xdr:sp macro="" textlink="">
      <xdr:nvSpPr>
        <xdr:cNvPr id="57" name="議会費最小値テキスト"/>
        <xdr:cNvSpPr txBox="1"/>
      </xdr:nvSpPr>
      <xdr:spPr>
        <a:xfrm>
          <a:off x="4686300" y="6520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3,124</a:t>
          </a:r>
          <a:endParaRPr kumimoji="1" lang="ja-JP" altLang="en-US" sz="1000" b="1">
            <a:latin typeface="ＭＳ Ｐゴシック"/>
          </a:endParaRPr>
        </a:p>
      </xdr:txBody>
    </xdr:sp>
    <xdr:clientData/>
  </xdr:oneCellAnchor>
  <xdr:twoCellAnchor>
    <xdr:from>
      <xdr:col>6</xdr:col>
      <xdr:colOff>422275</xdr:colOff>
      <xdr:row>38</xdr:row>
      <xdr:rowOff>1778</xdr:rowOff>
    </xdr:from>
    <xdr:to>
      <xdr:col>6</xdr:col>
      <xdr:colOff>600075</xdr:colOff>
      <xdr:row>38</xdr:row>
      <xdr:rowOff>1778</xdr:rowOff>
    </xdr:to>
    <xdr:cxnSp macro="">
      <xdr:nvCxnSpPr>
        <xdr:cNvPr id="58" name="直線コネクタ 57"/>
        <xdr:cNvCxnSpPr/>
      </xdr:nvCxnSpPr>
      <xdr:spPr>
        <a:xfrm>
          <a:off x="4546600" y="6516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90187</xdr:rowOff>
    </xdr:from>
    <xdr:ext cx="469744" cy="259045"/>
    <xdr:sp macro="" textlink="">
      <xdr:nvSpPr>
        <xdr:cNvPr id="59" name="議会費最大値テキスト"/>
        <xdr:cNvSpPr txBox="1"/>
      </xdr:nvSpPr>
      <xdr:spPr>
        <a:xfrm>
          <a:off x="4686300" y="5062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9,580</a:t>
          </a:r>
          <a:endParaRPr kumimoji="1" lang="ja-JP" altLang="en-US" sz="1000" b="1">
            <a:latin typeface="ＭＳ Ｐゴシック"/>
          </a:endParaRPr>
        </a:p>
      </xdr:txBody>
    </xdr:sp>
    <xdr:clientData/>
  </xdr:oneCellAnchor>
  <xdr:twoCellAnchor>
    <xdr:from>
      <xdr:col>6</xdr:col>
      <xdr:colOff>422275</xdr:colOff>
      <xdr:row>30</xdr:row>
      <xdr:rowOff>143510</xdr:rowOff>
    </xdr:from>
    <xdr:to>
      <xdr:col>6</xdr:col>
      <xdr:colOff>600075</xdr:colOff>
      <xdr:row>30</xdr:row>
      <xdr:rowOff>143510</xdr:rowOff>
    </xdr:to>
    <xdr:cxnSp macro="">
      <xdr:nvCxnSpPr>
        <xdr:cNvPr id="60" name="直線コネクタ 59"/>
        <xdr:cNvCxnSpPr/>
      </xdr:nvCxnSpPr>
      <xdr:spPr>
        <a:xfrm>
          <a:off x="4546600" y="5287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9398</xdr:rowOff>
    </xdr:from>
    <xdr:to>
      <xdr:col>6</xdr:col>
      <xdr:colOff>511175</xdr:colOff>
      <xdr:row>35</xdr:row>
      <xdr:rowOff>100266</xdr:rowOff>
    </xdr:to>
    <xdr:cxnSp macro="">
      <xdr:nvCxnSpPr>
        <xdr:cNvPr id="61" name="直線コネクタ 60"/>
        <xdr:cNvCxnSpPr/>
      </xdr:nvCxnSpPr>
      <xdr:spPr>
        <a:xfrm flipV="1">
          <a:off x="3797300" y="6010148"/>
          <a:ext cx="838200" cy="90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45610</xdr:rowOff>
    </xdr:from>
    <xdr:ext cx="469744" cy="259045"/>
    <xdr:sp macro="" textlink="">
      <xdr:nvSpPr>
        <xdr:cNvPr id="62" name="議会費平均値テキスト"/>
        <xdr:cNvSpPr txBox="1"/>
      </xdr:nvSpPr>
      <xdr:spPr>
        <a:xfrm>
          <a:off x="4686300" y="60463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5,214</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67183</xdr:rowOff>
    </xdr:from>
    <xdr:to>
      <xdr:col>6</xdr:col>
      <xdr:colOff>561975</xdr:colOff>
      <xdr:row>35</xdr:row>
      <xdr:rowOff>168783</xdr:rowOff>
    </xdr:to>
    <xdr:sp macro="" textlink="">
      <xdr:nvSpPr>
        <xdr:cNvPr id="63" name="フローチャート : 判断 62"/>
        <xdr:cNvSpPr/>
      </xdr:nvSpPr>
      <xdr:spPr>
        <a:xfrm>
          <a:off x="4584700" y="606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95504</xdr:rowOff>
    </xdr:from>
    <xdr:to>
      <xdr:col>5</xdr:col>
      <xdr:colOff>358775</xdr:colOff>
      <xdr:row>35</xdr:row>
      <xdr:rowOff>100266</xdr:rowOff>
    </xdr:to>
    <xdr:cxnSp macro="">
      <xdr:nvCxnSpPr>
        <xdr:cNvPr id="64" name="直線コネクタ 63"/>
        <xdr:cNvCxnSpPr/>
      </xdr:nvCxnSpPr>
      <xdr:spPr>
        <a:xfrm>
          <a:off x="2908300" y="6096254"/>
          <a:ext cx="889000" cy="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118237</xdr:rowOff>
    </xdr:from>
    <xdr:to>
      <xdr:col>5</xdr:col>
      <xdr:colOff>409575</xdr:colOff>
      <xdr:row>36</xdr:row>
      <xdr:rowOff>48387</xdr:rowOff>
    </xdr:to>
    <xdr:sp macro="" textlink="">
      <xdr:nvSpPr>
        <xdr:cNvPr id="65" name="フローチャート : 判断 64"/>
        <xdr:cNvSpPr/>
      </xdr:nvSpPr>
      <xdr:spPr>
        <a:xfrm>
          <a:off x="3746500" y="61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39514</xdr:rowOff>
    </xdr:from>
    <xdr:ext cx="469744" cy="259045"/>
    <xdr:sp macro="" textlink="">
      <xdr:nvSpPr>
        <xdr:cNvPr id="66" name="テキスト ボックス 65"/>
        <xdr:cNvSpPr txBox="1"/>
      </xdr:nvSpPr>
      <xdr:spPr>
        <a:xfrm>
          <a:off x="3562427" y="6211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4,946</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33972</xdr:rowOff>
    </xdr:from>
    <xdr:to>
      <xdr:col>4</xdr:col>
      <xdr:colOff>155575</xdr:colOff>
      <xdr:row>35</xdr:row>
      <xdr:rowOff>95504</xdr:rowOff>
    </xdr:to>
    <xdr:cxnSp macro="">
      <xdr:nvCxnSpPr>
        <xdr:cNvPr id="67" name="直線コネクタ 66"/>
        <xdr:cNvCxnSpPr/>
      </xdr:nvCxnSpPr>
      <xdr:spPr>
        <a:xfrm>
          <a:off x="2019300" y="6034722"/>
          <a:ext cx="889000" cy="6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129286</xdr:rowOff>
    </xdr:from>
    <xdr:to>
      <xdr:col>4</xdr:col>
      <xdr:colOff>206375</xdr:colOff>
      <xdr:row>36</xdr:row>
      <xdr:rowOff>59436</xdr:rowOff>
    </xdr:to>
    <xdr:sp macro="" textlink="">
      <xdr:nvSpPr>
        <xdr:cNvPr id="68" name="フローチャート : 判断 67"/>
        <xdr:cNvSpPr/>
      </xdr:nvSpPr>
      <xdr:spPr>
        <a:xfrm>
          <a:off x="2857500" y="613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50563</xdr:rowOff>
    </xdr:from>
    <xdr:ext cx="469744" cy="259045"/>
    <xdr:sp macro="" textlink="">
      <xdr:nvSpPr>
        <xdr:cNvPr id="69" name="テキスト ボックス 68"/>
        <xdr:cNvSpPr txBox="1"/>
      </xdr:nvSpPr>
      <xdr:spPr>
        <a:xfrm>
          <a:off x="2673427" y="6222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73787</xdr:rowOff>
    </xdr:from>
    <xdr:to>
      <xdr:col>2</xdr:col>
      <xdr:colOff>638175</xdr:colOff>
      <xdr:row>35</xdr:row>
      <xdr:rowOff>33972</xdr:rowOff>
    </xdr:to>
    <xdr:cxnSp macro="">
      <xdr:nvCxnSpPr>
        <xdr:cNvPr id="70" name="直線コネクタ 69"/>
        <xdr:cNvCxnSpPr/>
      </xdr:nvCxnSpPr>
      <xdr:spPr>
        <a:xfrm>
          <a:off x="1130300" y="5903087"/>
          <a:ext cx="889000" cy="13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89662</xdr:rowOff>
    </xdr:from>
    <xdr:to>
      <xdr:col>3</xdr:col>
      <xdr:colOff>3175</xdr:colOff>
      <xdr:row>36</xdr:row>
      <xdr:rowOff>19812</xdr:rowOff>
    </xdr:to>
    <xdr:sp macro="" textlink="">
      <xdr:nvSpPr>
        <xdr:cNvPr id="71" name="フローチャート : 判断 70"/>
        <xdr:cNvSpPr/>
      </xdr:nvSpPr>
      <xdr:spPr>
        <a:xfrm>
          <a:off x="1968500" y="609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10939</xdr:rowOff>
    </xdr:from>
    <xdr:ext cx="469744" cy="259045"/>
    <xdr:sp macro="" textlink="">
      <xdr:nvSpPr>
        <xdr:cNvPr id="72" name="テキスト ボックス 71"/>
        <xdr:cNvSpPr txBox="1"/>
      </xdr:nvSpPr>
      <xdr:spPr>
        <a:xfrm>
          <a:off x="1784427" y="618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135001</xdr:rowOff>
    </xdr:from>
    <xdr:to>
      <xdr:col>1</xdr:col>
      <xdr:colOff>485775</xdr:colOff>
      <xdr:row>35</xdr:row>
      <xdr:rowOff>65151</xdr:rowOff>
    </xdr:to>
    <xdr:sp macro="" textlink="">
      <xdr:nvSpPr>
        <xdr:cNvPr id="73" name="フローチャート : 判断 72"/>
        <xdr:cNvSpPr/>
      </xdr:nvSpPr>
      <xdr:spPr>
        <a:xfrm>
          <a:off x="1079500" y="596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56278</xdr:rowOff>
    </xdr:from>
    <xdr:ext cx="469744" cy="259045"/>
    <xdr:sp macro="" textlink="">
      <xdr:nvSpPr>
        <xdr:cNvPr id="74" name="テキスト ボックス 73"/>
        <xdr:cNvSpPr txBox="1"/>
      </xdr:nvSpPr>
      <xdr:spPr>
        <a:xfrm>
          <a:off x="895427" y="6057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130048</xdr:rowOff>
    </xdr:from>
    <xdr:to>
      <xdr:col>6</xdr:col>
      <xdr:colOff>561975</xdr:colOff>
      <xdr:row>35</xdr:row>
      <xdr:rowOff>60198</xdr:rowOff>
    </xdr:to>
    <xdr:sp macro="" textlink="">
      <xdr:nvSpPr>
        <xdr:cNvPr id="80" name="円/楕円 79"/>
        <xdr:cNvSpPr/>
      </xdr:nvSpPr>
      <xdr:spPr>
        <a:xfrm>
          <a:off x="4584700" y="59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152925</xdr:rowOff>
    </xdr:from>
    <xdr:ext cx="469744" cy="259045"/>
    <xdr:sp macro="" textlink="">
      <xdr:nvSpPr>
        <xdr:cNvPr id="81" name="議会費該当値テキスト"/>
        <xdr:cNvSpPr txBox="1"/>
      </xdr:nvSpPr>
      <xdr:spPr>
        <a:xfrm>
          <a:off x="4686300" y="5810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5,784</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49466</xdr:rowOff>
    </xdr:from>
    <xdr:to>
      <xdr:col>5</xdr:col>
      <xdr:colOff>409575</xdr:colOff>
      <xdr:row>35</xdr:row>
      <xdr:rowOff>151066</xdr:rowOff>
    </xdr:to>
    <xdr:sp macro="" textlink="">
      <xdr:nvSpPr>
        <xdr:cNvPr id="82" name="円/楕円 81"/>
        <xdr:cNvSpPr/>
      </xdr:nvSpPr>
      <xdr:spPr>
        <a:xfrm>
          <a:off x="3746500" y="605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167593</xdr:rowOff>
    </xdr:from>
    <xdr:ext cx="469744" cy="259045"/>
    <xdr:sp macro="" textlink="">
      <xdr:nvSpPr>
        <xdr:cNvPr id="83" name="テキスト ボックス 82"/>
        <xdr:cNvSpPr txBox="1"/>
      </xdr:nvSpPr>
      <xdr:spPr>
        <a:xfrm>
          <a:off x="3562427" y="5825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5,307</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44704</xdr:rowOff>
    </xdr:from>
    <xdr:to>
      <xdr:col>4</xdr:col>
      <xdr:colOff>206375</xdr:colOff>
      <xdr:row>35</xdr:row>
      <xdr:rowOff>146304</xdr:rowOff>
    </xdr:to>
    <xdr:sp macro="" textlink="">
      <xdr:nvSpPr>
        <xdr:cNvPr id="84" name="円/楕円 83"/>
        <xdr:cNvSpPr/>
      </xdr:nvSpPr>
      <xdr:spPr>
        <a:xfrm>
          <a:off x="2857500" y="604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33</xdr:row>
      <xdr:rowOff>162831</xdr:rowOff>
    </xdr:from>
    <xdr:ext cx="469744" cy="259045"/>
    <xdr:sp macro="" textlink="">
      <xdr:nvSpPr>
        <xdr:cNvPr id="85" name="テキスト ボックス 84"/>
        <xdr:cNvSpPr txBox="1"/>
      </xdr:nvSpPr>
      <xdr:spPr>
        <a:xfrm>
          <a:off x="2673427" y="5820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5,332</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154622</xdr:rowOff>
    </xdr:from>
    <xdr:to>
      <xdr:col>3</xdr:col>
      <xdr:colOff>3175</xdr:colOff>
      <xdr:row>35</xdr:row>
      <xdr:rowOff>84772</xdr:rowOff>
    </xdr:to>
    <xdr:sp macro="" textlink="">
      <xdr:nvSpPr>
        <xdr:cNvPr id="86" name="円/楕円 85"/>
        <xdr:cNvSpPr/>
      </xdr:nvSpPr>
      <xdr:spPr>
        <a:xfrm>
          <a:off x="1968500" y="598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101299</xdr:rowOff>
    </xdr:from>
    <xdr:ext cx="469744" cy="259045"/>
    <xdr:sp macro="" textlink="">
      <xdr:nvSpPr>
        <xdr:cNvPr id="87" name="テキスト ボックス 86"/>
        <xdr:cNvSpPr txBox="1"/>
      </xdr:nvSpPr>
      <xdr:spPr>
        <a:xfrm>
          <a:off x="1784427" y="5759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5,655</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22987</xdr:rowOff>
    </xdr:from>
    <xdr:to>
      <xdr:col>1</xdr:col>
      <xdr:colOff>485775</xdr:colOff>
      <xdr:row>34</xdr:row>
      <xdr:rowOff>124587</xdr:rowOff>
    </xdr:to>
    <xdr:sp macro="" textlink="">
      <xdr:nvSpPr>
        <xdr:cNvPr id="88" name="円/楕円 87"/>
        <xdr:cNvSpPr/>
      </xdr:nvSpPr>
      <xdr:spPr>
        <a:xfrm>
          <a:off x="1079500" y="585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141114</xdr:rowOff>
    </xdr:from>
    <xdr:ext cx="469744" cy="259045"/>
    <xdr:sp macro="" textlink="">
      <xdr:nvSpPr>
        <xdr:cNvPr id="89" name="テキスト ボックス 88"/>
        <xdr:cNvSpPr txBox="1"/>
      </xdr:nvSpPr>
      <xdr:spPr>
        <a:xfrm>
          <a:off x="895427" y="5627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6,346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47,206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62723</xdr:rowOff>
    </xdr:from>
    <xdr:to>
      <xdr:col>6</xdr:col>
      <xdr:colOff>510540</xdr:colOff>
      <xdr:row>59</xdr:row>
      <xdr:rowOff>92966</xdr:rowOff>
    </xdr:to>
    <xdr:cxnSp macro="">
      <xdr:nvCxnSpPr>
        <xdr:cNvPr id="114" name="直線コネクタ 113"/>
        <xdr:cNvCxnSpPr/>
      </xdr:nvCxnSpPr>
      <xdr:spPr>
        <a:xfrm flipV="1">
          <a:off x="4633595" y="8806673"/>
          <a:ext cx="1270" cy="1401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96793</xdr:rowOff>
    </xdr:from>
    <xdr:ext cx="534377" cy="259045"/>
    <xdr:sp macro="" textlink="">
      <xdr:nvSpPr>
        <xdr:cNvPr id="115" name="総務費最小値テキスト"/>
        <xdr:cNvSpPr txBox="1"/>
      </xdr:nvSpPr>
      <xdr:spPr>
        <a:xfrm>
          <a:off x="4686300" y="10212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43,633</a:t>
          </a:r>
          <a:endParaRPr kumimoji="1" lang="ja-JP" altLang="en-US" sz="1000" b="1">
            <a:latin typeface="ＭＳ Ｐゴシック"/>
          </a:endParaRPr>
        </a:p>
      </xdr:txBody>
    </xdr:sp>
    <xdr:clientData/>
  </xdr:oneCellAnchor>
  <xdr:twoCellAnchor>
    <xdr:from>
      <xdr:col>6</xdr:col>
      <xdr:colOff>422275</xdr:colOff>
      <xdr:row>59</xdr:row>
      <xdr:rowOff>92966</xdr:rowOff>
    </xdr:from>
    <xdr:to>
      <xdr:col>6</xdr:col>
      <xdr:colOff>600075</xdr:colOff>
      <xdr:row>59</xdr:row>
      <xdr:rowOff>92966</xdr:rowOff>
    </xdr:to>
    <xdr:cxnSp macro="">
      <xdr:nvCxnSpPr>
        <xdr:cNvPr id="116" name="直線コネクタ 115"/>
        <xdr:cNvCxnSpPr/>
      </xdr:nvCxnSpPr>
      <xdr:spPr>
        <a:xfrm>
          <a:off x="4546600" y="10208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9400</xdr:rowOff>
    </xdr:from>
    <xdr:ext cx="599010" cy="259045"/>
    <xdr:sp macro="" textlink="">
      <xdr:nvSpPr>
        <xdr:cNvPr id="117" name="総務費最大値テキスト"/>
        <xdr:cNvSpPr txBox="1"/>
      </xdr:nvSpPr>
      <xdr:spPr>
        <a:xfrm>
          <a:off x="4686300" y="8581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227,602</a:t>
          </a:r>
          <a:endParaRPr kumimoji="1" lang="ja-JP" altLang="en-US" sz="1000" b="1">
            <a:latin typeface="ＭＳ Ｐゴシック"/>
          </a:endParaRPr>
        </a:p>
      </xdr:txBody>
    </xdr:sp>
    <xdr:clientData/>
  </xdr:oneCellAnchor>
  <xdr:twoCellAnchor>
    <xdr:from>
      <xdr:col>6</xdr:col>
      <xdr:colOff>422275</xdr:colOff>
      <xdr:row>51</xdr:row>
      <xdr:rowOff>62723</xdr:rowOff>
    </xdr:from>
    <xdr:to>
      <xdr:col>6</xdr:col>
      <xdr:colOff>600075</xdr:colOff>
      <xdr:row>51</xdr:row>
      <xdr:rowOff>62723</xdr:rowOff>
    </xdr:to>
    <xdr:cxnSp macro="">
      <xdr:nvCxnSpPr>
        <xdr:cNvPr id="118" name="直線コネクタ 117"/>
        <xdr:cNvCxnSpPr/>
      </xdr:nvCxnSpPr>
      <xdr:spPr>
        <a:xfrm>
          <a:off x="4546600" y="8806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119637</xdr:rowOff>
    </xdr:from>
    <xdr:to>
      <xdr:col>6</xdr:col>
      <xdr:colOff>511175</xdr:colOff>
      <xdr:row>59</xdr:row>
      <xdr:rowOff>72796</xdr:rowOff>
    </xdr:to>
    <xdr:cxnSp macro="">
      <xdr:nvCxnSpPr>
        <xdr:cNvPr id="119" name="直線コネクタ 118"/>
        <xdr:cNvCxnSpPr/>
      </xdr:nvCxnSpPr>
      <xdr:spPr>
        <a:xfrm flipV="1">
          <a:off x="3797300" y="10063737"/>
          <a:ext cx="838200" cy="124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78668</xdr:rowOff>
    </xdr:from>
    <xdr:ext cx="534377" cy="259045"/>
    <xdr:sp macro="" textlink="">
      <xdr:nvSpPr>
        <xdr:cNvPr id="120" name="総務費平均値テキスト"/>
        <xdr:cNvSpPr txBox="1"/>
      </xdr:nvSpPr>
      <xdr:spPr>
        <a:xfrm>
          <a:off x="4686300" y="96798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86,845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55791</xdr:rowOff>
    </xdr:from>
    <xdr:to>
      <xdr:col>6</xdr:col>
      <xdr:colOff>561975</xdr:colOff>
      <xdr:row>57</xdr:row>
      <xdr:rowOff>157391</xdr:rowOff>
    </xdr:to>
    <xdr:sp macro="" textlink="">
      <xdr:nvSpPr>
        <xdr:cNvPr id="121" name="フローチャート : 判断 120"/>
        <xdr:cNvSpPr/>
      </xdr:nvSpPr>
      <xdr:spPr>
        <a:xfrm>
          <a:off x="4584700" y="982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59</xdr:row>
      <xdr:rowOff>10999</xdr:rowOff>
    </xdr:from>
    <xdr:to>
      <xdr:col>5</xdr:col>
      <xdr:colOff>358775</xdr:colOff>
      <xdr:row>59</xdr:row>
      <xdr:rowOff>72796</xdr:rowOff>
    </xdr:to>
    <xdr:cxnSp macro="">
      <xdr:nvCxnSpPr>
        <xdr:cNvPr id="122" name="直線コネクタ 121"/>
        <xdr:cNvCxnSpPr/>
      </xdr:nvCxnSpPr>
      <xdr:spPr>
        <a:xfrm>
          <a:off x="2908300" y="10126549"/>
          <a:ext cx="889000" cy="61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152275</xdr:rowOff>
    </xdr:from>
    <xdr:to>
      <xdr:col>5</xdr:col>
      <xdr:colOff>409575</xdr:colOff>
      <xdr:row>58</xdr:row>
      <xdr:rowOff>82425</xdr:rowOff>
    </xdr:to>
    <xdr:sp macro="" textlink="">
      <xdr:nvSpPr>
        <xdr:cNvPr id="123" name="フローチャート : 判断 122"/>
        <xdr:cNvSpPr/>
      </xdr:nvSpPr>
      <xdr:spPr>
        <a:xfrm>
          <a:off x="3746500" y="9924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98952</xdr:rowOff>
    </xdr:from>
    <xdr:ext cx="534377" cy="259045"/>
    <xdr:sp macro="" textlink="">
      <xdr:nvSpPr>
        <xdr:cNvPr id="124" name="テキスト ボックス 123"/>
        <xdr:cNvSpPr txBox="1"/>
      </xdr:nvSpPr>
      <xdr:spPr>
        <a:xfrm>
          <a:off x="3530111" y="970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74,183</a:t>
          </a:r>
          <a:endParaRPr kumimoji="1" lang="ja-JP" altLang="en-US" sz="1000" b="1">
            <a:solidFill>
              <a:srgbClr val="000080"/>
            </a:solidFill>
            <a:latin typeface="ＭＳ Ｐゴシック"/>
          </a:endParaRPr>
        </a:p>
      </xdr:txBody>
    </xdr:sp>
    <xdr:clientData/>
  </xdr:oneCellAnchor>
  <xdr:twoCellAnchor>
    <xdr:from>
      <xdr:col>2</xdr:col>
      <xdr:colOff>638175</xdr:colOff>
      <xdr:row>59</xdr:row>
      <xdr:rowOff>10999</xdr:rowOff>
    </xdr:from>
    <xdr:to>
      <xdr:col>4</xdr:col>
      <xdr:colOff>155575</xdr:colOff>
      <xdr:row>59</xdr:row>
      <xdr:rowOff>83921</xdr:rowOff>
    </xdr:to>
    <xdr:cxnSp macro="">
      <xdr:nvCxnSpPr>
        <xdr:cNvPr id="125" name="直線コネクタ 124"/>
        <xdr:cNvCxnSpPr/>
      </xdr:nvCxnSpPr>
      <xdr:spPr>
        <a:xfrm flipV="1">
          <a:off x="2019300" y="10126549"/>
          <a:ext cx="889000" cy="72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127808</xdr:rowOff>
    </xdr:from>
    <xdr:to>
      <xdr:col>4</xdr:col>
      <xdr:colOff>206375</xdr:colOff>
      <xdr:row>58</xdr:row>
      <xdr:rowOff>57958</xdr:rowOff>
    </xdr:to>
    <xdr:sp macro="" textlink="">
      <xdr:nvSpPr>
        <xdr:cNvPr id="126" name="フローチャート : 判断 125"/>
        <xdr:cNvSpPr/>
      </xdr:nvSpPr>
      <xdr:spPr>
        <a:xfrm>
          <a:off x="2857500" y="9900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74485</xdr:rowOff>
    </xdr:from>
    <xdr:ext cx="534377" cy="259045"/>
    <xdr:sp macro="" textlink="">
      <xdr:nvSpPr>
        <xdr:cNvPr id="127" name="テキスト ボックス 126"/>
        <xdr:cNvSpPr txBox="1"/>
      </xdr:nvSpPr>
      <xdr:spPr>
        <a:xfrm>
          <a:off x="2641111" y="9675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77,394</a:t>
          </a:r>
          <a:endParaRPr kumimoji="1" lang="ja-JP" altLang="en-US" sz="1000" b="1">
            <a:solidFill>
              <a:srgbClr val="000080"/>
            </a:solidFill>
            <a:latin typeface="ＭＳ Ｐゴシック"/>
          </a:endParaRPr>
        </a:p>
      </xdr:txBody>
    </xdr:sp>
    <xdr:clientData/>
  </xdr:oneCellAnchor>
  <xdr:twoCellAnchor>
    <xdr:from>
      <xdr:col>1</xdr:col>
      <xdr:colOff>434975</xdr:colOff>
      <xdr:row>59</xdr:row>
      <xdr:rowOff>64590</xdr:rowOff>
    </xdr:from>
    <xdr:to>
      <xdr:col>2</xdr:col>
      <xdr:colOff>638175</xdr:colOff>
      <xdr:row>59</xdr:row>
      <xdr:rowOff>83921</xdr:rowOff>
    </xdr:to>
    <xdr:cxnSp macro="">
      <xdr:nvCxnSpPr>
        <xdr:cNvPr id="128" name="直線コネクタ 127"/>
        <xdr:cNvCxnSpPr/>
      </xdr:nvCxnSpPr>
      <xdr:spPr>
        <a:xfrm>
          <a:off x="1130300" y="10180140"/>
          <a:ext cx="889000" cy="19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121910</xdr:rowOff>
    </xdr:from>
    <xdr:to>
      <xdr:col>3</xdr:col>
      <xdr:colOff>3175</xdr:colOff>
      <xdr:row>58</xdr:row>
      <xdr:rowOff>52060</xdr:rowOff>
    </xdr:to>
    <xdr:sp macro="" textlink="">
      <xdr:nvSpPr>
        <xdr:cNvPr id="129" name="フローチャート : 判断 128"/>
        <xdr:cNvSpPr/>
      </xdr:nvSpPr>
      <xdr:spPr>
        <a:xfrm>
          <a:off x="1968500" y="989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68587</xdr:rowOff>
    </xdr:from>
    <xdr:ext cx="534377" cy="259045"/>
    <xdr:sp macro="" textlink="">
      <xdr:nvSpPr>
        <xdr:cNvPr id="130" name="テキスト ボックス 129"/>
        <xdr:cNvSpPr txBox="1"/>
      </xdr:nvSpPr>
      <xdr:spPr>
        <a:xfrm>
          <a:off x="1752111" y="9669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78,168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111768</xdr:rowOff>
    </xdr:from>
    <xdr:to>
      <xdr:col>1</xdr:col>
      <xdr:colOff>485775</xdr:colOff>
      <xdr:row>58</xdr:row>
      <xdr:rowOff>41918</xdr:rowOff>
    </xdr:to>
    <xdr:sp macro="" textlink="">
      <xdr:nvSpPr>
        <xdr:cNvPr id="131" name="フローチャート : 判断 130"/>
        <xdr:cNvSpPr/>
      </xdr:nvSpPr>
      <xdr:spPr>
        <a:xfrm>
          <a:off x="1079500" y="9884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58445</xdr:rowOff>
    </xdr:from>
    <xdr:ext cx="534377" cy="259045"/>
    <xdr:sp macro="" textlink="">
      <xdr:nvSpPr>
        <xdr:cNvPr id="132" name="テキスト ボックス 131"/>
        <xdr:cNvSpPr txBox="1"/>
      </xdr:nvSpPr>
      <xdr:spPr>
        <a:xfrm>
          <a:off x="863111" y="9659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79,499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68837</xdr:rowOff>
    </xdr:from>
    <xdr:to>
      <xdr:col>6</xdr:col>
      <xdr:colOff>561975</xdr:colOff>
      <xdr:row>58</xdr:row>
      <xdr:rowOff>170437</xdr:rowOff>
    </xdr:to>
    <xdr:sp macro="" textlink="">
      <xdr:nvSpPr>
        <xdr:cNvPr id="138" name="円/楕円 137"/>
        <xdr:cNvSpPr/>
      </xdr:nvSpPr>
      <xdr:spPr>
        <a:xfrm>
          <a:off x="4584700" y="1001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47264</xdr:rowOff>
    </xdr:from>
    <xdr:ext cx="534377" cy="259045"/>
    <xdr:sp macro="" textlink="">
      <xdr:nvSpPr>
        <xdr:cNvPr id="139" name="総務費該当値テキスト"/>
        <xdr:cNvSpPr txBox="1"/>
      </xdr:nvSpPr>
      <xdr:spPr>
        <a:xfrm>
          <a:off x="4686300" y="9991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62,633</a:t>
          </a:r>
          <a:endParaRPr kumimoji="1" lang="ja-JP" altLang="en-US" sz="1000" b="1">
            <a:solidFill>
              <a:srgbClr val="FF0000"/>
            </a:solidFill>
            <a:latin typeface="ＭＳ Ｐゴシック"/>
          </a:endParaRPr>
        </a:p>
      </xdr:txBody>
    </xdr:sp>
    <xdr:clientData/>
  </xdr:oneCellAnchor>
  <xdr:twoCellAnchor>
    <xdr:from>
      <xdr:col>5</xdr:col>
      <xdr:colOff>307975</xdr:colOff>
      <xdr:row>59</xdr:row>
      <xdr:rowOff>21996</xdr:rowOff>
    </xdr:from>
    <xdr:to>
      <xdr:col>5</xdr:col>
      <xdr:colOff>409575</xdr:colOff>
      <xdr:row>59</xdr:row>
      <xdr:rowOff>123596</xdr:rowOff>
    </xdr:to>
    <xdr:sp macro="" textlink="">
      <xdr:nvSpPr>
        <xdr:cNvPr id="140" name="円/楕円 139"/>
        <xdr:cNvSpPr/>
      </xdr:nvSpPr>
      <xdr:spPr>
        <a:xfrm>
          <a:off x="3746500" y="1013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114723</xdr:rowOff>
    </xdr:from>
    <xdr:ext cx="534377" cy="259045"/>
    <xdr:sp macro="" textlink="">
      <xdr:nvSpPr>
        <xdr:cNvPr id="141" name="テキスト ボックス 140"/>
        <xdr:cNvSpPr txBox="1"/>
      </xdr:nvSpPr>
      <xdr:spPr>
        <a:xfrm>
          <a:off x="3530111" y="10230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46,280</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131649</xdr:rowOff>
    </xdr:from>
    <xdr:to>
      <xdr:col>4</xdr:col>
      <xdr:colOff>206375</xdr:colOff>
      <xdr:row>59</xdr:row>
      <xdr:rowOff>61799</xdr:rowOff>
    </xdr:to>
    <xdr:sp macro="" textlink="">
      <xdr:nvSpPr>
        <xdr:cNvPr id="142" name="円/楕円 141"/>
        <xdr:cNvSpPr/>
      </xdr:nvSpPr>
      <xdr:spPr>
        <a:xfrm>
          <a:off x="2857500" y="1007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52926</xdr:rowOff>
    </xdr:from>
    <xdr:ext cx="534377" cy="259045"/>
    <xdr:sp macro="" textlink="">
      <xdr:nvSpPr>
        <xdr:cNvPr id="143" name="テキスト ボックス 142"/>
        <xdr:cNvSpPr txBox="1"/>
      </xdr:nvSpPr>
      <xdr:spPr>
        <a:xfrm>
          <a:off x="2641111" y="10168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54,390</a:t>
          </a:r>
          <a:endParaRPr kumimoji="1" lang="ja-JP" altLang="en-US" sz="1000" b="1">
            <a:solidFill>
              <a:srgbClr val="FF0000"/>
            </a:solidFill>
            <a:latin typeface="ＭＳ Ｐゴシック"/>
          </a:endParaRPr>
        </a:p>
      </xdr:txBody>
    </xdr:sp>
    <xdr:clientData/>
  </xdr:oneCellAnchor>
  <xdr:twoCellAnchor>
    <xdr:from>
      <xdr:col>2</xdr:col>
      <xdr:colOff>587375</xdr:colOff>
      <xdr:row>59</xdr:row>
      <xdr:rowOff>33121</xdr:rowOff>
    </xdr:from>
    <xdr:to>
      <xdr:col>3</xdr:col>
      <xdr:colOff>3175</xdr:colOff>
      <xdr:row>59</xdr:row>
      <xdr:rowOff>134721</xdr:rowOff>
    </xdr:to>
    <xdr:sp macro="" textlink="">
      <xdr:nvSpPr>
        <xdr:cNvPr id="144" name="円/楕円 143"/>
        <xdr:cNvSpPr/>
      </xdr:nvSpPr>
      <xdr:spPr>
        <a:xfrm>
          <a:off x="1968500" y="1014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125848</xdr:rowOff>
    </xdr:from>
    <xdr:ext cx="534377" cy="259045"/>
    <xdr:sp macro="" textlink="">
      <xdr:nvSpPr>
        <xdr:cNvPr id="145" name="テキスト ボックス 144"/>
        <xdr:cNvSpPr txBox="1"/>
      </xdr:nvSpPr>
      <xdr:spPr>
        <a:xfrm>
          <a:off x="1752111" y="10241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44,820</a:t>
          </a:r>
          <a:endParaRPr kumimoji="1" lang="ja-JP" altLang="en-US" sz="1000" b="1">
            <a:solidFill>
              <a:srgbClr val="FF0000"/>
            </a:solidFill>
            <a:latin typeface="ＭＳ Ｐゴシック"/>
          </a:endParaRPr>
        </a:p>
      </xdr:txBody>
    </xdr:sp>
    <xdr:clientData/>
  </xdr:oneCellAnchor>
  <xdr:twoCellAnchor>
    <xdr:from>
      <xdr:col>1</xdr:col>
      <xdr:colOff>384175</xdr:colOff>
      <xdr:row>59</xdr:row>
      <xdr:rowOff>13790</xdr:rowOff>
    </xdr:from>
    <xdr:to>
      <xdr:col>1</xdr:col>
      <xdr:colOff>485775</xdr:colOff>
      <xdr:row>59</xdr:row>
      <xdr:rowOff>115390</xdr:rowOff>
    </xdr:to>
    <xdr:sp macro="" textlink="">
      <xdr:nvSpPr>
        <xdr:cNvPr id="146" name="円/楕円 145"/>
        <xdr:cNvSpPr/>
      </xdr:nvSpPr>
      <xdr:spPr>
        <a:xfrm>
          <a:off x="1079500" y="1012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106517</xdr:rowOff>
    </xdr:from>
    <xdr:ext cx="534377" cy="259045"/>
    <xdr:sp macro="" textlink="">
      <xdr:nvSpPr>
        <xdr:cNvPr id="147" name="テキスト ボックス 146"/>
        <xdr:cNvSpPr txBox="1"/>
      </xdr:nvSpPr>
      <xdr:spPr>
        <a:xfrm>
          <a:off x="863111" y="10222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47,357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154,827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8" name="テキスト ボックス 157"/>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59" name="直線コネクタ 158"/>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0" name="テキスト ボックス 159"/>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1" name="直線コネクタ 160"/>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2" name="テキスト ボックス 161"/>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3" name="直線コネクタ 162"/>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4" name="テキスト ボックス 163"/>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5" name="直線コネクタ 164"/>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6" name="テキスト ボックス 165"/>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7" name="直線コネクタ 166"/>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8" name="テキスト ボックス 167"/>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9" name="直線コネクタ 168"/>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0" name="テキスト ボックス 169"/>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20643</xdr:rowOff>
    </xdr:from>
    <xdr:to>
      <xdr:col>6</xdr:col>
      <xdr:colOff>510540</xdr:colOff>
      <xdr:row>78</xdr:row>
      <xdr:rowOff>66940</xdr:rowOff>
    </xdr:to>
    <xdr:cxnSp macro="">
      <xdr:nvCxnSpPr>
        <xdr:cNvPr id="174" name="直線コネクタ 173"/>
        <xdr:cNvCxnSpPr/>
      </xdr:nvCxnSpPr>
      <xdr:spPr>
        <a:xfrm flipV="1">
          <a:off x="4633595" y="12193593"/>
          <a:ext cx="1270" cy="12464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70767</xdr:rowOff>
    </xdr:from>
    <xdr:ext cx="599010" cy="259045"/>
    <xdr:sp macro="" textlink="">
      <xdr:nvSpPr>
        <xdr:cNvPr id="175" name="民生費最小値テキスト"/>
        <xdr:cNvSpPr txBox="1"/>
      </xdr:nvSpPr>
      <xdr:spPr>
        <a:xfrm>
          <a:off x="4686300" y="13443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108,684</a:t>
          </a:r>
          <a:endParaRPr kumimoji="1" lang="ja-JP" altLang="en-US" sz="1000" b="1">
            <a:latin typeface="ＭＳ Ｐゴシック"/>
          </a:endParaRPr>
        </a:p>
      </xdr:txBody>
    </xdr:sp>
    <xdr:clientData/>
  </xdr:oneCellAnchor>
  <xdr:twoCellAnchor>
    <xdr:from>
      <xdr:col>6</xdr:col>
      <xdr:colOff>422275</xdr:colOff>
      <xdr:row>78</xdr:row>
      <xdr:rowOff>66940</xdr:rowOff>
    </xdr:from>
    <xdr:to>
      <xdr:col>6</xdr:col>
      <xdr:colOff>600075</xdr:colOff>
      <xdr:row>78</xdr:row>
      <xdr:rowOff>66940</xdr:rowOff>
    </xdr:to>
    <xdr:cxnSp macro="">
      <xdr:nvCxnSpPr>
        <xdr:cNvPr id="176" name="直線コネクタ 175"/>
        <xdr:cNvCxnSpPr/>
      </xdr:nvCxnSpPr>
      <xdr:spPr>
        <a:xfrm>
          <a:off x="4546600" y="13440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138770</xdr:rowOff>
    </xdr:from>
    <xdr:ext cx="599010" cy="259045"/>
    <xdr:sp macro="" textlink="">
      <xdr:nvSpPr>
        <xdr:cNvPr id="177" name="民生費最大値テキスト"/>
        <xdr:cNvSpPr txBox="1"/>
      </xdr:nvSpPr>
      <xdr:spPr>
        <a:xfrm>
          <a:off x="4686300" y="11968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223,187</a:t>
          </a:r>
          <a:endParaRPr kumimoji="1" lang="ja-JP" altLang="en-US" sz="1000" b="1">
            <a:latin typeface="ＭＳ Ｐゴシック"/>
          </a:endParaRPr>
        </a:p>
      </xdr:txBody>
    </xdr:sp>
    <xdr:clientData/>
  </xdr:oneCellAnchor>
  <xdr:twoCellAnchor>
    <xdr:from>
      <xdr:col>6</xdr:col>
      <xdr:colOff>422275</xdr:colOff>
      <xdr:row>71</xdr:row>
      <xdr:rowOff>20643</xdr:rowOff>
    </xdr:from>
    <xdr:to>
      <xdr:col>6</xdr:col>
      <xdr:colOff>600075</xdr:colOff>
      <xdr:row>71</xdr:row>
      <xdr:rowOff>20643</xdr:rowOff>
    </xdr:to>
    <xdr:cxnSp macro="">
      <xdr:nvCxnSpPr>
        <xdr:cNvPr id="178" name="直線コネクタ 177"/>
        <xdr:cNvCxnSpPr/>
      </xdr:nvCxnSpPr>
      <xdr:spPr>
        <a:xfrm>
          <a:off x="4546600" y="12193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53377</xdr:rowOff>
    </xdr:from>
    <xdr:to>
      <xdr:col>6</xdr:col>
      <xdr:colOff>511175</xdr:colOff>
      <xdr:row>75</xdr:row>
      <xdr:rowOff>81124</xdr:rowOff>
    </xdr:to>
    <xdr:cxnSp macro="">
      <xdr:nvCxnSpPr>
        <xdr:cNvPr id="179" name="直線コネクタ 178"/>
        <xdr:cNvCxnSpPr/>
      </xdr:nvCxnSpPr>
      <xdr:spPr>
        <a:xfrm>
          <a:off x="3797300" y="12912127"/>
          <a:ext cx="838200" cy="2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25170</xdr:rowOff>
    </xdr:from>
    <xdr:ext cx="599010" cy="259045"/>
    <xdr:sp macro="" textlink="">
      <xdr:nvSpPr>
        <xdr:cNvPr id="180" name="民生費平均値テキスト"/>
        <xdr:cNvSpPr txBox="1"/>
      </xdr:nvSpPr>
      <xdr:spPr>
        <a:xfrm>
          <a:off x="4686300" y="127124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157,206</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2293</xdr:rowOff>
    </xdr:from>
    <xdr:to>
      <xdr:col>6</xdr:col>
      <xdr:colOff>561975</xdr:colOff>
      <xdr:row>75</xdr:row>
      <xdr:rowOff>103893</xdr:rowOff>
    </xdr:to>
    <xdr:sp macro="" textlink="">
      <xdr:nvSpPr>
        <xdr:cNvPr id="181" name="フローチャート : 判断 180"/>
        <xdr:cNvSpPr/>
      </xdr:nvSpPr>
      <xdr:spPr>
        <a:xfrm>
          <a:off x="4584700" y="1286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53377</xdr:rowOff>
    </xdr:from>
    <xdr:to>
      <xdr:col>5</xdr:col>
      <xdr:colOff>358775</xdr:colOff>
      <xdr:row>76</xdr:row>
      <xdr:rowOff>26739</xdr:rowOff>
    </xdr:to>
    <xdr:cxnSp macro="">
      <xdr:nvCxnSpPr>
        <xdr:cNvPr id="182" name="直線コネクタ 181"/>
        <xdr:cNvCxnSpPr/>
      </xdr:nvCxnSpPr>
      <xdr:spPr>
        <a:xfrm flipV="1">
          <a:off x="2908300" y="12912127"/>
          <a:ext cx="889000" cy="1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70024</xdr:rowOff>
    </xdr:from>
    <xdr:to>
      <xdr:col>5</xdr:col>
      <xdr:colOff>409575</xdr:colOff>
      <xdr:row>76</xdr:row>
      <xdr:rowOff>174</xdr:rowOff>
    </xdr:to>
    <xdr:sp macro="" textlink="">
      <xdr:nvSpPr>
        <xdr:cNvPr id="183" name="フローチャート : 判断 182"/>
        <xdr:cNvSpPr/>
      </xdr:nvSpPr>
      <xdr:spPr>
        <a:xfrm>
          <a:off x="3746500" y="12928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162751</xdr:rowOff>
    </xdr:from>
    <xdr:ext cx="599010" cy="259045"/>
    <xdr:sp macro="" textlink="">
      <xdr:nvSpPr>
        <xdr:cNvPr id="184" name="テキスト ボックス 183"/>
        <xdr:cNvSpPr txBox="1"/>
      </xdr:nvSpPr>
      <xdr:spPr>
        <a:xfrm>
          <a:off x="3497794" y="13021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150,984</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153166</xdr:rowOff>
    </xdr:from>
    <xdr:to>
      <xdr:col>4</xdr:col>
      <xdr:colOff>155575</xdr:colOff>
      <xdr:row>76</xdr:row>
      <xdr:rowOff>26739</xdr:rowOff>
    </xdr:to>
    <xdr:cxnSp macro="">
      <xdr:nvCxnSpPr>
        <xdr:cNvPr id="185" name="直線コネクタ 184"/>
        <xdr:cNvCxnSpPr/>
      </xdr:nvCxnSpPr>
      <xdr:spPr>
        <a:xfrm>
          <a:off x="2019300" y="13011916"/>
          <a:ext cx="889000" cy="45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154335</xdr:rowOff>
    </xdr:from>
    <xdr:to>
      <xdr:col>4</xdr:col>
      <xdr:colOff>206375</xdr:colOff>
      <xdr:row>76</xdr:row>
      <xdr:rowOff>84485</xdr:rowOff>
    </xdr:to>
    <xdr:sp macro="" textlink="">
      <xdr:nvSpPr>
        <xdr:cNvPr id="186" name="フローチャート : 判断 185"/>
        <xdr:cNvSpPr/>
      </xdr:nvSpPr>
      <xdr:spPr>
        <a:xfrm>
          <a:off x="2857500" y="130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75612</xdr:rowOff>
    </xdr:from>
    <xdr:ext cx="599010" cy="259045"/>
    <xdr:sp macro="" textlink="">
      <xdr:nvSpPr>
        <xdr:cNvPr id="187" name="テキスト ボックス 186"/>
        <xdr:cNvSpPr txBox="1"/>
      </xdr:nvSpPr>
      <xdr:spPr>
        <a:xfrm>
          <a:off x="2608794" y="13105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143,239</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153166</xdr:rowOff>
    </xdr:from>
    <xdr:to>
      <xdr:col>2</xdr:col>
      <xdr:colOff>638175</xdr:colOff>
      <xdr:row>76</xdr:row>
      <xdr:rowOff>79600</xdr:rowOff>
    </xdr:to>
    <xdr:cxnSp macro="">
      <xdr:nvCxnSpPr>
        <xdr:cNvPr id="188" name="直線コネクタ 187"/>
        <xdr:cNvCxnSpPr/>
      </xdr:nvCxnSpPr>
      <xdr:spPr>
        <a:xfrm flipV="1">
          <a:off x="1130300" y="13011916"/>
          <a:ext cx="889000" cy="97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70210</xdr:rowOff>
    </xdr:from>
    <xdr:to>
      <xdr:col>3</xdr:col>
      <xdr:colOff>3175</xdr:colOff>
      <xdr:row>77</xdr:row>
      <xdr:rowOff>360</xdr:rowOff>
    </xdr:to>
    <xdr:sp macro="" textlink="">
      <xdr:nvSpPr>
        <xdr:cNvPr id="189" name="フローチャート : 判断 188"/>
        <xdr:cNvSpPr/>
      </xdr:nvSpPr>
      <xdr:spPr>
        <a:xfrm>
          <a:off x="1968500" y="1310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162937</xdr:rowOff>
    </xdr:from>
    <xdr:ext cx="599010" cy="259045"/>
    <xdr:sp macro="" textlink="">
      <xdr:nvSpPr>
        <xdr:cNvPr id="190" name="テキスト ボックス 189"/>
        <xdr:cNvSpPr txBox="1"/>
      </xdr:nvSpPr>
      <xdr:spPr>
        <a:xfrm>
          <a:off x="1719794" y="13193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135,217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59237</xdr:rowOff>
    </xdr:from>
    <xdr:to>
      <xdr:col>1</xdr:col>
      <xdr:colOff>485775</xdr:colOff>
      <xdr:row>76</xdr:row>
      <xdr:rowOff>160837</xdr:rowOff>
    </xdr:to>
    <xdr:sp macro="" textlink="">
      <xdr:nvSpPr>
        <xdr:cNvPr id="191" name="フローチャート : 判断 190"/>
        <xdr:cNvSpPr/>
      </xdr:nvSpPr>
      <xdr:spPr>
        <a:xfrm>
          <a:off x="1079500" y="1308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151964</xdr:rowOff>
    </xdr:from>
    <xdr:ext cx="599010" cy="259045"/>
    <xdr:sp macro="" textlink="">
      <xdr:nvSpPr>
        <xdr:cNvPr id="192" name="テキスト ボックス 191"/>
        <xdr:cNvSpPr txBox="1"/>
      </xdr:nvSpPr>
      <xdr:spPr>
        <a:xfrm>
          <a:off x="830794" y="13182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136,225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30324</xdr:rowOff>
    </xdr:from>
    <xdr:to>
      <xdr:col>6</xdr:col>
      <xdr:colOff>561975</xdr:colOff>
      <xdr:row>75</xdr:row>
      <xdr:rowOff>131924</xdr:rowOff>
    </xdr:to>
    <xdr:sp macro="" textlink="">
      <xdr:nvSpPr>
        <xdr:cNvPr id="198" name="円/楕円 197"/>
        <xdr:cNvSpPr/>
      </xdr:nvSpPr>
      <xdr:spPr>
        <a:xfrm>
          <a:off x="4584700" y="12889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8751</xdr:rowOff>
    </xdr:from>
    <xdr:ext cx="599010" cy="259045"/>
    <xdr:sp macro="" textlink="">
      <xdr:nvSpPr>
        <xdr:cNvPr id="199" name="民生費該当値テキスト"/>
        <xdr:cNvSpPr txBox="1"/>
      </xdr:nvSpPr>
      <xdr:spPr>
        <a:xfrm>
          <a:off x="4686300" y="12867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154,631</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2577</xdr:rowOff>
    </xdr:from>
    <xdr:to>
      <xdr:col>5</xdr:col>
      <xdr:colOff>409575</xdr:colOff>
      <xdr:row>75</xdr:row>
      <xdr:rowOff>104177</xdr:rowOff>
    </xdr:to>
    <xdr:sp macro="" textlink="">
      <xdr:nvSpPr>
        <xdr:cNvPr id="200" name="円/楕円 199"/>
        <xdr:cNvSpPr/>
      </xdr:nvSpPr>
      <xdr:spPr>
        <a:xfrm>
          <a:off x="3746500" y="12861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120704</xdr:rowOff>
    </xdr:from>
    <xdr:ext cx="599010" cy="259045"/>
    <xdr:sp macro="" textlink="">
      <xdr:nvSpPr>
        <xdr:cNvPr id="201" name="テキスト ボックス 200"/>
        <xdr:cNvSpPr txBox="1"/>
      </xdr:nvSpPr>
      <xdr:spPr>
        <a:xfrm>
          <a:off x="3497794" y="1263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157,180</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147389</xdr:rowOff>
    </xdr:from>
    <xdr:to>
      <xdr:col>4</xdr:col>
      <xdr:colOff>206375</xdr:colOff>
      <xdr:row>76</xdr:row>
      <xdr:rowOff>77539</xdr:rowOff>
    </xdr:to>
    <xdr:sp macro="" textlink="">
      <xdr:nvSpPr>
        <xdr:cNvPr id="202" name="円/楕円 201"/>
        <xdr:cNvSpPr/>
      </xdr:nvSpPr>
      <xdr:spPr>
        <a:xfrm>
          <a:off x="2857500" y="13006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94066</xdr:rowOff>
    </xdr:from>
    <xdr:ext cx="599010" cy="259045"/>
    <xdr:sp macro="" textlink="">
      <xdr:nvSpPr>
        <xdr:cNvPr id="203" name="テキスト ボックス 202"/>
        <xdr:cNvSpPr txBox="1"/>
      </xdr:nvSpPr>
      <xdr:spPr>
        <a:xfrm>
          <a:off x="2608794" y="12781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143,877</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102366</xdr:rowOff>
    </xdr:from>
    <xdr:to>
      <xdr:col>3</xdr:col>
      <xdr:colOff>3175</xdr:colOff>
      <xdr:row>76</xdr:row>
      <xdr:rowOff>32516</xdr:rowOff>
    </xdr:to>
    <xdr:sp macro="" textlink="">
      <xdr:nvSpPr>
        <xdr:cNvPr id="204" name="円/楕円 203"/>
        <xdr:cNvSpPr/>
      </xdr:nvSpPr>
      <xdr:spPr>
        <a:xfrm>
          <a:off x="1968500" y="1296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49043</xdr:rowOff>
    </xdr:from>
    <xdr:ext cx="599010" cy="259045"/>
    <xdr:sp macro="" textlink="">
      <xdr:nvSpPr>
        <xdr:cNvPr id="205" name="テキスト ボックス 204"/>
        <xdr:cNvSpPr txBox="1"/>
      </xdr:nvSpPr>
      <xdr:spPr>
        <a:xfrm>
          <a:off x="1719794" y="12736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148,013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28800</xdr:rowOff>
    </xdr:from>
    <xdr:to>
      <xdr:col>1</xdr:col>
      <xdr:colOff>485775</xdr:colOff>
      <xdr:row>76</xdr:row>
      <xdr:rowOff>130400</xdr:rowOff>
    </xdr:to>
    <xdr:sp macro="" textlink="">
      <xdr:nvSpPr>
        <xdr:cNvPr id="206" name="円/楕円 205"/>
        <xdr:cNvSpPr/>
      </xdr:nvSpPr>
      <xdr:spPr>
        <a:xfrm>
          <a:off x="1079500" y="1305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146927</xdr:rowOff>
    </xdr:from>
    <xdr:ext cx="599010" cy="259045"/>
    <xdr:sp macro="" textlink="">
      <xdr:nvSpPr>
        <xdr:cNvPr id="207" name="テキスト ボックス 206"/>
        <xdr:cNvSpPr txBox="1"/>
      </xdr:nvSpPr>
      <xdr:spPr>
        <a:xfrm>
          <a:off x="830794" y="12834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139,021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45,843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9" name="直線コネクタ 21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0" name="テキスト ボックス 219"/>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1" name="直線コネクタ 22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2" name="テキスト ボックス 22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3" name="直線コネクタ 22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4" name="テキスト ボックス 22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5" name="直線コネクタ 22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6" name="テキスト ボックス 22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7" name="直線コネクタ 22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9" name="直線コネクタ 22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22918</xdr:rowOff>
    </xdr:from>
    <xdr:to>
      <xdr:col>6</xdr:col>
      <xdr:colOff>510540</xdr:colOff>
      <xdr:row>99</xdr:row>
      <xdr:rowOff>72704</xdr:rowOff>
    </xdr:to>
    <xdr:cxnSp macro="">
      <xdr:nvCxnSpPr>
        <xdr:cNvPr id="234" name="直線コネクタ 233"/>
        <xdr:cNvCxnSpPr/>
      </xdr:nvCxnSpPr>
      <xdr:spPr>
        <a:xfrm flipV="1">
          <a:off x="4633595" y="15453418"/>
          <a:ext cx="1270" cy="1592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76531</xdr:rowOff>
    </xdr:from>
    <xdr:ext cx="534377" cy="259045"/>
    <xdr:sp macro="" textlink="">
      <xdr:nvSpPr>
        <xdr:cNvPr id="235" name="衛生費最小値テキスト"/>
        <xdr:cNvSpPr txBox="1"/>
      </xdr:nvSpPr>
      <xdr:spPr>
        <a:xfrm>
          <a:off x="4686300" y="1705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21,603</a:t>
          </a:r>
          <a:endParaRPr kumimoji="1" lang="ja-JP" altLang="en-US" sz="1000" b="1">
            <a:latin typeface="ＭＳ Ｐゴシック"/>
          </a:endParaRPr>
        </a:p>
      </xdr:txBody>
    </xdr:sp>
    <xdr:clientData/>
  </xdr:oneCellAnchor>
  <xdr:twoCellAnchor>
    <xdr:from>
      <xdr:col>6</xdr:col>
      <xdr:colOff>422275</xdr:colOff>
      <xdr:row>99</xdr:row>
      <xdr:rowOff>72704</xdr:rowOff>
    </xdr:from>
    <xdr:to>
      <xdr:col>6</xdr:col>
      <xdr:colOff>600075</xdr:colOff>
      <xdr:row>99</xdr:row>
      <xdr:rowOff>72704</xdr:rowOff>
    </xdr:to>
    <xdr:cxnSp macro="">
      <xdr:nvCxnSpPr>
        <xdr:cNvPr id="236" name="直線コネクタ 235"/>
        <xdr:cNvCxnSpPr/>
      </xdr:nvCxnSpPr>
      <xdr:spPr>
        <a:xfrm>
          <a:off x="4546600" y="1704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141045</xdr:rowOff>
    </xdr:from>
    <xdr:ext cx="599010" cy="259045"/>
    <xdr:sp macro="" textlink="">
      <xdr:nvSpPr>
        <xdr:cNvPr id="237" name="衛生費最大値テキスト"/>
        <xdr:cNvSpPr txBox="1"/>
      </xdr:nvSpPr>
      <xdr:spPr>
        <a:xfrm>
          <a:off x="4686300" y="1522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119,152</a:t>
          </a:r>
          <a:endParaRPr kumimoji="1" lang="ja-JP" altLang="en-US" sz="1000" b="1">
            <a:latin typeface="ＭＳ Ｐゴシック"/>
          </a:endParaRPr>
        </a:p>
      </xdr:txBody>
    </xdr:sp>
    <xdr:clientData/>
  </xdr:oneCellAnchor>
  <xdr:twoCellAnchor>
    <xdr:from>
      <xdr:col>6</xdr:col>
      <xdr:colOff>422275</xdr:colOff>
      <xdr:row>90</xdr:row>
      <xdr:rowOff>22918</xdr:rowOff>
    </xdr:from>
    <xdr:to>
      <xdr:col>6</xdr:col>
      <xdr:colOff>600075</xdr:colOff>
      <xdr:row>90</xdr:row>
      <xdr:rowOff>22918</xdr:rowOff>
    </xdr:to>
    <xdr:cxnSp macro="">
      <xdr:nvCxnSpPr>
        <xdr:cNvPr id="238" name="直線コネクタ 237"/>
        <xdr:cNvCxnSpPr/>
      </xdr:nvCxnSpPr>
      <xdr:spPr>
        <a:xfrm>
          <a:off x="4546600" y="15453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90</xdr:row>
      <xdr:rowOff>22918</xdr:rowOff>
    </xdr:from>
    <xdr:to>
      <xdr:col>6</xdr:col>
      <xdr:colOff>511175</xdr:colOff>
      <xdr:row>94</xdr:row>
      <xdr:rowOff>55460</xdr:rowOff>
    </xdr:to>
    <xdr:cxnSp macro="">
      <xdr:nvCxnSpPr>
        <xdr:cNvPr id="239" name="直線コネクタ 238"/>
        <xdr:cNvCxnSpPr/>
      </xdr:nvCxnSpPr>
      <xdr:spPr>
        <a:xfrm flipV="1">
          <a:off x="3797300" y="15453418"/>
          <a:ext cx="838200" cy="718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67687</xdr:rowOff>
    </xdr:from>
    <xdr:ext cx="534377" cy="259045"/>
    <xdr:sp macro="" textlink="">
      <xdr:nvSpPr>
        <xdr:cNvPr id="240" name="衛生費平均値テキスト"/>
        <xdr:cNvSpPr txBox="1"/>
      </xdr:nvSpPr>
      <xdr:spPr>
        <a:xfrm>
          <a:off x="4686300" y="165268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48,978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89260</xdr:rowOff>
    </xdr:from>
    <xdr:to>
      <xdr:col>6</xdr:col>
      <xdr:colOff>561975</xdr:colOff>
      <xdr:row>97</xdr:row>
      <xdr:rowOff>19410</xdr:rowOff>
    </xdr:to>
    <xdr:sp macro="" textlink="">
      <xdr:nvSpPr>
        <xdr:cNvPr id="241" name="フローチャート : 判断 240"/>
        <xdr:cNvSpPr/>
      </xdr:nvSpPr>
      <xdr:spPr>
        <a:xfrm>
          <a:off x="4584700" y="1654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55460</xdr:rowOff>
    </xdr:from>
    <xdr:to>
      <xdr:col>5</xdr:col>
      <xdr:colOff>358775</xdr:colOff>
      <xdr:row>96</xdr:row>
      <xdr:rowOff>97425</xdr:rowOff>
    </xdr:to>
    <xdr:cxnSp macro="">
      <xdr:nvCxnSpPr>
        <xdr:cNvPr id="242" name="直線コネクタ 241"/>
        <xdr:cNvCxnSpPr/>
      </xdr:nvCxnSpPr>
      <xdr:spPr>
        <a:xfrm flipV="1">
          <a:off x="2908300" y="16171760"/>
          <a:ext cx="889000" cy="38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117720</xdr:rowOff>
    </xdr:from>
    <xdr:to>
      <xdr:col>5</xdr:col>
      <xdr:colOff>409575</xdr:colOff>
      <xdr:row>97</xdr:row>
      <xdr:rowOff>47870</xdr:rowOff>
    </xdr:to>
    <xdr:sp macro="" textlink="">
      <xdr:nvSpPr>
        <xdr:cNvPr id="243" name="フローチャート : 判断 242"/>
        <xdr:cNvSpPr/>
      </xdr:nvSpPr>
      <xdr:spPr>
        <a:xfrm>
          <a:off x="3746500" y="1657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38997</xdr:rowOff>
    </xdr:from>
    <xdr:ext cx="534377" cy="259045"/>
    <xdr:sp macro="" textlink="">
      <xdr:nvSpPr>
        <xdr:cNvPr id="244" name="テキスト ボックス 243"/>
        <xdr:cNvSpPr txBox="1"/>
      </xdr:nvSpPr>
      <xdr:spPr>
        <a:xfrm>
          <a:off x="3530111" y="1666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47,235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97425</xdr:rowOff>
    </xdr:from>
    <xdr:to>
      <xdr:col>4</xdr:col>
      <xdr:colOff>155575</xdr:colOff>
      <xdr:row>96</xdr:row>
      <xdr:rowOff>105394</xdr:rowOff>
    </xdr:to>
    <xdr:cxnSp macro="">
      <xdr:nvCxnSpPr>
        <xdr:cNvPr id="245" name="直線コネクタ 244"/>
        <xdr:cNvCxnSpPr/>
      </xdr:nvCxnSpPr>
      <xdr:spPr>
        <a:xfrm flipV="1">
          <a:off x="2019300" y="16556625"/>
          <a:ext cx="889000" cy="7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133445</xdr:rowOff>
    </xdr:from>
    <xdr:to>
      <xdr:col>4</xdr:col>
      <xdr:colOff>206375</xdr:colOff>
      <xdr:row>97</xdr:row>
      <xdr:rowOff>63595</xdr:rowOff>
    </xdr:to>
    <xdr:sp macro="" textlink="">
      <xdr:nvSpPr>
        <xdr:cNvPr id="246" name="フローチャート : 判断 245"/>
        <xdr:cNvSpPr/>
      </xdr:nvSpPr>
      <xdr:spPr>
        <a:xfrm>
          <a:off x="2857500" y="1659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54722</xdr:rowOff>
    </xdr:from>
    <xdr:ext cx="534377" cy="259045"/>
    <xdr:sp macro="" textlink="">
      <xdr:nvSpPr>
        <xdr:cNvPr id="247" name="テキスト ボックス 246"/>
        <xdr:cNvSpPr txBox="1"/>
      </xdr:nvSpPr>
      <xdr:spPr>
        <a:xfrm>
          <a:off x="2641111" y="1668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46,272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105394</xdr:rowOff>
    </xdr:from>
    <xdr:to>
      <xdr:col>2</xdr:col>
      <xdr:colOff>638175</xdr:colOff>
      <xdr:row>96</xdr:row>
      <xdr:rowOff>143880</xdr:rowOff>
    </xdr:to>
    <xdr:cxnSp macro="">
      <xdr:nvCxnSpPr>
        <xdr:cNvPr id="248" name="直線コネクタ 247"/>
        <xdr:cNvCxnSpPr/>
      </xdr:nvCxnSpPr>
      <xdr:spPr>
        <a:xfrm flipV="1">
          <a:off x="1130300" y="16564594"/>
          <a:ext cx="889000" cy="38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121197</xdr:rowOff>
    </xdr:from>
    <xdr:to>
      <xdr:col>3</xdr:col>
      <xdr:colOff>3175</xdr:colOff>
      <xdr:row>97</xdr:row>
      <xdr:rowOff>51347</xdr:rowOff>
    </xdr:to>
    <xdr:sp macro="" textlink="">
      <xdr:nvSpPr>
        <xdr:cNvPr id="249" name="フローチャート : 判断 248"/>
        <xdr:cNvSpPr/>
      </xdr:nvSpPr>
      <xdr:spPr>
        <a:xfrm>
          <a:off x="1968500" y="1658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42474</xdr:rowOff>
    </xdr:from>
    <xdr:ext cx="534377" cy="259045"/>
    <xdr:sp macro="" textlink="">
      <xdr:nvSpPr>
        <xdr:cNvPr id="250" name="テキスト ボックス 249"/>
        <xdr:cNvSpPr txBox="1"/>
      </xdr:nvSpPr>
      <xdr:spPr>
        <a:xfrm>
          <a:off x="1752111" y="1667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47,022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165774</xdr:rowOff>
    </xdr:from>
    <xdr:to>
      <xdr:col>1</xdr:col>
      <xdr:colOff>485775</xdr:colOff>
      <xdr:row>97</xdr:row>
      <xdr:rowOff>95924</xdr:rowOff>
    </xdr:to>
    <xdr:sp macro="" textlink="">
      <xdr:nvSpPr>
        <xdr:cNvPr id="251" name="フローチャート : 判断 250"/>
        <xdr:cNvSpPr/>
      </xdr:nvSpPr>
      <xdr:spPr>
        <a:xfrm>
          <a:off x="1079500" y="1662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87051</xdr:rowOff>
    </xdr:from>
    <xdr:ext cx="534377" cy="259045"/>
    <xdr:sp macro="" textlink="">
      <xdr:nvSpPr>
        <xdr:cNvPr id="252" name="テキスト ボックス 251"/>
        <xdr:cNvSpPr txBox="1"/>
      </xdr:nvSpPr>
      <xdr:spPr>
        <a:xfrm>
          <a:off x="863111" y="1671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44,292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89</xdr:row>
      <xdr:rowOff>143568</xdr:rowOff>
    </xdr:from>
    <xdr:to>
      <xdr:col>6</xdr:col>
      <xdr:colOff>561975</xdr:colOff>
      <xdr:row>90</xdr:row>
      <xdr:rowOff>73718</xdr:rowOff>
    </xdr:to>
    <xdr:sp macro="" textlink="">
      <xdr:nvSpPr>
        <xdr:cNvPr id="258" name="円/楕円 257"/>
        <xdr:cNvSpPr/>
      </xdr:nvSpPr>
      <xdr:spPr>
        <a:xfrm>
          <a:off x="4584700" y="15402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89</xdr:row>
      <xdr:rowOff>96595</xdr:rowOff>
    </xdr:from>
    <xdr:ext cx="599010" cy="259045"/>
    <xdr:sp macro="" textlink="">
      <xdr:nvSpPr>
        <xdr:cNvPr id="259" name="衛生費該当値テキスト"/>
        <xdr:cNvSpPr txBox="1"/>
      </xdr:nvSpPr>
      <xdr:spPr>
        <a:xfrm>
          <a:off x="4686300" y="15355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119,152</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4660</xdr:rowOff>
    </xdr:from>
    <xdr:to>
      <xdr:col>5</xdr:col>
      <xdr:colOff>409575</xdr:colOff>
      <xdr:row>94</xdr:row>
      <xdr:rowOff>106260</xdr:rowOff>
    </xdr:to>
    <xdr:sp macro="" textlink="">
      <xdr:nvSpPr>
        <xdr:cNvPr id="260" name="円/楕円 259"/>
        <xdr:cNvSpPr/>
      </xdr:nvSpPr>
      <xdr:spPr>
        <a:xfrm>
          <a:off x="3746500" y="1612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122787</xdr:rowOff>
    </xdr:from>
    <xdr:ext cx="534377" cy="259045"/>
    <xdr:sp macro="" textlink="">
      <xdr:nvSpPr>
        <xdr:cNvPr id="261" name="テキスト ボックス 260"/>
        <xdr:cNvSpPr txBox="1"/>
      </xdr:nvSpPr>
      <xdr:spPr>
        <a:xfrm>
          <a:off x="3530111" y="1589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75,159</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46625</xdr:rowOff>
    </xdr:from>
    <xdr:to>
      <xdr:col>4</xdr:col>
      <xdr:colOff>206375</xdr:colOff>
      <xdr:row>96</xdr:row>
      <xdr:rowOff>148225</xdr:rowOff>
    </xdr:to>
    <xdr:sp macro="" textlink="">
      <xdr:nvSpPr>
        <xdr:cNvPr id="262" name="円/楕円 261"/>
        <xdr:cNvSpPr/>
      </xdr:nvSpPr>
      <xdr:spPr>
        <a:xfrm>
          <a:off x="2857500" y="1650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164752</xdr:rowOff>
    </xdr:from>
    <xdr:ext cx="534377" cy="259045"/>
    <xdr:sp macro="" textlink="">
      <xdr:nvSpPr>
        <xdr:cNvPr id="263" name="テキスト ボックス 262"/>
        <xdr:cNvSpPr txBox="1"/>
      </xdr:nvSpPr>
      <xdr:spPr>
        <a:xfrm>
          <a:off x="2641111" y="16281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51,589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54594</xdr:rowOff>
    </xdr:from>
    <xdr:to>
      <xdr:col>3</xdr:col>
      <xdr:colOff>3175</xdr:colOff>
      <xdr:row>96</xdr:row>
      <xdr:rowOff>156194</xdr:rowOff>
    </xdr:to>
    <xdr:sp macro="" textlink="">
      <xdr:nvSpPr>
        <xdr:cNvPr id="264" name="円/楕円 263"/>
        <xdr:cNvSpPr/>
      </xdr:nvSpPr>
      <xdr:spPr>
        <a:xfrm>
          <a:off x="1968500" y="16513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1271</xdr:rowOff>
    </xdr:from>
    <xdr:ext cx="534377" cy="259045"/>
    <xdr:sp macro="" textlink="">
      <xdr:nvSpPr>
        <xdr:cNvPr id="265" name="テキスト ボックス 264"/>
        <xdr:cNvSpPr txBox="1"/>
      </xdr:nvSpPr>
      <xdr:spPr>
        <a:xfrm>
          <a:off x="1752111" y="16289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51,101</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93080</xdr:rowOff>
    </xdr:from>
    <xdr:to>
      <xdr:col>1</xdr:col>
      <xdr:colOff>485775</xdr:colOff>
      <xdr:row>97</xdr:row>
      <xdr:rowOff>23230</xdr:rowOff>
    </xdr:to>
    <xdr:sp macro="" textlink="">
      <xdr:nvSpPr>
        <xdr:cNvPr id="266" name="円/楕円 265"/>
        <xdr:cNvSpPr/>
      </xdr:nvSpPr>
      <xdr:spPr>
        <a:xfrm>
          <a:off x="1079500" y="1655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39757</xdr:rowOff>
    </xdr:from>
    <xdr:ext cx="534377" cy="259045"/>
    <xdr:sp macro="" textlink="">
      <xdr:nvSpPr>
        <xdr:cNvPr id="267" name="テキスト ボックス 266"/>
        <xdr:cNvSpPr txBox="1"/>
      </xdr:nvSpPr>
      <xdr:spPr>
        <a:xfrm>
          <a:off x="863111" y="1632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48,744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9" name="テキスト ボックス 27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1" name="テキスト ボックス 28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3" name="テキスト ボックス 28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5" name="テキスト ボックス 28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7" name="テキスト ボックス 286"/>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114745</xdr:rowOff>
    </xdr:from>
    <xdr:to>
      <xdr:col>15</xdr:col>
      <xdr:colOff>180340</xdr:colOff>
      <xdr:row>39</xdr:row>
      <xdr:rowOff>44450</xdr:rowOff>
    </xdr:to>
    <xdr:cxnSp macro="">
      <xdr:nvCxnSpPr>
        <xdr:cNvPr id="291" name="直線コネクタ 290"/>
        <xdr:cNvCxnSpPr/>
      </xdr:nvCxnSpPr>
      <xdr:spPr>
        <a:xfrm flipV="1">
          <a:off x="10475595" y="5258245"/>
          <a:ext cx="1270" cy="1472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2"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3" name="直線コネクタ 292"/>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61422</xdr:rowOff>
    </xdr:from>
    <xdr:ext cx="469744" cy="259045"/>
    <xdr:sp macro="" textlink="">
      <xdr:nvSpPr>
        <xdr:cNvPr id="294" name="労働費最大値テキスト"/>
        <xdr:cNvSpPr txBox="1"/>
      </xdr:nvSpPr>
      <xdr:spPr>
        <a:xfrm>
          <a:off x="10528300" y="503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7,731</a:t>
          </a:r>
          <a:endParaRPr kumimoji="1" lang="ja-JP" altLang="en-US" sz="1000" b="1">
            <a:latin typeface="ＭＳ Ｐゴシック"/>
          </a:endParaRPr>
        </a:p>
      </xdr:txBody>
    </xdr:sp>
    <xdr:clientData/>
  </xdr:oneCellAnchor>
  <xdr:twoCellAnchor>
    <xdr:from>
      <xdr:col>15</xdr:col>
      <xdr:colOff>92075</xdr:colOff>
      <xdr:row>30</xdr:row>
      <xdr:rowOff>114745</xdr:rowOff>
    </xdr:from>
    <xdr:to>
      <xdr:col>15</xdr:col>
      <xdr:colOff>269875</xdr:colOff>
      <xdr:row>30</xdr:row>
      <xdr:rowOff>114745</xdr:rowOff>
    </xdr:to>
    <xdr:cxnSp macro="">
      <xdr:nvCxnSpPr>
        <xdr:cNvPr id="295" name="直線コネクタ 294"/>
        <xdr:cNvCxnSpPr/>
      </xdr:nvCxnSpPr>
      <xdr:spPr>
        <a:xfrm>
          <a:off x="10388600" y="5258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167132</xdr:rowOff>
    </xdr:from>
    <xdr:to>
      <xdr:col>15</xdr:col>
      <xdr:colOff>180975</xdr:colOff>
      <xdr:row>37</xdr:row>
      <xdr:rowOff>169799</xdr:rowOff>
    </xdr:to>
    <xdr:cxnSp macro="">
      <xdr:nvCxnSpPr>
        <xdr:cNvPr id="296" name="直線コネクタ 295"/>
        <xdr:cNvCxnSpPr/>
      </xdr:nvCxnSpPr>
      <xdr:spPr>
        <a:xfrm flipV="1">
          <a:off x="9639300" y="6510782"/>
          <a:ext cx="8382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122064</xdr:rowOff>
    </xdr:from>
    <xdr:ext cx="469744" cy="259045"/>
    <xdr:sp macro="" textlink="">
      <xdr:nvSpPr>
        <xdr:cNvPr id="297" name="労働費平均値テキスト"/>
        <xdr:cNvSpPr txBox="1"/>
      </xdr:nvSpPr>
      <xdr:spPr>
        <a:xfrm>
          <a:off x="10528300" y="62942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1,246</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99187</xdr:rowOff>
    </xdr:from>
    <xdr:to>
      <xdr:col>15</xdr:col>
      <xdr:colOff>231775</xdr:colOff>
      <xdr:row>38</xdr:row>
      <xdr:rowOff>29337</xdr:rowOff>
    </xdr:to>
    <xdr:sp macro="" textlink="">
      <xdr:nvSpPr>
        <xdr:cNvPr id="298" name="フローチャート : 判断 297"/>
        <xdr:cNvSpPr/>
      </xdr:nvSpPr>
      <xdr:spPr>
        <a:xfrm>
          <a:off x="10426700" y="644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169799</xdr:rowOff>
    </xdr:from>
    <xdr:to>
      <xdr:col>14</xdr:col>
      <xdr:colOff>28575</xdr:colOff>
      <xdr:row>37</xdr:row>
      <xdr:rowOff>170752</xdr:rowOff>
    </xdr:to>
    <xdr:cxnSp macro="">
      <xdr:nvCxnSpPr>
        <xdr:cNvPr id="299" name="直線コネクタ 298"/>
        <xdr:cNvCxnSpPr/>
      </xdr:nvCxnSpPr>
      <xdr:spPr>
        <a:xfrm flipV="1">
          <a:off x="8750300" y="6513449"/>
          <a:ext cx="889000" cy="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18986</xdr:rowOff>
    </xdr:from>
    <xdr:to>
      <xdr:col>14</xdr:col>
      <xdr:colOff>79375</xdr:colOff>
      <xdr:row>37</xdr:row>
      <xdr:rowOff>120586</xdr:rowOff>
    </xdr:to>
    <xdr:sp macro="" textlink="">
      <xdr:nvSpPr>
        <xdr:cNvPr id="300" name="フローチャート : 判断 299"/>
        <xdr:cNvSpPr/>
      </xdr:nvSpPr>
      <xdr:spPr>
        <a:xfrm>
          <a:off x="9588500" y="6362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137113</xdr:rowOff>
    </xdr:from>
    <xdr:ext cx="469744" cy="259045"/>
    <xdr:sp macro="" textlink="">
      <xdr:nvSpPr>
        <xdr:cNvPr id="301" name="テキスト ボックス 300"/>
        <xdr:cNvSpPr txBox="1"/>
      </xdr:nvSpPr>
      <xdr:spPr>
        <a:xfrm>
          <a:off x="9404427" y="6137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1,667</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170752</xdr:rowOff>
    </xdr:from>
    <xdr:to>
      <xdr:col>12</xdr:col>
      <xdr:colOff>511175</xdr:colOff>
      <xdr:row>37</xdr:row>
      <xdr:rowOff>171132</xdr:rowOff>
    </xdr:to>
    <xdr:cxnSp macro="">
      <xdr:nvCxnSpPr>
        <xdr:cNvPr id="302" name="直線コネクタ 301"/>
        <xdr:cNvCxnSpPr/>
      </xdr:nvCxnSpPr>
      <xdr:spPr>
        <a:xfrm flipV="1">
          <a:off x="7861300" y="6514402"/>
          <a:ext cx="889000" cy="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64897</xdr:rowOff>
    </xdr:from>
    <xdr:to>
      <xdr:col>12</xdr:col>
      <xdr:colOff>561975</xdr:colOff>
      <xdr:row>36</xdr:row>
      <xdr:rowOff>166497</xdr:rowOff>
    </xdr:to>
    <xdr:sp macro="" textlink="">
      <xdr:nvSpPr>
        <xdr:cNvPr id="303" name="フローチャート : 判断 302"/>
        <xdr:cNvSpPr/>
      </xdr:nvSpPr>
      <xdr:spPr>
        <a:xfrm>
          <a:off x="8699500" y="62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11574</xdr:rowOff>
    </xdr:from>
    <xdr:ext cx="469744" cy="259045"/>
    <xdr:sp macro="" textlink="">
      <xdr:nvSpPr>
        <xdr:cNvPr id="304" name="テキスト ボックス 303"/>
        <xdr:cNvSpPr txBox="1"/>
      </xdr:nvSpPr>
      <xdr:spPr>
        <a:xfrm>
          <a:off x="8515427" y="6012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2,326</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160655</xdr:rowOff>
    </xdr:from>
    <xdr:to>
      <xdr:col>11</xdr:col>
      <xdr:colOff>307975</xdr:colOff>
      <xdr:row>37</xdr:row>
      <xdr:rowOff>171132</xdr:rowOff>
    </xdr:to>
    <xdr:cxnSp macro="">
      <xdr:nvCxnSpPr>
        <xdr:cNvPr id="305" name="直線コネクタ 304"/>
        <xdr:cNvCxnSpPr/>
      </xdr:nvCxnSpPr>
      <xdr:spPr>
        <a:xfrm>
          <a:off x="6972300" y="6504305"/>
          <a:ext cx="889000" cy="1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163004</xdr:rowOff>
    </xdr:from>
    <xdr:to>
      <xdr:col>11</xdr:col>
      <xdr:colOff>358775</xdr:colOff>
      <xdr:row>36</xdr:row>
      <xdr:rowOff>93154</xdr:rowOff>
    </xdr:to>
    <xdr:sp macro="" textlink="">
      <xdr:nvSpPr>
        <xdr:cNvPr id="306" name="フローチャート : 判断 305"/>
        <xdr:cNvSpPr/>
      </xdr:nvSpPr>
      <xdr:spPr>
        <a:xfrm>
          <a:off x="7810500" y="616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109681</xdr:rowOff>
    </xdr:from>
    <xdr:ext cx="469744" cy="259045"/>
    <xdr:sp macro="" textlink="">
      <xdr:nvSpPr>
        <xdr:cNvPr id="307" name="テキスト ボックス 306"/>
        <xdr:cNvSpPr txBox="1"/>
      </xdr:nvSpPr>
      <xdr:spPr>
        <a:xfrm>
          <a:off x="7626427" y="593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2,711</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53467</xdr:rowOff>
    </xdr:from>
    <xdr:to>
      <xdr:col>10</xdr:col>
      <xdr:colOff>155575</xdr:colOff>
      <xdr:row>34</xdr:row>
      <xdr:rowOff>155067</xdr:rowOff>
    </xdr:to>
    <xdr:sp macro="" textlink="">
      <xdr:nvSpPr>
        <xdr:cNvPr id="308" name="フローチャート : 判断 307"/>
        <xdr:cNvSpPr/>
      </xdr:nvSpPr>
      <xdr:spPr>
        <a:xfrm>
          <a:off x="6921500" y="58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144</xdr:rowOff>
    </xdr:from>
    <xdr:ext cx="469744" cy="259045"/>
    <xdr:sp macro="" textlink="">
      <xdr:nvSpPr>
        <xdr:cNvPr id="309" name="テキスト ボックス 308"/>
        <xdr:cNvSpPr txBox="1"/>
      </xdr:nvSpPr>
      <xdr:spPr>
        <a:xfrm>
          <a:off x="6737427" y="5657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116332</xdr:rowOff>
    </xdr:from>
    <xdr:to>
      <xdr:col>15</xdr:col>
      <xdr:colOff>231775</xdr:colOff>
      <xdr:row>38</xdr:row>
      <xdr:rowOff>46482</xdr:rowOff>
    </xdr:to>
    <xdr:sp macro="" textlink="">
      <xdr:nvSpPr>
        <xdr:cNvPr id="315" name="円/楕円 314"/>
        <xdr:cNvSpPr/>
      </xdr:nvSpPr>
      <xdr:spPr>
        <a:xfrm>
          <a:off x="10426700" y="6459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94759</xdr:rowOff>
    </xdr:from>
    <xdr:ext cx="469744" cy="259045"/>
    <xdr:sp macro="" textlink="">
      <xdr:nvSpPr>
        <xdr:cNvPr id="316" name="労働費該当値テキスト"/>
        <xdr:cNvSpPr txBox="1"/>
      </xdr:nvSpPr>
      <xdr:spPr>
        <a:xfrm>
          <a:off x="10528300" y="6438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118999</xdr:rowOff>
    </xdr:from>
    <xdr:to>
      <xdr:col>14</xdr:col>
      <xdr:colOff>79375</xdr:colOff>
      <xdr:row>38</xdr:row>
      <xdr:rowOff>49149</xdr:rowOff>
    </xdr:to>
    <xdr:sp macro="" textlink="">
      <xdr:nvSpPr>
        <xdr:cNvPr id="317" name="円/楕円 316"/>
        <xdr:cNvSpPr/>
      </xdr:nvSpPr>
      <xdr:spPr>
        <a:xfrm>
          <a:off x="9588500" y="6462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40276</xdr:rowOff>
    </xdr:from>
    <xdr:ext cx="469744" cy="259045"/>
    <xdr:sp macro="" textlink="">
      <xdr:nvSpPr>
        <xdr:cNvPr id="318" name="テキスト ボックス 317"/>
        <xdr:cNvSpPr txBox="1"/>
      </xdr:nvSpPr>
      <xdr:spPr>
        <a:xfrm>
          <a:off x="9404427" y="6555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1,142</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119952</xdr:rowOff>
    </xdr:from>
    <xdr:to>
      <xdr:col>12</xdr:col>
      <xdr:colOff>561975</xdr:colOff>
      <xdr:row>38</xdr:row>
      <xdr:rowOff>50102</xdr:rowOff>
    </xdr:to>
    <xdr:sp macro="" textlink="">
      <xdr:nvSpPr>
        <xdr:cNvPr id="319" name="円/楕円 318"/>
        <xdr:cNvSpPr/>
      </xdr:nvSpPr>
      <xdr:spPr>
        <a:xfrm>
          <a:off x="8699500" y="646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41229</xdr:rowOff>
    </xdr:from>
    <xdr:ext cx="469744" cy="259045"/>
    <xdr:sp macro="" textlink="">
      <xdr:nvSpPr>
        <xdr:cNvPr id="320" name="テキスト ボックス 319"/>
        <xdr:cNvSpPr txBox="1"/>
      </xdr:nvSpPr>
      <xdr:spPr>
        <a:xfrm>
          <a:off x="8515427" y="655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1,137</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120333</xdr:rowOff>
    </xdr:from>
    <xdr:to>
      <xdr:col>11</xdr:col>
      <xdr:colOff>358775</xdr:colOff>
      <xdr:row>38</xdr:row>
      <xdr:rowOff>50482</xdr:rowOff>
    </xdr:to>
    <xdr:sp macro="" textlink="">
      <xdr:nvSpPr>
        <xdr:cNvPr id="321" name="円/楕円 320"/>
        <xdr:cNvSpPr/>
      </xdr:nvSpPr>
      <xdr:spPr>
        <a:xfrm>
          <a:off x="7810500" y="64639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41609</xdr:rowOff>
    </xdr:from>
    <xdr:ext cx="469744" cy="259045"/>
    <xdr:sp macro="" textlink="">
      <xdr:nvSpPr>
        <xdr:cNvPr id="322" name="テキスト ボックス 321"/>
        <xdr:cNvSpPr txBox="1"/>
      </xdr:nvSpPr>
      <xdr:spPr>
        <a:xfrm>
          <a:off x="7626427" y="6556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109855</xdr:rowOff>
    </xdr:from>
    <xdr:to>
      <xdr:col>10</xdr:col>
      <xdr:colOff>155575</xdr:colOff>
      <xdr:row>38</xdr:row>
      <xdr:rowOff>40005</xdr:rowOff>
    </xdr:to>
    <xdr:sp macro="" textlink="">
      <xdr:nvSpPr>
        <xdr:cNvPr id="323" name="円/楕円 322"/>
        <xdr:cNvSpPr/>
      </xdr:nvSpPr>
      <xdr:spPr>
        <a:xfrm>
          <a:off x="6921500" y="645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31132</xdr:rowOff>
    </xdr:from>
    <xdr:ext cx="469744" cy="259045"/>
    <xdr:sp macro="" textlink="">
      <xdr:nvSpPr>
        <xdr:cNvPr id="324" name="テキスト ボックス 323"/>
        <xdr:cNvSpPr txBox="1"/>
      </xdr:nvSpPr>
      <xdr:spPr>
        <a:xfrm>
          <a:off x="6737427" y="6546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40" name="テキスト ボックス 339"/>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42" name="テキスト ボックス 341"/>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28816</xdr:rowOff>
    </xdr:from>
    <xdr:to>
      <xdr:col>15</xdr:col>
      <xdr:colOff>180340</xdr:colOff>
      <xdr:row>58</xdr:row>
      <xdr:rowOff>128092</xdr:rowOff>
    </xdr:to>
    <xdr:cxnSp macro="">
      <xdr:nvCxnSpPr>
        <xdr:cNvPr id="348" name="直線コネクタ 347"/>
        <xdr:cNvCxnSpPr/>
      </xdr:nvCxnSpPr>
      <xdr:spPr>
        <a:xfrm flipV="1">
          <a:off x="10475595" y="8601316"/>
          <a:ext cx="1270" cy="1470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131919</xdr:rowOff>
    </xdr:from>
    <xdr:ext cx="469744" cy="259045"/>
    <xdr:sp macro="" textlink="">
      <xdr:nvSpPr>
        <xdr:cNvPr id="349" name="農林水産業費最小値テキスト"/>
        <xdr:cNvSpPr txBox="1"/>
      </xdr:nvSpPr>
      <xdr:spPr>
        <a:xfrm>
          <a:off x="10528300" y="1007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6,914</a:t>
          </a:r>
          <a:endParaRPr kumimoji="1" lang="ja-JP" altLang="en-US" sz="1000" b="1">
            <a:latin typeface="ＭＳ Ｐゴシック"/>
          </a:endParaRPr>
        </a:p>
      </xdr:txBody>
    </xdr:sp>
    <xdr:clientData/>
  </xdr:oneCellAnchor>
  <xdr:twoCellAnchor>
    <xdr:from>
      <xdr:col>15</xdr:col>
      <xdr:colOff>92075</xdr:colOff>
      <xdr:row>58</xdr:row>
      <xdr:rowOff>128092</xdr:rowOff>
    </xdr:from>
    <xdr:to>
      <xdr:col>15</xdr:col>
      <xdr:colOff>269875</xdr:colOff>
      <xdr:row>58</xdr:row>
      <xdr:rowOff>128092</xdr:rowOff>
    </xdr:to>
    <xdr:cxnSp macro="">
      <xdr:nvCxnSpPr>
        <xdr:cNvPr id="350" name="直線コネクタ 349"/>
        <xdr:cNvCxnSpPr/>
      </xdr:nvCxnSpPr>
      <xdr:spPr>
        <a:xfrm>
          <a:off x="10388600" y="10072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146943</xdr:rowOff>
    </xdr:from>
    <xdr:ext cx="599010" cy="259045"/>
    <xdr:sp macro="" textlink="">
      <xdr:nvSpPr>
        <xdr:cNvPr id="351" name="農林水産業費最大値テキスト"/>
        <xdr:cNvSpPr txBox="1"/>
      </xdr:nvSpPr>
      <xdr:spPr>
        <a:xfrm>
          <a:off x="10528300" y="837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122,731</a:t>
          </a:r>
          <a:endParaRPr kumimoji="1" lang="ja-JP" altLang="en-US" sz="1000" b="1">
            <a:latin typeface="ＭＳ Ｐゴシック"/>
          </a:endParaRPr>
        </a:p>
      </xdr:txBody>
    </xdr:sp>
    <xdr:clientData/>
  </xdr:oneCellAnchor>
  <xdr:twoCellAnchor>
    <xdr:from>
      <xdr:col>15</xdr:col>
      <xdr:colOff>92075</xdr:colOff>
      <xdr:row>50</xdr:row>
      <xdr:rowOff>28816</xdr:rowOff>
    </xdr:from>
    <xdr:to>
      <xdr:col>15</xdr:col>
      <xdr:colOff>269875</xdr:colOff>
      <xdr:row>50</xdr:row>
      <xdr:rowOff>28816</xdr:rowOff>
    </xdr:to>
    <xdr:cxnSp macro="">
      <xdr:nvCxnSpPr>
        <xdr:cNvPr id="352" name="直線コネクタ 351"/>
        <xdr:cNvCxnSpPr/>
      </xdr:nvCxnSpPr>
      <xdr:spPr>
        <a:xfrm>
          <a:off x="10388600" y="860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128092</xdr:rowOff>
    </xdr:from>
    <xdr:to>
      <xdr:col>15</xdr:col>
      <xdr:colOff>180975</xdr:colOff>
      <xdr:row>58</xdr:row>
      <xdr:rowOff>130429</xdr:rowOff>
    </xdr:to>
    <xdr:cxnSp macro="">
      <xdr:nvCxnSpPr>
        <xdr:cNvPr id="353" name="直線コネクタ 352"/>
        <xdr:cNvCxnSpPr/>
      </xdr:nvCxnSpPr>
      <xdr:spPr>
        <a:xfrm flipV="1">
          <a:off x="9639300" y="10072192"/>
          <a:ext cx="838200" cy="2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107663</xdr:rowOff>
    </xdr:from>
    <xdr:ext cx="534377" cy="259045"/>
    <xdr:sp macro="" textlink="">
      <xdr:nvSpPr>
        <xdr:cNvPr id="354" name="農林水産業費平均値テキスト"/>
        <xdr:cNvSpPr txBox="1"/>
      </xdr:nvSpPr>
      <xdr:spPr>
        <a:xfrm>
          <a:off x="10528300" y="9537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33,324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84786</xdr:rowOff>
    </xdr:from>
    <xdr:to>
      <xdr:col>15</xdr:col>
      <xdr:colOff>231775</xdr:colOff>
      <xdr:row>57</xdr:row>
      <xdr:rowOff>14936</xdr:rowOff>
    </xdr:to>
    <xdr:sp macro="" textlink="">
      <xdr:nvSpPr>
        <xdr:cNvPr id="355" name="フローチャート : 判断 354"/>
        <xdr:cNvSpPr/>
      </xdr:nvSpPr>
      <xdr:spPr>
        <a:xfrm>
          <a:off x="10426700" y="96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130429</xdr:rowOff>
    </xdr:from>
    <xdr:to>
      <xdr:col>14</xdr:col>
      <xdr:colOff>28575</xdr:colOff>
      <xdr:row>58</xdr:row>
      <xdr:rowOff>132194</xdr:rowOff>
    </xdr:to>
    <xdr:cxnSp macro="">
      <xdr:nvCxnSpPr>
        <xdr:cNvPr id="356" name="直線コネクタ 355"/>
        <xdr:cNvCxnSpPr/>
      </xdr:nvCxnSpPr>
      <xdr:spPr>
        <a:xfrm flipV="1">
          <a:off x="8750300" y="10074529"/>
          <a:ext cx="889000" cy="1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148704</xdr:rowOff>
    </xdr:from>
    <xdr:to>
      <xdr:col>14</xdr:col>
      <xdr:colOff>79375</xdr:colOff>
      <xdr:row>57</xdr:row>
      <xdr:rowOff>78854</xdr:rowOff>
    </xdr:to>
    <xdr:sp macro="" textlink="">
      <xdr:nvSpPr>
        <xdr:cNvPr id="357" name="フローチャート : 判断 356"/>
        <xdr:cNvSpPr/>
      </xdr:nvSpPr>
      <xdr:spPr>
        <a:xfrm>
          <a:off x="9588500" y="974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95381</xdr:rowOff>
    </xdr:from>
    <xdr:ext cx="534377" cy="259045"/>
    <xdr:sp macro="" textlink="">
      <xdr:nvSpPr>
        <xdr:cNvPr id="358" name="テキスト ボックス 357"/>
        <xdr:cNvSpPr txBox="1"/>
      </xdr:nvSpPr>
      <xdr:spPr>
        <a:xfrm>
          <a:off x="9372111" y="9525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28,291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115824</xdr:rowOff>
    </xdr:from>
    <xdr:to>
      <xdr:col>12</xdr:col>
      <xdr:colOff>511175</xdr:colOff>
      <xdr:row>58</xdr:row>
      <xdr:rowOff>132194</xdr:rowOff>
    </xdr:to>
    <xdr:cxnSp macro="">
      <xdr:nvCxnSpPr>
        <xdr:cNvPr id="359" name="直線コネクタ 358"/>
        <xdr:cNvCxnSpPr/>
      </xdr:nvCxnSpPr>
      <xdr:spPr>
        <a:xfrm>
          <a:off x="7861300" y="10059924"/>
          <a:ext cx="889000" cy="16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151333</xdr:rowOff>
    </xdr:from>
    <xdr:to>
      <xdr:col>12</xdr:col>
      <xdr:colOff>561975</xdr:colOff>
      <xdr:row>57</xdr:row>
      <xdr:rowOff>81483</xdr:rowOff>
    </xdr:to>
    <xdr:sp macro="" textlink="">
      <xdr:nvSpPr>
        <xdr:cNvPr id="360" name="フローチャート : 判断 359"/>
        <xdr:cNvSpPr/>
      </xdr:nvSpPr>
      <xdr:spPr>
        <a:xfrm>
          <a:off x="8699500" y="975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98010</xdr:rowOff>
    </xdr:from>
    <xdr:ext cx="534377" cy="259045"/>
    <xdr:sp macro="" textlink="">
      <xdr:nvSpPr>
        <xdr:cNvPr id="361" name="テキスト ボックス 360"/>
        <xdr:cNvSpPr txBox="1"/>
      </xdr:nvSpPr>
      <xdr:spPr>
        <a:xfrm>
          <a:off x="8483111" y="9527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28,084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115239</xdr:rowOff>
    </xdr:from>
    <xdr:to>
      <xdr:col>11</xdr:col>
      <xdr:colOff>307975</xdr:colOff>
      <xdr:row>58</xdr:row>
      <xdr:rowOff>115824</xdr:rowOff>
    </xdr:to>
    <xdr:cxnSp macro="">
      <xdr:nvCxnSpPr>
        <xdr:cNvPr id="362" name="直線コネクタ 361"/>
        <xdr:cNvCxnSpPr/>
      </xdr:nvCxnSpPr>
      <xdr:spPr>
        <a:xfrm>
          <a:off x="6972300" y="10059339"/>
          <a:ext cx="889000" cy="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166675</xdr:rowOff>
    </xdr:from>
    <xdr:to>
      <xdr:col>11</xdr:col>
      <xdr:colOff>358775</xdr:colOff>
      <xdr:row>57</xdr:row>
      <xdr:rowOff>96825</xdr:rowOff>
    </xdr:to>
    <xdr:sp macro="" textlink="">
      <xdr:nvSpPr>
        <xdr:cNvPr id="363" name="フローチャート : 判断 362"/>
        <xdr:cNvSpPr/>
      </xdr:nvSpPr>
      <xdr:spPr>
        <a:xfrm>
          <a:off x="7810500" y="97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113352</xdr:rowOff>
    </xdr:from>
    <xdr:ext cx="534377" cy="259045"/>
    <xdr:sp macro="" textlink="">
      <xdr:nvSpPr>
        <xdr:cNvPr id="364" name="テキスト ボックス 363"/>
        <xdr:cNvSpPr txBox="1"/>
      </xdr:nvSpPr>
      <xdr:spPr>
        <a:xfrm>
          <a:off x="7594111" y="9543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26,876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7582</xdr:rowOff>
    </xdr:from>
    <xdr:to>
      <xdr:col>10</xdr:col>
      <xdr:colOff>155575</xdr:colOff>
      <xdr:row>57</xdr:row>
      <xdr:rowOff>109182</xdr:rowOff>
    </xdr:to>
    <xdr:sp macro="" textlink="">
      <xdr:nvSpPr>
        <xdr:cNvPr id="365" name="フローチャート : 判断 364"/>
        <xdr:cNvSpPr/>
      </xdr:nvSpPr>
      <xdr:spPr>
        <a:xfrm>
          <a:off x="6921500" y="978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125709</xdr:rowOff>
    </xdr:from>
    <xdr:ext cx="534377" cy="259045"/>
    <xdr:sp macro="" textlink="">
      <xdr:nvSpPr>
        <xdr:cNvPr id="366" name="テキスト ボックス 365"/>
        <xdr:cNvSpPr txBox="1"/>
      </xdr:nvSpPr>
      <xdr:spPr>
        <a:xfrm>
          <a:off x="6705111" y="955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25,903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77292</xdr:rowOff>
    </xdr:from>
    <xdr:to>
      <xdr:col>15</xdr:col>
      <xdr:colOff>231775</xdr:colOff>
      <xdr:row>59</xdr:row>
      <xdr:rowOff>7442</xdr:rowOff>
    </xdr:to>
    <xdr:sp macro="" textlink="">
      <xdr:nvSpPr>
        <xdr:cNvPr id="372" name="円/楕円 371"/>
        <xdr:cNvSpPr/>
      </xdr:nvSpPr>
      <xdr:spPr>
        <a:xfrm>
          <a:off x="10426700" y="1002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163669</xdr:rowOff>
    </xdr:from>
    <xdr:ext cx="469744" cy="259045"/>
    <xdr:sp macro="" textlink="">
      <xdr:nvSpPr>
        <xdr:cNvPr id="373" name="農林水産業費該当値テキスト"/>
        <xdr:cNvSpPr txBox="1"/>
      </xdr:nvSpPr>
      <xdr:spPr>
        <a:xfrm>
          <a:off x="10528300" y="9936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6,914</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79629</xdr:rowOff>
    </xdr:from>
    <xdr:to>
      <xdr:col>14</xdr:col>
      <xdr:colOff>79375</xdr:colOff>
      <xdr:row>59</xdr:row>
      <xdr:rowOff>9779</xdr:rowOff>
    </xdr:to>
    <xdr:sp macro="" textlink="">
      <xdr:nvSpPr>
        <xdr:cNvPr id="374" name="円/楕円 373"/>
        <xdr:cNvSpPr/>
      </xdr:nvSpPr>
      <xdr:spPr>
        <a:xfrm>
          <a:off x="9588500" y="1002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59</xdr:row>
      <xdr:rowOff>906</xdr:rowOff>
    </xdr:from>
    <xdr:ext cx="469744" cy="259045"/>
    <xdr:sp macro="" textlink="">
      <xdr:nvSpPr>
        <xdr:cNvPr id="375" name="テキスト ボックス 374"/>
        <xdr:cNvSpPr txBox="1"/>
      </xdr:nvSpPr>
      <xdr:spPr>
        <a:xfrm>
          <a:off x="9404427" y="10116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6,730</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81394</xdr:rowOff>
    </xdr:from>
    <xdr:to>
      <xdr:col>12</xdr:col>
      <xdr:colOff>561975</xdr:colOff>
      <xdr:row>59</xdr:row>
      <xdr:rowOff>11544</xdr:rowOff>
    </xdr:to>
    <xdr:sp macro="" textlink="">
      <xdr:nvSpPr>
        <xdr:cNvPr id="376" name="円/楕円 375"/>
        <xdr:cNvSpPr/>
      </xdr:nvSpPr>
      <xdr:spPr>
        <a:xfrm>
          <a:off x="8699500" y="1002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2671</xdr:rowOff>
    </xdr:from>
    <xdr:ext cx="469744" cy="259045"/>
    <xdr:sp macro="" textlink="">
      <xdr:nvSpPr>
        <xdr:cNvPr id="377" name="テキスト ボックス 376"/>
        <xdr:cNvSpPr txBox="1"/>
      </xdr:nvSpPr>
      <xdr:spPr>
        <a:xfrm>
          <a:off x="8515427" y="10118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6,591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65024</xdr:rowOff>
    </xdr:from>
    <xdr:to>
      <xdr:col>11</xdr:col>
      <xdr:colOff>358775</xdr:colOff>
      <xdr:row>58</xdr:row>
      <xdr:rowOff>166624</xdr:rowOff>
    </xdr:to>
    <xdr:sp macro="" textlink="">
      <xdr:nvSpPr>
        <xdr:cNvPr id="378" name="円/楕円 377"/>
        <xdr:cNvSpPr/>
      </xdr:nvSpPr>
      <xdr:spPr>
        <a:xfrm>
          <a:off x="7810500" y="1000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157751</xdr:rowOff>
    </xdr:from>
    <xdr:ext cx="469744" cy="259045"/>
    <xdr:sp macro="" textlink="">
      <xdr:nvSpPr>
        <xdr:cNvPr id="379" name="テキスト ボックス 378"/>
        <xdr:cNvSpPr txBox="1"/>
      </xdr:nvSpPr>
      <xdr:spPr>
        <a:xfrm>
          <a:off x="7626427" y="1010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64439</xdr:rowOff>
    </xdr:from>
    <xdr:to>
      <xdr:col>10</xdr:col>
      <xdr:colOff>155575</xdr:colOff>
      <xdr:row>58</xdr:row>
      <xdr:rowOff>166039</xdr:rowOff>
    </xdr:to>
    <xdr:sp macro="" textlink="">
      <xdr:nvSpPr>
        <xdr:cNvPr id="380" name="円/楕円 379"/>
        <xdr:cNvSpPr/>
      </xdr:nvSpPr>
      <xdr:spPr>
        <a:xfrm>
          <a:off x="6921500" y="1000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157166</xdr:rowOff>
    </xdr:from>
    <xdr:ext cx="469744" cy="259045"/>
    <xdr:sp macro="" textlink="">
      <xdr:nvSpPr>
        <xdr:cNvPr id="381" name="テキスト ボックス 380"/>
        <xdr:cNvSpPr txBox="1"/>
      </xdr:nvSpPr>
      <xdr:spPr>
        <a:xfrm>
          <a:off x="6737427" y="10101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7,926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9" name="テキスト ボックス 39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401" name="テキスト ボックス 400"/>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3" name="テキスト ボックス 40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153112</xdr:rowOff>
    </xdr:from>
    <xdr:to>
      <xdr:col>15</xdr:col>
      <xdr:colOff>180340</xdr:colOff>
      <xdr:row>78</xdr:row>
      <xdr:rowOff>93218</xdr:rowOff>
    </xdr:to>
    <xdr:cxnSp macro="">
      <xdr:nvCxnSpPr>
        <xdr:cNvPr id="405" name="直線コネクタ 404"/>
        <xdr:cNvCxnSpPr/>
      </xdr:nvCxnSpPr>
      <xdr:spPr>
        <a:xfrm flipV="1">
          <a:off x="10475595" y="11983162"/>
          <a:ext cx="1270" cy="1483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97045</xdr:rowOff>
    </xdr:from>
    <xdr:ext cx="469744" cy="259045"/>
    <xdr:sp macro="" textlink="">
      <xdr:nvSpPr>
        <xdr:cNvPr id="406" name="商工費最小値テキスト"/>
        <xdr:cNvSpPr txBox="1"/>
      </xdr:nvSpPr>
      <xdr:spPr>
        <a:xfrm>
          <a:off x="10528300" y="1347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3,220</a:t>
          </a:r>
          <a:endParaRPr kumimoji="1" lang="ja-JP" altLang="en-US" sz="1000" b="1">
            <a:latin typeface="ＭＳ Ｐゴシック"/>
          </a:endParaRPr>
        </a:p>
      </xdr:txBody>
    </xdr:sp>
    <xdr:clientData/>
  </xdr:oneCellAnchor>
  <xdr:twoCellAnchor>
    <xdr:from>
      <xdr:col>15</xdr:col>
      <xdr:colOff>92075</xdr:colOff>
      <xdr:row>78</xdr:row>
      <xdr:rowOff>93218</xdr:rowOff>
    </xdr:from>
    <xdr:to>
      <xdr:col>15</xdr:col>
      <xdr:colOff>269875</xdr:colOff>
      <xdr:row>78</xdr:row>
      <xdr:rowOff>93218</xdr:rowOff>
    </xdr:to>
    <xdr:cxnSp macro="">
      <xdr:nvCxnSpPr>
        <xdr:cNvPr id="407" name="直線コネクタ 406"/>
        <xdr:cNvCxnSpPr/>
      </xdr:nvCxnSpPr>
      <xdr:spPr>
        <a:xfrm>
          <a:off x="10388600" y="13466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99789</xdr:rowOff>
    </xdr:from>
    <xdr:ext cx="534377" cy="259045"/>
    <xdr:sp macro="" textlink="">
      <xdr:nvSpPr>
        <xdr:cNvPr id="408" name="商工費最大値テキスト"/>
        <xdr:cNvSpPr txBox="1"/>
      </xdr:nvSpPr>
      <xdr:spPr>
        <a:xfrm>
          <a:off x="10528300" y="117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42,148</a:t>
          </a:r>
          <a:endParaRPr kumimoji="1" lang="ja-JP" altLang="en-US" sz="1000" b="1">
            <a:latin typeface="ＭＳ Ｐゴシック"/>
          </a:endParaRPr>
        </a:p>
      </xdr:txBody>
    </xdr:sp>
    <xdr:clientData/>
  </xdr:oneCellAnchor>
  <xdr:twoCellAnchor>
    <xdr:from>
      <xdr:col>15</xdr:col>
      <xdr:colOff>92075</xdr:colOff>
      <xdr:row>69</xdr:row>
      <xdr:rowOff>153112</xdr:rowOff>
    </xdr:from>
    <xdr:to>
      <xdr:col>15</xdr:col>
      <xdr:colOff>269875</xdr:colOff>
      <xdr:row>69</xdr:row>
      <xdr:rowOff>153112</xdr:rowOff>
    </xdr:to>
    <xdr:cxnSp macro="">
      <xdr:nvCxnSpPr>
        <xdr:cNvPr id="409" name="直線コネクタ 408"/>
        <xdr:cNvCxnSpPr/>
      </xdr:nvCxnSpPr>
      <xdr:spPr>
        <a:xfrm>
          <a:off x="10388600" y="11983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3645</xdr:rowOff>
    </xdr:from>
    <xdr:to>
      <xdr:col>15</xdr:col>
      <xdr:colOff>180975</xdr:colOff>
      <xdr:row>76</xdr:row>
      <xdr:rowOff>59804</xdr:rowOff>
    </xdr:to>
    <xdr:cxnSp macro="">
      <xdr:nvCxnSpPr>
        <xdr:cNvPr id="410" name="直線コネクタ 409"/>
        <xdr:cNvCxnSpPr/>
      </xdr:nvCxnSpPr>
      <xdr:spPr>
        <a:xfrm flipV="1">
          <a:off x="9639300" y="13033845"/>
          <a:ext cx="838200" cy="56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95128</xdr:rowOff>
    </xdr:from>
    <xdr:ext cx="534377" cy="259045"/>
    <xdr:sp macro="" textlink="">
      <xdr:nvSpPr>
        <xdr:cNvPr id="411" name="商工費平均値テキスト"/>
        <xdr:cNvSpPr txBox="1"/>
      </xdr:nvSpPr>
      <xdr:spPr>
        <a:xfrm>
          <a:off x="10528300" y="12782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15,937</a:t>
          </a:r>
          <a:endParaRPr kumimoji="1" lang="ja-JP" altLang="en-US" sz="1000" b="1">
            <a:solidFill>
              <a:srgbClr val="000080"/>
            </a:solidFill>
            <a:latin typeface="ＭＳ Ｐゴシック"/>
          </a:endParaRPr>
        </a:p>
      </xdr:txBody>
    </xdr:sp>
    <xdr:clientData/>
  </xdr:oneCellAnchor>
  <xdr:twoCellAnchor>
    <xdr:from>
      <xdr:col>15</xdr:col>
      <xdr:colOff>130175</xdr:colOff>
      <xdr:row>75</xdr:row>
      <xdr:rowOff>72251</xdr:rowOff>
    </xdr:from>
    <xdr:to>
      <xdr:col>15</xdr:col>
      <xdr:colOff>231775</xdr:colOff>
      <xdr:row>76</xdr:row>
      <xdr:rowOff>2400</xdr:rowOff>
    </xdr:to>
    <xdr:sp macro="" textlink="">
      <xdr:nvSpPr>
        <xdr:cNvPr id="412" name="フローチャート : 判断 411"/>
        <xdr:cNvSpPr/>
      </xdr:nvSpPr>
      <xdr:spPr>
        <a:xfrm>
          <a:off x="10426700" y="1293100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148196</xdr:rowOff>
    </xdr:from>
    <xdr:to>
      <xdr:col>14</xdr:col>
      <xdr:colOff>28575</xdr:colOff>
      <xdr:row>76</xdr:row>
      <xdr:rowOff>59804</xdr:rowOff>
    </xdr:to>
    <xdr:cxnSp macro="">
      <xdr:nvCxnSpPr>
        <xdr:cNvPr id="413" name="直線コネクタ 412"/>
        <xdr:cNvCxnSpPr/>
      </xdr:nvCxnSpPr>
      <xdr:spPr>
        <a:xfrm>
          <a:off x="8750300" y="13006946"/>
          <a:ext cx="889000" cy="83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2490</xdr:rowOff>
    </xdr:from>
    <xdr:to>
      <xdr:col>14</xdr:col>
      <xdr:colOff>79375</xdr:colOff>
      <xdr:row>76</xdr:row>
      <xdr:rowOff>104090</xdr:rowOff>
    </xdr:to>
    <xdr:sp macro="" textlink="">
      <xdr:nvSpPr>
        <xdr:cNvPr id="414" name="フローチャート : 判断 413"/>
        <xdr:cNvSpPr/>
      </xdr:nvSpPr>
      <xdr:spPr>
        <a:xfrm>
          <a:off x="9588500" y="1303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120616</xdr:rowOff>
    </xdr:from>
    <xdr:ext cx="534377" cy="259045"/>
    <xdr:sp macro="" textlink="">
      <xdr:nvSpPr>
        <xdr:cNvPr id="415" name="テキスト ボックス 414"/>
        <xdr:cNvSpPr txBox="1"/>
      </xdr:nvSpPr>
      <xdr:spPr>
        <a:xfrm>
          <a:off x="9372111" y="1280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13,268</a:t>
          </a:r>
          <a:endParaRPr kumimoji="1" lang="ja-JP" altLang="en-US" sz="1000" b="1">
            <a:solidFill>
              <a:srgbClr val="000080"/>
            </a:solidFill>
            <a:latin typeface="ＭＳ Ｐゴシック"/>
          </a:endParaRPr>
        </a:p>
      </xdr:txBody>
    </xdr:sp>
    <xdr:clientData/>
  </xdr:oneCellAnchor>
  <xdr:twoCellAnchor>
    <xdr:from>
      <xdr:col>11</xdr:col>
      <xdr:colOff>307975</xdr:colOff>
      <xdr:row>75</xdr:row>
      <xdr:rowOff>142443</xdr:rowOff>
    </xdr:from>
    <xdr:to>
      <xdr:col>12</xdr:col>
      <xdr:colOff>511175</xdr:colOff>
      <xdr:row>75</xdr:row>
      <xdr:rowOff>148196</xdr:rowOff>
    </xdr:to>
    <xdr:cxnSp macro="">
      <xdr:nvCxnSpPr>
        <xdr:cNvPr id="416" name="直線コネクタ 415"/>
        <xdr:cNvCxnSpPr/>
      </xdr:nvCxnSpPr>
      <xdr:spPr>
        <a:xfrm>
          <a:off x="7861300" y="13001193"/>
          <a:ext cx="889000" cy="5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14987</xdr:rowOff>
    </xdr:from>
    <xdr:to>
      <xdr:col>12</xdr:col>
      <xdr:colOff>561975</xdr:colOff>
      <xdr:row>76</xdr:row>
      <xdr:rowOff>116587</xdr:rowOff>
    </xdr:to>
    <xdr:sp macro="" textlink="">
      <xdr:nvSpPr>
        <xdr:cNvPr id="417" name="フローチャート : 判断 416"/>
        <xdr:cNvSpPr/>
      </xdr:nvSpPr>
      <xdr:spPr>
        <a:xfrm>
          <a:off x="8699500" y="13045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107714</xdr:rowOff>
    </xdr:from>
    <xdr:ext cx="534377" cy="259045"/>
    <xdr:sp macro="" textlink="">
      <xdr:nvSpPr>
        <xdr:cNvPr id="418" name="テキスト ボックス 417"/>
        <xdr:cNvSpPr txBox="1"/>
      </xdr:nvSpPr>
      <xdr:spPr>
        <a:xfrm>
          <a:off x="8483111" y="13137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12,940</a:t>
          </a:r>
          <a:endParaRPr kumimoji="1" lang="ja-JP" altLang="en-US" sz="1000" b="1">
            <a:solidFill>
              <a:srgbClr val="000080"/>
            </a:solidFill>
            <a:latin typeface="ＭＳ Ｐゴシック"/>
          </a:endParaRPr>
        </a:p>
      </xdr:txBody>
    </xdr:sp>
    <xdr:clientData/>
  </xdr:oneCellAnchor>
  <xdr:twoCellAnchor>
    <xdr:from>
      <xdr:col>10</xdr:col>
      <xdr:colOff>104775</xdr:colOff>
      <xdr:row>75</xdr:row>
      <xdr:rowOff>142443</xdr:rowOff>
    </xdr:from>
    <xdr:to>
      <xdr:col>11</xdr:col>
      <xdr:colOff>307975</xdr:colOff>
      <xdr:row>75</xdr:row>
      <xdr:rowOff>166027</xdr:rowOff>
    </xdr:to>
    <xdr:cxnSp macro="">
      <xdr:nvCxnSpPr>
        <xdr:cNvPr id="419" name="直線コネクタ 418"/>
        <xdr:cNvCxnSpPr/>
      </xdr:nvCxnSpPr>
      <xdr:spPr>
        <a:xfrm flipV="1">
          <a:off x="6972300" y="13001193"/>
          <a:ext cx="889000" cy="23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9537</xdr:rowOff>
    </xdr:from>
    <xdr:to>
      <xdr:col>11</xdr:col>
      <xdr:colOff>358775</xdr:colOff>
      <xdr:row>76</xdr:row>
      <xdr:rowOff>111137</xdr:rowOff>
    </xdr:to>
    <xdr:sp macro="" textlink="">
      <xdr:nvSpPr>
        <xdr:cNvPr id="420" name="フローチャート : 判断 419"/>
        <xdr:cNvSpPr/>
      </xdr:nvSpPr>
      <xdr:spPr>
        <a:xfrm>
          <a:off x="7810500" y="1303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102264</xdr:rowOff>
    </xdr:from>
    <xdr:ext cx="534377" cy="259045"/>
    <xdr:sp macro="" textlink="">
      <xdr:nvSpPr>
        <xdr:cNvPr id="421" name="テキスト ボックス 420"/>
        <xdr:cNvSpPr txBox="1"/>
      </xdr:nvSpPr>
      <xdr:spPr>
        <a:xfrm>
          <a:off x="7594111" y="1313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13,083</a:t>
          </a:r>
          <a:endParaRPr kumimoji="1" lang="ja-JP" altLang="en-US" sz="1000" b="1">
            <a:solidFill>
              <a:srgbClr val="000080"/>
            </a:solidFill>
            <a:latin typeface="ＭＳ Ｐゴシック"/>
          </a:endParaRPr>
        </a:p>
      </xdr:txBody>
    </xdr:sp>
    <xdr:clientData/>
  </xdr:oneCellAnchor>
  <xdr:twoCellAnchor>
    <xdr:from>
      <xdr:col>10</xdr:col>
      <xdr:colOff>53975</xdr:colOff>
      <xdr:row>75</xdr:row>
      <xdr:rowOff>166663</xdr:rowOff>
    </xdr:from>
    <xdr:to>
      <xdr:col>10</xdr:col>
      <xdr:colOff>155575</xdr:colOff>
      <xdr:row>76</xdr:row>
      <xdr:rowOff>96813</xdr:rowOff>
    </xdr:to>
    <xdr:sp macro="" textlink="">
      <xdr:nvSpPr>
        <xdr:cNvPr id="422" name="フローチャート : 判断 421"/>
        <xdr:cNvSpPr/>
      </xdr:nvSpPr>
      <xdr:spPr>
        <a:xfrm>
          <a:off x="6921500" y="130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87940</xdr:rowOff>
    </xdr:from>
    <xdr:ext cx="534377" cy="259045"/>
    <xdr:sp macro="" textlink="">
      <xdr:nvSpPr>
        <xdr:cNvPr id="423" name="テキスト ボックス 422"/>
        <xdr:cNvSpPr txBox="1"/>
      </xdr:nvSpPr>
      <xdr:spPr>
        <a:xfrm>
          <a:off x="6705111" y="13118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13,459</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124295</xdr:rowOff>
    </xdr:from>
    <xdr:to>
      <xdr:col>15</xdr:col>
      <xdr:colOff>231775</xdr:colOff>
      <xdr:row>76</xdr:row>
      <xdr:rowOff>54445</xdr:rowOff>
    </xdr:to>
    <xdr:sp macro="" textlink="">
      <xdr:nvSpPr>
        <xdr:cNvPr id="429" name="円/楕円 428"/>
        <xdr:cNvSpPr/>
      </xdr:nvSpPr>
      <xdr:spPr>
        <a:xfrm>
          <a:off x="10426700" y="1298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102722</xdr:rowOff>
    </xdr:from>
    <xdr:ext cx="534377" cy="259045"/>
    <xdr:sp macro="" textlink="">
      <xdr:nvSpPr>
        <xdr:cNvPr id="430" name="商工費該当値テキスト"/>
        <xdr:cNvSpPr txBox="1"/>
      </xdr:nvSpPr>
      <xdr:spPr>
        <a:xfrm>
          <a:off x="10528300" y="12961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14,571</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9004</xdr:rowOff>
    </xdr:from>
    <xdr:to>
      <xdr:col>14</xdr:col>
      <xdr:colOff>79375</xdr:colOff>
      <xdr:row>76</xdr:row>
      <xdr:rowOff>110604</xdr:rowOff>
    </xdr:to>
    <xdr:sp macro="" textlink="">
      <xdr:nvSpPr>
        <xdr:cNvPr id="431" name="円/楕円 430"/>
        <xdr:cNvSpPr/>
      </xdr:nvSpPr>
      <xdr:spPr>
        <a:xfrm>
          <a:off x="9588500" y="1303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101731</xdr:rowOff>
    </xdr:from>
    <xdr:ext cx="534377" cy="259045"/>
    <xdr:sp macro="" textlink="">
      <xdr:nvSpPr>
        <xdr:cNvPr id="432" name="テキスト ボックス 431"/>
        <xdr:cNvSpPr txBox="1"/>
      </xdr:nvSpPr>
      <xdr:spPr>
        <a:xfrm>
          <a:off x="9372111" y="13131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13,097</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97396</xdr:rowOff>
    </xdr:from>
    <xdr:to>
      <xdr:col>12</xdr:col>
      <xdr:colOff>561975</xdr:colOff>
      <xdr:row>76</xdr:row>
      <xdr:rowOff>27546</xdr:rowOff>
    </xdr:to>
    <xdr:sp macro="" textlink="">
      <xdr:nvSpPr>
        <xdr:cNvPr id="433" name="円/楕円 432"/>
        <xdr:cNvSpPr/>
      </xdr:nvSpPr>
      <xdr:spPr>
        <a:xfrm>
          <a:off x="8699500" y="12956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44073</xdr:rowOff>
    </xdr:from>
    <xdr:ext cx="534377" cy="259045"/>
    <xdr:sp macro="" textlink="">
      <xdr:nvSpPr>
        <xdr:cNvPr id="434" name="テキスト ボックス 433"/>
        <xdr:cNvSpPr txBox="1"/>
      </xdr:nvSpPr>
      <xdr:spPr>
        <a:xfrm>
          <a:off x="8483111" y="12731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15,277</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91643</xdr:rowOff>
    </xdr:from>
    <xdr:to>
      <xdr:col>11</xdr:col>
      <xdr:colOff>358775</xdr:colOff>
      <xdr:row>76</xdr:row>
      <xdr:rowOff>21794</xdr:rowOff>
    </xdr:to>
    <xdr:sp macro="" textlink="">
      <xdr:nvSpPr>
        <xdr:cNvPr id="435" name="円/楕円 434"/>
        <xdr:cNvSpPr/>
      </xdr:nvSpPr>
      <xdr:spPr>
        <a:xfrm>
          <a:off x="7810500" y="1295039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38320</xdr:rowOff>
    </xdr:from>
    <xdr:ext cx="534377" cy="259045"/>
    <xdr:sp macro="" textlink="">
      <xdr:nvSpPr>
        <xdr:cNvPr id="436" name="テキスト ボックス 435"/>
        <xdr:cNvSpPr txBox="1"/>
      </xdr:nvSpPr>
      <xdr:spPr>
        <a:xfrm>
          <a:off x="7594111" y="12725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15,428</a:t>
          </a:r>
          <a:endParaRPr kumimoji="1" lang="ja-JP" altLang="en-US" sz="1000" b="1">
            <a:solidFill>
              <a:srgbClr val="FF0000"/>
            </a:solidFill>
            <a:latin typeface="ＭＳ Ｐゴシック"/>
          </a:endParaRPr>
        </a:p>
      </xdr:txBody>
    </xdr:sp>
    <xdr:clientData/>
  </xdr:oneCellAnchor>
  <xdr:twoCellAnchor>
    <xdr:from>
      <xdr:col>10</xdr:col>
      <xdr:colOff>53975</xdr:colOff>
      <xdr:row>75</xdr:row>
      <xdr:rowOff>115227</xdr:rowOff>
    </xdr:from>
    <xdr:to>
      <xdr:col>10</xdr:col>
      <xdr:colOff>155575</xdr:colOff>
      <xdr:row>76</xdr:row>
      <xdr:rowOff>45377</xdr:rowOff>
    </xdr:to>
    <xdr:sp macro="" textlink="">
      <xdr:nvSpPr>
        <xdr:cNvPr id="437" name="円/楕円 436"/>
        <xdr:cNvSpPr/>
      </xdr:nvSpPr>
      <xdr:spPr>
        <a:xfrm>
          <a:off x="6921500" y="129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61904</xdr:rowOff>
    </xdr:from>
    <xdr:ext cx="534377" cy="259045"/>
    <xdr:sp macro="" textlink="">
      <xdr:nvSpPr>
        <xdr:cNvPr id="438" name="テキスト ボックス 437"/>
        <xdr:cNvSpPr txBox="1"/>
      </xdr:nvSpPr>
      <xdr:spPr>
        <a:xfrm>
          <a:off x="6705111" y="1274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14,809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57,290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2" name="テキスト ボックス 45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4" name="テキスト ボックス 45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6" name="テキスト ボックス 45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8" name="テキスト ボックス 45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60" name="テキスト ボックス 45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125915</xdr:rowOff>
    </xdr:from>
    <xdr:to>
      <xdr:col>15</xdr:col>
      <xdr:colOff>180340</xdr:colOff>
      <xdr:row>98</xdr:row>
      <xdr:rowOff>32083</xdr:rowOff>
    </xdr:to>
    <xdr:cxnSp macro="">
      <xdr:nvCxnSpPr>
        <xdr:cNvPr id="462" name="直線コネクタ 461"/>
        <xdr:cNvCxnSpPr/>
      </xdr:nvCxnSpPr>
      <xdr:spPr>
        <a:xfrm flipV="1">
          <a:off x="10475595" y="15384965"/>
          <a:ext cx="1270" cy="1449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35910</xdr:rowOff>
    </xdr:from>
    <xdr:ext cx="534377" cy="259045"/>
    <xdr:sp macro="" textlink="">
      <xdr:nvSpPr>
        <xdr:cNvPr id="463" name="土木費最小値テキスト"/>
        <xdr:cNvSpPr txBox="1"/>
      </xdr:nvSpPr>
      <xdr:spPr>
        <a:xfrm>
          <a:off x="10528300" y="16838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24,123</a:t>
          </a:r>
          <a:endParaRPr kumimoji="1" lang="ja-JP" altLang="en-US" sz="1000" b="1">
            <a:latin typeface="ＭＳ Ｐゴシック"/>
          </a:endParaRPr>
        </a:p>
      </xdr:txBody>
    </xdr:sp>
    <xdr:clientData/>
  </xdr:oneCellAnchor>
  <xdr:twoCellAnchor>
    <xdr:from>
      <xdr:col>15</xdr:col>
      <xdr:colOff>92075</xdr:colOff>
      <xdr:row>98</xdr:row>
      <xdr:rowOff>32083</xdr:rowOff>
    </xdr:from>
    <xdr:to>
      <xdr:col>15</xdr:col>
      <xdr:colOff>269875</xdr:colOff>
      <xdr:row>98</xdr:row>
      <xdr:rowOff>32083</xdr:rowOff>
    </xdr:to>
    <xdr:cxnSp macro="">
      <xdr:nvCxnSpPr>
        <xdr:cNvPr id="464" name="直線コネクタ 463"/>
        <xdr:cNvCxnSpPr/>
      </xdr:nvCxnSpPr>
      <xdr:spPr>
        <a:xfrm>
          <a:off x="10388600" y="16834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72592</xdr:rowOff>
    </xdr:from>
    <xdr:ext cx="599010" cy="259045"/>
    <xdr:sp macro="" textlink="">
      <xdr:nvSpPr>
        <xdr:cNvPr id="465" name="土木費最大値テキスト"/>
        <xdr:cNvSpPr txBox="1"/>
      </xdr:nvSpPr>
      <xdr:spPr>
        <a:xfrm>
          <a:off x="10528300" y="1516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214,309</a:t>
          </a:r>
          <a:endParaRPr kumimoji="1" lang="ja-JP" altLang="en-US" sz="1000" b="1">
            <a:latin typeface="ＭＳ Ｐゴシック"/>
          </a:endParaRPr>
        </a:p>
      </xdr:txBody>
    </xdr:sp>
    <xdr:clientData/>
  </xdr:oneCellAnchor>
  <xdr:twoCellAnchor>
    <xdr:from>
      <xdr:col>15</xdr:col>
      <xdr:colOff>92075</xdr:colOff>
      <xdr:row>89</xdr:row>
      <xdr:rowOff>125915</xdr:rowOff>
    </xdr:from>
    <xdr:to>
      <xdr:col>15</xdr:col>
      <xdr:colOff>269875</xdr:colOff>
      <xdr:row>89</xdr:row>
      <xdr:rowOff>125915</xdr:rowOff>
    </xdr:to>
    <xdr:cxnSp macro="">
      <xdr:nvCxnSpPr>
        <xdr:cNvPr id="466" name="直線コネクタ 465"/>
        <xdr:cNvCxnSpPr/>
      </xdr:nvCxnSpPr>
      <xdr:spPr>
        <a:xfrm>
          <a:off x="10388600" y="15384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98689</xdr:rowOff>
    </xdr:from>
    <xdr:to>
      <xdr:col>15</xdr:col>
      <xdr:colOff>180975</xdr:colOff>
      <xdr:row>96</xdr:row>
      <xdr:rowOff>137292</xdr:rowOff>
    </xdr:to>
    <xdr:cxnSp macro="">
      <xdr:nvCxnSpPr>
        <xdr:cNvPr id="467" name="直線コネクタ 466"/>
        <xdr:cNvCxnSpPr/>
      </xdr:nvCxnSpPr>
      <xdr:spPr>
        <a:xfrm flipV="1">
          <a:off x="9639300" y="16557889"/>
          <a:ext cx="838200" cy="38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61788</xdr:rowOff>
    </xdr:from>
    <xdr:ext cx="534377" cy="259045"/>
    <xdr:sp macro="" textlink="">
      <xdr:nvSpPr>
        <xdr:cNvPr id="468" name="土木費平均値テキスト"/>
        <xdr:cNvSpPr txBox="1"/>
      </xdr:nvSpPr>
      <xdr:spPr>
        <a:xfrm>
          <a:off x="10528300" y="16520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55,727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83361</xdr:rowOff>
    </xdr:from>
    <xdr:to>
      <xdr:col>15</xdr:col>
      <xdr:colOff>231775</xdr:colOff>
      <xdr:row>97</xdr:row>
      <xdr:rowOff>13511</xdr:rowOff>
    </xdr:to>
    <xdr:sp macro="" textlink="">
      <xdr:nvSpPr>
        <xdr:cNvPr id="469" name="フローチャート : 判断 468"/>
        <xdr:cNvSpPr/>
      </xdr:nvSpPr>
      <xdr:spPr>
        <a:xfrm>
          <a:off x="10426700" y="1654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137292</xdr:rowOff>
    </xdr:from>
    <xdr:to>
      <xdr:col>14</xdr:col>
      <xdr:colOff>28575</xdr:colOff>
      <xdr:row>96</xdr:row>
      <xdr:rowOff>168557</xdr:rowOff>
    </xdr:to>
    <xdr:cxnSp macro="">
      <xdr:nvCxnSpPr>
        <xdr:cNvPr id="470" name="直線コネクタ 469"/>
        <xdr:cNvCxnSpPr/>
      </xdr:nvCxnSpPr>
      <xdr:spPr>
        <a:xfrm flipV="1">
          <a:off x="8750300" y="16596492"/>
          <a:ext cx="889000" cy="31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97000</xdr:rowOff>
    </xdr:from>
    <xdr:to>
      <xdr:col>14</xdr:col>
      <xdr:colOff>79375</xdr:colOff>
      <xdr:row>97</xdr:row>
      <xdr:rowOff>27150</xdr:rowOff>
    </xdr:to>
    <xdr:sp macro="" textlink="">
      <xdr:nvSpPr>
        <xdr:cNvPr id="471" name="フローチャート : 判断 470"/>
        <xdr:cNvSpPr/>
      </xdr:nvSpPr>
      <xdr:spPr>
        <a:xfrm>
          <a:off x="9588500" y="1655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18277</xdr:rowOff>
    </xdr:from>
    <xdr:ext cx="534377" cy="259045"/>
    <xdr:sp macro="" textlink="">
      <xdr:nvSpPr>
        <xdr:cNvPr id="472" name="テキスト ボックス 471"/>
        <xdr:cNvSpPr txBox="1"/>
      </xdr:nvSpPr>
      <xdr:spPr>
        <a:xfrm>
          <a:off x="9372111" y="16648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53,937</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143266</xdr:rowOff>
    </xdr:from>
    <xdr:to>
      <xdr:col>12</xdr:col>
      <xdr:colOff>511175</xdr:colOff>
      <xdr:row>96</xdr:row>
      <xdr:rowOff>168557</xdr:rowOff>
    </xdr:to>
    <xdr:cxnSp macro="">
      <xdr:nvCxnSpPr>
        <xdr:cNvPr id="473" name="直線コネクタ 472"/>
        <xdr:cNvCxnSpPr/>
      </xdr:nvCxnSpPr>
      <xdr:spPr>
        <a:xfrm>
          <a:off x="7861300" y="16602466"/>
          <a:ext cx="889000" cy="25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76060</xdr:rowOff>
    </xdr:from>
    <xdr:to>
      <xdr:col>12</xdr:col>
      <xdr:colOff>561975</xdr:colOff>
      <xdr:row>97</xdr:row>
      <xdr:rowOff>6210</xdr:rowOff>
    </xdr:to>
    <xdr:sp macro="" textlink="">
      <xdr:nvSpPr>
        <xdr:cNvPr id="474" name="フローチャート : 判断 473"/>
        <xdr:cNvSpPr/>
      </xdr:nvSpPr>
      <xdr:spPr>
        <a:xfrm>
          <a:off x="8699500" y="165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22737</xdr:rowOff>
    </xdr:from>
    <xdr:ext cx="534377" cy="259045"/>
    <xdr:sp macro="" textlink="">
      <xdr:nvSpPr>
        <xdr:cNvPr id="475" name="テキスト ボックス 474"/>
        <xdr:cNvSpPr txBox="1"/>
      </xdr:nvSpPr>
      <xdr:spPr>
        <a:xfrm>
          <a:off x="8483111" y="16310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56,685</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143266</xdr:rowOff>
    </xdr:from>
    <xdr:to>
      <xdr:col>11</xdr:col>
      <xdr:colOff>307975</xdr:colOff>
      <xdr:row>97</xdr:row>
      <xdr:rowOff>17315</xdr:rowOff>
    </xdr:to>
    <xdr:cxnSp macro="">
      <xdr:nvCxnSpPr>
        <xdr:cNvPr id="476" name="直線コネクタ 475"/>
        <xdr:cNvCxnSpPr/>
      </xdr:nvCxnSpPr>
      <xdr:spPr>
        <a:xfrm flipV="1">
          <a:off x="6972300" y="16602466"/>
          <a:ext cx="889000" cy="4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133500</xdr:rowOff>
    </xdr:from>
    <xdr:to>
      <xdr:col>11</xdr:col>
      <xdr:colOff>358775</xdr:colOff>
      <xdr:row>97</xdr:row>
      <xdr:rowOff>63650</xdr:rowOff>
    </xdr:to>
    <xdr:sp macro="" textlink="">
      <xdr:nvSpPr>
        <xdr:cNvPr id="477" name="フローチャート : 判断 476"/>
        <xdr:cNvSpPr/>
      </xdr:nvSpPr>
      <xdr:spPr>
        <a:xfrm>
          <a:off x="7810500" y="1659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54777</xdr:rowOff>
    </xdr:from>
    <xdr:ext cx="534377" cy="259045"/>
    <xdr:sp macro="" textlink="">
      <xdr:nvSpPr>
        <xdr:cNvPr id="478" name="テキスト ボックス 477"/>
        <xdr:cNvSpPr txBox="1"/>
      </xdr:nvSpPr>
      <xdr:spPr>
        <a:xfrm>
          <a:off x="7594111" y="16685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49,147</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132944</xdr:rowOff>
    </xdr:from>
    <xdr:to>
      <xdr:col>10</xdr:col>
      <xdr:colOff>155575</xdr:colOff>
      <xdr:row>97</xdr:row>
      <xdr:rowOff>63094</xdr:rowOff>
    </xdr:to>
    <xdr:sp macro="" textlink="">
      <xdr:nvSpPr>
        <xdr:cNvPr id="479" name="フローチャート : 判断 478"/>
        <xdr:cNvSpPr/>
      </xdr:nvSpPr>
      <xdr:spPr>
        <a:xfrm>
          <a:off x="6921500" y="1659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79621</xdr:rowOff>
    </xdr:from>
    <xdr:ext cx="534377" cy="259045"/>
    <xdr:sp macro="" textlink="">
      <xdr:nvSpPr>
        <xdr:cNvPr id="480" name="テキスト ボックス 479"/>
        <xdr:cNvSpPr txBox="1"/>
      </xdr:nvSpPr>
      <xdr:spPr>
        <a:xfrm>
          <a:off x="6705111" y="1636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47889</xdr:rowOff>
    </xdr:from>
    <xdr:to>
      <xdr:col>15</xdr:col>
      <xdr:colOff>231775</xdr:colOff>
      <xdr:row>96</xdr:row>
      <xdr:rowOff>149489</xdr:rowOff>
    </xdr:to>
    <xdr:sp macro="" textlink="">
      <xdr:nvSpPr>
        <xdr:cNvPr id="486" name="円/楕円 485"/>
        <xdr:cNvSpPr/>
      </xdr:nvSpPr>
      <xdr:spPr>
        <a:xfrm>
          <a:off x="10426700" y="16507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70766</xdr:rowOff>
    </xdr:from>
    <xdr:ext cx="534377" cy="259045"/>
    <xdr:sp macro="" textlink="">
      <xdr:nvSpPr>
        <xdr:cNvPr id="487" name="土木費該当値テキスト"/>
        <xdr:cNvSpPr txBox="1"/>
      </xdr:nvSpPr>
      <xdr:spPr>
        <a:xfrm>
          <a:off x="10528300" y="16358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60,382</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86492</xdr:rowOff>
    </xdr:from>
    <xdr:to>
      <xdr:col>14</xdr:col>
      <xdr:colOff>79375</xdr:colOff>
      <xdr:row>97</xdr:row>
      <xdr:rowOff>16642</xdr:rowOff>
    </xdr:to>
    <xdr:sp macro="" textlink="">
      <xdr:nvSpPr>
        <xdr:cNvPr id="488" name="円/楕円 487"/>
        <xdr:cNvSpPr/>
      </xdr:nvSpPr>
      <xdr:spPr>
        <a:xfrm>
          <a:off x="9588500" y="16545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33169</xdr:rowOff>
    </xdr:from>
    <xdr:ext cx="534377" cy="259045"/>
    <xdr:sp macro="" textlink="">
      <xdr:nvSpPr>
        <xdr:cNvPr id="489" name="テキスト ボックス 488"/>
        <xdr:cNvSpPr txBox="1"/>
      </xdr:nvSpPr>
      <xdr:spPr>
        <a:xfrm>
          <a:off x="9372111" y="16320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55,316</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117757</xdr:rowOff>
    </xdr:from>
    <xdr:to>
      <xdr:col>12</xdr:col>
      <xdr:colOff>561975</xdr:colOff>
      <xdr:row>97</xdr:row>
      <xdr:rowOff>47907</xdr:rowOff>
    </xdr:to>
    <xdr:sp macro="" textlink="">
      <xdr:nvSpPr>
        <xdr:cNvPr id="490" name="円/楕円 489"/>
        <xdr:cNvSpPr/>
      </xdr:nvSpPr>
      <xdr:spPr>
        <a:xfrm>
          <a:off x="8699500" y="16576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39034</xdr:rowOff>
    </xdr:from>
    <xdr:ext cx="534377" cy="259045"/>
    <xdr:sp macro="" textlink="">
      <xdr:nvSpPr>
        <xdr:cNvPr id="491" name="テキスト ボックス 490"/>
        <xdr:cNvSpPr txBox="1"/>
      </xdr:nvSpPr>
      <xdr:spPr>
        <a:xfrm>
          <a:off x="8483111" y="16669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51,213</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92466</xdr:rowOff>
    </xdr:from>
    <xdr:to>
      <xdr:col>11</xdr:col>
      <xdr:colOff>358775</xdr:colOff>
      <xdr:row>97</xdr:row>
      <xdr:rowOff>22616</xdr:rowOff>
    </xdr:to>
    <xdr:sp macro="" textlink="">
      <xdr:nvSpPr>
        <xdr:cNvPr id="492" name="円/楕円 491"/>
        <xdr:cNvSpPr/>
      </xdr:nvSpPr>
      <xdr:spPr>
        <a:xfrm>
          <a:off x="7810500" y="1655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39143</xdr:rowOff>
    </xdr:from>
    <xdr:ext cx="534377" cy="259045"/>
    <xdr:sp macro="" textlink="">
      <xdr:nvSpPr>
        <xdr:cNvPr id="493" name="テキスト ボックス 492"/>
        <xdr:cNvSpPr txBox="1"/>
      </xdr:nvSpPr>
      <xdr:spPr>
        <a:xfrm>
          <a:off x="7594111" y="1632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54,532</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137965</xdr:rowOff>
    </xdr:from>
    <xdr:to>
      <xdr:col>10</xdr:col>
      <xdr:colOff>155575</xdr:colOff>
      <xdr:row>97</xdr:row>
      <xdr:rowOff>68115</xdr:rowOff>
    </xdr:to>
    <xdr:sp macro="" textlink="">
      <xdr:nvSpPr>
        <xdr:cNvPr id="494" name="円/楕円 493"/>
        <xdr:cNvSpPr/>
      </xdr:nvSpPr>
      <xdr:spPr>
        <a:xfrm>
          <a:off x="6921500" y="1659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59242</xdr:rowOff>
    </xdr:from>
    <xdr:ext cx="534377" cy="259045"/>
    <xdr:sp macro="" textlink="">
      <xdr:nvSpPr>
        <xdr:cNvPr id="495" name="テキスト ボックス 494"/>
        <xdr:cNvSpPr txBox="1"/>
      </xdr:nvSpPr>
      <xdr:spPr>
        <a:xfrm>
          <a:off x="6705111" y="16689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48,561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16,770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7" name="テキスト ボックス 50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7" name="テキスト ボックス 51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37135</xdr:rowOff>
    </xdr:from>
    <xdr:to>
      <xdr:col>23</xdr:col>
      <xdr:colOff>516889</xdr:colOff>
      <xdr:row>38</xdr:row>
      <xdr:rowOff>1625</xdr:rowOff>
    </xdr:to>
    <xdr:cxnSp macro="">
      <xdr:nvCxnSpPr>
        <xdr:cNvPr id="519" name="直線コネクタ 518"/>
        <xdr:cNvCxnSpPr/>
      </xdr:nvCxnSpPr>
      <xdr:spPr>
        <a:xfrm flipV="1">
          <a:off x="16317595" y="5352085"/>
          <a:ext cx="1269" cy="11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5452</xdr:rowOff>
    </xdr:from>
    <xdr:ext cx="534377" cy="259045"/>
    <xdr:sp macro="" textlink="">
      <xdr:nvSpPr>
        <xdr:cNvPr id="520" name="消防費最小値テキスト"/>
        <xdr:cNvSpPr txBox="1"/>
      </xdr:nvSpPr>
      <xdr:spPr>
        <a:xfrm>
          <a:off x="16370300" y="6520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11,248</a:t>
          </a:r>
          <a:endParaRPr kumimoji="1" lang="ja-JP" altLang="en-US" sz="1000" b="1">
            <a:latin typeface="ＭＳ Ｐゴシック"/>
          </a:endParaRPr>
        </a:p>
      </xdr:txBody>
    </xdr:sp>
    <xdr:clientData/>
  </xdr:oneCellAnchor>
  <xdr:twoCellAnchor>
    <xdr:from>
      <xdr:col>23</xdr:col>
      <xdr:colOff>428625</xdr:colOff>
      <xdr:row>38</xdr:row>
      <xdr:rowOff>1625</xdr:rowOff>
    </xdr:from>
    <xdr:to>
      <xdr:col>23</xdr:col>
      <xdr:colOff>606425</xdr:colOff>
      <xdr:row>38</xdr:row>
      <xdr:rowOff>1625</xdr:rowOff>
    </xdr:to>
    <xdr:cxnSp macro="">
      <xdr:nvCxnSpPr>
        <xdr:cNvPr id="521" name="直線コネクタ 520"/>
        <xdr:cNvCxnSpPr/>
      </xdr:nvCxnSpPr>
      <xdr:spPr>
        <a:xfrm>
          <a:off x="16230600" y="6516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155262</xdr:rowOff>
    </xdr:from>
    <xdr:ext cx="534377" cy="259045"/>
    <xdr:sp macro="" textlink="">
      <xdr:nvSpPr>
        <xdr:cNvPr id="522" name="消防費最大値テキスト"/>
        <xdr:cNvSpPr txBox="1"/>
      </xdr:nvSpPr>
      <xdr:spPr>
        <a:xfrm>
          <a:off x="16370300" y="512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72,384</a:t>
          </a:r>
          <a:endParaRPr kumimoji="1" lang="ja-JP" altLang="en-US" sz="1000" b="1">
            <a:latin typeface="ＭＳ Ｐゴシック"/>
          </a:endParaRPr>
        </a:p>
      </xdr:txBody>
    </xdr:sp>
    <xdr:clientData/>
  </xdr:oneCellAnchor>
  <xdr:twoCellAnchor>
    <xdr:from>
      <xdr:col>23</xdr:col>
      <xdr:colOff>428625</xdr:colOff>
      <xdr:row>31</xdr:row>
      <xdr:rowOff>37135</xdr:rowOff>
    </xdr:from>
    <xdr:to>
      <xdr:col>23</xdr:col>
      <xdr:colOff>606425</xdr:colOff>
      <xdr:row>31</xdr:row>
      <xdr:rowOff>37135</xdr:rowOff>
    </xdr:to>
    <xdr:cxnSp macro="">
      <xdr:nvCxnSpPr>
        <xdr:cNvPr id="523" name="直線コネクタ 522"/>
        <xdr:cNvCxnSpPr/>
      </xdr:nvCxnSpPr>
      <xdr:spPr>
        <a:xfrm>
          <a:off x="16230600" y="5352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71749</xdr:rowOff>
    </xdr:from>
    <xdr:to>
      <xdr:col>23</xdr:col>
      <xdr:colOff>517525</xdr:colOff>
      <xdr:row>37</xdr:row>
      <xdr:rowOff>97237</xdr:rowOff>
    </xdr:to>
    <xdr:cxnSp macro="">
      <xdr:nvCxnSpPr>
        <xdr:cNvPr id="524" name="直線コネクタ 523"/>
        <xdr:cNvCxnSpPr/>
      </xdr:nvCxnSpPr>
      <xdr:spPr>
        <a:xfrm flipV="1">
          <a:off x="15481300" y="6415399"/>
          <a:ext cx="8382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75449</xdr:rowOff>
    </xdr:from>
    <xdr:ext cx="534377" cy="259045"/>
    <xdr:sp macro="" textlink="">
      <xdr:nvSpPr>
        <xdr:cNvPr id="525" name="消防費平均値テキスト"/>
        <xdr:cNvSpPr txBox="1"/>
      </xdr:nvSpPr>
      <xdr:spPr>
        <a:xfrm>
          <a:off x="16370300" y="60761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23,907</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52572</xdr:rowOff>
    </xdr:from>
    <xdr:to>
      <xdr:col>23</xdr:col>
      <xdr:colOff>568325</xdr:colOff>
      <xdr:row>36</xdr:row>
      <xdr:rowOff>154172</xdr:rowOff>
    </xdr:to>
    <xdr:sp macro="" textlink="">
      <xdr:nvSpPr>
        <xdr:cNvPr id="526" name="フローチャート : 判断 525"/>
        <xdr:cNvSpPr/>
      </xdr:nvSpPr>
      <xdr:spPr>
        <a:xfrm>
          <a:off x="16268700" y="622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97237</xdr:rowOff>
    </xdr:from>
    <xdr:to>
      <xdr:col>22</xdr:col>
      <xdr:colOff>365125</xdr:colOff>
      <xdr:row>37</xdr:row>
      <xdr:rowOff>108972</xdr:rowOff>
    </xdr:to>
    <xdr:cxnSp macro="">
      <xdr:nvCxnSpPr>
        <xdr:cNvPr id="527" name="直線コネクタ 526"/>
        <xdr:cNvCxnSpPr/>
      </xdr:nvCxnSpPr>
      <xdr:spPr>
        <a:xfrm flipV="1">
          <a:off x="14592300" y="6440887"/>
          <a:ext cx="889000" cy="11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34722</xdr:rowOff>
    </xdr:from>
    <xdr:to>
      <xdr:col>22</xdr:col>
      <xdr:colOff>415925</xdr:colOff>
      <xdr:row>36</xdr:row>
      <xdr:rowOff>136322</xdr:rowOff>
    </xdr:to>
    <xdr:sp macro="" textlink="">
      <xdr:nvSpPr>
        <xdr:cNvPr id="528" name="フローチャート : 判断 527"/>
        <xdr:cNvSpPr/>
      </xdr:nvSpPr>
      <xdr:spPr>
        <a:xfrm>
          <a:off x="15430500" y="6206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152849</xdr:rowOff>
    </xdr:from>
    <xdr:ext cx="534377" cy="259045"/>
    <xdr:sp macro="" textlink="">
      <xdr:nvSpPr>
        <xdr:cNvPr id="529" name="テキスト ボックス 528"/>
        <xdr:cNvSpPr txBox="1"/>
      </xdr:nvSpPr>
      <xdr:spPr>
        <a:xfrm>
          <a:off x="15214111" y="598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24,844</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100990</xdr:rowOff>
    </xdr:from>
    <xdr:to>
      <xdr:col>21</xdr:col>
      <xdr:colOff>161925</xdr:colOff>
      <xdr:row>37</xdr:row>
      <xdr:rowOff>108972</xdr:rowOff>
    </xdr:to>
    <xdr:cxnSp macro="">
      <xdr:nvCxnSpPr>
        <xdr:cNvPr id="530" name="直線コネクタ 529"/>
        <xdr:cNvCxnSpPr/>
      </xdr:nvCxnSpPr>
      <xdr:spPr>
        <a:xfrm>
          <a:off x="13703300" y="6444640"/>
          <a:ext cx="889000" cy="7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46038</xdr:rowOff>
    </xdr:from>
    <xdr:to>
      <xdr:col>21</xdr:col>
      <xdr:colOff>212725</xdr:colOff>
      <xdr:row>36</xdr:row>
      <xdr:rowOff>147638</xdr:rowOff>
    </xdr:to>
    <xdr:sp macro="" textlink="">
      <xdr:nvSpPr>
        <xdr:cNvPr id="531" name="フローチャート : 判断 530"/>
        <xdr:cNvSpPr/>
      </xdr:nvSpPr>
      <xdr:spPr>
        <a:xfrm>
          <a:off x="14541500" y="621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164165</xdr:rowOff>
    </xdr:from>
    <xdr:ext cx="534377" cy="259045"/>
    <xdr:sp macro="" textlink="">
      <xdr:nvSpPr>
        <xdr:cNvPr id="532" name="テキスト ボックス 531"/>
        <xdr:cNvSpPr txBox="1"/>
      </xdr:nvSpPr>
      <xdr:spPr>
        <a:xfrm>
          <a:off x="14325111" y="5993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24,250</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84607</xdr:rowOff>
    </xdr:from>
    <xdr:to>
      <xdr:col>19</xdr:col>
      <xdr:colOff>644525</xdr:colOff>
      <xdr:row>37</xdr:row>
      <xdr:rowOff>100990</xdr:rowOff>
    </xdr:to>
    <xdr:cxnSp macro="">
      <xdr:nvCxnSpPr>
        <xdr:cNvPr id="533" name="直線コネクタ 532"/>
        <xdr:cNvCxnSpPr/>
      </xdr:nvCxnSpPr>
      <xdr:spPr>
        <a:xfrm>
          <a:off x="12814300" y="6428257"/>
          <a:ext cx="889000" cy="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86252</xdr:rowOff>
    </xdr:from>
    <xdr:to>
      <xdr:col>20</xdr:col>
      <xdr:colOff>9525</xdr:colOff>
      <xdr:row>37</xdr:row>
      <xdr:rowOff>16402</xdr:rowOff>
    </xdr:to>
    <xdr:sp macro="" textlink="">
      <xdr:nvSpPr>
        <xdr:cNvPr id="534" name="フローチャート : 判断 533"/>
        <xdr:cNvSpPr/>
      </xdr:nvSpPr>
      <xdr:spPr>
        <a:xfrm>
          <a:off x="13652500" y="625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32929</xdr:rowOff>
    </xdr:from>
    <xdr:ext cx="534377" cy="259045"/>
    <xdr:sp macro="" textlink="">
      <xdr:nvSpPr>
        <xdr:cNvPr id="535" name="テキスト ボックス 534"/>
        <xdr:cNvSpPr txBox="1"/>
      </xdr:nvSpPr>
      <xdr:spPr>
        <a:xfrm>
          <a:off x="13436111" y="6033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22,139</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96615</xdr:rowOff>
    </xdr:from>
    <xdr:to>
      <xdr:col>18</xdr:col>
      <xdr:colOff>492125</xdr:colOff>
      <xdr:row>37</xdr:row>
      <xdr:rowOff>26765</xdr:rowOff>
    </xdr:to>
    <xdr:sp macro="" textlink="">
      <xdr:nvSpPr>
        <xdr:cNvPr id="536" name="フローチャート : 判断 535"/>
        <xdr:cNvSpPr/>
      </xdr:nvSpPr>
      <xdr:spPr>
        <a:xfrm>
          <a:off x="12763500" y="626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43292</xdr:rowOff>
    </xdr:from>
    <xdr:ext cx="534377" cy="259045"/>
    <xdr:sp macro="" textlink="">
      <xdr:nvSpPr>
        <xdr:cNvPr id="537" name="テキスト ボックス 536"/>
        <xdr:cNvSpPr txBox="1"/>
      </xdr:nvSpPr>
      <xdr:spPr>
        <a:xfrm>
          <a:off x="12547111" y="6044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20949</xdr:rowOff>
    </xdr:from>
    <xdr:to>
      <xdr:col>23</xdr:col>
      <xdr:colOff>568325</xdr:colOff>
      <xdr:row>37</xdr:row>
      <xdr:rowOff>122549</xdr:rowOff>
    </xdr:to>
    <xdr:sp macro="" textlink="">
      <xdr:nvSpPr>
        <xdr:cNvPr id="543" name="円/楕円 542"/>
        <xdr:cNvSpPr/>
      </xdr:nvSpPr>
      <xdr:spPr>
        <a:xfrm>
          <a:off x="16268700" y="636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107326</xdr:rowOff>
    </xdr:from>
    <xdr:ext cx="534377" cy="259045"/>
    <xdr:sp macro="" textlink="">
      <xdr:nvSpPr>
        <xdr:cNvPr id="544" name="消防費該当値テキスト"/>
        <xdr:cNvSpPr txBox="1"/>
      </xdr:nvSpPr>
      <xdr:spPr>
        <a:xfrm>
          <a:off x="16370300" y="6279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16,567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46437</xdr:rowOff>
    </xdr:from>
    <xdr:to>
      <xdr:col>22</xdr:col>
      <xdr:colOff>415925</xdr:colOff>
      <xdr:row>37</xdr:row>
      <xdr:rowOff>148037</xdr:rowOff>
    </xdr:to>
    <xdr:sp macro="" textlink="">
      <xdr:nvSpPr>
        <xdr:cNvPr id="545" name="円/楕円 544"/>
        <xdr:cNvSpPr/>
      </xdr:nvSpPr>
      <xdr:spPr>
        <a:xfrm>
          <a:off x="15430500" y="6390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139164</xdr:rowOff>
    </xdr:from>
    <xdr:ext cx="534377" cy="259045"/>
    <xdr:sp macro="" textlink="">
      <xdr:nvSpPr>
        <xdr:cNvPr id="546" name="テキスト ボックス 545"/>
        <xdr:cNvSpPr txBox="1"/>
      </xdr:nvSpPr>
      <xdr:spPr>
        <a:xfrm>
          <a:off x="15214111" y="6482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15,229</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58172</xdr:rowOff>
    </xdr:from>
    <xdr:to>
      <xdr:col>21</xdr:col>
      <xdr:colOff>212725</xdr:colOff>
      <xdr:row>37</xdr:row>
      <xdr:rowOff>159772</xdr:rowOff>
    </xdr:to>
    <xdr:sp macro="" textlink="">
      <xdr:nvSpPr>
        <xdr:cNvPr id="547" name="円/楕円 546"/>
        <xdr:cNvSpPr/>
      </xdr:nvSpPr>
      <xdr:spPr>
        <a:xfrm>
          <a:off x="14541500" y="640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150899</xdr:rowOff>
    </xdr:from>
    <xdr:ext cx="534377" cy="259045"/>
    <xdr:sp macro="" textlink="">
      <xdr:nvSpPr>
        <xdr:cNvPr id="548" name="テキスト ボックス 547"/>
        <xdr:cNvSpPr txBox="1"/>
      </xdr:nvSpPr>
      <xdr:spPr>
        <a:xfrm>
          <a:off x="14325111" y="6494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14,613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50190</xdr:rowOff>
    </xdr:from>
    <xdr:to>
      <xdr:col>20</xdr:col>
      <xdr:colOff>9525</xdr:colOff>
      <xdr:row>37</xdr:row>
      <xdr:rowOff>151790</xdr:rowOff>
    </xdr:to>
    <xdr:sp macro="" textlink="">
      <xdr:nvSpPr>
        <xdr:cNvPr id="549" name="円/楕円 548"/>
        <xdr:cNvSpPr/>
      </xdr:nvSpPr>
      <xdr:spPr>
        <a:xfrm>
          <a:off x="13652500" y="63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142918</xdr:rowOff>
    </xdr:from>
    <xdr:ext cx="534377" cy="259045"/>
    <xdr:sp macro="" textlink="">
      <xdr:nvSpPr>
        <xdr:cNvPr id="550" name="テキスト ボックス 549"/>
        <xdr:cNvSpPr txBox="1"/>
      </xdr:nvSpPr>
      <xdr:spPr>
        <a:xfrm>
          <a:off x="13436111" y="648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15,032</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33807</xdr:rowOff>
    </xdr:from>
    <xdr:to>
      <xdr:col>18</xdr:col>
      <xdr:colOff>492125</xdr:colOff>
      <xdr:row>37</xdr:row>
      <xdr:rowOff>135407</xdr:rowOff>
    </xdr:to>
    <xdr:sp macro="" textlink="">
      <xdr:nvSpPr>
        <xdr:cNvPr id="551" name="円/楕円 550"/>
        <xdr:cNvSpPr/>
      </xdr:nvSpPr>
      <xdr:spPr>
        <a:xfrm>
          <a:off x="12763500" y="637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126534</xdr:rowOff>
    </xdr:from>
    <xdr:ext cx="534377" cy="259045"/>
    <xdr:sp macro="" textlink="">
      <xdr:nvSpPr>
        <xdr:cNvPr id="552" name="テキスト ボックス 551"/>
        <xdr:cNvSpPr txBox="1"/>
      </xdr:nvSpPr>
      <xdr:spPr>
        <a:xfrm>
          <a:off x="12547111" y="6470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15,892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4" name="直線コネクタ 563"/>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5" name="テキスト ボックス 564"/>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6" name="直線コネクタ 565"/>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7" name="テキスト ボックス 566"/>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8" name="直線コネクタ 567"/>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9" name="テキスト ボックス 568"/>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0" name="直線コネクタ 569"/>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1" name="テキスト ボックス 570"/>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2" name="直線コネクタ 571"/>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3" name="テキスト ボックス 572"/>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4" name="直線コネクタ 573"/>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5" name="テキスト ボックス 574"/>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6" name="直線コネクタ 57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7" name="テキスト ボックス 57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120122</xdr:rowOff>
    </xdr:from>
    <xdr:to>
      <xdr:col>23</xdr:col>
      <xdr:colOff>516889</xdr:colOff>
      <xdr:row>58</xdr:row>
      <xdr:rowOff>74010</xdr:rowOff>
    </xdr:to>
    <xdr:cxnSp macro="">
      <xdr:nvCxnSpPr>
        <xdr:cNvPr id="579" name="直線コネクタ 578"/>
        <xdr:cNvCxnSpPr/>
      </xdr:nvCxnSpPr>
      <xdr:spPr>
        <a:xfrm flipV="1">
          <a:off x="16317595" y="8521172"/>
          <a:ext cx="1269" cy="14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77837</xdr:rowOff>
    </xdr:from>
    <xdr:ext cx="534377" cy="259045"/>
    <xdr:sp macro="" textlink="">
      <xdr:nvSpPr>
        <xdr:cNvPr id="580" name="教育費最小値テキスト"/>
        <xdr:cNvSpPr txBox="1"/>
      </xdr:nvSpPr>
      <xdr:spPr>
        <a:xfrm>
          <a:off x="16370300" y="1002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32,023</a:t>
          </a:r>
          <a:endParaRPr kumimoji="1" lang="ja-JP" altLang="en-US" sz="1000" b="1">
            <a:latin typeface="ＭＳ Ｐゴシック"/>
          </a:endParaRPr>
        </a:p>
      </xdr:txBody>
    </xdr:sp>
    <xdr:clientData/>
  </xdr:oneCellAnchor>
  <xdr:twoCellAnchor>
    <xdr:from>
      <xdr:col>23</xdr:col>
      <xdr:colOff>428625</xdr:colOff>
      <xdr:row>58</xdr:row>
      <xdr:rowOff>74010</xdr:rowOff>
    </xdr:from>
    <xdr:to>
      <xdr:col>23</xdr:col>
      <xdr:colOff>606425</xdr:colOff>
      <xdr:row>58</xdr:row>
      <xdr:rowOff>74010</xdr:rowOff>
    </xdr:to>
    <xdr:cxnSp macro="">
      <xdr:nvCxnSpPr>
        <xdr:cNvPr id="581" name="直線コネクタ 580"/>
        <xdr:cNvCxnSpPr/>
      </xdr:nvCxnSpPr>
      <xdr:spPr>
        <a:xfrm>
          <a:off x="16230600" y="10018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66799</xdr:rowOff>
    </xdr:from>
    <xdr:ext cx="599010" cy="259045"/>
    <xdr:sp macro="" textlink="">
      <xdr:nvSpPr>
        <xdr:cNvPr id="582" name="教育費最大値テキスト"/>
        <xdr:cNvSpPr txBox="1"/>
      </xdr:nvSpPr>
      <xdr:spPr>
        <a:xfrm>
          <a:off x="16370300" y="829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123,699</a:t>
          </a:r>
          <a:endParaRPr kumimoji="1" lang="ja-JP" altLang="en-US" sz="1000" b="1">
            <a:latin typeface="ＭＳ Ｐゴシック"/>
          </a:endParaRPr>
        </a:p>
      </xdr:txBody>
    </xdr:sp>
    <xdr:clientData/>
  </xdr:oneCellAnchor>
  <xdr:twoCellAnchor>
    <xdr:from>
      <xdr:col>23</xdr:col>
      <xdr:colOff>428625</xdr:colOff>
      <xdr:row>49</xdr:row>
      <xdr:rowOff>120122</xdr:rowOff>
    </xdr:from>
    <xdr:to>
      <xdr:col>23</xdr:col>
      <xdr:colOff>606425</xdr:colOff>
      <xdr:row>49</xdr:row>
      <xdr:rowOff>120122</xdr:rowOff>
    </xdr:to>
    <xdr:cxnSp macro="">
      <xdr:nvCxnSpPr>
        <xdr:cNvPr id="583" name="直線コネクタ 582"/>
        <xdr:cNvCxnSpPr/>
      </xdr:nvCxnSpPr>
      <xdr:spPr>
        <a:xfrm>
          <a:off x="16230600" y="8521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160094</xdr:rowOff>
    </xdr:from>
    <xdr:to>
      <xdr:col>23</xdr:col>
      <xdr:colOff>517525</xdr:colOff>
      <xdr:row>58</xdr:row>
      <xdr:rowOff>74010</xdr:rowOff>
    </xdr:to>
    <xdr:cxnSp macro="">
      <xdr:nvCxnSpPr>
        <xdr:cNvPr id="584" name="直線コネクタ 583"/>
        <xdr:cNvCxnSpPr/>
      </xdr:nvCxnSpPr>
      <xdr:spPr>
        <a:xfrm>
          <a:off x="15481300" y="9932744"/>
          <a:ext cx="838200" cy="85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83969</xdr:rowOff>
    </xdr:from>
    <xdr:ext cx="534377" cy="259045"/>
    <xdr:sp macro="" textlink="">
      <xdr:nvSpPr>
        <xdr:cNvPr id="585" name="教育費平均値テキスト"/>
        <xdr:cNvSpPr txBox="1"/>
      </xdr:nvSpPr>
      <xdr:spPr>
        <a:xfrm>
          <a:off x="16370300" y="9342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61,203</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61092</xdr:rowOff>
    </xdr:from>
    <xdr:to>
      <xdr:col>23</xdr:col>
      <xdr:colOff>568325</xdr:colOff>
      <xdr:row>55</xdr:row>
      <xdr:rowOff>162692</xdr:rowOff>
    </xdr:to>
    <xdr:sp macro="" textlink="">
      <xdr:nvSpPr>
        <xdr:cNvPr id="586" name="フローチャート : 判断 585"/>
        <xdr:cNvSpPr/>
      </xdr:nvSpPr>
      <xdr:spPr>
        <a:xfrm>
          <a:off x="16268700" y="949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95352</xdr:rowOff>
    </xdr:from>
    <xdr:to>
      <xdr:col>22</xdr:col>
      <xdr:colOff>365125</xdr:colOff>
      <xdr:row>57</xdr:row>
      <xdr:rowOff>160094</xdr:rowOff>
    </xdr:to>
    <xdr:cxnSp macro="">
      <xdr:nvCxnSpPr>
        <xdr:cNvPr id="587" name="直線コネクタ 586"/>
        <xdr:cNvCxnSpPr/>
      </xdr:nvCxnSpPr>
      <xdr:spPr>
        <a:xfrm>
          <a:off x="14592300" y="9868002"/>
          <a:ext cx="889000" cy="64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5641</xdr:rowOff>
    </xdr:from>
    <xdr:to>
      <xdr:col>22</xdr:col>
      <xdr:colOff>415925</xdr:colOff>
      <xdr:row>56</xdr:row>
      <xdr:rowOff>107241</xdr:rowOff>
    </xdr:to>
    <xdr:sp macro="" textlink="">
      <xdr:nvSpPr>
        <xdr:cNvPr id="588" name="フローチャート : 判断 587"/>
        <xdr:cNvSpPr/>
      </xdr:nvSpPr>
      <xdr:spPr>
        <a:xfrm>
          <a:off x="15430500" y="960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123768</xdr:rowOff>
    </xdr:from>
    <xdr:ext cx="534377" cy="259045"/>
    <xdr:sp macro="" textlink="">
      <xdr:nvSpPr>
        <xdr:cNvPr id="589" name="テキスト ボックス 588"/>
        <xdr:cNvSpPr txBox="1"/>
      </xdr:nvSpPr>
      <xdr:spPr>
        <a:xfrm>
          <a:off x="15214111" y="9382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54,099</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32013</xdr:rowOff>
    </xdr:from>
    <xdr:to>
      <xdr:col>21</xdr:col>
      <xdr:colOff>161925</xdr:colOff>
      <xdr:row>57</xdr:row>
      <xdr:rowOff>95352</xdr:rowOff>
    </xdr:to>
    <xdr:cxnSp macro="">
      <xdr:nvCxnSpPr>
        <xdr:cNvPr id="590" name="直線コネクタ 589"/>
        <xdr:cNvCxnSpPr/>
      </xdr:nvCxnSpPr>
      <xdr:spPr>
        <a:xfrm>
          <a:off x="13703300" y="9633213"/>
          <a:ext cx="889000" cy="234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132807</xdr:rowOff>
    </xdr:from>
    <xdr:to>
      <xdr:col>21</xdr:col>
      <xdr:colOff>212725</xdr:colOff>
      <xdr:row>56</xdr:row>
      <xdr:rowOff>62957</xdr:rowOff>
    </xdr:to>
    <xdr:sp macro="" textlink="">
      <xdr:nvSpPr>
        <xdr:cNvPr id="591" name="フローチャート : 判断 590"/>
        <xdr:cNvSpPr/>
      </xdr:nvSpPr>
      <xdr:spPr>
        <a:xfrm>
          <a:off x="14541500" y="956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79484</xdr:rowOff>
    </xdr:from>
    <xdr:ext cx="534377" cy="259045"/>
    <xdr:sp macro="" textlink="">
      <xdr:nvSpPr>
        <xdr:cNvPr id="592" name="テキスト ボックス 591"/>
        <xdr:cNvSpPr txBox="1"/>
      </xdr:nvSpPr>
      <xdr:spPr>
        <a:xfrm>
          <a:off x="14325111" y="9337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56,811</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32013</xdr:rowOff>
    </xdr:from>
    <xdr:to>
      <xdr:col>19</xdr:col>
      <xdr:colOff>644525</xdr:colOff>
      <xdr:row>56</xdr:row>
      <xdr:rowOff>132221</xdr:rowOff>
    </xdr:to>
    <xdr:cxnSp macro="">
      <xdr:nvCxnSpPr>
        <xdr:cNvPr id="593" name="直線コネクタ 592"/>
        <xdr:cNvCxnSpPr/>
      </xdr:nvCxnSpPr>
      <xdr:spPr>
        <a:xfrm flipV="1">
          <a:off x="12814300" y="9633213"/>
          <a:ext cx="889000" cy="100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160615</xdr:rowOff>
    </xdr:from>
    <xdr:to>
      <xdr:col>20</xdr:col>
      <xdr:colOff>9525</xdr:colOff>
      <xdr:row>56</xdr:row>
      <xdr:rowOff>90765</xdr:rowOff>
    </xdr:to>
    <xdr:sp macro="" textlink="">
      <xdr:nvSpPr>
        <xdr:cNvPr id="594" name="フローチャート : 判断 593"/>
        <xdr:cNvSpPr/>
      </xdr:nvSpPr>
      <xdr:spPr>
        <a:xfrm>
          <a:off x="13652500" y="959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81892</xdr:rowOff>
    </xdr:from>
    <xdr:ext cx="534377" cy="259045"/>
    <xdr:sp macro="" textlink="">
      <xdr:nvSpPr>
        <xdr:cNvPr id="595" name="テキスト ボックス 594"/>
        <xdr:cNvSpPr txBox="1"/>
      </xdr:nvSpPr>
      <xdr:spPr>
        <a:xfrm>
          <a:off x="13436111" y="9683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55,108</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13739</xdr:rowOff>
    </xdr:from>
    <xdr:to>
      <xdr:col>18</xdr:col>
      <xdr:colOff>492125</xdr:colOff>
      <xdr:row>56</xdr:row>
      <xdr:rowOff>115339</xdr:rowOff>
    </xdr:to>
    <xdr:sp macro="" textlink="">
      <xdr:nvSpPr>
        <xdr:cNvPr id="596" name="フローチャート : 判断 595"/>
        <xdr:cNvSpPr/>
      </xdr:nvSpPr>
      <xdr:spPr>
        <a:xfrm>
          <a:off x="12763500" y="961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131866</xdr:rowOff>
    </xdr:from>
    <xdr:ext cx="534377" cy="259045"/>
    <xdr:sp macro="" textlink="">
      <xdr:nvSpPr>
        <xdr:cNvPr id="597" name="テキスト ボックス 596"/>
        <xdr:cNvSpPr txBox="1"/>
      </xdr:nvSpPr>
      <xdr:spPr>
        <a:xfrm>
          <a:off x="12547111" y="939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53,603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8" name="テキスト ボックス 59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9" name="テキスト ボックス 59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0" name="テキスト ボックス 59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1" name="テキスト ボックス 60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2" name="テキスト ボックス 60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23210</xdr:rowOff>
    </xdr:from>
    <xdr:to>
      <xdr:col>23</xdr:col>
      <xdr:colOff>568325</xdr:colOff>
      <xdr:row>58</xdr:row>
      <xdr:rowOff>124810</xdr:rowOff>
    </xdr:to>
    <xdr:sp macro="" textlink="">
      <xdr:nvSpPr>
        <xdr:cNvPr id="603" name="円/楕円 602"/>
        <xdr:cNvSpPr/>
      </xdr:nvSpPr>
      <xdr:spPr>
        <a:xfrm>
          <a:off x="16268700" y="99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109587</xdr:rowOff>
    </xdr:from>
    <xdr:ext cx="534377" cy="259045"/>
    <xdr:sp macro="" textlink="">
      <xdr:nvSpPr>
        <xdr:cNvPr id="604" name="教育費該当値テキスト"/>
        <xdr:cNvSpPr txBox="1"/>
      </xdr:nvSpPr>
      <xdr:spPr>
        <a:xfrm>
          <a:off x="16370300" y="988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32,023</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109294</xdr:rowOff>
    </xdr:from>
    <xdr:to>
      <xdr:col>22</xdr:col>
      <xdr:colOff>415925</xdr:colOff>
      <xdr:row>58</xdr:row>
      <xdr:rowOff>39444</xdr:rowOff>
    </xdr:to>
    <xdr:sp macro="" textlink="">
      <xdr:nvSpPr>
        <xdr:cNvPr id="605" name="円/楕円 604"/>
        <xdr:cNvSpPr/>
      </xdr:nvSpPr>
      <xdr:spPr>
        <a:xfrm>
          <a:off x="15430500" y="9881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30571</xdr:rowOff>
    </xdr:from>
    <xdr:ext cx="534377" cy="259045"/>
    <xdr:sp macro="" textlink="">
      <xdr:nvSpPr>
        <xdr:cNvPr id="606" name="テキスト ボックス 605"/>
        <xdr:cNvSpPr txBox="1"/>
      </xdr:nvSpPr>
      <xdr:spPr>
        <a:xfrm>
          <a:off x="15214111" y="997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37,251</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44552</xdr:rowOff>
    </xdr:from>
    <xdr:to>
      <xdr:col>21</xdr:col>
      <xdr:colOff>212725</xdr:colOff>
      <xdr:row>57</xdr:row>
      <xdr:rowOff>146152</xdr:rowOff>
    </xdr:to>
    <xdr:sp macro="" textlink="">
      <xdr:nvSpPr>
        <xdr:cNvPr id="607" name="円/楕円 606"/>
        <xdr:cNvSpPr/>
      </xdr:nvSpPr>
      <xdr:spPr>
        <a:xfrm>
          <a:off x="14541500" y="9817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137279</xdr:rowOff>
    </xdr:from>
    <xdr:ext cx="534377" cy="259045"/>
    <xdr:sp macro="" textlink="">
      <xdr:nvSpPr>
        <xdr:cNvPr id="608" name="テキスト ボックス 607"/>
        <xdr:cNvSpPr txBox="1"/>
      </xdr:nvSpPr>
      <xdr:spPr>
        <a:xfrm>
          <a:off x="14325111" y="9909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41,216</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152663</xdr:rowOff>
    </xdr:from>
    <xdr:to>
      <xdr:col>20</xdr:col>
      <xdr:colOff>9525</xdr:colOff>
      <xdr:row>56</xdr:row>
      <xdr:rowOff>82813</xdr:rowOff>
    </xdr:to>
    <xdr:sp macro="" textlink="">
      <xdr:nvSpPr>
        <xdr:cNvPr id="609" name="円/楕円 608"/>
        <xdr:cNvSpPr/>
      </xdr:nvSpPr>
      <xdr:spPr>
        <a:xfrm>
          <a:off x="13652500" y="958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99340</xdr:rowOff>
    </xdr:from>
    <xdr:ext cx="534377" cy="259045"/>
    <xdr:sp macro="" textlink="">
      <xdr:nvSpPr>
        <xdr:cNvPr id="610" name="テキスト ボックス 609"/>
        <xdr:cNvSpPr txBox="1"/>
      </xdr:nvSpPr>
      <xdr:spPr>
        <a:xfrm>
          <a:off x="13436111" y="9357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55,595</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81421</xdr:rowOff>
    </xdr:from>
    <xdr:to>
      <xdr:col>18</xdr:col>
      <xdr:colOff>492125</xdr:colOff>
      <xdr:row>57</xdr:row>
      <xdr:rowOff>11571</xdr:rowOff>
    </xdr:to>
    <xdr:sp macro="" textlink="">
      <xdr:nvSpPr>
        <xdr:cNvPr id="611" name="円/楕円 610"/>
        <xdr:cNvSpPr/>
      </xdr:nvSpPr>
      <xdr:spPr>
        <a:xfrm>
          <a:off x="12763500" y="968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2698</xdr:rowOff>
    </xdr:from>
    <xdr:ext cx="534377" cy="259045"/>
    <xdr:sp macro="" textlink="">
      <xdr:nvSpPr>
        <xdr:cNvPr id="612" name="テキスト ボックス 611"/>
        <xdr:cNvSpPr txBox="1"/>
      </xdr:nvSpPr>
      <xdr:spPr>
        <a:xfrm>
          <a:off x="12547111" y="9775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49,458</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3" name="正方形/長方形 61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4" name="正方形/長方形 61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5" name="正方形/長方形 61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6" name="正方形/長方形 61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7" name="正方形/長方形 61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8" name="正方形/長方形 61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9" name="正方形/長方形 61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0" name="正方形/長方形 61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1" name="テキスト ボックス 62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2" name="直線コネクタ 62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23" name="直線コネクタ 62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24" name="テキスト ボックス 62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5" name="直線コネクタ 62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26" name="テキスト ボックス 625"/>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7" name="直線コネクタ 62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28" name="テキスト ボックス 627"/>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9" name="直線コネクタ 62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30" name="テキスト ボックス 629"/>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2" name="テキスト ボックス 631"/>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12507</xdr:rowOff>
    </xdr:from>
    <xdr:to>
      <xdr:col>23</xdr:col>
      <xdr:colOff>516889</xdr:colOff>
      <xdr:row>78</xdr:row>
      <xdr:rowOff>139700</xdr:rowOff>
    </xdr:to>
    <xdr:cxnSp macro="">
      <xdr:nvCxnSpPr>
        <xdr:cNvPr id="634" name="直線コネクタ 633"/>
        <xdr:cNvCxnSpPr/>
      </xdr:nvCxnSpPr>
      <xdr:spPr>
        <a:xfrm flipV="1">
          <a:off x="16317595" y="12356907"/>
          <a:ext cx="1269" cy="1155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5"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6" name="直線コネクタ 635"/>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130634</xdr:rowOff>
    </xdr:from>
    <xdr:ext cx="534377" cy="259045"/>
    <xdr:sp macro="" textlink="">
      <xdr:nvSpPr>
        <xdr:cNvPr id="637" name="災害復旧費最大値テキスト"/>
        <xdr:cNvSpPr txBox="1"/>
      </xdr:nvSpPr>
      <xdr:spPr>
        <a:xfrm>
          <a:off x="16370300" y="1213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72</xdr:row>
      <xdr:rowOff>12507</xdr:rowOff>
    </xdr:from>
    <xdr:to>
      <xdr:col>23</xdr:col>
      <xdr:colOff>606425</xdr:colOff>
      <xdr:row>72</xdr:row>
      <xdr:rowOff>12507</xdr:rowOff>
    </xdr:to>
    <xdr:cxnSp macro="">
      <xdr:nvCxnSpPr>
        <xdr:cNvPr id="638" name="直線コネクタ 637"/>
        <xdr:cNvCxnSpPr/>
      </xdr:nvCxnSpPr>
      <xdr:spPr>
        <a:xfrm>
          <a:off x="16230600" y="12356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100152</xdr:rowOff>
    </xdr:from>
    <xdr:to>
      <xdr:col>23</xdr:col>
      <xdr:colOff>517525</xdr:colOff>
      <xdr:row>78</xdr:row>
      <xdr:rowOff>105319</xdr:rowOff>
    </xdr:to>
    <xdr:cxnSp macro="">
      <xdr:nvCxnSpPr>
        <xdr:cNvPr id="639" name="直線コネクタ 638"/>
        <xdr:cNvCxnSpPr/>
      </xdr:nvCxnSpPr>
      <xdr:spPr>
        <a:xfrm>
          <a:off x="15481300" y="13473252"/>
          <a:ext cx="838200" cy="5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170116</xdr:rowOff>
    </xdr:from>
    <xdr:ext cx="469744" cy="259045"/>
    <xdr:sp macro="" textlink="">
      <xdr:nvSpPr>
        <xdr:cNvPr id="640" name="災害復旧費平均値テキスト"/>
        <xdr:cNvSpPr txBox="1"/>
      </xdr:nvSpPr>
      <xdr:spPr>
        <a:xfrm>
          <a:off x="16370300" y="132003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147239</xdr:rowOff>
    </xdr:from>
    <xdr:to>
      <xdr:col>23</xdr:col>
      <xdr:colOff>568325</xdr:colOff>
      <xdr:row>78</xdr:row>
      <xdr:rowOff>77389</xdr:rowOff>
    </xdr:to>
    <xdr:sp macro="" textlink="">
      <xdr:nvSpPr>
        <xdr:cNvPr id="641" name="フローチャート : 判断 640"/>
        <xdr:cNvSpPr/>
      </xdr:nvSpPr>
      <xdr:spPr>
        <a:xfrm>
          <a:off x="162687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100152</xdr:rowOff>
    </xdr:from>
    <xdr:to>
      <xdr:col>22</xdr:col>
      <xdr:colOff>365125</xdr:colOff>
      <xdr:row>78</xdr:row>
      <xdr:rowOff>110485</xdr:rowOff>
    </xdr:to>
    <xdr:cxnSp macro="">
      <xdr:nvCxnSpPr>
        <xdr:cNvPr id="642" name="直線コネクタ 641"/>
        <xdr:cNvCxnSpPr/>
      </xdr:nvCxnSpPr>
      <xdr:spPr>
        <a:xfrm flipV="1">
          <a:off x="14592300" y="13473252"/>
          <a:ext cx="889000" cy="10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56302</xdr:rowOff>
    </xdr:from>
    <xdr:to>
      <xdr:col>22</xdr:col>
      <xdr:colOff>415925</xdr:colOff>
      <xdr:row>77</xdr:row>
      <xdr:rowOff>157902</xdr:rowOff>
    </xdr:to>
    <xdr:sp macro="" textlink="">
      <xdr:nvSpPr>
        <xdr:cNvPr id="643" name="フローチャート : 判断 642"/>
        <xdr:cNvSpPr/>
      </xdr:nvSpPr>
      <xdr:spPr>
        <a:xfrm>
          <a:off x="15430500" y="1325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2979</xdr:rowOff>
    </xdr:from>
    <xdr:ext cx="469744" cy="259045"/>
    <xdr:sp macro="" textlink="">
      <xdr:nvSpPr>
        <xdr:cNvPr id="644" name="テキスト ボックス 643"/>
        <xdr:cNvSpPr txBox="1"/>
      </xdr:nvSpPr>
      <xdr:spPr>
        <a:xfrm>
          <a:off x="15246427" y="1303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110485</xdr:rowOff>
    </xdr:from>
    <xdr:to>
      <xdr:col>21</xdr:col>
      <xdr:colOff>161925</xdr:colOff>
      <xdr:row>78</xdr:row>
      <xdr:rowOff>112588</xdr:rowOff>
    </xdr:to>
    <xdr:cxnSp macro="">
      <xdr:nvCxnSpPr>
        <xdr:cNvPr id="645" name="直線コネクタ 644"/>
        <xdr:cNvCxnSpPr/>
      </xdr:nvCxnSpPr>
      <xdr:spPr>
        <a:xfrm flipV="1">
          <a:off x="13703300" y="13483585"/>
          <a:ext cx="889000" cy="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113818</xdr:rowOff>
    </xdr:from>
    <xdr:to>
      <xdr:col>21</xdr:col>
      <xdr:colOff>212725</xdr:colOff>
      <xdr:row>77</xdr:row>
      <xdr:rowOff>43968</xdr:rowOff>
    </xdr:to>
    <xdr:sp macro="" textlink="">
      <xdr:nvSpPr>
        <xdr:cNvPr id="646" name="フローチャート : 判断 645"/>
        <xdr:cNvSpPr/>
      </xdr:nvSpPr>
      <xdr:spPr>
        <a:xfrm>
          <a:off x="14541500" y="13144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60494</xdr:rowOff>
    </xdr:from>
    <xdr:ext cx="469744" cy="259045"/>
    <xdr:sp macro="" textlink="">
      <xdr:nvSpPr>
        <xdr:cNvPr id="647" name="テキスト ボックス 646"/>
        <xdr:cNvSpPr txBox="1"/>
      </xdr:nvSpPr>
      <xdr:spPr>
        <a:xfrm>
          <a:off x="14357427" y="12919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57449</xdr:rowOff>
    </xdr:from>
    <xdr:to>
      <xdr:col>19</xdr:col>
      <xdr:colOff>644525</xdr:colOff>
      <xdr:row>78</xdr:row>
      <xdr:rowOff>112588</xdr:rowOff>
    </xdr:to>
    <xdr:cxnSp macro="">
      <xdr:nvCxnSpPr>
        <xdr:cNvPr id="648" name="直線コネクタ 647"/>
        <xdr:cNvCxnSpPr/>
      </xdr:nvCxnSpPr>
      <xdr:spPr>
        <a:xfrm>
          <a:off x="12814300" y="13430549"/>
          <a:ext cx="889000" cy="5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60827</xdr:rowOff>
    </xdr:from>
    <xdr:to>
      <xdr:col>20</xdr:col>
      <xdr:colOff>9525</xdr:colOff>
      <xdr:row>76</xdr:row>
      <xdr:rowOff>162427</xdr:rowOff>
    </xdr:to>
    <xdr:sp macro="" textlink="">
      <xdr:nvSpPr>
        <xdr:cNvPr id="649" name="フローチャート : 判断 648"/>
        <xdr:cNvSpPr/>
      </xdr:nvSpPr>
      <xdr:spPr>
        <a:xfrm>
          <a:off x="13652500" y="13091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75</xdr:row>
      <xdr:rowOff>7505</xdr:rowOff>
    </xdr:from>
    <xdr:ext cx="469744" cy="259045"/>
    <xdr:sp macro="" textlink="">
      <xdr:nvSpPr>
        <xdr:cNvPr id="650" name="テキスト ボックス 649"/>
        <xdr:cNvSpPr txBox="1"/>
      </xdr:nvSpPr>
      <xdr:spPr>
        <a:xfrm>
          <a:off x="13468427" y="12866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99918</xdr:rowOff>
    </xdr:from>
    <xdr:to>
      <xdr:col>18</xdr:col>
      <xdr:colOff>492125</xdr:colOff>
      <xdr:row>77</xdr:row>
      <xdr:rowOff>30068</xdr:rowOff>
    </xdr:to>
    <xdr:sp macro="" textlink="">
      <xdr:nvSpPr>
        <xdr:cNvPr id="651" name="フローチャート : 判断 650"/>
        <xdr:cNvSpPr/>
      </xdr:nvSpPr>
      <xdr:spPr>
        <a:xfrm>
          <a:off x="12763500" y="1313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75</xdr:row>
      <xdr:rowOff>46596</xdr:rowOff>
    </xdr:from>
    <xdr:ext cx="469744" cy="259045"/>
    <xdr:sp macro="" textlink="">
      <xdr:nvSpPr>
        <xdr:cNvPr id="652" name="テキスト ボックス 651"/>
        <xdr:cNvSpPr txBox="1"/>
      </xdr:nvSpPr>
      <xdr:spPr>
        <a:xfrm>
          <a:off x="12579427" y="12905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54519</xdr:rowOff>
    </xdr:from>
    <xdr:to>
      <xdr:col>23</xdr:col>
      <xdr:colOff>568325</xdr:colOff>
      <xdr:row>78</xdr:row>
      <xdr:rowOff>156119</xdr:rowOff>
    </xdr:to>
    <xdr:sp macro="" textlink="">
      <xdr:nvSpPr>
        <xdr:cNvPr id="658" name="円/楕円 657"/>
        <xdr:cNvSpPr/>
      </xdr:nvSpPr>
      <xdr:spPr>
        <a:xfrm>
          <a:off x="16268700" y="1342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140896</xdr:rowOff>
    </xdr:from>
    <xdr:ext cx="378565" cy="259045"/>
    <xdr:sp macro="" textlink="">
      <xdr:nvSpPr>
        <xdr:cNvPr id="659" name="災害復旧費該当値テキスト"/>
        <xdr:cNvSpPr txBox="1"/>
      </xdr:nvSpPr>
      <xdr:spPr>
        <a:xfrm>
          <a:off x="16370300" y="13342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49352</xdr:rowOff>
    </xdr:from>
    <xdr:to>
      <xdr:col>22</xdr:col>
      <xdr:colOff>415925</xdr:colOff>
      <xdr:row>78</xdr:row>
      <xdr:rowOff>150952</xdr:rowOff>
    </xdr:to>
    <xdr:sp macro="" textlink="">
      <xdr:nvSpPr>
        <xdr:cNvPr id="660" name="円/楕円 659"/>
        <xdr:cNvSpPr/>
      </xdr:nvSpPr>
      <xdr:spPr>
        <a:xfrm>
          <a:off x="15430500" y="1342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142079</xdr:rowOff>
    </xdr:from>
    <xdr:ext cx="378565" cy="259045"/>
    <xdr:sp macro="" textlink="">
      <xdr:nvSpPr>
        <xdr:cNvPr id="661" name="テキスト ボックス 660"/>
        <xdr:cNvSpPr txBox="1"/>
      </xdr:nvSpPr>
      <xdr:spPr>
        <a:xfrm>
          <a:off x="15292017" y="135151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59685</xdr:rowOff>
    </xdr:from>
    <xdr:to>
      <xdr:col>21</xdr:col>
      <xdr:colOff>212725</xdr:colOff>
      <xdr:row>78</xdr:row>
      <xdr:rowOff>161285</xdr:rowOff>
    </xdr:to>
    <xdr:sp macro="" textlink="">
      <xdr:nvSpPr>
        <xdr:cNvPr id="662" name="円/楕円 661"/>
        <xdr:cNvSpPr/>
      </xdr:nvSpPr>
      <xdr:spPr>
        <a:xfrm>
          <a:off x="14541500" y="1343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78</xdr:row>
      <xdr:rowOff>152412</xdr:rowOff>
    </xdr:from>
    <xdr:ext cx="378565" cy="259045"/>
    <xdr:sp macro="" textlink="">
      <xdr:nvSpPr>
        <xdr:cNvPr id="663" name="テキスト ボックス 662"/>
        <xdr:cNvSpPr txBox="1"/>
      </xdr:nvSpPr>
      <xdr:spPr>
        <a:xfrm>
          <a:off x="14403017" y="135255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61788</xdr:rowOff>
    </xdr:from>
    <xdr:to>
      <xdr:col>20</xdr:col>
      <xdr:colOff>9525</xdr:colOff>
      <xdr:row>78</xdr:row>
      <xdr:rowOff>163388</xdr:rowOff>
    </xdr:to>
    <xdr:sp macro="" textlink="">
      <xdr:nvSpPr>
        <xdr:cNvPr id="664" name="円/楕円 663"/>
        <xdr:cNvSpPr/>
      </xdr:nvSpPr>
      <xdr:spPr>
        <a:xfrm>
          <a:off x="13652500" y="1343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78</xdr:row>
      <xdr:rowOff>154515</xdr:rowOff>
    </xdr:from>
    <xdr:ext cx="378565" cy="259045"/>
    <xdr:sp macro="" textlink="">
      <xdr:nvSpPr>
        <xdr:cNvPr id="665" name="テキスト ボックス 664"/>
        <xdr:cNvSpPr txBox="1"/>
      </xdr:nvSpPr>
      <xdr:spPr>
        <a:xfrm>
          <a:off x="13514017" y="13527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6649</xdr:rowOff>
    </xdr:from>
    <xdr:to>
      <xdr:col>18</xdr:col>
      <xdr:colOff>492125</xdr:colOff>
      <xdr:row>78</xdr:row>
      <xdr:rowOff>108249</xdr:rowOff>
    </xdr:to>
    <xdr:sp macro="" textlink="">
      <xdr:nvSpPr>
        <xdr:cNvPr id="666" name="円/楕円 665"/>
        <xdr:cNvSpPr/>
      </xdr:nvSpPr>
      <xdr:spPr>
        <a:xfrm>
          <a:off x="12763500" y="1337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99376</xdr:rowOff>
    </xdr:from>
    <xdr:ext cx="469744" cy="259045"/>
    <xdr:sp macro="" textlink="">
      <xdr:nvSpPr>
        <xdr:cNvPr id="667" name="テキスト ボックス 666"/>
        <xdr:cNvSpPr txBox="1"/>
      </xdr:nvSpPr>
      <xdr:spPr>
        <a:xfrm>
          <a:off x="12579427" y="1347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9" name="テキスト ボックス 678"/>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7" name="テキスト ボックス 686"/>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143511</xdr:rowOff>
    </xdr:from>
    <xdr:to>
      <xdr:col>23</xdr:col>
      <xdr:colOff>516889</xdr:colOff>
      <xdr:row>98</xdr:row>
      <xdr:rowOff>122293</xdr:rowOff>
    </xdr:to>
    <xdr:cxnSp macro="">
      <xdr:nvCxnSpPr>
        <xdr:cNvPr id="693" name="直線コネクタ 692"/>
        <xdr:cNvCxnSpPr/>
      </xdr:nvCxnSpPr>
      <xdr:spPr>
        <a:xfrm flipV="1">
          <a:off x="16317595" y="15574011"/>
          <a:ext cx="1269" cy="135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126120</xdr:rowOff>
    </xdr:from>
    <xdr:ext cx="534377" cy="259045"/>
    <xdr:sp macro="" textlink="">
      <xdr:nvSpPr>
        <xdr:cNvPr id="694" name="公債費最小値テキスト"/>
        <xdr:cNvSpPr txBox="1"/>
      </xdr:nvSpPr>
      <xdr:spPr>
        <a:xfrm>
          <a:off x="16370300" y="1692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98</xdr:row>
      <xdr:rowOff>122293</xdr:rowOff>
    </xdr:from>
    <xdr:to>
      <xdr:col>23</xdr:col>
      <xdr:colOff>606425</xdr:colOff>
      <xdr:row>98</xdr:row>
      <xdr:rowOff>122293</xdr:rowOff>
    </xdr:to>
    <xdr:cxnSp macro="">
      <xdr:nvCxnSpPr>
        <xdr:cNvPr id="695" name="直線コネクタ 694"/>
        <xdr:cNvCxnSpPr/>
      </xdr:nvCxnSpPr>
      <xdr:spPr>
        <a:xfrm>
          <a:off x="16230600" y="16924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90188</xdr:rowOff>
    </xdr:from>
    <xdr:ext cx="599010" cy="259045"/>
    <xdr:sp macro="" textlink="">
      <xdr:nvSpPr>
        <xdr:cNvPr id="696" name="公債費最大値テキスト"/>
        <xdr:cNvSpPr txBox="1"/>
      </xdr:nvSpPr>
      <xdr:spPr>
        <a:xfrm>
          <a:off x="16370300" y="15349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137,650</a:t>
          </a:r>
          <a:endParaRPr kumimoji="1" lang="ja-JP" altLang="en-US" sz="1000" b="1">
            <a:latin typeface="ＭＳ Ｐゴシック"/>
          </a:endParaRPr>
        </a:p>
      </xdr:txBody>
    </xdr:sp>
    <xdr:clientData/>
  </xdr:oneCellAnchor>
  <xdr:twoCellAnchor>
    <xdr:from>
      <xdr:col>23</xdr:col>
      <xdr:colOff>428625</xdr:colOff>
      <xdr:row>90</xdr:row>
      <xdr:rowOff>143511</xdr:rowOff>
    </xdr:from>
    <xdr:to>
      <xdr:col>23</xdr:col>
      <xdr:colOff>606425</xdr:colOff>
      <xdr:row>90</xdr:row>
      <xdr:rowOff>143511</xdr:rowOff>
    </xdr:to>
    <xdr:cxnSp macro="">
      <xdr:nvCxnSpPr>
        <xdr:cNvPr id="697" name="直線コネクタ 696"/>
        <xdr:cNvCxnSpPr/>
      </xdr:nvCxnSpPr>
      <xdr:spPr>
        <a:xfrm>
          <a:off x="16230600" y="15574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54302</xdr:rowOff>
    </xdr:from>
    <xdr:to>
      <xdr:col>23</xdr:col>
      <xdr:colOff>517525</xdr:colOff>
      <xdr:row>95</xdr:row>
      <xdr:rowOff>61148</xdr:rowOff>
    </xdr:to>
    <xdr:cxnSp macro="">
      <xdr:nvCxnSpPr>
        <xdr:cNvPr id="698" name="直線コネクタ 697"/>
        <xdr:cNvCxnSpPr/>
      </xdr:nvCxnSpPr>
      <xdr:spPr>
        <a:xfrm>
          <a:off x="15481300" y="16342052"/>
          <a:ext cx="838200" cy="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163840</xdr:rowOff>
    </xdr:from>
    <xdr:ext cx="534377" cy="259045"/>
    <xdr:sp macro="" textlink="">
      <xdr:nvSpPr>
        <xdr:cNvPr id="699" name="公債費平均値テキスト"/>
        <xdr:cNvSpPr txBox="1"/>
      </xdr:nvSpPr>
      <xdr:spPr>
        <a:xfrm>
          <a:off x="16370300" y="162801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66,134</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13963</xdr:rowOff>
    </xdr:from>
    <xdr:to>
      <xdr:col>23</xdr:col>
      <xdr:colOff>568325</xdr:colOff>
      <xdr:row>95</xdr:row>
      <xdr:rowOff>115563</xdr:rowOff>
    </xdr:to>
    <xdr:sp macro="" textlink="">
      <xdr:nvSpPr>
        <xdr:cNvPr id="700" name="フローチャート : 判断 699"/>
        <xdr:cNvSpPr/>
      </xdr:nvSpPr>
      <xdr:spPr>
        <a:xfrm>
          <a:off x="16268700" y="16301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46072</xdr:rowOff>
    </xdr:from>
    <xdr:to>
      <xdr:col>22</xdr:col>
      <xdr:colOff>365125</xdr:colOff>
      <xdr:row>95</xdr:row>
      <xdr:rowOff>54302</xdr:rowOff>
    </xdr:to>
    <xdr:cxnSp macro="">
      <xdr:nvCxnSpPr>
        <xdr:cNvPr id="701" name="直線コネクタ 700"/>
        <xdr:cNvCxnSpPr/>
      </xdr:nvCxnSpPr>
      <xdr:spPr>
        <a:xfrm>
          <a:off x="14592300" y="16333822"/>
          <a:ext cx="889000" cy="8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30096</xdr:rowOff>
    </xdr:from>
    <xdr:to>
      <xdr:col>22</xdr:col>
      <xdr:colOff>415925</xdr:colOff>
      <xdr:row>95</xdr:row>
      <xdr:rowOff>131696</xdr:rowOff>
    </xdr:to>
    <xdr:sp macro="" textlink="">
      <xdr:nvSpPr>
        <xdr:cNvPr id="702" name="フローチャート : 判断 701"/>
        <xdr:cNvSpPr/>
      </xdr:nvSpPr>
      <xdr:spPr>
        <a:xfrm>
          <a:off x="15430500" y="16317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122823</xdr:rowOff>
    </xdr:from>
    <xdr:ext cx="534377" cy="259045"/>
    <xdr:sp macro="" textlink="">
      <xdr:nvSpPr>
        <xdr:cNvPr id="703" name="テキスト ボックス 702"/>
        <xdr:cNvSpPr txBox="1"/>
      </xdr:nvSpPr>
      <xdr:spPr>
        <a:xfrm>
          <a:off x="15214111" y="16410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64,652</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46072</xdr:rowOff>
    </xdr:from>
    <xdr:to>
      <xdr:col>21</xdr:col>
      <xdr:colOff>161925</xdr:colOff>
      <xdr:row>95</xdr:row>
      <xdr:rowOff>58297</xdr:rowOff>
    </xdr:to>
    <xdr:cxnSp macro="">
      <xdr:nvCxnSpPr>
        <xdr:cNvPr id="704" name="直線コネクタ 703"/>
        <xdr:cNvCxnSpPr/>
      </xdr:nvCxnSpPr>
      <xdr:spPr>
        <a:xfrm flipV="1">
          <a:off x="13703300" y="16333822"/>
          <a:ext cx="889000" cy="1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36430</xdr:rowOff>
    </xdr:from>
    <xdr:to>
      <xdr:col>21</xdr:col>
      <xdr:colOff>212725</xdr:colOff>
      <xdr:row>95</xdr:row>
      <xdr:rowOff>138030</xdr:rowOff>
    </xdr:to>
    <xdr:sp macro="" textlink="">
      <xdr:nvSpPr>
        <xdr:cNvPr id="705" name="フローチャート : 判断 704"/>
        <xdr:cNvSpPr/>
      </xdr:nvSpPr>
      <xdr:spPr>
        <a:xfrm>
          <a:off x="14541500" y="1632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129157</xdr:rowOff>
    </xdr:from>
    <xdr:ext cx="534377" cy="259045"/>
    <xdr:sp macro="" textlink="">
      <xdr:nvSpPr>
        <xdr:cNvPr id="706" name="テキスト ボックス 705"/>
        <xdr:cNvSpPr txBox="1"/>
      </xdr:nvSpPr>
      <xdr:spPr>
        <a:xfrm>
          <a:off x="14325111" y="16416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64,070</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163671</xdr:rowOff>
    </xdr:from>
    <xdr:to>
      <xdr:col>19</xdr:col>
      <xdr:colOff>644525</xdr:colOff>
      <xdr:row>95</xdr:row>
      <xdr:rowOff>58297</xdr:rowOff>
    </xdr:to>
    <xdr:cxnSp macro="">
      <xdr:nvCxnSpPr>
        <xdr:cNvPr id="707" name="直線コネクタ 706"/>
        <xdr:cNvCxnSpPr/>
      </xdr:nvCxnSpPr>
      <xdr:spPr>
        <a:xfrm>
          <a:off x="12814300" y="16279971"/>
          <a:ext cx="889000" cy="66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32534</xdr:rowOff>
    </xdr:from>
    <xdr:to>
      <xdr:col>20</xdr:col>
      <xdr:colOff>9525</xdr:colOff>
      <xdr:row>95</xdr:row>
      <xdr:rowOff>134134</xdr:rowOff>
    </xdr:to>
    <xdr:sp macro="" textlink="">
      <xdr:nvSpPr>
        <xdr:cNvPr id="708" name="フローチャート : 判断 707"/>
        <xdr:cNvSpPr/>
      </xdr:nvSpPr>
      <xdr:spPr>
        <a:xfrm>
          <a:off x="13652500" y="163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125261</xdr:rowOff>
    </xdr:from>
    <xdr:ext cx="534377" cy="259045"/>
    <xdr:sp macro="" textlink="">
      <xdr:nvSpPr>
        <xdr:cNvPr id="709" name="テキスト ボックス 708"/>
        <xdr:cNvSpPr txBox="1"/>
      </xdr:nvSpPr>
      <xdr:spPr>
        <a:xfrm>
          <a:off x="13436111" y="16413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64,428</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6789</xdr:rowOff>
    </xdr:from>
    <xdr:to>
      <xdr:col>18</xdr:col>
      <xdr:colOff>492125</xdr:colOff>
      <xdr:row>95</xdr:row>
      <xdr:rowOff>108389</xdr:rowOff>
    </xdr:to>
    <xdr:sp macro="" textlink="">
      <xdr:nvSpPr>
        <xdr:cNvPr id="710" name="フローチャート : 判断 709"/>
        <xdr:cNvSpPr/>
      </xdr:nvSpPr>
      <xdr:spPr>
        <a:xfrm>
          <a:off x="12763500" y="16294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99516</xdr:rowOff>
    </xdr:from>
    <xdr:ext cx="534377" cy="259045"/>
    <xdr:sp macro="" textlink="">
      <xdr:nvSpPr>
        <xdr:cNvPr id="711" name="テキスト ボックス 710"/>
        <xdr:cNvSpPr txBox="1"/>
      </xdr:nvSpPr>
      <xdr:spPr>
        <a:xfrm>
          <a:off x="12547111" y="16387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66,793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10348</xdr:rowOff>
    </xdr:from>
    <xdr:to>
      <xdr:col>23</xdr:col>
      <xdr:colOff>568325</xdr:colOff>
      <xdr:row>95</xdr:row>
      <xdr:rowOff>111948</xdr:rowOff>
    </xdr:to>
    <xdr:sp macro="" textlink="">
      <xdr:nvSpPr>
        <xdr:cNvPr id="717" name="円/楕円 716"/>
        <xdr:cNvSpPr/>
      </xdr:nvSpPr>
      <xdr:spPr>
        <a:xfrm>
          <a:off x="16268700" y="16298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33225</xdr:rowOff>
    </xdr:from>
    <xdr:ext cx="534377" cy="259045"/>
    <xdr:sp macro="" textlink="">
      <xdr:nvSpPr>
        <xdr:cNvPr id="718" name="公債費該当値テキスト"/>
        <xdr:cNvSpPr txBox="1"/>
      </xdr:nvSpPr>
      <xdr:spPr>
        <a:xfrm>
          <a:off x="16370300" y="1614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66,466</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3502</xdr:rowOff>
    </xdr:from>
    <xdr:to>
      <xdr:col>22</xdr:col>
      <xdr:colOff>415925</xdr:colOff>
      <xdr:row>95</xdr:row>
      <xdr:rowOff>105102</xdr:rowOff>
    </xdr:to>
    <xdr:sp macro="" textlink="">
      <xdr:nvSpPr>
        <xdr:cNvPr id="719" name="円/楕円 718"/>
        <xdr:cNvSpPr/>
      </xdr:nvSpPr>
      <xdr:spPr>
        <a:xfrm>
          <a:off x="15430500" y="1629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121629</xdr:rowOff>
    </xdr:from>
    <xdr:ext cx="534377" cy="259045"/>
    <xdr:sp macro="" textlink="">
      <xdr:nvSpPr>
        <xdr:cNvPr id="720" name="テキスト ボックス 719"/>
        <xdr:cNvSpPr txBox="1"/>
      </xdr:nvSpPr>
      <xdr:spPr>
        <a:xfrm>
          <a:off x="15214111" y="16066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67,095</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166722</xdr:rowOff>
    </xdr:from>
    <xdr:to>
      <xdr:col>21</xdr:col>
      <xdr:colOff>212725</xdr:colOff>
      <xdr:row>95</xdr:row>
      <xdr:rowOff>96872</xdr:rowOff>
    </xdr:to>
    <xdr:sp macro="" textlink="">
      <xdr:nvSpPr>
        <xdr:cNvPr id="721" name="円/楕円 720"/>
        <xdr:cNvSpPr/>
      </xdr:nvSpPr>
      <xdr:spPr>
        <a:xfrm>
          <a:off x="14541500" y="1628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113399</xdr:rowOff>
    </xdr:from>
    <xdr:ext cx="534377" cy="259045"/>
    <xdr:sp macro="" textlink="">
      <xdr:nvSpPr>
        <xdr:cNvPr id="722" name="テキスト ボックス 721"/>
        <xdr:cNvSpPr txBox="1"/>
      </xdr:nvSpPr>
      <xdr:spPr>
        <a:xfrm>
          <a:off x="14325111" y="1605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67,851</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7497</xdr:rowOff>
    </xdr:from>
    <xdr:to>
      <xdr:col>20</xdr:col>
      <xdr:colOff>9525</xdr:colOff>
      <xdr:row>95</xdr:row>
      <xdr:rowOff>109097</xdr:rowOff>
    </xdr:to>
    <xdr:sp macro="" textlink="">
      <xdr:nvSpPr>
        <xdr:cNvPr id="723" name="円/楕円 722"/>
        <xdr:cNvSpPr/>
      </xdr:nvSpPr>
      <xdr:spPr>
        <a:xfrm>
          <a:off x="13652500" y="1629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125624</xdr:rowOff>
    </xdr:from>
    <xdr:ext cx="534377" cy="259045"/>
    <xdr:sp macro="" textlink="">
      <xdr:nvSpPr>
        <xdr:cNvPr id="724" name="テキスト ボックス 723"/>
        <xdr:cNvSpPr txBox="1"/>
      </xdr:nvSpPr>
      <xdr:spPr>
        <a:xfrm>
          <a:off x="13436111" y="16070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66,728</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112871</xdr:rowOff>
    </xdr:from>
    <xdr:to>
      <xdr:col>18</xdr:col>
      <xdr:colOff>492125</xdr:colOff>
      <xdr:row>95</xdr:row>
      <xdr:rowOff>43021</xdr:rowOff>
    </xdr:to>
    <xdr:sp macro="" textlink="">
      <xdr:nvSpPr>
        <xdr:cNvPr id="725" name="円/楕円 724"/>
        <xdr:cNvSpPr/>
      </xdr:nvSpPr>
      <xdr:spPr>
        <a:xfrm>
          <a:off x="12763500" y="16229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59548</xdr:rowOff>
    </xdr:from>
    <xdr:ext cx="534377" cy="259045"/>
    <xdr:sp macro="" textlink="">
      <xdr:nvSpPr>
        <xdr:cNvPr id="726" name="テキスト ボックス 725"/>
        <xdr:cNvSpPr txBox="1"/>
      </xdr:nvSpPr>
      <xdr:spPr>
        <a:xfrm>
          <a:off x="12547111" y="16004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72,798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7" name="直線コネクタ 73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8" name="テキスト ボックス 73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9" name="直線コネクタ 73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40" name="テキスト ボックス 739"/>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1" name="直線コネクタ 74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33</xdr:row>
      <xdr:rowOff>168927</xdr:rowOff>
    </xdr:from>
    <xdr:ext cx="377026" cy="259045"/>
    <xdr:sp macro="" textlink="">
      <xdr:nvSpPr>
        <xdr:cNvPr id="742" name="テキスト ボックス 741"/>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3" name="直線コネクタ 74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31</xdr:row>
      <xdr:rowOff>130827</xdr:rowOff>
    </xdr:from>
    <xdr:ext cx="377026" cy="259045"/>
    <xdr:sp macro="" textlink="">
      <xdr:nvSpPr>
        <xdr:cNvPr id="744" name="テキスト ボックス 743"/>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5" name="直線コネクタ 74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6" name="テキスト ボックス 74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7" name="直線コネクタ 74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8" name="テキスト ボックス 74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160020</xdr:rowOff>
    </xdr:from>
    <xdr:to>
      <xdr:col>32</xdr:col>
      <xdr:colOff>186689</xdr:colOff>
      <xdr:row>39</xdr:row>
      <xdr:rowOff>44450</xdr:rowOff>
    </xdr:to>
    <xdr:cxnSp macro="">
      <xdr:nvCxnSpPr>
        <xdr:cNvPr id="750" name="直線コネクタ 749"/>
        <xdr:cNvCxnSpPr/>
      </xdr:nvCxnSpPr>
      <xdr:spPr>
        <a:xfrm flipV="1">
          <a:off x="22159595" y="5132070"/>
          <a:ext cx="1269" cy="1598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53357</xdr:rowOff>
    </xdr:from>
    <xdr:ext cx="249299" cy="259045"/>
    <xdr:sp macro="" textlink="">
      <xdr:nvSpPr>
        <xdr:cNvPr id="751" name="諸支出金最小値テキスト"/>
        <xdr:cNvSpPr txBox="1"/>
      </xdr:nvSpPr>
      <xdr:spPr>
        <a:xfrm>
          <a:off x="22212300" y="6739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2" name="直線コネクタ 75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106697</xdr:rowOff>
    </xdr:from>
    <xdr:ext cx="469744" cy="259045"/>
    <xdr:sp macro="" textlink="">
      <xdr:nvSpPr>
        <xdr:cNvPr id="753" name="諸支出金最大値テキスト"/>
        <xdr:cNvSpPr txBox="1"/>
      </xdr:nvSpPr>
      <xdr:spPr>
        <a:xfrm>
          <a:off x="22212300" y="490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a:t>
          </a:r>
          <a:endParaRPr kumimoji="1" lang="ja-JP" altLang="en-US" sz="1000" b="1">
            <a:latin typeface="ＭＳ Ｐゴシック"/>
          </a:endParaRPr>
        </a:p>
      </xdr:txBody>
    </xdr:sp>
    <xdr:clientData/>
  </xdr:oneCellAnchor>
  <xdr:twoCellAnchor>
    <xdr:from>
      <xdr:col>32</xdr:col>
      <xdr:colOff>98425</xdr:colOff>
      <xdr:row>29</xdr:row>
      <xdr:rowOff>160020</xdr:rowOff>
    </xdr:from>
    <xdr:to>
      <xdr:col>32</xdr:col>
      <xdr:colOff>276225</xdr:colOff>
      <xdr:row>29</xdr:row>
      <xdr:rowOff>160020</xdr:rowOff>
    </xdr:to>
    <xdr:cxnSp macro="">
      <xdr:nvCxnSpPr>
        <xdr:cNvPr id="754" name="直線コネクタ 753"/>
        <xdr:cNvCxnSpPr/>
      </xdr:nvCxnSpPr>
      <xdr:spPr>
        <a:xfrm>
          <a:off x="22072600" y="5132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5" name="直線コネクタ 75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142257</xdr:rowOff>
    </xdr:from>
    <xdr:ext cx="313932" cy="259045"/>
    <xdr:sp macro="" textlink="">
      <xdr:nvSpPr>
        <xdr:cNvPr id="756" name="諸支出金平均値テキスト"/>
        <xdr:cNvSpPr txBox="1"/>
      </xdr:nvSpPr>
      <xdr:spPr>
        <a:xfrm>
          <a:off x="22212300" y="648590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119380</xdr:rowOff>
    </xdr:from>
    <xdr:to>
      <xdr:col>32</xdr:col>
      <xdr:colOff>238125</xdr:colOff>
      <xdr:row>39</xdr:row>
      <xdr:rowOff>49530</xdr:rowOff>
    </xdr:to>
    <xdr:sp macro="" textlink="">
      <xdr:nvSpPr>
        <xdr:cNvPr id="757" name="フローチャート : 判断 756"/>
        <xdr:cNvSpPr/>
      </xdr:nvSpPr>
      <xdr:spPr>
        <a:xfrm>
          <a:off x="22110700" y="663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8" name="直線コネクタ 75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24130</xdr:rowOff>
    </xdr:from>
    <xdr:to>
      <xdr:col>31</xdr:col>
      <xdr:colOff>85725</xdr:colOff>
      <xdr:row>37</xdr:row>
      <xdr:rowOff>125730</xdr:rowOff>
    </xdr:to>
    <xdr:sp macro="" textlink="">
      <xdr:nvSpPr>
        <xdr:cNvPr id="759" name="フローチャート : 判断 758"/>
        <xdr:cNvSpPr/>
      </xdr:nvSpPr>
      <xdr:spPr>
        <a:xfrm>
          <a:off x="21272500" y="6367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142257</xdr:rowOff>
    </xdr:from>
    <xdr:ext cx="378565" cy="259045"/>
    <xdr:sp macro="" textlink="">
      <xdr:nvSpPr>
        <xdr:cNvPr id="760" name="テキスト ボックス 759"/>
        <xdr:cNvSpPr txBox="1"/>
      </xdr:nvSpPr>
      <xdr:spPr>
        <a:xfrm>
          <a:off x="21134017" y="61430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1" name="直線コネクタ 76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35</xdr:row>
      <xdr:rowOff>114300</xdr:rowOff>
    </xdr:from>
    <xdr:to>
      <xdr:col>29</xdr:col>
      <xdr:colOff>568325</xdr:colOff>
      <xdr:row>36</xdr:row>
      <xdr:rowOff>44450</xdr:rowOff>
    </xdr:to>
    <xdr:sp macro="" textlink="">
      <xdr:nvSpPr>
        <xdr:cNvPr id="762" name="フローチャート : 判断 761"/>
        <xdr:cNvSpPr/>
      </xdr:nvSpPr>
      <xdr:spPr>
        <a:xfrm>
          <a:off x="203835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34</xdr:row>
      <xdr:rowOff>60977</xdr:rowOff>
    </xdr:from>
    <xdr:ext cx="378565" cy="259045"/>
    <xdr:sp macro="" textlink="">
      <xdr:nvSpPr>
        <xdr:cNvPr id="763" name="テキスト ボックス 762"/>
        <xdr:cNvSpPr txBox="1"/>
      </xdr:nvSpPr>
      <xdr:spPr>
        <a:xfrm>
          <a:off x="20245017" y="58902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4" name="直線コネクタ 76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35</xdr:row>
      <xdr:rowOff>49530</xdr:rowOff>
    </xdr:from>
    <xdr:to>
      <xdr:col>28</xdr:col>
      <xdr:colOff>365125</xdr:colOff>
      <xdr:row>35</xdr:row>
      <xdr:rowOff>151130</xdr:rowOff>
    </xdr:to>
    <xdr:sp macro="" textlink="">
      <xdr:nvSpPr>
        <xdr:cNvPr id="765" name="フローチャート : 判断 764"/>
        <xdr:cNvSpPr/>
      </xdr:nvSpPr>
      <xdr:spPr>
        <a:xfrm>
          <a:off x="194945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33</xdr:row>
      <xdr:rowOff>167657</xdr:rowOff>
    </xdr:from>
    <xdr:ext cx="378565" cy="259045"/>
    <xdr:sp macro="" textlink="">
      <xdr:nvSpPr>
        <xdr:cNvPr id="766" name="テキスト ボックス 765"/>
        <xdr:cNvSpPr txBox="1"/>
      </xdr:nvSpPr>
      <xdr:spPr>
        <a:xfrm>
          <a:off x="19356017" y="5825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99060</xdr:rowOff>
    </xdr:from>
    <xdr:to>
      <xdr:col>27</xdr:col>
      <xdr:colOff>161925</xdr:colOff>
      <xdr:row>38</xdr:row>
      <xdr:rowOff>29210</xdr:rowOff>
    </xdr:to>
    <xdr:sp macro="" textlink="">
      <xdr:nvSpPr>
        <xdr:cNvPr id="767" name="フローチャート : 判断 766"/>
        <xdr:cNvSpPr/>
      </xdr:nvSpPr>
      <xdr:spPr>
        <a:xfrm>
          <a:off x="18605500" y="644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45737</xdr:rowOff>
    </xdr:from>
    <xdr:ext cx="378565" cy="259045"/>
    <xdr:sp macro="" textlink="">
      <xdr:nvSpPr>
        <xdr:cNvPr id="768" name="テキスト ボックス 767"/>
        <xdr:cNvSpPr txBox="1"/>
      </xdr:nvSpPr>
      <xdr:spPr>
        <a:xfrm>
          <a:off x="18467017" y="6217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9" name="テキスト ボックス 76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0" name="テキスト ボックス 76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1" name="テキスト ボックス 77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2" name="テキスト ボックス 77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3" name="テキスト ボックス 77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4" name="円/楕円 77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97807</xdr:rowOff>
    </xdr:from>
    <xdr:ext cx="249299" cy="259045"/>
    <xdr:sp macro="" textlink="">
      <xdr:nvSpPr>
        <xdr:cNvPr id="775" name="諸支出金該当値テキスト"/>
        <xdr:cNvSpPr txBox="1"/>
      </xdr:nvSpPr>
      <xdr:spPr>
        <a:xfrm>
          <a:off x="22212300" y="6612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6" name="円/楕円 77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7" name="テキスト ボックス 77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8" name="円/楕円 77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9" name="テキスト ボックス 77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0" name="円/楕円 77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1" name="テキスト ボックス 78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2" name="円/楕円 78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3" name="テキスト ボックス 78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4" name="正方形/長方形 78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5" name="正方形/長方形 78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6" name="正方形/長方形 78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7" name="正方形/長方形 78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8" name="正方形/長方形 78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9" name="正方形/長方形 78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0" name="正方形/長方形 78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1" name="正方形/長方形 79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2" name="テキスト ボックス 79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3" name="直線コネクタ 79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4" name="直線コネクタ 79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5" name="テキスト ボックス 79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6" name="直線コネクタ 79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7" name="テキスト ボックス 79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9" name="直線コネクタ 79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3" name="直線コネクタ 80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4" name="直線コネクタ 80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フローチャート : 判断 80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7" name="直線コネクタ 80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8" name="フローチャート : 判断 80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9" name="テキスト ボックス 80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0" name="直線コネクタ 80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1" name="フローチャート : 判断 81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2" name="テキスト ボックス 81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3" name="直線コネクタ 81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4" name="フローチャート : 判断 81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5" name="テキスト ボックス 81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6" name="フローチャート : 判断 81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7" name="テキスト ボックス 81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8" name="テキスト ボックス 81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9" name="テキスト ボックス 81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0" name="テキスト ボックス 81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1" name="テキスト ボックス 82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2" name="テキスト ボックス 82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3" name="円/楕円 82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5" name="円/楕円 82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6" name="テキスト ボックス 82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7" name="円/楕円 82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8" name="テキスト ボックス 82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9" name="円/楕円 82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0" name="テキスト ボックス 82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1" name="円/楕円 83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2" name="テキスト ボックス 83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3" name="正方形/長方形 8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4" name="正方形/長方形 83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5" name="テキスト ボックス 83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27</a:t>
          </a:r>
          <a:r>
            <a:rPr kumimoji="1" lang="ja-JP" altLang="ja-JP" sz="1200">
              <a:solidFill>
                <a:schemeClr val="dk1"/>
              </a:solidFill>
              <a:effectLst/>
              <a:latin typeface="+mn-lt"/>
              <a:ea typeface="+mn-ea"/>
              <a:cs typeface="+mn-cs"/>
            </a:rPr>
            <a:t>年度の歳出全体で、類似団体と比較して大きく上回るところは、衛生費であり、この要因としては市民病院の改築工事が影響している。</a:t>
          </a:r>
          <a:endParaRPr lang="ja-JP" altLang="ja-JP" sz="1200">
            <a:effectLst/>
          </a:endParaRPr>
        </a:p>
        <a:p>
          <a:r>
            <a:rPr kumimoji="1" lang="ja-JP" altLang="ja-JP" sz="1200">
              <a:solidFill>
                <a:schemeClr val="dk1"/>
              </a:solidFill>
              <a:effectLst/>
              <a:latin typeface="+mn-lt"/>
              <a:ea typeface="+mn-ea"/>
              <a:cs typeface="+mn-cs"/>
            </a:rPr>
            <a:t>　一方、総務費や教育費は大きく下回っており、これは類似団体と比較して職員数が少ないのに加え、庁舎や学校などの耐震化が終了していることが要因として考えられる。</a:t>
          </a:r>
          <a:endParaRPr lang="ja-JP" altLang="ja-JP" sz="1200">
            <a:effectLst/>
          </a:endParaRPr>
        </a:p>
        <a:p>
          <a:endParaRPr kumimoji="1" lang="ja-JP" altLang="en-US" sz="12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n-lt"/>
              <a:ea typeface="+mn-ea"/>
              <a:cs typeface="+mn-cs"/>
            </a:rPr>
            <a:t>・財政調整基金については近年取崩しを行っておらず、前年度と比較して</a:t>
          </a:r>
          <a:r>
            <a:rPr lang="en-US" altLang="ja-JP" sz="1200">
              <a:solidFill>
                <a:schemeClr val="dk1"/>
              </a:solidFill>
              <a:effectLst/>
              <a:latin typeface="+mn-lt"/>
              <a:ea typeface="+mn-ea"/>
              <a:cs typeface="+mn-cs"/>
            </a:rPr>
            <a:t>811</a:t>
          </a:r>
          <a:r>
            <a:rPr lang="ja-JP" altLang="ja-JP" sz="1200">
              <a:solidFill>
                <a:schemeClr val="dk1"/>
              </a:solidFill>
              <a:effectLst/>
              <a:latin typeface="+mn-lt"/>
              <a:ea typeface="+mn-ea"/>
              <a:cs typeface="+mn-cs"/>
            </a:rPr>
            <a:t>百万円増加したことで、標準財政規模比については</a:t>
          </a:r>
          <a:r>
            <a:rPr lang="en-US" altLang="ja-JP" sz="1200">
              <a:solidFill>
                <a:schemeClr val="dk1"/>
              </a:solidFill>
              <a:effectLst/>
              <a:latin typeface="+mn-lt"/>
              <a:ea typeface="+mn-ea"/>
              <a:cs typeface="+mn-cs"/>
            </a:rPr>
            <a:t>6.46</a:t>
          </a:r>
          <a:r>
            <a:rPr lang="ja-JP" altLang="ja-JP" sz="1200">
              <a:solidFill>
                <a:schemeClr val="dk1"/>
              </a:solidFill>
              <a:effectLst/>
              <a:latin typeface="+mn-lt"/>
              <a:ea typeface="+mn-ea"/>
              <a:cs typeface="+mn-cs"/>
            </a:rPr>
            <a:t>ポイント上昇している。 </a:t>
          </a:r>
          <a:endParaRPr lang="ja-JP" altLang="ja-JP" sz="1200">
            <a:effectLst/>
          </a:endParaRPr>
        </a:p>
        <a:p>
          <a:r>
            <a:rPr lang="ja-JP" altLang="ja-JP" sz="1200">
              <a:solidFill>
                <a:schemeClr val="dk1"/>
              </a:solidFill>
              <a:effectLst/>
              <a:latin typeface="+mn-lt"/>
              <a:ea typeface="+mn-ea"/>
              <a:cs typeface="+mn-cs"/>
            </a:rPr>
            <a:t>　実質単年度収支は、前年度より</a:t>
          </a:r>
          <a:r>
            <a:rPr lang="en-US" altLang="ja-JP" sz="1200">
              <a:solidFill>
                <a:schemeClr val="dk1"/>
              </a:solidFill>
              <a:effectLst/>
              <a:latin typeface="+mn-lt"/>
              <a:ea typeface="+mn-ea"/>
              <a:cs typeface="+mn-cs"/>
            </a:rPr>
            <a:t>1.05</a:t>
          </a:r>
          <a:r>
            <a:rPr lang="ja-JP" altLang="ja-JP" sz="1200">
              <a:solidFill>
                <a:schemeClr val="dk1"/>
              </a:solidFill>
              <a:effectLst/>
              <a:latin typeface="+mn-lt"/>
              <a:ea typeface="+mn-ea"/>
              <a:cs typeface="+mn-cs"/>
            </a:rPr>
            <a:t>ポイント増加しているが、これは前年度に国庫負担金等の受入超過していたものを返還していたことから、前年度が下がっていたのが要因である。それを考慮しなければ前年度とほぼ同率で推移する。</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27</a:t>
          </a:r>
          <a:r>
            <a:rPr lang="ja-JP" altLang="ja-JP" sz="1200">
              <a:solidFill>
                <a:schemeClr val="dk1"/>
              </a:solidFill>
              <a:effectLst/>
              <a:latin typeface="+mn-lt"/>
              <a:ea typeface="+mn-ea"/>
              <a:cs typeface="+mn-cs"/>
            </a:rPr>
            <a:t>年度の一般会計の実質収支額や公営企業の資金剰余額（流動資産から流動負債を控除した額）などを合わせた数値を標準財政規模で除した連結実質黒字の比率は</a:t>
          </a:r>
          <a:r>
            <a:rPr lang="en-US" altLang="ja-JP" sz="1200">
              <a:solidFill>
                <a:schemeClr val="dk1"/>
              </a:solidFill>
              <a:effectLst/>
              <a:latin typeface="+mn-lt"/>
              <a:ea typeface="+mn-ea"/>
              <a:cs typeface="+mn-cs"/>
            </a:rPr>
            <a:t>29.54</a:t>
          </a:r>
          <a:r>
            <a:rPr lang="ja-JP" altLang="ja-JP" sz="1200">
              <a:solidFill>
                <a:schemeClr val="dk1"/>
              </a:solidFill>
              <a:effectLst/>
              <a:latin typeface="+mn-lt"/>
              <a:ea typeface="+mn-ea"/>
              <a:cs typeface="+mn-cs"/>
            </a:rPr>
            <a:t>％となる。 </a:t>
          </a:r>
          <a:endParaRPr lang="ja-JP" altLang="ja-JP" sz="1200">
            <a:effectLst/>
          </a:endParaRPr>
        </a:p>
        <a:p>
          <a:r>
            <a:rPr lang="ja-JP" altLang="ja-JP" sz="1200">
              <a:solidFill>
                <a:schemeClr val="dk1"/>
              </a:solidFill>
              <a:effectLst/>
              <a:latin typeface="+mn-lt"/>
              <a:ea typeface="+mn-ea"/>
              <a:cs typeface="+mn-cs"/>
            </a:rPr>
            <a:t>　いずれの会計も実質赤字額は発生しておらず、逆に、黒字額については平成</a:t>
          </a:r>
          <a:r>
            <a:rPr lang="en-US" altLang="ja-JP" sz="1200">
              <a:solidFill>
                <a:schemeClr val="dk1"/>
              </a:solidFill>
              <a:effectLst/>
              <a:latin typeface="+mn-lt"/>
              <a:ea typeface="+mn-ea"/>
              <a:cs typeface="+mn-cs"/>
            </a:rPr>
            <a:t>26</a:t>
          </a:r>
          <a:r>
            <a:rPr lang="ja-JP" altLang="ja-JP" sz="1200">
              <a:solidFill>
                <a:schemeClr val="dk1"/>
              </a:solidFill>
              <a:effectLst/>
              <a:latin typeface="+mn-lt"/>
              <a:ea typeface="+mn-ea"/>
              <a:cs typeface="+mn-cs"/>
            </a:rPr>
            <a:t>年度と比較して</a:t>
          </a:r>
          <a:r>
            <a:rPr lang="en-US" altLang="ja-JP" sz="1200">
              <a:solidFill>
                <a:schemeClr val="dk1"/>
              </a:solidFill>
              <a:effectLst/>
              <a:latin typeface="+mn-lt"/>
              <a:ea typeface="+mn-ea"/>
              <a:cs typeface="+mn-cs"/>
            </a:rPr>
            <a:t>1.78</a:t>
          </a:r>
          <a:r>
            <a:rPr lang="ja-JP" altLang="ja-JP" sz="1200">
              <a:solidFill>
                <a:schemeClr val="dk1"/>
              </a:solidFill>
              <a:effectLst/>
              <a:latin typeface="+mn-lt"/>
              <a:ea typeface="+mn-ea"/>
              <a:cs typeface="+mn-cs"/>
            </a:rPr>
            <a:t>ポイント増加している。</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0&#22320;&#22495;&#25919;&#31574;&#23616;/030&#24066;&#30010;&#34892;&#36001;&#25919;&#35506;/030&#36001;&#25919;G/28&#24180;&#24230;/&#22320;&#26041;&#36001;&#25919;&#29366;&#27841;&#35519;&#26619;/70&#36001;&#25919;&#29366;&#27841;&#36039;&#26009;&#38598;&#65288;27&#24180;&#24230;&#65289;/02_&#32068;&#21512;&#12379;&#20998;&#26512;&#12539;&#12473;&#12488;&#12483;&#12463;&#24773;&#22577;/02-03&#22238;&#31572;&#65288;&#24066;&#30010;&#8594;&#30476;&#65289;/07&#12304;&#36001;&#25919;&#29366;&#27841;&#36039;&#26009;&#38598;&#12305;_342084_&#24220;&#20013;&#24066;_2015(2&#22238;&#30446;)4.1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H23</v>
          </cell>
          <cell r="L50" t="str">
            <v>H24</v>
          </cell>
          <cell r="M50" t="str">
            <v>H25</v>
          </cell>
          <cell r="N50" t="str">
            <v>H26</v>
          </cell>
          <cell r="O50" t="str">
            <v>H27</v>
          </cell>
        </row>
        <row r="51">
          <cell r="G51" t="str">
            <v>当該団体値</v>
          </cell>
        </row>
        <row r="55">
          <cell r="G55" t="str">
            <v>類似団体内平均値</v>
          </cell>
        </row>
        <row r="72">
          <cell r="K72" t="str">
            <v>H23</v>
          </cell>
          <cell r="L72" t="str">
            <v>H24</v>
          </cell>
          <cell r="M72" t="str">
            <v>H25</v>
          </cell>
          <cell r="N72" t="str">
            <v>H26</v>
          </cell>
          <cell r="O72" t="str">
            <v>H27</v>
          </cell>
        </row>
        <row r="73">
          <cell r="G73" t="str">
            <v>当該団体値</v>
          </cell>
          <cell r="K73">
            <v>147.19999999999999</v>
          </cell>
          <cell r="L73">
            <v>126.9</v>
          </cell>
          <cell r="M73">
            <v>115.2</v>
          </cell>
          <cell r="N73">
            <v>110.7</v>
          </cell>
          <cell r="O73">
            <v>91.2</v>
          </cell>
        </row>
        <row r="75">
          <cell r="K75">
            <v>13.6</v>
          </cell>
          <cell r="L75">
            <v>13.3</v>
          </cell>
          <cell r="M75">
            <v>13.1</v>
          </cell>
          <cell r="N75">
            <v>12</v>
          </cell>
          <cell r="O75">
            <v>11.1</v>
          </cell>
        </row>
        <row r="77">
          <cell r="G77" t="str">
            <v>類似団体内平均値</v>
          </cell>
          <cell r="K77">
            <v>75.900000000000006</v>
          </cell>
          <cell r="L77">
            <v>64.599999999999994</v>
          </cell>
          <cell r="M77">
            <v>52.8</v>
          </cell>
          <cell r="N77">
            <v>48.6</v>
          </cell>
          <cell r="O77">
            <v>32.799999999999997</v>
          </cell>
        </row>
        <row r="79">
          <cell r="K79">
            <v>13.5</v>
          </cell>
          <cell r="L79">
            <v>12.4</v>
          </cell>
          <cell r="M79">
            <v>11.5</v>
          </cell>
          <cell r="N79">
            <v>10.4</v>
          </cell>
          <cell r="O79">
            <v>9.5</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23176556</v>
      </c>
      <c r="BO4" s="379"/>
      <c r="BP4" s="379"/>
      <c r="BQ4" s="379"/>
      <c r="BR4" s="379"/>
      <c r="BS4" s="379"/>
      <c r="BT4" s="379"/>
      <c r="BU4" s="380"/>
      <c r="BV4" s="378">
        <v>20781140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4.7</v>
      </c>
      <c r="CU4" s="556"/>
      <c r="CV4" s="556"/>
      <c r="CW4" s="556"/>
      <c r="CX4" s="556"/>
      <c r="CY4" s="556"/>
      <c r="CZ4" s="556"/>
      <c r="DA4" s="557"/>
      <c r="DB4" s="555">
        <v>3.7</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22379760</v>
      </c>
      <c r="BO5" s="384"/>
      <c r="BP5" s="384"/>
      <c r="BQ5" s="384"/>
      <c r="BR5" s="384"/>
      <c r="BS5" s="384"/>
      <c r="BT5" s="384"/>
      <c r="BU5" s="385"/>
      <c r="BV5" s="383">
        <v>20065791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91.1</v>
      </c>
      <c r="CU5" s="354"/>
      <c r="CV5" s="354"/>
      <c r="CW5" s="354"/>
      <c r="CX5" s="354"/>
      <c r="CY5" s="354"/>
      <c r="CZ5" s="354"/>
      <c r="DA5" s="355"/>
      <c r="DB5" s="353">
        <v>93.6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796796</v>
      </c>
      <c r="BO6" s="384"/>
      <c r="BP6" s="384"/>
      <c r="BQ6" s="384"/>
      <c r="BR6" s="384"/>
      <c r="BS6" s="384"/>
      <c r="BT6" s="384"/>
      <c r="BU6" s="385"/>
      <c r="BV6" s="383">
        <v>715349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97.4</v>
      </c>
      <c r="CU6" s="530"/>
      <c r="CV6" s="530"/>
      <c r="CW6" s="530"/>
      <c r="CX6" s="530"/>
      <c r="CY6" s="530"/>
      <c r="CZ6" s="530"/>
      <c r="DA6" s="531"/>
      <c r="DB6" s="529">
        <v>101.3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78</v>
      </c>
      <c r="AV7" s="441"/>
      <c r="AW7" s="441"/>
      <c r="AX7" s="441"/>
      <c r="AY7" s="363" t="s">
        <v>89</v>
      </c>
      <c r="AZ7" s="364"/>
      <c r="BA7" s="364"/>
      <c r="BB7" s="364"/>
      <c r="BC7" s="364"/>
      <c r="BD7" s="364"/>
      <c r="BE7" s="364"/>
      <c r="BF7" s="364"/>
      <c r="BG7" s="364"/>
      <c r="BH7" s="364"/>
      <c r="BI7" s="364"/>
      <c r="BJ7" s="364"/>
      <c r="BK7" s="364"/>
      <c r="BL7" s="364"/>
      <c r="BM7" s="365"/>
      <c r="BN7" s="383">
        <v>227479</v>
      </c>
      <c r="BO7" s="384"/>
      <c r="BP7" s="384"/>
      <c r="BQ7" s="384"/>
      <c r="BR7" s="384"/>
      <c r="BS7" s="384"/>
      <c r="BT7" s="384"/>
      <c r="BU7" s="385"/>
      <c r="BV7" s="383">
        <v>278568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11986446</v>
      </c>
      <c r="CU7" s="384"/>
      <c r="CV7" s="384"/>
      <c r="CW7" s="384"/>
      <c r="CX7" s="384"/>
      <c r="CY7" s="384"/>
      <c r="CZ7" s="384"/>
      <c r="DA7" s="385"/>
      <c r="DB7" s="383">
        <v>11806998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78</v>
      </c>
      <c r="AV8" s="441"/>
      <c r="AW8" s="441"/>
      <c r="AX8" s="441"/>
      <c r="AY8" s="363" t="s">
        <v>92</v>
      </c>
      <c r="AZ8" s="364"/>
      <c r="BA8" s="364"/>
      <c r="BB8" s="364"/>
      <c r="BC8" s="364"/>
      <c r="BD8" s="364"/>
      <c r="BE8" s="364"/>
      <c r="BF8" s="364"/>
      <c r="BG8" s="364"/>
      <c r="BH8" s="364"/>
      <c r="BI8" s="364"/>
      <c r="BJ8" s="364"/>
      <c r="BK8" s="364"/>
      <c r="BL8" s="364"/>
      <c r="BM8" s="365"/>
      <c r="BN8" s="383">
        <v>569317</v>
      </c>
      <c r="BO8" s="384"/>
      <c r="BP8" s="384"/>
      <c r="BQ8" s="384"/>
      <c r="BR8" s="384"/>
      <c r="BS8" s="384"/>
      <c r="BT8" s="384"/>
      <c r="BU8" s="385"/>
      <c r="BV8" s="383">
        <v>436781</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0.48</v>
      </c>
      <c r="CU8" s="493"/>
      <c r="CV8" s="493"/>
      <c r="CW8" s="493"/>
      <c r="CX8" s="493"/>
      <c r="CY8" s="493"/>
      <c r="CZ8" s="493"/>
      <c r="DA8" s="494"/>
      <c r="DB8" s="492">
        <v>0.48</v>
      </c>
      <c r="DC8" s="493"/>
      <c r="DD8" s="493"/>
      <c r="DE8" s="493"/>
      <c r="DF8" s="493"/>
      <c r="DG8" s="493"/>
      <c r="DH8" s="493"/>
      <c r="DI8" s="494"/>
      <c r="DJ8" s="137"/>
      <c r="DK8" s="137"/>
      <c r="DL8" s="137"/>
      <c r="DM8" s="137"/>
      <c r="DN8" s="137"/>
      <c r="DO8" s="137"/>
    </row>
    <row r="9" spans="1:119" ht="18.75" customHeight="1" thickBot="1" x14ac:dyDescent="0.2">
      <c r="A9" s="138"/>
      <c r="B9" s="518" t="s">
        <v>94</v>
      </c>
      <c r="C9" s="519"/>
      <c r="D9" s="519"/>
      <c r="E9" s="519"/>
      <c r="F9" s="519"/>
      <c r="G9" s="519"/>
      <c r="H9" s="519"/>
      <c r="I9" s="519"/>
      <c r="J9" s="519"/>
      <c r="K9" s="446"/>
      <c r="L9" s="520" t="s">
        <v>95</v>
      </c>
      <c r="M9" s="521"/>
      <c r="N9" s="521"/>
      <c r="O9" s="521"/>
      <c r="P9" s="521"/>
      <c r="Q9" s="522"/>
      <c r="R9" s="523">
        <v>40069</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78</v>
      </c>
      <c r="AV9" s="441"/>
      <c r="AW9" s="441"/>
      <c r="AX9" s="441"/>
      <c r="AY9" s="363" t="s">
        <v>98</v>
      </c>
      <c r="AZ9" s="364"/>
      <c r="BA9" s="364"/>
      <c r="BB9" s="364"/>
      <c r="BC9" s="364"/>
      <c r="BD9" s="364"/>
      <c r="BE9" s="364"/>
      <c r="BF9" s="364"/>
      <c r="BG9" s="364"/>
      <c r="BH9" s="364"/>
      <c r="BI9" s="364"/>
      <c r="BJ9" s="364"/>
      <c r="BK9" s="364"/>
      <c r="BL9" s="364"/>
      <c r="BM9" s="365"/>
      <c r="BN9" s="383">
        <v>132536</v>
      </c>
      <c r="BO9" s="384"/>
      <c r="BP9" s="384"/>
      <c r="BQ9" s="384"/>
      <c r="BR9" s="384"/>
      <c r="BS9" s="384"/>
      <c r="BT9" s="384"/>
      <c r="BU9" s="385"/>
      <c r="BV9" s="383">
        <v>-245412</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18.7</v>
      </c>
      <c r="CU9" s="354"/>
      <c r="CV9" s="354"/>
      <c r="CW9" s="354"/>
      <c r="CX9" s="354"/>
      <c r="CY9" s="354"/>
      <c r="CZ9" s="354"/>
      <c r="DA9" s="355"/>
      <c r="DB9" s="353">
        <v>19.3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100</v>
      </c>
      <c r="M10" s="357"/>
      <c r="N10" s="357"/>
      <c r="O10" s="357"/>
      <c r="P10" s="357"/>
      <c r="Q10" s="358"/>
      <c r="R10" s="359">
        <v>42563</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592323</v>
      </c>
      <c r="BO10" s="384"/>
      <c r="BP10" s="384"/>
      <c r="BQ10" s="384"/>
      <c r="BR10" s="384"/>
      <c r="BS10" s="384"/>
      <c r="BT10" s="384"/>
      <c r="BU10" s="385"/>
      <c r="BV10" s="383">
        <v>2457</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102</v>
      </c>
      <c r="AV11" s="441"/>
      <c r="AW11" s="441"/>
      <c r="AX11" s="441"/>
      <c r="AY11" s="363" t="s">
        <v>108</v>
      </c>
      <c r="AZ11" s="364"/>
      <c r="BA11" s="364"/>
      <c r="BB11" s="364"/>
      <c r="BC11" s="364"/>
      <c r="BD11" s="364"/>
      <c r="BE11" s="364"/>
      <c r="BF11" s="364"/>
      <c r="BG11" s="364"/>
      <c r="BH11" s="364"/>
      <c r="BI11" s="364"/>
      <c r="BJ11" s="364"/>
      <c r="BK11" s="364"/>
      <c r="BL11" s="364"/>
      <c r="BM11" s="365"/>
      <c r="BN11" s="383" t="s">
        <v>109</v>
      </c>
      <c r="BO11" s="384"/>
      <c r="BP11" s="384"/>
      <c r="BQ11" s="384"/>
      <c r="BR11" s="384"/>
      <c r="BS11" s="384"/>
      <c r="BT11" s="384"/>
      <c r="BU11" s="385"/>
      <c r="BV11" s="383" t="s">
        <v>109</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109</v>
      </c>
      <c r="CU11" s="493"/>
      <c r="CV11" s="493"/>
      <c r="CW11" s="493"/>
      <c r="CX11" s="493"/>
      <c r="CY11" s="493"/>
      <c r="CZ11" s="493"/>
      <c r="DA11" s="494"/>
      <c r="DB11" s="492" t="s">
        <v>109</v>
      </c>
      <c r="DC11" s="493"/>
      <c r="DD11" s="493"/>
      <c r="DE11" s="493"/>
      <c r="DF11" s="493"/>
      <c r="DG11" s="493"/>
      <c r="DH11" s="493"/>
      <c r="DI11" s="494"/>
      <c r="DJ11" s="137"/>
      <c r="DK11" s="137"/>
      <c r="DL11" s="137"/>
      <c r="DM11" s="137"/>
      <c r="DN11" s="137"/>
      <c r="DO11" s="137"/>
    </row>
    <row r="12" spans="1:119" ht="18.75" customHeight="1" x14ac:dyDescent="0.15">
      <c r="A12" s="138"/>
      <c r="B12" s="495" t="s">
        <v>111</v>
      </c>
      <c r="C12" s="496"/>
      <c r="D12" s="496"/>
      <c r="E12" s="496"/>
      <c r="F12" s="496"/>
      <c r="G12" s="496"/>
      <c r="H12" s="496"/>
      <c r="I12" s="496"/>
      <c r="J12" s="496"/>
      <c r="K12" s="497"/>
      <c r="L12" s="504" t="s">
        <v>112</v>
      </c>
      <c r="M12" s="505"/>
      <c r="N12" s="505"/>
      <c r="O12" s="505"/>
      <c r="P12" s="505"/>
      <c r="Q12" s="506"/>
      <c r="R12" s="507">
        <v>41365</v>
      </c>
      <c r="S12" s="508"/>
      <c r="T12" s="508"/>
      <c r="U12" s="508"/>
      <c r="V12" s="509"/>
      <c r="W12" s="510" t="s">
        <v>1</v>
      </c>
      <c r="X12" s="441"/>
      <c r="Y12" s="441"/>
      <c r="Z12" s="441"/>
      <c r="AA12" s="441"/>
      <c r="AB12" s="511"/>
      <c r="AC12" s="440" t="s">
        <v>113</v>
      </c>
      <c r="AD12" s="441"/>
      <c r="AE12" s="441"/>
      <c r="AF12" s="441"/>
      <c r="AG12" s="511"/>
      <c r="AH12" s="440" t="s">
        <v>114</v>
      </c>
      <c r="AI12" s="441"/>
      <c r="AJ12" s="441"/>
      <c r="AK12" s="441"/>
      <c r="AL12" s="512"/>
      <c r="AM12" s="452" t="s">
        <v>115</v>
      </c>
      <c r="AN12" s="357"/>
      <c r="AO12" s="357"/>
      <c r="AP12" s="357"/>
      <c r="AQ12" s="357"/>
      <c r="AR12" s="357"/>
      <c r="AS12" s="357"/>
      <c r="AT12" s="358"/>
      <c r="AU12" s="440" t="s">
        <v>116</v>
      </c>
      <c r="AV12" s="441"/>
      <c r="AW12" s="441"/>
      <c r="AX12" s="441"/>
      <c r="AY12" s="363" t="s">
        <v>117</v>
      </c>
      <c r="AZ12" s="364"/>
      <c r="BA12" s="364"/>
      <c r="BB12" s="364"/>
      <c r="BC12" s="364"/>
      <c r="BD12" s="364"/>
      <c r="BE12" s="364"/>
      <c r="BF12" s="364"/>
      <c r="BG12" s="364"/>
      <c r="BH12" s="364"/>
      <c r="BI12" s="364"/>
      <c r="BJ12" s="364"/>
      <c r="BK12" s="364"/>
      <c r="BL12" s="364"/>
      <c r="BM12" s="365"/>
      <c r="BN12" s="383" t="s">
        <v>118</v>
      </c>
      <c r="BO12" s="384"/>
      <c r="BP12" s="384"/>
      <c r="BQ12" s="384"/>
      <c r="BR12" s="384"/>
      <c r="BS12" s="384"/>
      <c r="BT12" s="384"/>
      <c r="BU12" s="385"/>
      <c r="BV12" s="383">
        <v>30046</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118</v>
      </c>
      <c r="CU12" s="493"/>
      <c r="CV12" s="493"/>
      <c r="CW12" s="493"/>
      <c r="CX12" s="493"/>
      <c r="CY12" s="493"/>
      <c r="CZ12" s="493"/>
      <c r="DA12" s="494"/>
      <c r="DB12" s="492" t="s">
        <v>118</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120</v>
      </c>
      <c r="N13" s="482"/>
      <c r="O13" s="482"/>
      <c r="P13" s="482"/>
      <c r="Q13" s="483"/>
      <c r="R13" s="484">
        <v>40955</v>
      </c>
      <c r="S13" s="485"/>
      <c r="T13" s="485"/>
      <c r="U13" s="485"/>
      <c r="V13" s="486"/>
      <c r="W13" s="472" t="s">
        <v>121</v>
      </c>
      <c r="X13" s="396"/>
      <c r="Y13" s="396"/>
      <c r="Z13" s="396"/>
      <c r="AA13" s="396"/>
      <c r="AB13" s="397"/>
      <c r="AC13" s="359">
        <v>698</v>
      </c>
      <c r="AD13" s="360"/>
      <c r="AE13" s="360"/>
      <c r="AF13" s="360"/>
      <c r="AG13" s="361"/>
      <c r="AH13" s="359">
        <v>936</v>
      </c>
      <c r="AI13" s="360"/>
      <c r="AJ13" s="360"/>
      <c r="AK13" s="360"/>
      <c r="AL13" s="362"/>
      <c r="AM13" s="452" t="s">
        <v>122</v>
      </c>
      <c r="AN13" s="357"/>
      <c r="AO13" s="357"/>
      <c r="AP13" s="357"/>
      <c r="AQ13" s="357"/>
      <c r="AR13" s="357"/>
      <c r="AS13" s="357"/>
      <c r="AT13" s="358"/>
      <c r="AU13" s="440" t="s">
        <v>123</v>
      </c>
      <c r="AV13" s="441"/>
      <c r="AW13" s="441"/>
      <c r="AX13" s="441"/>
      <c r="AY13" s="363" t="s">
        <v>124</v>
      </c>
      <c r="AZ13" s="364"/>
      <c r="BA13" s="364"/>
      <c r="BB13" s="364"/>
      <c r="BC13" s="364"/>
      <c r="BD13" s="364"/>
      <c r="BE13" s="364"/>
      <c r="BF13" s="364"/>
      <c r="BG13" s="364"/>
      <c r="BH13" s="364"/>
      <c r="BI13" s="364"/>
      <c r="BJ13" s="364"/>
      <c r="BK13" s="364"/>
      <c r="BL13" s="364"/>
      <c r="BM13" s="365"/>
      <c r="BN13" s="383">
        <v>724859</v>
      </c>
      <c r="BO13" s="384"/>
      <c r="BP13" s="384"/>
      <c r="BQ13" s="384"/>
      <c r="BR13" s="384"/>
      <c r="BS13" s="384"/>
      <c r="BT13" s="384"/>
      <c r="BU13" s="385"/>
      <c r="BV13" s="383">
        <v>-273001</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11.1</v>
      </c>
      <c r="CU13" s="354"/>
      <c r="CV13" s="354"/>
      <c r="CW13" s="354"/>
      <c r="CX13" s="354"/>
      <c r="CY13" s="354"/>
      <c r="CZ13" s="354"/>
      <c r="DA13" s="355"/>
      <c r="DB13" s="353">
        <v>12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126</v>
      </c>
      <c r="M14" s="513"/>
      <c r="N14" s="513"/>
      <c r="O14" s="513"/>
      <c r="P14" s="513"/>
      <c r="Q14" s="514"/>
      <c r="R14" s="484">
        <v>41747</v>
      </c>
      <c r="S14" s="485"/>
      <c r="T14" s="485"/>
      <c r="U14" s="485"/>
      <c r="V14" s="486"/>
      <c r="W14" s="487"/>
      <c r="X14" s="399"/>
      <c r="Y14" s="399"/>
      <c r="Z14" s="399"/>
      <c r="AA14" s="399"/>
      <c r="AB14" s="400"/>
      <c r="AC14" s="477">
        <v>3.8</v>
      </c>
      <c r="AD14" s="478"/>
      <c r="AE14" s="478"/>
      <c r="AF14" s="478"/>
      <c r="AG14" s="479"/>
      <c r="AH14" s="477">
        <v>4.3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91.2</v>
      </c>
      <c r="CU14" s="456"/>
      <c r="CV14" s="456"/>
      <c r="CW14" s="456"/>
      <c r="CX14" s="456"/>
      <c r="CY14" s="456"/>
      <c r="CZ14" s="456"/>
      <c r="DA14" s="457"/>
      <c r="DB14" s="488">
        <v>110.7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120</v>
      </c>
      <c r="N15" s="482"/>
      <c r="O15" s="482"/>
      <c r="P15" s="482"/>
      <c r="Q15" s="483"/>
      <c r="R15" s="484">
        <v>41363</v>
      </c>
      <c r="S15" s="485"/>
      <c r="T15" s="485"/>
      <c r="U15" s="485"/>
      <c r="V15" s="486"/>
      <c r="W15" s="472" t="s">
        <v>128</v>
      </c>
      <c r="X15" s="396"/>
      <c r="Y15" s="396"/>
      <c r="Z15" s="396"/>
      <c r="AA15" s="396"/>
      <c r="AB15" s="397"/>
      <c r="AC15" s="359">
        <v>7075</v>
      </c>
      <c r="AD15" s="360"/>
      <c r="AE15" s="360"/>
      <c r="AF15" s="360"/>
      <c r="AG15" s="361"/>
      <c r="AH15" s="359">
        <v>9055</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4474318</v>
      </c>
      <c r="BO15" s="379"/>
      <c r="BP15" s="379"/>
      <c r="BQ15" s="379"/>
      <c r="BR15" s="379"/>
      <c r="BS15" s="379"/>
      <c r="BT15" s="379"/>
      <c r="BU15" s="380"/>
      <c r="BV15" s="378">
        <v>4261727</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38.4</v>
      </c>
      <c r="AD16" s="478"/>
      <c r="AE16" s="478"/>
      <c r="AF16" s="478"/>
      <c r="AG16" s="479"/>
      <c r="AH16" s="477">
        <v>41.8</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9595062</v>
      </c>
      <c r="BO16" s="384"/>
      <c r="BP16" s="384"/>
      <c r="BQ16" s="384"/>
      <c r="BR16" s="384"/>
      <c r="BS16" s="384"/>
      <c r="BT16" s="384"/>
      <c r="BU16" s="385"/>
      <c r="BV16" s="383">
        <v>9142878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6"/>
      <c r="Y17" s="396"/>
      <c r="Z17" s="396"/>
      <c r="AA17" s="396"/>
      <c r="AB17" s="397"/>
      <c r="AC17" s="359">
        <v>10641</v>
      </c>
      <c r="AD17" s="360"/>
      <c r="AE17" s="360"/>
      <c r="AF17" s="360"/>
      <c r="AG17" s="361"/>
      <c r="AH17" s="359">
        <v>11548</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5673489</v>
      </c>
      <c r="BO17" s="384"/>
      <c r="BP17" s="384"/>
      <c r="BQ17" s="384"/>
      <c r="BR17" s="384"/>
      <c r="BS17" s="384"/>
      <c r="BT17" s="384"/>
      <c r="BU17" s="385"/>
      <c r="BV17" s="383">
        <v>5461147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195.75</v>
      </c>
      <c r="M18" s="448"/>
      <c r="N18" s="448"/>
      <c r="O18" s="448"/>
      <c r="P18" s="448"/>
      <c r="Q18" s="448"/>
      <c r="R18" s="449"/>
      <c r="S18" s="449"/>
      <c r="T18" s="449"/>
      <c r="U18" s="449"/>
      <c r="V18" s="450"/>
      <c r="W18" s="464"/>
      <c r="X18" s="465"/>
      <c r="Y18" s="465"/>
      <c r="Z18" s="465"/>
      <c r="AA18" s="465"/>
      <c r="AB18" s="473"/>
      <c r="AC18" s="347">
        <v>57.8</v>
      </c>
      <c r="AD18" s="348"/>
      <c r="AE18" s="348"/>
      <c r="AF18" s="348"/>
      <c r="AG18" s="451"/>
      <c r="AH18" s="347">
        <v>53.4</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11231014</v>
      </c>
      <c r="BO18" s="384"/>
      <c r="BP18" s="384"/>
      <c r="BQ18" s="384"/>
      <c r="BR18" s="384"/>
      <c r="BS18" s="384"/>
      <c r="BT18" s="384"/>
      <c r="BU18" s="385"/>
      <c r="BV18" s="383">
        <v>11249110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205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14065716</v>
      </c>
      <c r="BO19" s="384"/>
      <c r="BP19" s="384"/>
      <c r="BQ19" s="384"/>
      <c r="BR19" s="384"/>
      <c r="BS19" s="384"/>
      <c r="BT19" s="384"/>
      <c r="BU19" s="385"/>
      <c r="BV19" s="383">
        <v>13859531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15039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24936080</v>
      </c>
      <c r="BO23" s="384"/>
      <c r="BP23" s="384"/>
      <c r="BQ23" s="384"/>
      <c r="BR23" s="384"/>
      <c r="BS23" s="384"/>
      <c r="BT23" s="384"/>
      <c r="BU23" s="385"/>
      <c r="BV23" s="383">
        <v>24017619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4400</v>
      </c>
      <c r="R24" s="360"/>
      <c r="S24" s="360"/>
      <c r="T24" s="360"/>
      <c r="U24" s="360"/>
      <c r="V24" s="361"/>
      <c r="W24" s="425"/>
      <c r="X24" s="416"/>
      <c r="Y24" s="417"/>
      <c r="Z24" s="356" t="s">
        <v>152</v>
      </c>
      <c r="AA24" s="357"/>
      <c r="AB24" s="357"/>
      <c r="AC24" s="357"/>
      <c r="AD24" s="357"/>
      <c r="AE24" s="357"/>
      <c r="AF24" s="357"/>
      <c r="AG24" s="358"/>
      <c r="AH24" s="359">
        <v>306</v>
      </c>
      <c r="AI24" s="360"/>
      <c r="AJ24" s="360"/>
      <c r="AK24" s="360"/>
      <c r="AL24" s="361"/>
      <c r="AM24" s="359">
        <v>1015308</v>
      </c>
      <c r="AN24" s="360"/>
      <c r="AO24" s="360"/>
      <c r="AP24" s="360"/>
      <c r="AQ24" s="360"/>
      <c r="AR24" s="361"/>
      <c r="AS24" s="359">
        <v>3318</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16861012</v>
      </c>
      <c r="BO24" s="384"/>
      <c r="BP24" s="384"/>
      <c r="BQ24" s="384"/>
      <c r="BR24" s="384"/>
      <c r="BS24" s="384"/>
      <c r="BT24" s="384"/>
      <c r="BU24" s="385"/>
      <c r="BV24" s="383">
        <v>15090212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7150</v>
      </c>
      <c r="R25" s="360"/>
      <c r="S25" s="360"/>
      <c r="T25" s="360"/>
      <c r="U25" s="360"/>
      <c r="V25" s="361"/>
      <c r="W25" s="425"/>
      <c r="X25" s="416"/>
      <c r="Y25" s="417"/>
      <c r="Z25" s="356" t="s">
        <v>155</v>
      </c>
      <c r="AA25" s="357"/>
      <c r="AB25" s="357"/>
      <c r="AC25" s="357"/>
      <c r="AD25" s="357"/>
      <c r="AE25" s="357"/>
      <c r="AF25" s="357"/>
      <c r="AG25" s="358"/>
      <c r="AH25" s="359" t="s">
        <v>118</v>
      </c>
      <c r="AI25" s="360"/>
      <c r="AJ25" s="360"/>
      <c r="AK25" s="360"/>
      <c r="AL25" s="361"/>
      <c r="AM25" s="359" t="s">
        <v>118</v>
      </c>
      <c r="AN25" s="360"/>
      <c r="AO25" s="360"/>
      <c r="AP25" s="360"/>
      <c r="AQ25" s="360"/>
      <c r="AR25" s="361"/>
      <c r="AS25" s="359" t="s">
        <v>118</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1481341</v>
      </c>
      <c r="BO25" s="379"/>
      <c r="BP25" s="379"/>
      <c r="BQ25" s="379"/>
      <c r="BR25" s="379"/>
      <c r="BS25" s="379"/>
      <c r="BT25" s="379"/>
      <c r="BU25" s="380"/>
      <c r="BV25" s="378">
        <v>4806354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6700</v>
      </c>
      <c r="R26" s="360"/>
      <c r="S26" s="360"/>
      <c r="T26" s="360"/>
      <c r="U26" s="360"/>
      <c r="V26" s="361"/>
      <c r="W26" s="425"/>
      <c r="X26" s="416"/>
      <c r="Y26" s="417"/>
      <c r="Z26" s="356" t="s">
        <v>158</v>
      </c>
      <c r="AA26" s="438"/>
      <c r="AB26" s="438"/>
      <c r="AC26" s="438"/>
      <c r="AD26" s="438"/>
      <c r="AE26" s="438"/>
      <c r="AF26" s="438"/>
      <c r="AG26" s="439"/>
      <c r="AH26" s="359">
        <v>18</v>
      </c>
      <c r="AI26" s="360"/>
      <c r="AJ26" s="360"/>
      <c r="AK26" s="360"/>
      <c r="AL26" s="361"/>
      <c r="AM26" s="359">
        <v>64638</v>
      </c>
      <c r="AN26" s="360"/>
      <c r="AO26" s="360"/>
      <c r="AP26" s="360"/>
      <c r="AQ26" s="360"/>
      <c r="AR26" s="361"/>
      <c r="AS26" s="359">
        <v>3591</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118</v>
      </c>
      <c r="BO26" s="384"/>
      <c r="BP26" s="384"/>
      <c r="BQ26" s="384"/>
      <c r="BR26" s="384"/>
      <c r="BS26" s="384"/>
      <c r="BT26" s="384"/>
      <c r="BU26" s="385"/>
      <c r="BV26" s="383" t="s">
        <v>118</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4770</v>
      </c>
      <c r="R27" s="360"/>
      <c r="S27" s="360"/>
      <c r="T27" s="360"/>
      <c r="U27" s="360"/>
      <c r="V27" s="361"/>
      <c r="W27" s="425"/>
      <c r="X27" s="416"/>
      <c r="Y27" s="417"/>
      <c r="Z27" s="356" t="s">
        <v>161</v>
      </c>
      <c r="AA27" s="357"/>
      <c r="AB27" s="357"/>
      <c r="AC27" s="357"/>
      <c r="AD27" s="357"/>
      <c r="AE27" s="357"/>
      <c r="AF27" s="357"/>
      <c r="AG27" s="358"/>
      <c r="AH27" s="359">
        <v>4</v>
      </c>
      <c r="AI27" s="360"/>
      <c r="AJ27" s="360"/>
      <c r="AK27" s="360"/>
      <c r="AL27" s="361"/>
      <c r="AM27" s="359">
        <v>15548</v>
      </c>
      <c r="AN27" s="360"/>
      <c r="AO27" s="360"/>
      <c r="AP27" s="360"/>
      <c r="AQ27" s="360"/>
      <c r="AR27" s="361"/>
      <c r="AS27" s="359">
        <v>3887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118</v>
      </c>
      <c r="BO27" s="387"/>
      <c r="BP27" s="387"/>
      <c r="BQ27" s="387"/>
      <c r="BR27" s="387"/>
      <c r="BS27" s="387"/>
      <c r="BT27" s="387"/>
      <c r="BU27" s="388"/>
      <c r="BV27" s="386" t="s">
        <v>118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4330</v>
      </c>
      <c r="R28" s="360"/>
      <c r="S28" s="360"/>
      <c r="T28" s="360"/>
      <c r="U28" s="360"/>
      <c r="V28" s="361"/>
      <c r="W28" s="425"/>
      <c r="X28" s="416"/>
      <c r="Y28" s="417"/>
      <c r="Z28" s="356" t="s">
        <v>164</v>
      </c>
      <c r="AA28" s="357"/>
      <c r="AB28" s="357"/>
      <c r="AC28" s="357"/>
      <c r="AD28" s="357"/>
      <c r="AE28" s="357"/>
      <c r="AF28" s="357"/>
      <c r="AG28" s="358"/>
      <c r="AH28" s="359" t="s">
        <v>118</v>
      </c>
      <c r="AI28" s="360"/>
      <c r="AJ28" s="360"/>
      <c r="AK28" s="360"/>
      <c r="AL28" s="361"/>
      <c r="AM28" s="359" t="s">
        <v>118</v>
      </c>
      <c r="AN28" s="360"/>
      <c r="AO28" s="360"/>
      <c r="AP28" s="360"/>
      <c r="AQ28" s="360"/>
      <c r="AR28" s="361"/>
      <c r="AS28" s="359" t="s">
        <v>118</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3246289</v>
      </c>
      <c r="BO28" s="379"/>
      <c r="BP28" s="379"/>
      <c r="BQ28" s="379"/>
      <c r="BR28" s="379"/>
      <c r="BS28" s="379"/>
      <c r="BT28" s="379"/>
      <c r="BU28" s="380"/>
      <c r="BV28" s="378">
        <v>2434966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18</v>
      </c>
      <c r="M29" s="360"/>
      <c r="N29" s="360"/>
      <c r="O29" s="360"/>
      <c r="P29" s="361"/>
      <c r="Q29" s="359">
        <v>4000</v>
      </c>
      <c r="R29" s="360"/>
      <c r="S29" s="360"/>
      <c r="T29" s="360"/>
      <c r="U29" s="360"/>
      <c r="V29" s="361"/>
      <c r="W29" s="426"/>
      <c r="X29" s="427"/>
      <c r="Y29" s="428"/>
      <c r="Z29" s="356" t="s">
        <v>168</v>
      </c>
      <c r="AA29" s="357"/>
      <c r="AB29" s="357"/>
      <c r="AC29" s="357"/>
      <c r="AD29" s="357"/>
      <c r="AE29" s="357"/>
      <c r="AF29" s="357"/>
      <c r="AG29" s="358"/>
      <c r="AH29" s="359">
        <v>310</v>
      </c>
      <c r="AI29" s="360"/>
      <c r="AJ29" s="360"/>
      <c r="AK29" s="360"/>
      <c r="AL29" s="361"/>
      <c r="AM29" s="359">
        <v>1030856</v>
      </c>
      <c r="AN29" s="360"/>
      <c r="AO29" s="360"/>
      <c r="AP29" s="360"/>
      <c r="AQ29" s="360"/>
      <c r="AR29" s="361"/>
      <c r="AS29" s="359">
        <v>3325</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2539</v>
      </c>
      <c r="BO29" s="384"/>
      <c r="BP29" s="384"/>
      <c r="BQ29" s="384"/>
      <c r="BR29" s="384"/>
      <c r="BS29" s="384"/>
      <c r="BT29" s="384"/>
      <c r="BU29" s="385"/>
      <c r="BV29" s="383">
        <v>2538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99.3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93435</v>
      </c>
      <c r="BO30" s="387"/>
      <c r="BP30" s="387"/>
      <c r="BQ30" s="387"/>
      <c r="BR30" s="387"/>
      <c r="BS30" s="387"/>
      <c r="BT30" s="387"/>
      <c r="BU30" s="388"/>
      <c r="BV30" s="386">
        <v>85153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12</v>
      </c>
      <c r="CP34" s="343"/>
      <c r="CQ34" s="342" t="str">
        <f>IF('各会計、関係団体の財政状況及び健全化判断比率'!BS7="","",'各会計、関係団体の財政状況及び健全化判断比率'!BS7)</f>
        <v>府中市土地開発公社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病院事業債管理特別会計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13</v>
      </c>
      <c r="CP35" s="343"/>
      <c r="CQ35" s="342" t="str">
        <f>IF('各会計、関係団体の財政状況及び健全化判断比率'!BS8="","",'各会計、関係団体の財政状況及び健全化判断比率'!BS8)</f>
        <v>府中市まちづくり振興公社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福山地区消防組合</v>
      </c>
      <c r="BZ36" s="342"/>
      <c r="CA36" s="342"/>
      <c r="CB36" s="342"/>
      <c r="CC36" s="342"/>
      <c r="CD36" s="342"/>
      <c r="CE36" s="342"/>
      <c r="CF36" s="342"/>
      <c r="CG36" s="342"/>
      <c r="CH36" s="342"/>
      <c r="CI36" s="342"/>
      <c r="CJ36" s="342"/>
      <c r="CK36" s="342"/>
      <c r="CL36" s="342"/>
      <c r="CM36" s="342"/>
      <c r="CN36" s="165"/>
      <c r="CO36" s="343">
        <f t="shared" si="3"/>
        <v>14</v>
      </c>
      <c r="CP36" s="343"/>
      <c r="CQ36" s="342" t="str">
        <f>IF('各会計、関係団体の財政状況及び健全化判断比率'!BS9="","",'各会計、関係団体の財政状況及び健全化判断比率'!BS9)</f>
        <v>地方独立行政法人府中市民病院機構</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c r="E52" s="139" t="s">
        <v>192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1" t="s">
        <v>526</v>
      </c>
      <c r="D34" s="1151"/>
      <c r="E34" s="1152"/>
      <c r="F34" s="32">
        <v>18.72</v>
      </c>
      <c r="G34" s="33">
        <v>16.239999999999998</v>
      </c>
      <c r="H34" s="33">
        <v>16.39</v>
      </c>
      <c r="I34" s="33">
        <v>16.809999999999999</v>
      </c>
      <c r="J34" s="34">
        <v>17.170000000000002</v>
      </c>
      <c r="K34" s="22"/>
      <c r="L34" s="22"/>
      <c r="M34" s="22"/>
      <c r="N34" s="22"/>
      <c r="O34" s="22"/>
      <c r="P34" s="22"/>
    </row>
    <row r="35" spans="1:16" ht="39" customHeight="1" x14ac:dyDescent="0.15">
      <c r="A35" s="22"/>
      <c r="B35" s="35"/>
      <c r="C35" s="1145" t="s">
        <v>527</v>
      </c>
      <c r="D35" s="1146"/>
      <c r="E35" s="1147"/>
      <c r="F35" s="36">
        <v>4.03</v>
      </c>
      <c r="G35" s="37">
        <v>4.75</v>
      </c>
      <c r="H35" s="37">
        <v>5.21</v>
      </c>
      <c r="I35" s="37">
        <v>6.26</v>
      </c>
      <c r="J35" s="38">
        <v>6.92</v>
      </c>
      <c r="K35" s="22"/>
      <c r="L35" s="22"/>
      <c r="M35" s="22"/>
      <c r="N35" s="22"/>
      <c r="O35" s="22"/>
      <c r="P35" s="22"/>
    </row>
    <row r="36" spans="1:16" ht="39" customHeight="1" x14ac:dyDescent="0.15">
      <c r="A36" s="22"/>
      <c r="B36" s="35"/>
      <c r="C36" s="1145" t="s">
        <v>528</v>
      </c>
      <c r="D36" s="1146"/>
      <c r="E36" s="1147"/>
      <c r="F36" s="36">
        <v>4.93</v>
      </c>
      <c r="G36" s="37">
        <v>3.81</v>
      </c>
      <c r="H36" s="37">
        <v>5.76</v>
      </c>
      <c r="I36" s="37">
        <v>3.69</v>
      </c>
      <c r="J36" s="38">
        <v>4.74</v>
      </c>
      <c r="K36" s="22"/>
      <c r="L36" s="22"/>
      <c r="M36" s="22"/>
      <c r="N36" s="22"/>
      <c r="O36" s="22"/>
      <c r="P36" s="22"/>
    </row>
    <row r="37" spans="1:16" ht="39" customHeight="1" x14ac:dyDescent="0.15">
      <c r="A37" s="22"/>
      <c r="B37" s="35"/>
      <c r="C37" s="1145" t="s">
        <v>529</v>
      </c>
      <c r="D37" s="1146"/>
      <c r="E37" s="1147"/>
      <c r="F37" s="36">
        <v>0.1</v>
      </c>
      <c r="G37" s="37">
        <v>0.38</v>
      </c>
      <c r="H37" s="37">
        <v>0.08</v>
      </c>
      <c r="I37" s="37">
        <v>0.72</v>
      </c>
      <c r="J37" s="38">
        <v>0.44</v>
      </c>
      <c r="K37" s="22"/>
      <c r="L37" s="22"/>
      <c r="M37" s="22"/>
      <c r="N37" s="22"/>
      <c r="O37" s="22"/>
      <c r="P37" s="22"/>
    </row>
    <row r="38" spans="1:16" ht="39" customHeight="1" x14ac:dyDescent="0.15">
      <c r="A38" s="22"/>
      <c r="B38" s="35"/>
      <c r="C38" s="1145" t="s">
        <v>530</v>
      </c>
      <c r="D38" s="1146"/>
      <c r="E38" s="1147"/>
      <c r="F38" s="36">
        <v>1.23</v>
      </c>
      <c r="G38" s="37">
        <v>1.64</v>
      </c>
      <c r="H38" s="37">
        <v>1.49</v>
      </c>
      <c r="I38" s="37">
        <v>0.25</v>
      </c>
      <c r="J38" s="38">
        <v>0.26</v>
      </c>
      <c r="K38" s="22"/>
      <c r="L38" s="22"/>
      <c r="M38" s="22"/>
      <c r="N38" s="22"/>
      <c r="O38" s="22"/>
      <c r="P38" s="22"/>
    </row>
    <row r="39" spans="1:16" ht="39" customHeight="1" x14ac:dyDescent="0.15">
      <c r="A39" s="22"/>
      <c r="B39" s="35"/>
      <c r="C39" s="1145" t="s">
        <v>531</v>
      </c>
      <c r="D39" s="1146"/>
      <c r="E39" s="1147"/>
      <c r="F39" s="36">
        <v>0.01</v>
      </c>
      <c r="G39" s="37">
        <v>0</v>
      </c>
      <c r="H39" s="37">
        <v>0</v>
      </c>
      <c r="I39" s="37">
        <v>0.01</v>
      </c>
      <c r="J39" s="38">
        <v>0.01</v>
      </c>
      <c r="K39" s="22"/>
      <c r="L39" s="22"/>
      <c r="M39" s="22"/>
      <c r="N39" s="22"/>
      <c r="O39" s="22"/>
      <c r="P39" s="22"/>
    </row>
    <row r="40" spans="1:16" ht="39" customHeight="1" x14ac:dyDescent="0.15">
      <c r="A40" s="22"/>
      <c r="B40" s="35"/>
      <c r="C40" s="1145" t="s">
        <v>532</v>
      </c>
      <c r="D40" s="1146"/>
      <c r="E40" s="1147"/>
      <c r="F40" s="36" t="s">
        <v>480</v>
      </c>
      <c r="G40" s="37">
        <v>0</v>
      </c>
      <c r="H40" s="37">
        <v>0</v>
      </c>
      <c r="I40" s="37">
        <v>0</v>
      </c>
      <c r="J40" s="38">
        <v>0</v>
      </c>
      <c r="K40" s="22"/>
      <c r="L40" s="22"/>
      <c r="M40" s="22"/>
      <c r="N40" s="22"/>
      <c r="O40" s="22"/>
      <c r="P40" s="22"/>
    </row>
    <row r="41" spans="1:16" ht="39" customHeight="1" x14ac:dyDescent="0.15">
      <c r="A41" s="22"/>
      <c r="B41" s="35"/>
      <c r="C41" s="1145" t="s">
        <v>533</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534</v>
      </c>
      <c r="D42" s="1146"/>
      <c r="E42" s="1147"/>
      <c r="F42" s="36" t="s">
        <v>480</v>
      </c>
      <c r="G42" s="37" t="s">
        <v>480</v>
      </c>
      <c r="H42" s="37" t="s">
        <v>480</v>
      </c>
      <c r="I42" s="37" t="s">
        <v>480</v>
      </c>
      <c r="J42" s="38" t="s">
        <v>480</v>
      </c>
      <c r="K42" s="22"/>
      <c r="L42" s="22"/>
      <c r="M42" s="22"/>
      <c r="N42" s="22"/>
      <c r="O42" s="22"/>
      <c r="P42" s="22"/>
    </row>
    <row r="43" spans="1:16" ht="39" customHeight="1" thickBot="1" x14ac:dyDescent="0.2">
      <c r="A43" s="22"/>
      <c r="B43" s="40"/>
      <c r="C43" s="1148" t="s">
        <v>535</v>
      </c>
      <c r="D43" s="1149"/>
      <c r="E43" s="1150"/>
      <c r="F43" s="41" t="s">
        <v>480</v>
      </c>
      <c r="G43" s="42" t="s">
        <v>480</v>
      </c>
      <c r="H43" s="42" t="s">
        <v>480</v>
      </c>
      <c r="I43" s="42" t="s">
        <v>480</v>
      </c>
      <c r="J43" s="43" t="s">
        <v>480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2883</v>
      </c>
      <c r="L45" s="60">
        <v>3062</v>
      </c>
      <c r="M45" s="60">
        <v>3075</v>
      </c>
      <c r="N45" s="60">
        <v>3000</v>
      </c>
      <c r="O45" s="61">
        <v>2956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x14ac:dyDescent="0.15">
      <c r="A48" s="48"/>
      <c r="B48" s="1163"/>
      <c r="C48" s="1164"/>
      <c r="D48" s="62"/>
      <c r="E48" s="1155" t="s">
        <v>15</v>
      </c>
      <c r="F48" s="1155"/>
      <c r="G48" s="1155"/>
      <c r="H48" s="1155"/>
      <c r="I48" s="1155"/>
      <c r="J48" s="1156"/>
      <c r="K48" s="63">
        <v>696</v>
      </c>
      <c r="L48" s="64">
        <v>660</v>
      </c>
      <c r="M48" s="64">
        <v>632</v>
      </c>
      <c r="N48" s="64">
        <v>616</v>
      </c>
      <c r="O48" s="65">
        <v>611</v>
      </c>
      <c r="P48" s="48"/>
      <c r="Q48" s="48"/>
      <c r="R48" s="48"/>
      <c r="S48" s="48"/>
      <c r="T48" s="48"/>
      <c r="U48" s="48"/>
    </row>
    <row r="49" spans="1:21" ht="30.75" customHeight="1" x14ac:dyDescent="0.15">
      <c r="A49" s="48"/>
      <c r="B49" s="1163"/>
      <c r="C49" s="1164"/>
      <c r="D49" s="62"/>
      <c r="E49" s="1155" t="s">
        <v>16</v>
      </c>
      <c r="F49" s="1155"/>
      <c r="G49" s="1155"/>
      <c r="H49" s="1155"/>
      <c r="I49" s="1155"/>
      <c r="J49" s="1156"/>
      <c r="K49" s="63">
        <v>22</v>
      </c>
      <c r="L49" s="64">
        <v>22</v>
      </c>
      <c r="M49" s="64">
        <v>18</v>
      </c>
      <c r="N49" s="64">
        <v>21</v>
      </c>
      <c r="O49" s="65">
        <v>22</v>
      </c>
      <c r="P49" s="48"/>
      <c r="Q49" s="48"/>
      <c r="R49" s="48"/>
      <c r="S49" s="48"/>
      <c r="T49" s="48"/>
      <c r="U49" s="48"/>
    </row>
    <row r="50" spans="1:21" ht="30.75" customHeight="1" x14ac:dyDescent="0.15">
      <c r="A50" s="48"/>
      <c r="B50" s="1163"/>
      <c r="C50" s="1164"/>
      <c r="D50" s="62"/>
      <c r="E50" s="1155" t="s">
        <v>17</v>
      </c>
      <c r="F50" s="1155"/>
      <c r="G50" s="1155"/>
      <c r="H50" s="1155"/>
      <c r="I50" s="1155"/>
      <c r="J50" s="1156"/>
      <c r="K50" s="63">
        <v>24</v>
      </c>
      <c r="L50" s="64">
        <v>22</v>
      </c>
      <c r="M50" s="64">
        <v>20</v>
      </c>
      <c r="N50" s="64">
        <v>18</v>
      </c>
      <c r="O50" s="65">
        <v>17</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t="s">
        <v>480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2263</v>
      </c>
      <c r="L52" s="64">
        <v>2500</v>
      </c>
      <c r="M52" s="64">
        <v>2516</v>
      </c>
      <c r="N52" s="64">
        <v>2634</v>
      </c>
      <c r="O52" s="65">
        <v>2582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1362</v>
      </c>
      <c r="L53" s="69">
        <v>1266</v>
      </c>
      <c r="M53" s="69">
        <v>1229</v>
      </c>
      <c r="N53" s="69">
        <v>1021</v>
      </c>
      <c r="O53" s="70">
        <v>1024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81" t="s">
        <v>24</v>
      </c>
      <c r="C41" s="1182"/>
      <c r="D41" s="81"/>
      <c r="E41" s="1183" t="s">
        <v>25</v>
      </c>
      <c r="F41" s="1183"/>
      <c r="G41" s="1183"/>
      <c r="H41" s="1184"/>
      <c r="I41" s="82">
        <v>25774</v>
      </c>
      <c r="J41" s="83">
        <v>27263</v>
      </c>
      <c r="K41" s="83">
        <v>26375</v>
      </c>
      <c r="L41" s="83">
        <v>25884</v>
      </c>
      <c r="M41" s="84">
        <v>27484</v>
      </c>
    </row>
    <row r="42" spans="2:13" ht="27.75" customHeight="1" x14ac:dyDescent="0.15">
      <c r="B42" s="1171"/>
      <c r="C42" s="1172"/>
      <c r="D42" s="85"/>
      <c r="E42" s="1175" t="s">
        <v>26</v>
      </c>
      <c r="F42" s="1175"/>
      <c r="G42" s="1175"/>
      <c r="H42" s="1176"/>
      <c r="I42" s="86">
        <v>117</v>
      </c>
      <c r="J42" s="87">
        <v>11</v>
      </c>
      <c r="K42" s="87">
        <v>8</v>
      </c>
      <c r="L42" s="87">
        <v>4</v>
      </c>
      <c r="M42" s="88" t="s">
        <v>480</v>
      </c>
    </row>
    <row r="43" spans="2:13" ht="27.75" customHeight="1" x14ac:dyDescent="0.15">
      <c r="B43" s="1171"/>
      <c r="C43" s="1172"/>
      <c r="D43" s="85"/>
      <c r="E43" s="1175" t="s">
        <v>27</v>
      </c>
      <c r="F43" s="1175"/>
      <c r="G43" s="1175"/>
      <c r="H43" s="1176"/>
      <c r="I43" s="86">
        <v>10123</v>
      </c>
      <c r="J43" s="87">
        <v>9057</v>
      </c>
      <c r="K43" s="87">
        <v>8983</v>
      </c>
      <c r="L43" s="87">
        <v>8862</v>
      </c>
      <c r="M43" s="88">
        <v>8494</v>
      </c>
    </row>
    <row r="44" spans="2:13" ht="27.75" customHeight="1" x14ac:dyDescent="0.15">
      <c r="B44" s="1171"/>
      <c r="C44" s="1172"/>
      <c r="D44" s="85"/>
      <c r="E44" s="1175" t="s">
        <v>28</v>
      </c>
      <c r="F44" s="1175"/>
      <c r="G44" s="1175"/>
      <c r="H44" s="1176"/>
      <c r="I44" s="86">
        <v>71</v>
      </c>
      <c r="J44" s="87">
        <v>68</v>
      </c>
      <c r="K44" s="87">
        <v>108</v>
      </c>
      <c r="L44" s="87">
        <v>165</v>
      </c>
      <c r="M44" s="88">
        <v>209</v>
      </c>
    </row>
    <row r="45" spans="2:13" ht="27.75" customHeight="1" x14ac:dyDescent="0.15">
      <c r="B45" s="1171"/>
      <c r="C45" s="1172"/>
      <c r="D45" s="85"/>
      <c r="E45" s="1175" t="s">
        <v>29</v>
      </c>
      <c r="F45" s="1175"/>
      <c r="G45" s="1175"/>
      <c r="H45" s="1176"/>
      <c r="I45" s="86">
        <v>5600</v>
      </c>
      <c r="J45" s="87">
        <v>4973</v>
      </c>
      <c r="K45" s="87">
        <v>4737</v>
      </c>
      <c r="L45" s="87">
        <v>4375</v>
      </c>
      <c r="M45" s="88">
        <v>4015</v>
      </c>
    </row>
    <row r="46" spans="2:13" ht="27.75" customHeight="1" x14ac:dyDescent="0.15">
      <c r="B46" s="1171"/>
      <c r="C46" s="1172"/>
      <c r="D46" s="85"/>
      <c r="E46" s="1175" t="s">
        <v>30</v>
      </c>
      <c r="F46" s="1175"/>
      <c r="G46" s="1175"/>
      <c r="H46" s="1176"/>
      <c r="I46" s="86">
        <v>3</v>
      </c>
      <c r="J46" s="87" t="s">
        <v>480</v>
      </c>
      <c r="K46" s="87">
        <v>63</v>
      </c>
      <c r="L46" s="87">
        <v>170</v>
      </c>
      <c r="M46" s="88">
        <v>263</v>
      </c>
    </row>
    <row r="47" spans="2:13" ht="27.75" customHeight="1" x14ac:dyDescent="0.15">
      <c r="B47" s="1171"/>
      <c r="C47" s="1172"/>
      <c r="D47" s="85"/>
      <c r="E47" s="1175" t="s">
        <v>31</v>
      </c>
      <c r="F47" s="1175"/>
      <c r="G47" s="1175"/>
      <c r="H47" s="1176"/>
      <c r="I47" s="86" t="s">
        <v>480</v>
      </c>
      <c r="J47" s="87" t="s">
        <v>480</v>
      </c>
      <c r="K47" s="87" t="s">
        <v>480</v>
      </c>
      <c r="L47" s="87" t="s">
        <v>480</v>
      </c>
      <c r="M47" s="88" t="s">
        <v>480</v>
      </c>
    </row>
    <row r="48" spans="2:13" ht="27.75" customHeight="1" x14ac:dyDescent="0.15">
      <c r="B48" s="1173"/>
      <c r="C48" s="1174"/>
      <c r="D48" s="85"/>
      <c r="E48" s="1175" t="s">
        <v>32</v>
      </c>
      <c r="F48" s="1175"/>
      <c r="G48" s="1175"/>
      <c r="H48" s="1176"/>
      <c r="I48" s="86" t="s">
        <v>480</v>
      </c>
      <c r="J48" s="87" t="s">
        <v>480</v>
      </c>
      <c r="K48" s="87" t="s">
        <v>480</v>
      </c>
      <c r="L48" s="87" t="s">
        <v>480</v>
      </c>
      <c r="M48" s="88" t="s">
        <v>480</v>
      </c>
    </row>
    <row r="49" spans="2:13" ht="27.75" customHeight="1" x14ac:dyDescent="0.15">
      <c r="B49" s="1169" t="s">
        <v>33</v>
      </c>
      <c r="C49" s="1170"/>
      <c r="D49" s="89"/>
      <c r="E49" s="1175" t="s">
        <v>34</v>
      </c>
      <c r="F49" s="1175"/>
      <c r="G49" s="1175"/>
      <c r="H49" s="1176"/>
      <c r="I49" s="86">
        <v>2109</v>
      </c>
      <c r="J49" s="87">
        <v>2102</v>
      </c>
      <c r="K49" s="87">
        <v>2565</v>
      </c>
      <c r="L49" s="87">
        <v>3065</v>
      </c>
      <c r="M49" s="88">
        <v>3880</v>
      </c>
    </row>
    <row r="50" spans="2:13" ht="27.75" customHeight="1" x14ac:dyDescent="0.15">
      <c r="B50" s="1171"/>
      <c r="C50" s="1172"/>
      <c r="D50" s="85"/>
      <c r="E50" s="1175" t="s">
        <v>35</v>
      </c>
      <c r="F50" s="1175"/>
      <c r="G50" s="1175"/>
      <c r="H50" s="1176"/>
      <c r="I50" s="86">
        <v>3227</v>
      </c>
      <c r="J50" s="87">
        <v>4846</v>
      </c>
      <c r="K50" s="87">
        <v>4510</v>
      </c>
      <c r="L50" s="87">
        <v>4221</v>
      </c>
      <c r="M50" s="88">
        <v>4799</v>
      </c>
    </row>
    <row r="51" spans="2:13" ht="27.75" customHeight="1" x14ac:dyDescent="0.15">
      <c r="B51" s="1173"/>
      <c r="C51" s="1174"/>
      <c r="D51" s="85"/>
      <c r="E51" s="1175" t="s">
        <v>36</v>
      </c>
      <c r="F51" s="1175"/>
      <c r="G51" s="1175"/>
      <c r="H51" s="1176"/>
      <c r="I51" s="86">
        <v>21884</v>
      </c>
      <c r="J51" s="87">
        <v>22063</v>
      </c>
      <c r="K51" s="87">
        <v>21871</v>
      </c>
      <c r="L51" s="87">
        <v>21454</v>
      </c>
      <c r="M51" s="88">
        <v>22744</v>
      </c>
    </row>
    <row r="52" spans="2:13" ht="27.75" customHeight="1" thickBot="1" x14ac:dyDescent="0.2">
      <c r="B52" s="1177" t="s">
        <v>37</v>
      </c>
      <c r="C52" s="1178"/>
      <c r="D52" s="90"/>
      <c r="E52" s="1179" t="s">
        <v>38</v>
      </c>
      <c r="F52" s="1179"/>
      <c r="G52" s="1179"/>
      <c r="H52" s="1180"/>
      <c r="I52" s="91">
        <v>14468</v>
      </c>
      <c r="J52" s="92">
        <v>12361</v>
      </c>
      <c r="K52" s="92">
        <v>11327</v>
      </c>
      <c r="L52" s="92">
        <v>10720</v>
      </c>
      <c r="M52" s="93">
        <v>9041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60954</v>
      </c>
      <c r="E3" s="116"/>
      <c r="F3" s="117">
        <v>67088</v>
      </c>
      <c r="G3" s="118"/>
      <c r="H3" s="119"/>
    </row>
    <row r="4" spans="1:8" x14ac:dyDescent="0.15">
      <c r="A4" s="120"/>
      <c r="B4" s="121"/>
      <c r="C4" s="122"/>
      <c r="D4" s="123">
        <v>31152</v>
      </c>
      <c r="E4" s="124"/>
      <c r="F4" s="125">
        <v>37146</v>
      </c>
      <c r="G4" s="126"/>
      <c r="H4" s="127"/>
    </row>
    <row r="5" spans="1:8" x14ac:dyDescent="0.15">
      <c r="A5" s="108" t="s">
        <v>513</v>
      </c>
      <c r="B5" s="113"/>
      <c r="C5" s="114"/>
      <c r="D5" s="115">
        <v>73971</v>
      </c>
      <c r="E5" s="116"/>
      <c r="F5" s="117">
        <v>70489</v>
      </c>
      <c r="G5" s="118"/>
      <c r="H5" s="119"/>
    </row>
    <row r="6" spans="1:8" x14ac:dyDescent="0.15">
      <c r="A6" s="120"/>
      <c r="B6" s="121"/>
      <c r="C6" s="122"/>
      <c r="D6" s="123">
        <v>34482</v>
      </c>
      <c r="E6" s="124"/>
      <c r="F6" s="125">
        <v>37817</v>
      </c>
      <c r="G6" s="126"/>
      <c r="H6" s="127"/>
    </row>
    <row r="7" spans="1:8" x14ac:dyDescent="0.15">
      <c r="A7" s="108" t="s">
        <v>514</v>
      </c>
      <c r="B7" s="113"/>
      <c r="C7" s="114"/>
      <c r="D7" s="115">
        <v>60291</v>
      </c>
      <c r="E7" s="116"/>
      <c r="F7" s="117">
        <v>84389</v>
      </c>
      <c r="G7" s="118"/>
      <c r="H7" s="119"/>
    </row>
    <row r="8" spans="1:8" x14ac:dyDescent="0.15">
      <c r="A8" s="120"/>
      <c r="B8" s="121"/>
      <c r="C8" s="122"/>
      <c r="D8" s="123">
        <v>22588</v>
      </c>
      <c r="E8" s="124"/>
      <c r="F8" s="125">
        <v>44339</v>
      </c>
      <c r="G8" s="126"/>
      <c r="H8" s="127"/>
    </row>
    <row r="9" spans="1:8" x14ac:dyDescent="0.15">
      <c r="A9" s="108" t="s">
        <v>515</v>
      </c>
      <c r="B9" s="113"/>
      <c r="C9" s="114"/>
      <c r="D9" s="115">
        <v>74192</v>
      </c>
      <c r="E9" s="116"/>
      <c r="F9" s="117">
        <v>83623</v>
      </c>
      <c r="G9" s="118"/>
      <c r="H9" s="119"/>
    </row>
    <row r="10" spans="1:8" x14ac:dyDescent="0.15">
      <c r="A10" s="120"/>
      <c r="B10" s="121"/>
      <c r="C10" s="122"/>
      <c r="D10" s="123">
        <v>23479</v>
      </c>
      <c r="E10" s="124"/>
      <c r="F10" s="125">
        <v>48787</v>
      </c>
      <c r="G10" s="126"/>
      <c r="H10" s="127"/>
    </row>
    <row r="11" spans="1:8" x14ac:dyDescent="0.15">
      <c r="A11" s="108" t="s">
        <v>516</v>
      </c>
      <c r="B11" s="113"/>
      <c r="C11" s="114"/>
      <c r="D11" s="115">
        <v>120230</v>
      </c>
      <c r="E11" s="116"/>
      <c r="F11" s="117">
        <v>87974</v>
      </c>
      <c r="G11" s="118"/>
      <c r="H11" s="119"/>
    </row>
    <row r="12" spans="1:8" x14ac:dyDescent="0.15">
      <c r="A12" s="120"/>
      <c r="B12" s="121"/>
      <c r="C12" s="128"/>
      <c r="D12" s="123">
        <v>24737</v>
      </c>
      <c r="E12" s="124"/>
      <c r="F12" s="125">
        <v>48183</v>
      </c>
      <c r="G12" s="126"/>
      <c r="H12" s="127"/>
    </row>
    <row r="13" spans="1:8" x14ac:dyDescent="0.15">
      <c r="A13" s="108"/>
      <c r="B13" s="113"/>
      <c r="C13" s="129"/>
      <c r="D13" s="130">
        <v>77928</v>
      </c>
      <c r="E13" s="131"/>
      <c r="F13" s="132">
        <v>78713</v>
      </c>
      <c r="G13" s="133"/>
      <c r="H13" s="119"/>
    </row>
    <row r="14" spans="1:8" x14ac:dyDescent="0.15">
      <c r="A14" s="120"/>
      <c r="B14" s="121"/>
      <c r="C14" s="122"/>
      <c r="D14" s="123">
        <v>27288</v>
      </c>
      <c r="E14" s="124"/>
      <c r="F14" s="125">
        <v>43254</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4.93</v>
      </c>
      <c r="C19" s="134">
        <f>ROUND(VALUE(SUBSTITUTE(実質収支比率等に係る経年分析!G$48,"▲","-")),2)</f>
        <v>3.82</v>
      </c>
      <c r="D19" s="134">
        <f>ROUND(VALUE(SUBSTITUTE(実質収支比率等に係る経年分析!H$48,"▲","-")),2)</f>
        <v>5.77</v>
      </c>
      <c r="E19" s="134">
        <f>ROUND(VALUE(SUBSTITUTE(実質収支比率等に係る経年分析!I$48,"▲","-")),2)</f>
        <v>3.7</v>
      </c>
      <c r="F19" s="134">
        <f>ROUND(VALUE(SUBSTITUTE(実質収支比率等に係る経年分析!J$48,"▲","-")),2)</f>
        <v>4.75</v>
      </c>
    </row>
    <row r="20" spans="1:11" x14ac:dyDescent="0.15">
      <c r="A20" s="134" t="s">
        <v>43</v>
      </c>
      <c r="B20" s="134">
        <f>ROUND(VALUE(SUBSTITUTE(実質収支比率等に係る経年分析!F$47,"▲","-")),2)</f>
        <v>15.32</v>
      </c>
      <c r="C20" s="134">
        <f>ROUND(VALUE(SUBSTITUTE(実質収支比率等に係る経年分析!G$47,"▲","-")),2)</f>
        <v>16.16</v>
      </c>
      <c r="D20" s="134">
        <f>ROUND(VALUE(SUBSTITUTE(実質収支比率等に係る経年分析!H$47,"▲","-")),2)</f>
        <v>17.920000000000002</v>
      </c>
      <c r="E20" s="134">
        <f>ROUND(VALUE(SUBSTITUTE(実質収支比率等に係る経年分析!I$47,"▲","-")),2)</f>
        <v>20.62</v>
      </c>
      <c r="F20" s="134">
        <f>ROUND(VALUE(SUBSTITUTE(実質収支比率等に係る経年分析!J$47,"▲","-")),2)</f>
        <v>27.08</v>
      </c>
    </row>
    <row r="21" spans="1:11" x14ac:dyDescent="0.15">
      <c r="A21" s="134" t="s">
        <v>44</v>
      </c>
      <c r="B21" s="134">
        <f>IF(ISNUMBER(VALUE(SUBSTITUTE(実質収支比率等に係る経年分析!F$49,"▲","-"))),ROUND(VALUE(SUBSTITUTE(実質収支比率等に係る経年分析!F$49,"▲","-")),2),NA())</f>
        <v>3.42</v>
      </c>
      <c r="C21" s="134">
        <f>IF(ISNUMBER(VALUE(SUBSTITUTE(実質収支比率等に係る経年分析!G$49,"▲","-"))),ROUND(VALUE(SUBSTITUTE(実質収支比率等に係る経年分析!G$49,"▲","-")),2),NA())</f>
        <v>-2.75</v>
      </c>
      <c r="D21" s="134">
        <f>IF(ISNUMBER(VALUE(SUBSTITUTE(実質収支比率等に係る経年分析!H$49,"▲","-"))),ROUND(VALUE(SUBSTITUTE(実質収支比率等に係る経年分析!H$49,"▲","-")),2),NA())</f>
        <v>2.0099999999999998</v>
      </c>
      <c r="E21" s="134">
        <f>IF(ISNUMBER(VALUE(SUBSTITUTE(実質収支比率等に係る経年分析!I$49,"▲","-"))),ROUND(VALUE(SUBSTITUTE(実質収支比率等に係る経年分析!I$49,"▲","-")),2),NA())</f>
        <v>-2.31</v>
      </c>
      <c r="F21" s="134">
        <f>IF(ISNUMBER(VALUE(SUBSTITUTE(実質収支比率等に係る経年分析!J$49,"▲","-"))),ROUND(VALUE(SUBSTITUTE(実質収支比率等に係る経年分析!J$49,"▲","-")),2),NA())</f>
        <v>6.05</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病院事業債管理特別会計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1.49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0.44</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5.76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4.74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4.75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6.92</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18.72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16.239999999999998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16.39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16.809999999999999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17.170000000000002</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2263</v>
      </c>
      <c r="E42" s="136"/>
      <c r="F42" s="136"/>
      <c r="G42" s="136">
        <f>'実質公債費比率（分子）の構造'!L$52</f>
        <v>2500</v>
      </c>
      <c r="H42" s="136"/>
      <c r="I42" s="136"/>
      <c r="J42" s="136">
        <f>'実質公債費比率（分子）の構造'!M$52</f>
        <v>2516</v>
      </c>
      <c r="K42" s="136"/>
      <c r="L42" s="136"/>
      <c r="M42" s="136">
        <f>'実質公債費比率（分子）の構造'!N$52</f>
        <v>2634</v>
      </c>
      <c r="N42" s="136"/>
      <c r="O42" s="136"/>
      <c r="P42" s="136">
        <f>'実質公債費比率（分子）の構造'!O$52</f>
        <v>2582</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24</v>
      </c>
      <c r="C44" s="136"/>
      <c r="D44" s="136"/>
      <c r="E44" s="136">
        <f>'実質公債費比率（分子）の構造'!L$50</f>
        <v>22</v>
      </c>
      <c r="F44" s="136"/>
      <c r="G44" s="136"/>
      <c r="H44" s="136">
        <f>'実質公債費比率（分子）の構造'!M$50</f>
        <v>20</v>
      </c>
      <c r="I44" s="136"/>
      <c r="J44" s="136"/>
      <c r="K44" s="136">
        <f>'実質公債費比率（分子）の構造'!N$50</f>
        <v>18</v>
      </c>
      <c r="L44" s="136"/>
      <c r="M44" s="136"/>
      <c r="N44" s="136">
        <f>'実質公債費比率（分子）の構造'!O$50</f>
        <v>17</v>
      </c>
      <c r="O44" s="136"/>
      <c r="P44" s="136"/>
    </row>
    <row r="45" spans="1:16" x14ac:dyDescent="0.15">
      <c r="A45" s="136" t="s">
        <v>54</v>
      </c>
      <c r="B45" s="136">
        <f>'実質公債費比率（分子）の構造'!K$49</f>
        <v>22</v>
      </c>
      <c r="C45" s="136"/>
      <c r="D45" s="136"/>
      <c r="E45" s="136">
        <f>'実質公債費比率（分子）の構造'!L$49</f>
        <v>22</v>
      </c>
      <c r="F45" s="136"/>
      <c r="G45" s="136"/>
      <c r="H45" s="136">
        <f>'実質公債費比率（分子）の構造'!M$49</f>
        <v>18</v>
      </c>
      <c r="I45" s="136"/>
      <c r="J45" s="136"/>
      <c r="K45" s="136">
        <f>'実質公債費比率（分子）の構造'!N$49</f>
        <v>21</v>
      </c>
      <c r="L45" s="136"/>
      <c r="M45" s="136"/>
      <c r="N45" s="136">
        <f>'実質公債費比率（分子）の構造'!O$49</f>
        <v>22</v>
      </c>
      <c r="O45" s="136"/>
      <c r="P45" s="136"/>
    </row>
    <row r="46" spans="1:16" x14ac:dyDescent="0.15">
      <c r="A46" s="136" t="s">
        <v>55</v>
      </c>
      <c r="B46" s="136">
        <f>'実質公債費比率（分子）の構造'!K$48</f>
        <v>696</v>
      </c>
      <c r="C46" s="136"/>
      <c r="D46" s="136"/>
      <c r="E46" s="136">
        <f>'実質公債費比率（分子）の構造'!L$48</f>
        <v>660</v>
      </c>
      <c r="F46" s="136"/>
      <c r="G46" s="136"/>
      <c r="H46" s="136">
        <f>'実質公債費比率（分子）の構造'!M$48</f>
        <v>632</v>
      </c>
      <c r="I46" s="136"/>
      <c r="J46" s="136"/>
      <c r="K46" s="136">
        <f>'実質公債費比率（分子）の構造'!N$48</f>
        <v>616</v>
      </c>
      <c r="L46" s="136"/>
      <c r="M46" s="136"/>
      <c r="N46" s="136">
        <f>'実質公債費比率（分子）の構造'!O$48</f>
        <v>611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2883</v>
      </c>
      <c r="C49" s="136"/>
      <c r="D49" s="136"/>
      <c r="E49" s="136">
        <f>'実質公債費比率（分子）の構造'!L$45</f>
        <v>3062</v>
      </c>
      <c r="F49" s="136"/>
      <c r="G49" s="136"/>
      <c r="H49" s="136">
        <f>'実質公債費比率（分子）の構造'!M$45</f>
        <v>3075</v>
      </c>
      <c r="I49" s="136"/>
      <c r="J49" s="136"/>
      <c r="K49" s="136">
        <f>'実質公債費比率（分子）の構造'!N$45</f>
        <v>3000</v>
      </c>
      <c r="L49" s="136"/>
      <c r="M49" s="136"/>
      <c r="N49" s="136">
        <f>'実質公債費比率（分子）の構造'!O$45</f>
        <v>2956</v>
      </c>
      <c r="O49" s="136"/>
      <c r="P49" s="136"/>
    </row>
    <row r="50" spans="1:16" x14ac:dyDescent="0.15">
      <c r="A50" s="136" t="s">
        <v>59</v>
      </c>
      <c r="B50" s="136" t="e">
        <f>NA()</f>
        <v>#N/A</v>
      </c>
      <c r="C50" s="136">
        <f>IF(ISNUMBER('実質公債費比率（分子）の構造'!K$53),'実質公債費比率（分子）の構造'!K$53,NA())</f>
        <v>1362</v>
      </c>
      <c r="D50" s="136" t="e">
        <f>NA()</f>
        <v>#N/A</v>
      </c>
      <c r="E50" s="136" t="e">
        <f>NA()</f>
        <v>#N/A</v>
      </c>
      <c r="F50" s="136">
        <f>IF(ISNUMBER('実質公債費比率（分子）の構造'!L$53),'実質公債費比率（分子）の構造'!L$53,NA())</f>
        <v>1266</v>
      </c>
      <c r="G50" s="136" t="e">
        <f>NA()</f>
        <v>#N/A</v>
      </c>
      <c r="H50" s="136" t="e">
        <f>NA()</f>
        <v>#N/A</v>
      </c>
      <c r="I50" s="136">
        <f>IF(ISNUMBER('実質公債費比率（分子）の構造'!M$53),'実質公債費比率（分子）の構造'!M$53,NA())</f>
        <v>1229</v>
      </c>
      <c r="J50" s="136" t="e">
        <f>NA()</f>
        <v>#N/A</v>
      </c>
      <c r="K50" s="136" t="e">
        <f>NA()</f>
        <v>#N/A</v>
      </c>
      <c r="L50" s="136">
        <f>IF(ISNUMBER('実質公債費比率（分子）の構造'!N$53),'実質公債費比率（分子）の構造'!N$53,NA())</f>
        <v>1021</v>
      </c>
      <c r="M50" s="136" t="e">
        <f>NA()</f>
        <v>#N/A</v>
      </c>
      <c r="N50" s="136" t="e">
        <f>NA()</f>
        <v>#N/A</v>
      </c>
      <c r="O50" s="136">
        <f>IF(ISNUMBER('実質公債費比率（分子）の構造'!O$53),'実質公債費比率（分子）の構造'!O$53,NA())</f>
        <v>1024</v>
      </c>
      <c r="P50" s="136" t="e">
        <f>NA()</f>
        <v>#N/A</v>
      </c>
    </row>
    <row r="53" spans="1:16" x14ac:dyDescent="0.15">
      <c r="A53" s="104" t="s">
        <v>60</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21884</v>
      </c>
      <c r="E56" s="135"/>
      <c r="F56" s="135"/>
      <c r="G56" s="135">
        <f>'将来負担比率（分子）の構造'!J$51</f>
        <v>22063</v>
      </c>
      <c r="H56" s="135"/>
      <c r="I56" s="135"/>
      <c r="J56" s="135">
        <f>'将来負担比率（分子）の構造'!K$51</f>
        <v>21871</v>
      </c>
      <c r="K56" s="135"/>
      <c r="L56" s="135"/>
      <c r="M56" s="135">
        <f>'将来負担比率（分子）の構造'!L$51</f>
        <v>21454</v>
      </c>
      <c r="N56" s="135"/>
      <c r="O56" s="135"/>
      <c r="P56" s="135">
        <f>'将来負担比率（分子）の構造'!M$51</f>
        <v>22744</v>
      </c>
    </row>
    <row r="57" spans="1:16" x14ac:dyDescent="0.15">
      <c r="A57" s="135" t="s">
        <v>35</v>
      </c>
      <c r="B57" s="135"/>
      <c r="C57" s="135"/>
      <c r="D57" s="135">
        <f>'将来負担比率（分子）の構造'!I$50</f>
        <v>3227</v>
      </c>
      <c r="E57" s="135"/>
      <c r="F57" s="135"/>
      <c r="G57" s="135">
        <f>'将来負担比率（分子）の構造'!J$50</f>
        <v>4846</v>
      </c>
      <c r="H57" s="135"/>
      <c r="I57" s="135"/>
      <c r="J57" s="135">
        <f>'将来負担比率（分子）の構造'!K$50</f>
        <v>4510</v>
      </c>
      <c r="K57" s="135"/>
      <c r="L57" s="135"/>
      <c r="M57" s="135">
        <f>'将来負担比率（分子）の構造'!L$50</f>
        <v>4221</v>
      </c>
      <c r="N57" s="135"/>
      <c r="O57" s="135"/>
      <c r="P57" s="135">
        <f>'将来負担比率（分子）の構造'!M$50</f>
        <v>4799</v>
      </c>
    </row>
    <row r="58" spans="1:16" x14ac:dyDescent="0.15">
      <c r="A58" s="135" t="s">
        <v>34</v>
      </c>
      <c r="B58" s="135"/>
      <c r="C58" s="135"/>
      <c r="D58" s="135">
        <f>'将来負担比率（分子）の構造'!I$49</f>
        <v>2109</v>
      </c>
      <c r="E58" s="135"/>
      <c r="F58" s="135"/>
      <c r="G58" s="135">
        <f>'将来負担比率（分子）の構造'!J$49</f>
        <v>2102</v>
      </c>
      <c r="H58" s="135"/>
      <c r="I58" s="135"/>
      <c r="J58" s="135">
        <f>'将来負担比率（分子）の構造'!K$49</f>
        <v>2565</v>
      </c>
      <c r="K58" s="135"/>
      <c r="L58" s="135"/>
      <c r="M58" s="135">
        <f>'将来負担比率（分子）の構造'!L$49</f>
        <v>3065</v>
      </c>
      <c r="N58" s="135"/>
      <c r="O58" s="135"/>
      <c r="P58" s="135">
        <f>'将来負担比率（分子）の構造'!M$49</f>
        <v>3880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v>
      </c>
      <c r="C61" s="135"/>
      <c r="D61" s="135"/>
      <c r="E61" s="135" t="str">
        <f>'将来負担比率（分子）の構造'!J$46</f>
        <v>-</v>
      </c>
      <c r="F61" s="135"/>
      <c r="G61" s="135"/>
      <c r="H61" s="135">
        <f>'将来負担比率（分子）の構造'!K$46</f>
        <v>63</v>
      </c>
      <c r="I61" s="135"/>
      <c r="J61" s="135"/>
      <c r="K61" s="135">
        <f>'将来負担比率（分子）の構造'!L$46</f>
        <v>170</v>
      </c>
      <c r="L61" s="135"/>
      <c r="M61" s="135"/>
      <c r="N61" s="135">
        <f>'将来負担比率（分子）の構造'!M$46</f>
        <v>263</v>
      </c>
      <c r="O61" s="135"/>
      <c r="P61" s="135"/>
    </row>
    <row r="62" spans="1:16" x14ac:dyDescent="0.15">
      <c r="A62" s="135" t="s">
        <v>29</v>
      </c>
      <c r="B62" s="135">
        <f>'将来負担比率（分子）の構造'!I$45</f>
        <v>5600</v>
      </c>
      <c r="C62" s="135"/>
      <c r="D62" s="135"/>
      <c r="E62" s="135">
        <f>'将来負担比率（分子）の構造'!J$45</f>
        <v>4973</v>
      </c>
      <c r="F62" s="135"/>
      <c r="G62" s="135"/>
      <c r="H62" s="135">
        <f>'将来負担比率（分子）の構造'!K$45</f>
        <v>4737</v>
      </c>
      <c r="I62" s="135"/>
      <c r="J62" s="135"/>
      <c r="K62" s="135">
        <f>'将来負担比率（分子）の構造'!L$45</f>
        <v>4375</v>
      </c>
      <c r="L62" s="135"/>
      <c r="M62" s="135"/>
      <c r="N62" s="135">
        <f>'将来負担比率（分子）の構造'!M$45</f>
        <v>4015</v>
      </c>
      <c r="O62" s="135"/>
      <c r="P62" s="135"/>
    </row>
    <row r="63" spans="1:16" x14ac:dyDescent="0.15">
      <c r="A63" s="135" t="s">
        <v>28</v>
      </c>
      <c r="B63" s="135">
        <f>'将来負担比率（分子）の構造'!I$44</f>
        <v>71</v>
      </c>
      <c r="C63" s="135"/>
      <c r="D63" s="135"/>
      <c r="E63" s="135">
        <f>'将来負担比率（分子）の構造'!J$44</f>
        <v>68</v>
      </c>
      <c r="F63" s="135"/>
      <c r="G63" s="135"/>
      <c r="H63" s="135">
        <f>'将来負担比率（分子）の構造'!K$44</f>
        <v>108</v>
      </c>
      <c r="I63" s="135"/>
      <c r="J63" s="135"/>
      <c r="K63" s="135">
        <f>'将来負担比率（分子）の構造'!L$44</f>
        <v>165</v>
      </c>
      <c r="L63" s="135"/>
      <c r="M63" s="135"/>
      <c r="N63" s="135">
        <f>'将来負担比率（分子）の構造'!M$44</f>
        <v>209</v>
      </c>
      <c r="O63" s="135"/>
      <c r="P63" s="135"/>
    </row>
    <row r="64" spans="1:16" x14ac:dyDescent="0.15">
      <c r="A64" s="135" t="s">
        <v>27</v>
      </c>
      <c r="B64" s="135">
        <f>'将来負担比率（分子）の構造'!I$43</f>
        <v>10123</v>
      </c>
      <c r="C64" s="135"/>
      <c r="D64" s="135"/>
      <c r="E64" s="135">
        <f>'将来負担比率（分子）の構造'!J$43</f>
        <v>9057</v>
      </c>
      <c r="F64" s="135"/>
      <c r="G64" s="135"/>
      <c r="H64" s="135">
        <f>'将来負担比率（分子）の構造'!K$43</f>
        <v>8983</v>
      </c>
      <c r="I64" s="135"/>
      <c r="J64" s="135"/>
      <c r="K64" s="135">
        <f>'将来負担比率（分子）の構造'!L$43</f>
        <v>8862</v>
      </c>
      <c r="L64" s="135"/>
      <c r="M64" s="135"/>
      <c r="N64" s="135">
        <f>'将来負担比率（分子）の構造'!M$43</f>
        <v>8494</v>
      </c>
      <c r="O64" s="135"/>
      <c r="P64" s="135"/>
    </row>
    <row r="65" spans="1:16" x14ac:dyDescent="0.15">
      <c r="A65" s="135" t="s">
        <v>26</v>
      </c>
      <c r="B65" s="135">
        <f>'将来負担比率（分子）の構造'!I$42</f>
        <v>117</v>
      </c>
      <c r="C65" s="135"/>
      <c r="D65" s="135"/>
      <c r="E65" s="135">
        <f>'将来負担比率（分子）の構造'!J$42</f>
        <v>11</v>
      </c>
      <c r="F65" s="135"/>
      <c r="G65" s="135"/>
      <c r="H65" s="135">
        <f>'将来負担比率（分子）の構造'!K$42</f>
        <v>8</v>
      </c>
      <c r="I65" s="135"/>
      <c r="J65" s="135"/>
      <c r="K65" s="135">
        <f>'将来負担比率（分子）の構造'!L$42</f>
        <v>4</v>
      </c>
      <c r="L65" s="135"/>
      <c r="M65" s="135"/>
      <c r="N65" s="135" t="str">
        <f>'将来負担比率（分子）の構造'!M$42</f>
        <v>-</v>
      </c>
      <c r="O65" s="135"/>
      <c r="P65" s="135"/>
    </row>
    <row r="66" spans="1:16" x14ac:dyDescent="0.15">
      <c r="A66" s="135" t="s">
        <v>25</v>
      </c>
      <c r="B66" s="135">
        <f>'将来負担比率（分子）の構造'!I$41</f>
        <v>25774</v>
      </c>
      <c r="C66" s="135"/>
      <c r="D66" s="135"/>
      <c r="E66" s="135">
        <f>'将来負担比率（分子）の構造'!J$41</f>
        <v>27263</v>
      </c>
      <c r="F66" s="135"/>
      <c r="G66" s="135"/>
      <c r="H66" s="135">
        <f>'将来負担比率（分子）の構造'!K$41</f>
        <v>26375</v>
      </c>
      <c r="I66" s="135"/>
      <c r="J66" s="135"/>
      <c r="K66" s="135">
        <f>'将来負担比率（分子）の構造'!L$41</f>
        <v>25884</v>
      </c>
      <c r="L66" s="135"/>
      <c r="M66" s="135"/>
      <c r="N66" s="135">
        <f>'将来負担比率（分子）の構造'!M$41</f>
        <v>27484</v>
      </c>
      <c r="O66" s="135"/>
      <c r="P66" s="135"/>
    </row>
    <row r="67" spans="1:16" x14ac:dyDescent="0.15">
      <c r="A67" s="135" t="s">
        <v>63</v>
      </c>
      <c r="B67" s="135" t="e">
        <f>NA()</f>
        <v>#N/A</v>
      </c>
      <c r="C67" s="135">
        <f>IF(ISNUMBER('将来負担比率（分子）の構造'!I$52), IF('将来負担比率（分子）の構造'!I$52 &lt; 0, 0, '将来負担比率（分子）の構造'!I$52), NA())</f>
        <v>14468</v>
      </c>
      <c r="D67" s="135" t="e">
        <f>NA()</f>
        <v>#N/A</v>
      </c>
      <c r="E67" s="135" t="e">
        <f>NA()</f>
        <v>#N/A</v>
      </c>
      <c r="F67" s="135">
        <f>IF(ISNUMBER('将来負担比率（分子）の構造'!J$52), IF('将来負担比率（分子）の構造'!J$52 &lt; 0, 0, '将来負担比率（分子）の構造'!J$52), NA())</f>
        <v>12361</v>
      </c>
      <c r="G67" s="135" t="e">
        <f>NA()</f>
        <v>#N/A</v>
      </c>
      <c r="H67" s="135" t="e">
        <f>NA()</f>
        <v>#N/A</v>
      </c>
      <c r="I67" s="135">
        <f>IF(ISNUMBER('将来負担比率（分子）の構造'!K$52), IF('将来負担比率（分子）の構造'!K$52 &lt; 0, 0, '将来負担比率（分子）の構造'!K$52), NA())</f>
        <v>11327</v>
      </c>
      <c r="J67" s="135" t="e">
        <f>NA()</f>
        <v>#N/A</v>
      </c>
      <c r="K67" s="135" t="e">
        <f>NA()</f>
        <v>#N/A</v>
      </c>
      <c r="L67" s="135">
        <f>IF(ISNUMBER('将来負担比率（分子）の構造'!L$52), IF('将来負担比率（分子）の構造'!L$52 &lt; 0, 0, '将来負担比率（分子）の構造'!L$52), NA())</f>
        <v>10720</v>
      </c>
      <c r="M67" s="135" t="e">
        <f>NA()</f>
        <v>#N/A</v>
      </c>
      <c r="N67" s="135" t="e">
        <f>NA()</f>
        <v>#N/A</v>
      </c>
      <c r="O67" s="135">
        <f>IF(ISNUMBER('将来負担比率（分子）の構造'!M$52), IF('将来負担比率（分子）の構造'!M$52 &lt; 0, 0, '将来負担比率（分子）の構造'!M$52), NA())</f>
        <v>9041</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Y191"/>
  <sheetViews>
    <sheetView zoomScale="75" zoomScaleNormal="75" workbookViewId="0">
      <selection sqref="A1:XFD1048576"/>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185"/>
      <c r="B1" s="1186"/>
      <c r="P1" s="244"/>
      <c r="Q1" s="244"/>
    </row>
    <row r="2" spans="1:51" ht="25.5" x14ac:dyDescent="0.25">
      <c r="A2" s="1185"/>
      <c r="C2" s="1187"/>
      <c r="P2" s="244"/>
      <c r="Q2" s="244"/>
    </row>
    <row r="3" spans="1:51" ht="25.5" x14ac:dyDescent="0.25">
      <c r="A3" s="1185"/>
      <c r="C3" s="1187"/>
      <c r="P3" s="244"/>
      <c r="Q3" s="244"/>
    </row>
    <row r="4" spans="1:51" s="1188" customFormat="1" x14ac:dyDescent="0.15">
      <c r="A4" s="1185"/>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row>
    <row r="5" spans="1:51" s="1188" customForma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row>
    <row r="6" spans="1:51" s="1188" customFormat="1" x14ac:dyDescent="0.15">
      <c r="A6" s="1185"/>
      <c r="B6" s="1185"/>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row>
    <row r="7" spans="1:51" s="1188" customFormat="1" x14ac:dyDescent="0.15">
      <c r="A7" s="1185"/>
      <c r="B7" s="1185"/>
      <c r="C7" s="1185"/>
      <c r="D7" s="1185"/>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row>
    <row r="8" spans="1:51" s="1188" customFormat="1" x14ac:dyDescent="0.15">
      <c r="A8" s="1185"/>
      <c r="B8" s="1185"/>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row>
    <row r="9" spans="1:51" s="1188" customFormat="1" x14ac:dyDescent="0.15">
      <c r="A9" s="1185"/>
      <c r="B9" s="1185"/>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row>
    <row r="10" spans="1:51" s="1188" customFormat="1" x14ac:dyDescent="0.15">
      <c r="A10" s="118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Y10" s="1188" t="s">
        <v>546</v>
      </c>
    </row>
    <row r="11" spans="1:51" s="1188" customFormat="1" x14ac:dyDescent="0.15">
      <c r="A11" s="1185"/>
      <c r="B11" s="1185"/>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row>
    <row r="12" spans="1:51" s="1188" customFormat="1" x14ac:dyDescent="0.15">
      <c r="A12" s="1185"/>
      <c r="B12" s="1185"/>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Y12" s="1188" t="s">
        <v>546</v>
      </c>
    </row>
    <row r="13" spans="1:51" s="1188" customFormat="1" x14ac:dyDescent="0.15">
      <c r="A13" s="1185"/>
      <c r="B13" s="1185"/>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5"/>
    </row>
    <row r="14" spans="1:51" s="1188" customFormat="1" ht="14.25" customHeight="1" x14ac:dyDescent="0.15">
      <c r="A14" s="1185"/>
      <c r="B14" s="1185"/>
      <c r="C14" s="1185"/>
      <c r="D14" s="1185"/>
      <c r="E14" s="1185"/>
      <c r="F14" s="1185"/>
      <c r="G14" s="1185"/>
      <c r="H14" s="1185"/>
      <c r="I14" s="1185"/>
      <c r="J14" s="1185"/>
      <c r="K14" s="1185"/>
      <c r="L14" s="1185"/>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row>
    <row r="15" spans="1:51" s="1188" customFormat="1" x14ac:dyDescent="0.15">
      <c r="A15" s="243"/>
      <c r="B15" s="1185"/>
      <c r="C15" s="1185"/>
      <c r="D15" s="1185"/>
      <c r="E15" s="1185"/>
      <c r="F15" s="1185"/>
      <c r="G15" s="1185"/>
      <c r="H15" s="1185"/>
      <c r="I15" s="1185"/>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1185"/>
    </row>
    <row r="16" spans="1:51" s="1188" customFormat="1" x14ac:dyDescent="0.15">
      <c r="A16" s="243"/>
      <c r="B16" s="1185"/>
      <c r="C16" s="1185"/>
      <c r="D16" s="1185"/>
      <c r="E16" s="1185"/>
      <c r="F16" s="1185"/>
      <c r="G16" s="1185"/>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5"/>
      <c r="AI16" s="1185"/>
    </row>
    <row r="17" spans="1:259" s="1188" customFormat="1" x14ac:dyDescent="0.15">
      <c r="A17" s="243"/>
      <c r="B17" s="1185"/>
      <c r="C17" s="1185"/>
      <c r="D17" s="1185"/>
      <c r="E17" s="1185"/>
      <c r="F17" s="1185"/>
      <c r="G17" s="1185"/>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row>
    <row r="18" spans="1:259" s="1188" customFormat="1" x14ac:dyDescent="0.15">
      <c r="A18" s="243"/>
      <c r="B18" s="1185"/>
      <c r="C18" s="1185"/>
      <c r="D18" s="1185"/>
      <c r="E18" s="1185"/>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row>
    <row r="19" spans="1:259" x14ac:dyDescent="0.15">
      <c r="P19" s="244"/>
      <c r="Q19" s="244"/>
    </row>
    <row r="20" spans="1:259" x14ac:dyDescent="0.15">
      <c r="P20" s="244"/>
      <c r="Q20" s="244"/>
    </row>
    <row r="21" spans="1:259" ht="17.25" x14ac:dyDescent="0.15">
      <c r="B21" s="1189"/>
      <c r="C21" s="246"/>
      <c r="D21" s="246"/>
      <c r="E21" s="246"/>
      <c r="F21" s="246"/>
      <c r="G21" s="246"/>
      <c r="H21" s="246"/>
      <c r="I21" s="246"/>
      <c r="J21" s="246"/>
      <c r="K21" s="246"/>
      <c r="L21" s="246"/>
      <c r="M21" s="246"/>
      <c r="N21" s="1190"/>
      <c r="O21" s="246"/>
      <c r="P21" s="247"/>
      <c r="Q21" s="244"/>
      <c r="IY21" s="1191"/>
    </row>
    <row r="22" spans="1:259" ht="17.25" x14ac:dyDescent="0.15">
      <c r="B22" s="248"/>
      <c r="IY22" s="1192"/>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1193"/>
      <c r="C40" s="244"/>
      <c r="D40" s="244"/>
      <c r="E40" s="244"/>
      <c r="F40" s="244"/>
      <c r="G40" s="244"/>
      <c r="H40" s="244"/>
      <c r="I40" s="244"/>
      <c r="J40" s="244"/>
      <c r="K40" s="244"/>
      <c r="L40" s="244"/>
      <c r="M40" s="244"/>
      <c r="N40" s="244"/>
      <c r="O40" s="244"/>
      <c r="P40" s="1193"/>
      <c r="Q40" s="244"/>
    </row>
    <row r="41" spans="2:17" ht="17.25" x14ac:dyDescent="0.15">
      <c r="B41" s="245" t="s">
        <v>547</v>
      </c>
      <c r="C41" s="246"/>
      <c r="D41" s="246"/>
      <c r="E41" s="246"/>
      <c r="F41" s="246"/>
      <c r="G41" s="246"/>
      <c r="H41" s="246"/>
      <c r="I41" s="246"/>
      <c r="J41" s="246"/>
      <c r="K41" s="246"/>
      <c r="L41" s="246"/>
      <c r="M41" s="246"/>
      <c r="N41" s="246"/>
      <c r="O41" s="246"/>
      <c r="P41" s="247"/>
    </row>
    <row r="42" spans="2:17" x14ac:dyDescent="0.15">
      <c r="B42" s="248"/>
      <c r="C42" s="244"/>
      <c r="D42" s="244"/>
      <c r="E42" s="244"/>
      <c r="F42" s="244"/>
      <c r="G42" s="1194" t="s">
        <v>548</v>
      </c>
      <c r="I42" s="1195"/>
      <c r="J42" s="1195"/>
      <c r="K42" s="1195"/>
      <c r="L42" s="244"/>
      <c r="M42" s="244"/>
      <c r="N42" s="244"/>
      <c r="O42" s="244"/>
    </row>
    <row r="43" spans="2:17" x14ac:dyDescent="0.15">
      <c r="B43" s="248"/>
      <c r="C43" s="244"/>
      <c r="D43" s="244"/>
      <c r="E43" s="244"/>
      <c r="F43" s="244"/>
      <c r="G43" s="1196"/>
      <c r="H43" s="1197"/>
      <c r="I43" s="1197"/>
      <c r="J43" s="1197"/>
      <c r="K43" s="1197"/>
      <c r="L43" s="1197"/>
      <c r="M43" s="1197"/>
      <c r="N43" s="1197"/>
      <c r="O43" s="1198"/>
    </row>
    <row r="44" spans="2:17" x14ac:dyDescent="0.15">
      <c r="B44" s="248"/>
      <c r="C44" s="244"/>
      <c r="D44" s="244"/>
      <c r="E44" s="244"/>
      <c r="F44" s="244"/>
      <c r="G44" s="1199"/>
      <c r="H44" s="1200"/>
      <c r="I44" s="1200"/>
      <c r="J44" s="1200"/>
      <c r="K44" s="1200"/>
      <c r="L44" s="1200"/>
      <c r="M44" s="1200"/>
      <c r="N44" s="1200"/>
      <c r="O44" s="1201"/>
    </row>
    <row r="45" spans="2:17" x14ac:dyDescent="0.15">
      <c r="B45" s="248"/>
      <c r="C45" s="244"/>
      <c r="D45" s="244"/>
      <c r="E45" s="244"/>
      <c r="F45" s="244"/>
      <c r="G45" s="1199"/>
      <c r="H45" s="1200"/>
      <c r="I45" s="1200"/>
      <c r="J45" s="1200"/>
      <c r="K45" s="1200"/>
      <c r="L45" s="1200"/>
      <c r="M45" s="1200"/>
      <c r="N45" s="1200"/>
      <c r="O45" s="1201"/>
    </row>
    <row r="46" spans="2:17" x14ac:dyDescent="0.15">
      <c r="B46" s="248"/>
      <c r="C46" s="244"/>
      <c r="D46" s="244"/>
      <c r="E46" s="244"/>
      <c r="F46" s="244"/>
      <c r="G46" s="1199"/>
      <c r="H46" s="1200"/>
      <c r="I46" s="1200"/>
      <c r="J46" s="1200"/>
      <c r="K46" s="1200"/>
      <c r="L46" s="1200"/>
      <c r="M46" s="1200"/>
      <c r="N46" s="1200"/>
      <c r="O46" s="1201"/>
    </row>
    <row r="47" spans="2:17" x14ac:dyDescent="0.15">
      <c r="B47" s="248"/>
      <c r="C47" s="244"/>
      <c r="D47" s="244"/>
      <c r="E47" s="244"/>
      <c r="F47" s="244"/>
      <c r="G47" s="1202"/>
      <c r="H47" s="1203"/>
      <c r="I47" s="1203"/>
      <c r="J47" s="1203"/>
      <c r="K47" s="1203"/>
      <c r="L47" s="1203"/>
      <c r="M47" s="1203"/>
      <c r="N47" s="1203"/>
      <c r="O47" s="1204"/>
    </row>
    <row r="48" spans="2:17" x14ac:dyDescent="0.15">
      <c r="B48" s="248"/>
      <c r="C48" s="244"/>
      <c r="D48" s="244"/>
      <c r="E48" s="244"/>
      <c r="F48" s="244"/>
      <c r="G48" s="244"/>
      <c r="H48" s="1205"/>
      <c r="I48" s="1205"/>
      <c r="J48" s="1205"/>
    </row>
    <row r="49" spans="1:17" x14ac:dyDescent="0.15">
      <c r="B49" s="248"/>
      <c r="C49" s="244"/>
      <c r="D49" s="244"/>
      <c r="E49" s="244"/>
      <c r="F49" s="244"/>
      <c r="G49" s="243" t="s">
        <v>549</v>
      </c>
    </row>
    <row r="50" spans="1:17" x14ac:dyDescent="0.15">
      <c r="B50" s="248"/>
      <c r="C50" s="244"/>
      <c r="D50" s="244"/>
      <c r="E50" s="244"/>
      <c r="F50" s="244"/>
      <c r="G50" s="1206"/>
      <c r="H50" s="1207"/>
      <c r="I50" s="1207"/>
      <c r="J50" s="1208"/>
      <c r="K50" s="1209" t="s">
        <v>519</v>
      </c>
      <c r="L50" s="1209" t="s">
        <v>520</v>
      </c>
      <c r="M50" s="1209" t="s">
        <v>521</v>
      </c>
      <c r="N50" s="1209" t="s">
        <v>522</v>
      </c>
      <c r="O50" s="1209" t="s">
        <v>523</v>
      </c>
    </row>
    <row r="51" spans="1:17" x14ac:dyDescent="0.15">
      <c r="B51" s="248"/>
      <c r="C51" s="244"/>
      <c r="D51" s="244"/>
      <c r="E51" s="244"/>
      <c r="F51" s="244"/>
      <c r="G51" s="1210" t="s">
        <v>550</v>
      </c>
      <c r="H51" s="1211"/>
      <c r="I51" s="1212" t="s">
        <v>551</v>
      </c>
      <c r="J51" s="1212"/>
      <c r="K51" s="1213"/>
      <c r="L51" s="1213"/>
      <c r="M51" s="1213"/>
      <c r="N51" s="1213"/>
      <c r="O51" s="1213"/>
    </row>
    <row r="52" spans="1:17" x14ac:dyDescent="0.15">
      <c r="B52" s="248"/>
      <c r="C52" s="244"/>
      <c r="D52" s="244"/>
      <c r="E52" s="244"/>
      <c r="F52" s="244"/>
      <c r="G52" s="1214"/>
      <c r="H52" s="1215"/>
      <c r="I52" s="1216"/>
      <c r="J52" s="1216"/>
      <c r="K52" s="1217"/>
      <c r="L52" s="1217"/>
      <c r="M52" s="1217"/>
      <c r="N52" s="1217"/>
      <c r="O52" s="1217"/>
    </row>
    <row r="53" spans="1:17" x14ac:dyDescent="0.15">
      <c r="A53" s="1218"/>
      <c r="B53" s="248"/>
      <c r="C53" s="244"/>
      <c r="D53" s="244"/>
      <c r="E53" s="244"/>
      <c r="F53" s="244"/>
      <c r="G53" s="1214"/>
      <c r="H53" s="1215"/>
      <c r="I53" s="1219" t="s">
        <v>552</v>
      </c>
      <c r="J53" s="1219"/>
      <c r="K53" s="1220"/>
      <c r="L53" s="1220"/>
      <c r="M53" s="1220"/>
      <c r="N53" s="1220"/>
      <c r="O53" s="1220"/>
    </row>
    <row r="54" spans="1:17" x14ac:dyDescent="0.15">
      <c r="A54" s="1218"/>
      <c r="B54" s="248"/>
      <c r="C54" s="244"/>
      <c r="D54" s="244"/>
      <c r="E54" s="244"/>
      <c r="F54" s="244"/>
      <c r="G54" s="1221"/>
      <c r="H54" s="1222"/>
      <c r="I54" s="1219"/>
      <c r="J54" s="1219"/>
      <c r="K54" s="1223"/>
      <c r="L54" s="1223"/>
      <c r="M54" s="1223"/>
      <c r="N54" s="1223"/>
      <c r="O54" s="1223"/>
    </row>
    <row r="55" spans="1:17" x14ac:dyDescent="0.15">
      <c r="A55" s="1218"/>
      <c r="B55" s="248"/>
      <c r="C55" s="244"/>
      <c r="D55" s="244"/>
      <c r="E55" s="244"/>
      <c r="F55" s="244"/>
      <c r="G55" s="1224" t="s">
        <v>553</v>
      </c>
      <c r="H55" s="1225"/>
      <c r="I55" s="1219" t="s">
        <v>551</v>
      </c>
      <c r="J55" s="1219"/>
      <c r="K55" s="1213"/>
      <c r="L55" s="1213"/>
      <c r="M55" s="1213"/>
      <c r="N55" s="1213"/>
      <c r="O55" s="1213"/>
    </row>
    <row r="56" spans="1:17" x14ac:dyDescent="0.15">
      <c r="A56" s="1218"/>
      <c r="B56" s="248"/>
      <c r="C56" s="244"/>
      <c r="D56" s="244"/>
      <c r="E56" s="244"/>
      <c r="F56" s="244"/>
      <c r="G56" s="1226"/>
      <c r="H56" s="1227"/>
      <c r="I56" s="1219"/>
      <c r="J56" s="1219"/>
      <c r="K56" s="1217"/>
      <c r="L56" s="1217"/>
      <c r="M56" s="1217"/>
      <c r="N56" s="1217"/>
      <c r="O56" s="1217"/>
    </row>
    <row r="57" spans="1:17" s="1218" customFormat="1" x14ac:dyDescent="0.15">
      <c r="B57" s="1228"/>
      <c r="C57" s="1195"/>
      <c r="D57" s="1195"/>
      <c r="E57" s="1195"/>
      <c r="F57" s="1195"/>
      <c r="G57" s="1226"/>
      <c r="H57" s="1227"/>
      <c r="I57" s="1229" t="s">
        <v>552</v>
      </c>
      <c r="J57" s="1229"/>
      <c r="K57" s="1220"/>
      <c r="L57" s="1220"/>
      <c r="M57" s="1220"/>
      <c r="N57" s="1220"/>
      <c r="O57" s="1220"/>
      <c r="P57" s="1230"/>
      <c r="Q57" s="1228"/>
    </row>
    <row r="58" spans="1:17" s="1218" customFormat="1" x14ac:dyDescent="0.15">
      <c r="A58" s="243"/>
      <c r="B58" s="1228"/>
      <c r="C58" s="1195"/>
      <c r="D58" s="1195"/>
      <c r="E58" s="1195"/>
      <c r="F58" s="1195"/>
      <c r="G58" s="1231"/>
      <c r="H58" s="1232"/>
      <c r="I58" s="1229"/>
      <c r="J58" s="1229"/>
      <c r="K58" s="1223"/>
      <c r="L58" s="1223"/>
      <c r="M58" s="1223"/>
      <c r="N58" s="1223"/>
      <c r="O58" s="1223"/>
      <c r="P58" s="1230"/>
      <c r="Q58" s="1228"/>
    </row>
    <row r="59" spans="1:17" s="1218" customFormat="1" x14ac:dyDescent="0.15">
      <c r="A59" s="243"/>
      <c r="B59" s="1228"/>
      <c r="C59" s="1195"/>
      <c r="D59" s="1195"/>
      <c r="E59" s="1195"/>
      <c r="F59" s="1195"/>
      <c r="G59" s="1195"/>
      <c r="H59" s="1195"/>
      <c r="I59" s="1195"/>
      <c r="J59" s="1195"/>
      <c r="K59" s="1233"/>
      <c r="L59" s="1233"/>
      <c r="M59" s="1233"/>
      <c r="N59" s="1233"/>
      <c r="O59" s="1233"/>
      <c r="P59" s="1230"/>
      <c r="Q59" s="1228"/>
    </row>
    <row r="60" spans="1:17" s="1218" customFormat="1" x14ac:dyDescent="0.15">
      <c r="A60" s="243"/>
      <c r="B60" s="1228"/>
      <c r="C60" s="1195"/>
      <c r="D60" s="1195"/>
      <c r="E60" s="1195"/>
      <c r="F60" s="1195"/>
      <c r="G60" s="1195"/>
      <c r="H60" s="1195"/>
      <c r="I60" s="1195"/>
      <c r="J60" s="1195"/>
      <c r="K60" s="1233"/>
      <c r="L60" s="1233"/>
      <c r="M60" s="1233"/>
      <c r="N60" s="1233"/>
      <c r="O60" s="1233"/>
      <c r="P60" s="1230"/>
      <c r="Q60" s="1228"/>
    </row>
    <row r="61" spans="1:17" s="1218" customFormat="1" x14ac:dyDescent="0.15">
      <c r="A61" s="243"/>
      <c r="B61" s="1234"/>
      <c r="C61" s="1235"/>
      <c r="D61" s="1235"/>
      <c r="E61" s="1235"/>
      <c r="F61" s="1235"/>
      <c r="G61" s="1235"/>
      <c r="H61" s="1235"/>
      <c r="I61" s="1235"/>
      <c r="J61" s="1235"/>
      <c r="K61" s="1235"/>
      <c r="L61" s="1235"/>
      <c r="M61" s="1236"/>
      <c r="N61" s="1236"/>
      <c r="O61" s="1236"/>
      <c r="P61" s="1237"/>
      <c r="Q61" s="1228"/>
    </row>
    <row r="62" spans="1:17" x14ac:dyDescent="0.15">
      <c r="B62" s="1193"/>
      <c r="C62" s="1193"/>
      <c r="D62" s="1193"/>
      <c r="E62" s="1193"/>
      <c r="F62" s="1193"/>
      <c r="G62" s="1193"/>
      <c r="H62" s="1193"/>
      <c r="I62" s="1193"/>
      <c r="J62" s="1193"/>
      <c r="K62" s="1193"/>
      <c r="L62" s="1193"/>
      <c r="M62" s="1193"/>
      <c r="N62" s="1193"/>
      <c r="O62" s="1193"/>
      <c r="P62" s="1193"/>
      <c r="Q62" s="244"/>
    </row>
    <row r="63" spans="1:17" ht="17.25" x14ac:dyDescent="0.15">
      <c r="B63" s="307" t="s">
        <v>554</v>
      </c>
      <c r="C63" s="244"/>
      <c r="D63" s="244"/>
      <c r="E63" s="244"/>
      <c r="F63" s="244"/>
      <c r="G63" s="244"/>
      <c r="H63" s="244"/>
      <c r="I63" s="244"/>
      <c r="J63" s="244"/>
      <c r="K63" s="244"/>
      <c r="L63" s="244"/>
      <c r="M63" s="244"/>
      <c r="N63" s="244"/>
      <c r="O63" s="244"/>
    </row>
    <row r="64" spans="1:17" x14ac:dyDescent="0.15">
      <c r="B64" s="248"/>
      <c r="C64" s="244"/>
      <c r="D64" s="244"/>
      <c r="E64" s="244"/>
      <c r="F64" s="244"/>
      <c r="G64" s="1194" t="s">
        <v>548</v>
      </c>
      <c r="I64" s="1195"/>
      <c r="J64" s="1195"/>
      <c r="K64" s="1195"/>
      <c r="L64" s="244"/>
      <c r="M64" s="244"/>
      <c r="N64" s="244"/>
      <c r="O64" s="244"/>
    </row>
    <row r="65" spans="2:30" x14ac:dyDescent="0.15">
      <c r="B65" s="248"/>
      <c r="C65" s="244"/>
      <c r="D65" s="244"/>
      <c r="E65" s="244"/>
      <c r="F65" s="244"/>
      <c r="G65" s="1238" t="s">
        <v>555</v>
      </c>
      <c r="H65" s="1197"/>
      <c r="I65" s="1197"/>
      <c r="J65" s="1197"/>
      <c r="K65" s="1197"/>
      <c r="L65" s="1197"/>
      <c r="M65" s="1197"/>
      <c r="N65" s="1197"/>
      <c r="O65" s="1198"/>
    </row>
    <row r="66" spans="2:30" x14ac:dyDescent="0.15">
      <c r="B66" s="248"/>
      <c r="C66" s="244"/>
      <c r="D66" s="244"/>
      <c r="E66" s="244"/>
      <c r="F66" s="244"/>
      <c r="G66" s="1199"/>
      <c r="H66" s="1200"/>
      <c r="I66" s="1200"/>
      <c r="J66" s="1200"/>
      <c r="K66" s="1200"/>
      <c r="L66" s="1200"/>
      <c r="M66" s="1200"/>
      <c r="N66" s="1200"/>
      <c r="O66" s="1201"/>
    </row>
    <row r="67" spans="2:30" x14ac:dyDescent="0.15">
      <c r="B67" s="248"/>
      <c r="C67" s="244"/>
      <c r="D67" s="244"/>
      <c r="E67" s="244"/>
      <c r="F67" s="244"/>
      <c r="G67" s="1199"/>
      <c r="H67" s="1200"/>
      <c r="I67" s="1200"/>
      <c r="J67" s="1200"/>
      <c r="K67" s="1200"/>
      <c r="L67" s="1200"/>
      <c r="M67" s="1200"/>
      <c r="N67" s="1200"/>
      <c r="O67" s="1201"/>
    </row>
    <row r="68" spans="2:30" x14ac:dyDescent="0.15">
      <c r="B68" s="248"/>
      <c r="C68" s="244"/>
      <c r="D68" s="244"/>
      <c r="E68" s="244"/>
      <c r="F68" s="244"/>
      <c r="G68" s="1199"/>
      <c r="H68" s="1200"/>
      <c r="I68" s="1200"/>
      <c r="J68" s="1200"/>
      <c r="K68" s="1200"/>
      <c r="L68" s="1200"/>
      <c r="M68" s="1200"/>
      <c r="N68" s="1200"/>
      <c r="O68" s="1201"/>
    </row>
    <row r="69" spans="2:30" x14ac:dyDescent="0.15">
      <c r="B69" s="248"/>
      <c r="C69" s="244"/>
      <c r="D69" s="244"/>
      <c r="E69" s="244"/>
      <c r="F69" s="244"/>
      <c r="G69" s="1202"/>
      <c r="H69" s="1203"/>
      <c r="I69" s="1203"/>
      <c r="J69" s="1203"/>
      <c r="K69" s="1203"/>
      <c r="L69" s="1203"/>
      <c r="M69" s="1203"/>
      <c r="N69" s="1203"/>
      <c r="O69" s="1204"/>
    </row>
    <row r="70" spans="2:30" x14ac:dyDescent="0.15">
      <c r="B70" s="248"/>
      <c r="C70" s="244"/>
      <c r="D70" s="244"/>
      <c r="E70" s="244"/>
      <c r="F70" s="244"/>
      <c r="G70" s="244"/>
      <c r="H70" s="1239"/>
      <c r="I70" s="1239"/>
      <c r="J70" s="1240"/>
      <c r="K70" s="1240"/>
      <c r="L70" s="1241"/>
      <c r="M70" s="1240"/>
      <c r="N70" s="1241"/>
      <c r="O70" s="1242"/>
    </row>
    <row r="71" spans="2:30" x14ac:dyDescent="0.15">
      <c r="B71" s="248"/>
      <c r="C71" s="244"/>
      <c r="D71" s="244"/>
      <c r="E71" s="244"/>
      <c r="F71" s="244"/>
      <c r="G71" s="1243" t="s">
        <v>556</v>
      </c>
      <c r="I71" s="1244"/>
      <c r="J71" s="1240"/>
      <c r="K71" s="1240"/>
      <c r="L71" s="1241"/>
      <c r="M71" s="1240"/>
      <c r="N71" s="1241"/>
      <c r="O71" s="1242"/>
    </row>
    <row r="72" spans="2:30" x14ac:dyDescent="0.15">
      <c r="B72" s="248"/>
      <c r="C72" s="244"/>
      <c r="D72" s="244"/>
      <c r="E72" s="244"/>
      <c r="F72" s="244"/>
      <c r="G72" s="1206"/>
      <c r="H72" s="1207"/>
      <c r="I72" s="1207"/>
      <c r="J72" s="1208"/>
      <c r="K72" s="1209" t="s">
        <v>519</v>
      </c>
      <c r="L72" s="1209" t="s">
        <v>520</v>
      </c>
      <c r="M72" s="1209" t="s">
        <v>521</v>
      </c>
      <c r="N72" s="1209" t="s">
        <v>522</v>
      </c>
      <c r="O72" s="1209" t="s">
        <v>523</v>
      </c>
    </row>
    <row r="73" spans="2:30" x14ac:dyDescent="0.15">
      <c r="B73" s="248"/>
      <c r="C73" s="244"/>
      <c r="D73" s="244"/>
      <c r="E73" s="244"/>
      <c r="F73" s="244"/>
      <c r="G73" s="1210" t="s">
        <v>550</v>
      </c>
      <c r="H73" s="1211"/>
      <c r="I73" s="1212" t="s">
        <v>551</v>
      </c>
      <c r="J73" s="1212"/>
      <c r="K73" s="1245">
        <v>147.19999999999999</v>
      </c>
      <c r="L73" s="1245">
        <v>126.9</v>
      </c>
      <c r="M73" s="1217">
        <v>115.2</v>
      </c>
      <c r="N73" s="1217">
        <v>110.7</v>
      </c>
      <c r="O73" s="1217">
        <v>91.2</v>
      </c>
      <c r="S73" s="243">
        <v>9.9</v>
      </c>
    </row>
    <row r="74" spans="2:30" x14ac:dyDescent="0.15">
      <c r="B74" s="248"/>
      <c r="C74" s="244"/>
      <c r="D74" s="244"/>
      <c r="E74" s="244"/>
      <c r="F74" s="244"/>
      <c r="G74" s="1214"/>
      <c r="H74" s="1215"/>
      <c r="I74" s="1216"/>
      <c r="J74" s="1216"/>
      <c r="K74" s="1245"/>
      <c r="L74" s="1245"/>
      <c r="M74" s="1217"/>
      <c r="N74" s="1217"/>
      <c r="O74" s="1217"/>
    </row>
    <row r="75" spans="2:30" x14ac:dyDescent="0.15">
      <c r="B75" s="248"/>
      <c r="C75" s="244"/>
      <c r="D75" s="244"/>
      <c r="E75" s="244"/>
      <c r="F75" s="244"/>
      <c r="G75" s="1214"/>
      <c r="H75" s="1215"/>
      <c r="I75" s="1219" t="s">
        <v>557</v>
      </c>
      <c r="J75" s="1219"/>
      <c r="K75" s="1246">
        <v>13.6</v>
      </c>
      <c r="L75" s="1246">
        <v>13.3</v>
      </c>
      <c r="M75" s="1246">
        <v>13.1</v>
      </c>
      <c r="N75" s="1246">
        <v>12</v>
      </c>
      <c r="O75" s="1246">
        <v>11.1</v>
      </c>
      <c r="U75" s="243">
        <v>81.2</v>
      </c>
      <c r="W75" s="243">
        <v>87.2</v>
      </c>
      <c r="Y75" s="243">
        <v>99.8</v>
      </c>
      <c r="AA75" s="243">
        <v>109.5</v>
      </c>
      <c r="AC75" s="243">
        <v>115.2</v>
      </c>
    </row>
    <row r="76" spans="2:30" x14ac:dyDescent="0.15">
      <c r="B76" s="248"/>
      <c r="C76" s="244"/>
      <c r="D76" s="244"/>
      <c r="E76" s="244"/>
      <c r="F76" s="244"/>
      <c r="G76" s="1221"/>
      <c r="H76" s="1222"/>
      <c r="I76" s="1219"/>
      <c r="J76" s="1219"/>
      <c r="K76" s="1223"/>
      <c r="L76" s="1223"/>
      <c r="M76" s="1223"/>
      <c r="N76" s="1223"/>
      <c r="O76" s="1223"/>
    </row>
    <row r="77" spans="2:30" x14ac:dyDescent="0.15">
      <c r="B77" s="248"/>
      <c r="C77" s="244"/>
      <c r="D77" s="244"/>
      <c r="E77" s="244"/>
      <c r="F77" s="244"/>
      <c r="G77" s="1224" t="s">
        <v>553</v>
      </c>
      <c r="H77" s="1225"/>
      <c r="I77" s="1219" t="s">
        <v>551</v>
      </c>
      <c r="J77" s="1219"/>
      <c r="K77" s="1245">
        <v>75.900000000000006</v>
      </c>
      <c r="L77" s="1245">
        <v>64.599999999999994</v>
      </c>
      <c r="M77" s="1217">
        <v>52.8</v>
      </c>
      <c r="N77" s="1217">
        <v>48.6</v>
      </c>
      <c r="O77" s="1217">
        <v>32.799999999999997</v>
      </c>
      <c r="R77" s="243">
        <v>12.3</v>
      </c>
      <c r="T77" s="243">
        <v>11.1</v>
      </c>
    </row>
    <row r="78" spans="2:30" x14ac:dyDescent="0.15">
      <c r="B78" s="248"/>
      <c r="C78" s="244"/>
      <c r="D78" s="244"/>
      <c r="E78" s="244"/>
      <c r="F78" s="244"/>
      <c r="G78" s="1226"/>
      <c r="H78" s="1227"/>
      <c r="I78" s="1219"/>
      <c r="J78" s="1219"/>
      <c r="K78" s="1245"/>
      <c r="L78" s="1245"/>
      <c r="M78" s="1217"/>
      <c r="N78" s="1217"/>
      <c r="O78" s="1217"/>
    </row>
    <row r="79" spans="2:30" x14ac:dyDescent="0.15">
      <c r="B79" s="248"/>
      <c r="C79" s="244"/>
      <c r="D79" s="244"/>
      <c r="E79" s="244"/>
      <c r="F79" s="244"/>
      <c r="G79" s="1226"/>
      <c r="H79" s="1227"/>
      <c r="I79" s="1247" t="s">
        <v>557</v>
      </c>
      <c r="J79" s="1229"/>
      <c r="K79" s="1248">
        <v>13.5</v>
      </c>
      <c r="L79" s="1248">
        <v>12.4</v>
      </c>
      <c r="M79" s="1248">
        <v>11.5</v>
      </c>
      <c r="N79" s="1248">
        <v>10.4</v>
      </c>
      <c r="O79" s="1248">
        <v>9.5</v>
      </c>
      <c r="V79" s="243">
        <v>53.5</v>
      </c>
      <c r="X79" s="243">
        <v>48.2</v>
      </c>
      <c r="Z79" s="243">
        <v>34.200000000000003</v>
      </c>
      <c r="AB79" s="243">
        <v>30.3</v>
      </c>
      <c r="AD79" s="243">
        <v>28.9</v>
      </c>
    </row>
    <row r="80" spans="2:30" x14ac:dyDescent="0.15">
      <c r="B80" s="248"/>
      <c r="C80" s="244"/>
      <c r="D80" s="244"/>
      <c r="E80" s="244"/>
      <c r="F80" s="244"/>
      <c r="G80" s="1231"/>
      <c r="H80" s="1232"/>
      <c r="I80" s="1229"/>
      <c r="J80" s="1229"/>
      <c r="K80" s="1248"/>
      <c r="L80" s="1248"/>
      <c r="M80" s="1248"/>
      <c r="N80" s="1248"/>
      <c r="O80" s="1248"/>
    </row>
    <row r="81" spans="2:17" x14ac:dyDescent="0.15">
      <c r="B81" s="248"/>
      <c r="C81" s="244"/>
      <c r="D81" s="244"/>
      <c r="E81" s="244"/>
      <c r="F81" s="244"/>
      <c r="G81" s="244"/>
      <c r="H81" s="244"/>
      <c r="I81" s="244"/>
      <c r="J81" s="244"/>
      <c r="K81" s="1249"/>
      <c r="L81" s="244"/>
      <c r="M81" s="244"/>
      <c r="N81" s="244"/>
      <c r="O81" s="244"/>
    </row>
    <row r="82" spans="2:17" ht="17.25" x14ac:dyDescent="0.15">
      <c r="B82" s="248"/>
      <c r="C82" s="244"/>
      <c r="D82" s="244"/>
      <c r="E82" s="244"/>
      <c r="F82" s="244"/>
      <c r="G82" s="244"/>
      <c r="H82" s="244"/>
      <c r="I82" s="244"/>
      <c r="J82" s="244"/>
      <c r="K82" s="1250"/>
      <c r="L82" s="1250"/>
      <c r="M82" s="1250"/>
      <c r="N82" s="1250"/>
      <c r="O82" s="125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125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s="243" customFormat="1" ht="13.5" hidden="1" customHeight="1" x14ac:dyDescent="0.15"/>
    <row r="162" s="243" customFormat="1" ht="13.5" hidden="1" customHeight="1" x14ac:dyDescent="0.15"/>
    <row r="163" s="243" customFormat="1" ht="13.5" hidden="1" customHeight="1" x14ac:dyDescent="0.15"/>
    <row r="164" s="243" customFormat="1" ht="13.5" hidden="1" customHeight="1" x14ac:dyDescent="0.15"/>
    <row r="165" s="243" customFormat="1" ht="13.5" hidden="1" customHeight="1" x14ac:dyDescent="0.15"/>
    <row r="166" s="243" customFormat="1" ht="13.5" hidden="1" customHeight="1" x14ac:dyDescent="0.15"/>
    <row r="167" s="243" customFormat="1" ht="13.5" hidden="1" customHeight="1" x14ac:dyDescent="0.15"/>
    <row r="168" s="243" customFormat="1" ht="13.5" hidden="1" customHeight="1" x14ac:dyDescent="0.15"/>
    <row r="169" s="243" customFormat="1" ht="13.5" hidden="1" customHeight="1" x14ac:dyDescent="0.15"/>
    <row r="170" s="243" customFormat="1" ht="13.5" hidden="1" customHeight="1" x14ac:dyDescent="0.15"/>
    <row r="171" s="243" customFormat="1" ht="13.5" hidden="1" customHeight="1" x14ac:dyDescent="0.15"/>
    <row r="172" s="243" customFormat="1" ht="13.5" hidden="1" customHeight="1" x14ac:dyDescent="0.15"/>
    <row r="173" s="243" customFormat="1" ht="13.5" hidden="1" customHeight="1" x14ac:dyDescent="0.15"/>
    <row r="174" s="243" customFormat="1" ht="13.5" hidden="1" customHeight="1" x14ac:dyDescent="0.15"/>
    <row r="175" s="243" customFormat="1" ht="13.5" hidden="1" customHeight="1" x14ac:dyDescent="0.15"/>
    <row r="176" s="243" customFormat="1" ht="13.5" hidden="1" customHeight="1" x14ac:dyDescent="0.15"/>
    <row r="177" s="243" customFormat="1" ht="13.5" hidden="1" customHeight="1" x14ac:dyDescent="0.15"/>
    <row r="178" s="243" customFormat="1" ht="13.5" hidden="1" customHeight="1" x14ac:dyDescent="0.15"/>
    <row r="179" s="243" customFormat="1" ht="13.5" hidden="1" customHeight="1" x14ac:dyDescent="0.15"/>
    <row r="180" s="243" customFormat="1" ht="13.5" hidden="1" customHeight="1" x14ac:dyDescent="0.15"/>
    <row r="181" s="243" customFormat="1" ht="13.5" hidden="1" customHeight="1" x14ac:dyDescent="0.15"/>
    <row r="182" s="243" customFormat="1" ht="13.5" hidden="1" customHeight="1" x14ac:dyDescent="0.15"/>
    <row r="183" s="243" customFormat="1" ht="13.5" hidden="1" customHeight="1" x14ac:dyDescent="0.15"/>
    <row r="184" s="243" customFormat="1" ht="13.5" hidden="1" customHeight="1" x14ac:dyDescent="0.15"/>
    <row r="185" s="243" customFormat="1" ht="13.5" hidden="1" customHeight="1" x14ac:dyDescent="0.15"/>
    <row r="186" s="243" customFormat="1" ht="13.5" hidden="1" customHeight="1" x14ac:dyDescent="0.15"/>
    <row r="187" s="243" customFormat="1" ht="13.5" hidden="1" customHeight="1" x14ac:dyDescent="0.15"/>
    <row r="188" s="243" customFormat="1" ht="13.5" hidden="1" customHeight="1" x14ac:dyDescent="0.15"/>
    <row r="189" s="243" customFormat="1" ht="13.5" hidden="1" customHeight="1" x14ac:dyDescent="0.15"/>
    <row r="190" s="243" customFormat="1" ht="13.5" hidden="1" customHeight="1" x14ac:dyDescent="0.15"/>
    <row r="191" s="243" customFormat="1" ht="13.5" hidden="1" customHeight="1" x14ac:dyDescent="0.15"/>
  </sheetData>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opLeftCell="B1" zoomScale="75" zoomScaleNormal="75"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c r="AG59" s="242"/>
      <c r="AH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abSelected="1" zoomScale="75" zoomScaleNormal="75"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5252579</v>
      </c>
      <c r="S5" s="639"/>
      <c r="T5" s="639"/>
      <c r="U5" s="639"/>
      <c r="V5" s="639"/>
      <c r="W5" s="639"/>
      <c r="X5" s="639"/>
      <c r="Y5" s="686"/>
      <c r="Z5" s="699">
        <v>22.7</v>
      </c>
      <c r="AA5" s="699"/>
      <c r="AB5" s="699"/>
      <c r="AC5" s="699"/>
      <c r="AD5" s="700">
        <v>4870542</v>
      </c>
      <c r="AE5" s="700"/>
      <c r="AF5" s="700"/>
      <c r="AG5" s="700"/>
      <c r="AH5" s="700"/>
      <c r="AI5" s="700"/>
      <c r="AJ5" s="700"/>
      <c r="AK5" s="700"/>
      <c r="AL5" s="687">
        <v>42.3</v>
      </c>
      <c r="AM5" s="656"/>
      <c r="AN5" s="656"/>
      <c r="AO5" s="688"/>
      <c r="AP5" s="675" t="s">
        <v>207</v>
      </c>
      <c r="AQ5" s="676"/>
      <c r="AR5" s="676"/>
      <c r="AS5" s="676"/>
      <c r="AT5" s="676"/>
      <c r="AU5" s="676"/>
      <c r="AV5" s="676"/>
      <c r="AW5" s="676"/>
      <c r="AX5" s="676"/>
      <c r="AY5" s="676"/>
      <c r="AZ5" s="676"/>
      <c r="BA5" s="676"/>
      <c r="BB5" s="676"/>
      <c r="BC5" s="676"/>
      <c r="BD5" s="676"/>
      <c r="BE5" s="676"/>
      <c r="BF5" s="677"/>
      <c r="BG5" s="588">
        <v>4869247</v>
      </c>
      <c r="BH5" s="589"/>
      <c r="BI5" s="589"/>
      <c r="BJ5" s="589"/>
      <c r="BK5" s="589"/>
      <c r="BL5" s="589"/>
      <c r="BM5" s="589"/>
      <c r="BN5" s="590"/>
      <c r="BO5" s="641">
        <v>92.7</v>
      </c>
      <c r="BP5" s="641"/>
      <c r="BQ5" s="641"/>
      <c r="BR5" s="641"/>
      <c r="BS5" s="642">
        <v>86352</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154134</v>
      </c>
      <c r="S6" s="589"/>
      <c r="T6" s="589"/>
      <c r="U6" s="589"/>
      <c r="V6" s="589"/>
      <c r="W6" s="589"/>
      <c r="X6" s="589"/>
      <c r="Y6" s="590"/>
      <c r="Z6" s="641">
        <v>0.7</v>
      </c>
      <c r="AA6" s="641"/>
      <c r="AB6" s="641"/>
      <c r="AC6" s="641"/>
      <c r="AD6" s="642">
        <v>154134</v>
      </c>
      <c r="AE6" s="642"/>
      <c r="AF6" s="642"/>
      <c r="AG6" s="642"/>
      <c r="AH6" s="642"/>
      <c r="AI6" s="642"/>
      <c r="AJ6" s="642"/>
      <c r="AK6" s="642"/>
      <c r="AL6" s="611">
        <v>1.3</v>
      </c>
      <c r="AM6" s="643"/>
      <c r="AN6" s="643"/>
      <c r="AO6" s="644"/>
      <c r="AP6" s="585" t="s">
        <v>212</v>
      </c>
      <c r="AQ6" s="586"/>
      <c r="AR6" s="586"/>
      <c r="AS6" s="586"/>
      <c r="AT6" s="586"/>
      <c r="AU6" s="586"/>
      <c r="AV6" s="586"/>
      <c r="AW6" s="586"/>
      <c r="AX6" s="586"/>
      <c r="AY6" s="586"/>
      <c r="AZ6" s="586"/>
      <c r="BA6" s="586"/>
      <c r="BB6" s="586"/>
      <c r="BC6" s="586"/>
      <c r="BD6" s="586"/>
      <c r="BE6" s="586"/>
      <c r="BF6" s="587"/>
      <c r="BG6" s="588">
        <v>4869247</v>
      </c>
      <c r="BH6" s="589"/>
      <c r="BI6" s="589"/>
      <c r="BJ6" s="589"/>
      <c r="BK6" s="589"/>
      <c r="BL6" s="589"/>
      <c r="BM6" s="589"/>
      <c r="BN6" s="590"/>
      <c r="BO6" s="641">
        <v>92.7</v>
      </c>
      <c r="BP6" s="641"/>
      <c r="BQ6" s="641"/>
      <c r="BR6" s="641"/>
      <c r="BS6" s="642">
        <v>86352</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239275</v>
      </c>
      <c r="CS6" s="589"/>
      <c r="CT6" s="589"/>
      <c r="CU6" s="589"/>
      <c r="CV6" s="589"/>
      <c r="CW6" s="589"/>
      <c r="CX6" s="589"/>
      <c r="CY6" s="590"/>
      <c r="CZ6" s="641">
        <v>1.1000000000000001</v>
      </c>
      <c r="DA6" s="641"/>
      <c r="DB6" s="641"/>
      <c r="DC6" s="641"/>
      <c r="DD6" s="594" t="s">
        <v>214</v>
      </c>
      <c r="DE6" s="589"/>
      <c r="DF6" s="589"/>
      <c r="DG6" s="589"/>
      <c r="DH6" s="589"/>
      <c r="DI6" s="589"/>
      <c r="DJ6" s="589"/>
      <c r="DK6" s="589"/>
      <c r="DL6" s="589"/>
      <c r="DM6" s="589"/>
      <c r="DN6" s="589"/>
      <c r="DO6" s="589"/>
      <c r="DP6" s="590"/>
      <c r="DQ6" s="594">
        <v>239275</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9037</v>
      </c>
      <c r="S7" s="589"/>
      <c r="T7" s="589"/>
      <c r="U7" s="589"/>
      <c r="V7" s="589"/>
      <c r="W7" s="589"/>
      <c r="X7" s="589"/>
      <c r="Y7" s="590"/>
      <c r="Z7" s="641">
        <v>0</v>
      </c>
      <c r="AA7" s="641"/>
      <c r="AB7" s="641"/>
      <c r="AC7" s="641"/>
      <c r="AD7" s="642">
        <v>9037</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2209253</v>
      </c>
      <c r="BH7" s="589"/>
      <c r="BI7" s="589"/>
      <c r="BJ7" s="589"/>
      <c r="BK7" s="589"/>
      <c r="BL7" s="589"/>
      <c r="BM7" s="589"/>
      <c r="BN7" s="590"/>
      <c r="BO7" s="641">
        <v>42.1</v>
      </c>
      <c r="BP7" s="641"/>
      <c r="BQ7" s="641"/>
      <c r="BR7" s="641"/>
      <c r="BS7" s="642">
        <v>86352</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2590796</v>
      </c>
      <c r="CS7" s="589"/>
      <c r="CT7" s="589"/>
      <c r="CU7" s="589"/>
      <c r="CV7" s="589"/>
      <c r="CW7" s="589"/>
      <c r="CX7" s="589"/>
      <c r="CY7" s="590"/>
      <c r="CZ7" s="641">
        <v>11.6</v>
      </c>
      <c r="DA7" s="641"/>
      <c r="DB7" s="641"/>
      <c r="DC7" s="641"/>
      <c r="DD7" s="594">
        <v>199752</v>
      </c>
      <c r="DE7" s="589"/>
      <c r="DF7" s="589"/>
      <c r="DG7" s="589"/>
      <c r="DH7" s="589"/>
      <c r="DI7" s="589"/>
      <c r="DJ7" s="589"/>
      <c r="DK7" s="589"/>
      <c r="DL7" s="589"/>
      <c r="DM7" s="589"/>
      <c r="DN7" s="589"/>
      <c r="DO7" s="589"/>
      <c r="DP7" s="590"/>
      <c r="DQ7" s="594">
        <v>2066442</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24935</v>
      </c>
      <c r="S8" s="589"/>
      <c r="T8" s="589"/>
      <c r="U8" s="589"/>
      <c r="V8" s="589"/>
      <c r="W8" s="589"/>
      <c r="X8" s="589"/>
      <c r="Y8" s="590"/>
      <c r="Z8" s="641">
        <v>0.1</v>
      </c>
      <c r="AA8" s="641"/>
      <c r="AB8" s="641"/>
      <c r="AC8" s="641"/>
      <c r="AD8" s="642">
        <v>24935</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68320</v>
      </c>
      <c r="BH8" s="589"/>
      <c r="BI8" s="589"/>
      <c r="BJ8" s="589"/>
      <c r="BK8" s="589"/>
      <c r="BL8" s="589"/>
      <c r="BM8" s="589"/>
      <c r="BN8" s="590"/>
      <c r="BO8" s="641">
        <v>1.3</v>
      </c>
      <c r="BP8" s="641"/>
      <c r="BQ8" s="641"/>
      <c r="BR8" s="641"/>
      <c r="BS8" s="594" t="s">
        <v>109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6396317</v>
      </c>
      <c r="CS8" s="589"/>
      <c r="CT8" s="589"/>
      <c r="CU8" s="589"/>
      <c r="CV8" s="589"/>
      <c r="CW8" s="589"/>
      <c r="CX8" s="589"/>
      <c r="CY8" s="590"/>
      <c r="CZ8" s="641">
        <v>28.6</v>
      </c>
      <c r="DA8" s="641"/>
      <c r="DB8" s="641"/>
      <c r="DC8" s="641"/>
      <c r="DD8" s="594">
        <v>52483</v>
      </c>
      <c r="DE8" s="589"/>
      <c r="DF8" s="589"/>
      <c r="DG8" s="589"/>
      <c r="DH8" s="589"/>
      <c r="DI8" s="589"/>
      <c r="DJ8" s="589"/>
      <c r="DK8" s="589"/>
      <c r="DL8" s="589"/>
      <c r="DM8" s="589"/>
      <c r="DN8" s="589"/>
      <c r="DO8" s="589"/>
      <c r="DP8" s="590"/>
      <c r="DQ8" s="594">
        <v>3397579</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22549</v>
      </c>
      <c r="S9" s="589"/>
      <c r="T9" s="589"/>
      <c r="U9" s="589"/>
      <c r="V9" s="589"/>
      <c r="W9" s="589"/>
      <c r="X9" s="589"/>
      <c r="Y9" s="590"/>
      <c r="Z9" s="641">
        <v>0.1</v>
      </c>
      <c r="AA9" s="641"/>
      <c r="AB9" s="641"/>
      <c r="AC9" s="641"/>
      <c r="AD9" s="642">
        <v>22549</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1544023</v>
      </c>
      <c r="BH9" s="589"/>
      <c r="BI9" s="589"/>
      <c r="BJ9" s="589"/>
      <c r="BK9" s="589"/>
      <c r="BL9" s="589"/>
      <c r="BM9" s="589"/>
      <c r="BN9" s="590"/>
      <c r="BO9" s="641">
        <v>29.4</v>
      </c>
      <c r="BP9" s="641"/>
      <c r="BQ9" s="641"/>
      <c r="BR9" s="641"/>
      <c r="BS9" s="594" t="s">
        <v>109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4928705</v>
      </c>
      <c r="CS9" s="589"/>
      <c r="CT9" s="589"/>
      <c r="CU9" s="589"/>
      <c r="CV9" s="589"/>
      <c r="CW9" s="589"/>
      <c r="CX9" s="589"/>
      <c r="CY9" s="590"/>
      <c r="CZ9" s="641">
        <v>22</v>
      </c>
      <c r="DA9" s="641"/>
      <c r="DB9" s="641"/>
      <c r="DC9" s="641"/>
      <c r="DD9" s="594">
        <v>3139130</v>
      </c>
      <c r="DE9" s="589"/>
      <c r="DF9" s="589"/>
      <c r="DG9" s="589"/>
      <c r="DH9" s="589"/>
      <c r="DI9" s="589"/>
      <c r="DJ9" s="589"/>
      <c r="DK9" s="589"/>
      <c r="DL9" s="589"/>
      <c r="DM9" s="589"/>
      <c r="DN9" s="589"/>
      <c r="DO9" s="589"/>
      <c r="DP9" s="590"/>
      <c r="DQ9" s="594">
        <v>1720698</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863814</v>
      </c>
      <c r="S10" s="589"/>
      <c r="T10" s="589"/>
      <c r="U10" s="589"/>
      <c r="V10" s="589"/>
      <c r="W10" s="589"/>
      <c r="X10" s="589"/>
      <c r="Y10" s="590"/>
      <c r="Z10" s="641">
        <v>3.7</v>
      </c>
      <c r="AA10" s="641"/>
      <c r="AB10" s="641"/>
      <c r="AC10" s="641"/>
      <c r="AD10" s="642">
        <v>863814</v>
      </c>
      <c r="AE10" s="642"/>
      <c r="AF10" s="642"/>
      <c r="AG10" s="642"/>
      <c r="AH10" s="642"/>
      <c r="AI10" s="642"/>
      <c r="AJ10" s="642"/>
      <c r="AK10" s="642"/>
      <c r="AL10" s="611">
        <v>7.5</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115886</v>
      </c>
      <c r="BH10" s="589"/>
      <c r="BI10" s="589"/>
      <c r="BJ10" s="589"/>
      <c r="BK10" s="589"/>
      <c r="BL10" s="589"/>
      <c r="BM10" s="589"/>
      <c r="BN10" s="590"/>
      <c r="BO10" s="641">
        <v>2.2000000000000002</v>
      </c>
      <c r="BP10" s="641"/>
      <c r="BQ10" s="641"/>
      <c r="BR10" s="641"/>
      <c r="BS10" s="594" t="s">
        <v>109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47823</v>
      </c>
      <c r="CS10" s="589"/>
      <c r="CT10" s="589"/>
      <c r="CU10" s="589"/>
      <c r="CV10" s="589"/>
      <c r="CW10" s="589"/>
      <c r="CX10" s="589"/>
      <c r="CY10" s="590"/>
      <c r="CZ10" s="641">
        <v>0.2</v>
      </c>
      <c r="DA10" s="641"/>
      <c r="DB10" s="641"/>
      <c r="DC10" s="641"/>
      <c r="DD10" s="594" t="s">
        <v>109</v>
      </c>
      <c r="DE10" s="589"/>
      <c r="DF10" s="589"/>
      <c r="DG10" s="589"/>
      <c r="DH10" s="589"/>
      <c r="DI10" s="589"/>
      <c r="DJ10" s="589"/>
      <c r="DK10" s="589"/>
      <c r="DL10" s="589"/>
      <c r="DM10" s="589"/>
      <c r="DN10" s="589"/>
      <c r="DO10" s="589"/>
      <c r="DP10" s="590"/>
      <c r="DQ10" s="594">
        <v>17385</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109</v>
      </c>
      <c r="S11" s="589"/>
      <c r="T11" s="589"/>
      <c r="U11" s="589"/>
      <c r="V11" s="589"/>
      <c r="W11" s="589"/>
      <c r="X11" s="589"/>
      <c r="Y11" s="590"/>
      <c r="Z11" s="641" t="s">
        <v>109</v>
      </c>
      <c r="AA11" s="641"/>
      <c r="AB11" s="641"/>
      <c r="AC11" s="641"/>
      <c r="AD11" s="642" t="s">
        <v>109</v>
      </c>
      <c r="AE11" s="642"/>
      <c r="AF11" s="642"/>
      <c r="AG11" s="642"/>
      <c r="AH11" s="642"/>
      <c r="AI11" s="642"/>
      <c r="AJ11" s="642"/>
      <c r="AK11" s="642"/>
      <c r="AL11" s="611" t="s">
        <v>109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481024</v>
      </c>
      <c r="BH11" s="589"/>
      <c r="BI11" s="589"/>
      <c r="BJ11" s="589"/>
      <c r="BK11" s="589"/>
      <c r="BL11" s="589"/>
      <c r="BM11" s="589"/>
      <c r="BN11" s="590"/>
      <c r="BO11" s="641">
        <v>9.1999999999999993</v>
      </c>
      <c r="BP11" s="641"/>
      <c r="BQ11" s="641"/>
      <c r="BR11" s="641"/>
      <c r="BS11" s="594">
        <v>86352</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286014</v>
      </c>
      <c r="CS11" s="589"/>
      <c r="CT11" s="589"/>
      <c r="CU11" s="589"/>
      <c r="CV11" s="589"/>
      <c r="CW11" s="589"/>
      <c r="CX11" s="589"/>
      <c r="CY11" s="590"/>
      <c r="CZ11" s="641">
        <v>1.3</v>
      </c>
      <c r="DA11" s="641"/>
      <c r="DB11" s="641"/>
      <c r="DC11" s="641"/>
      <c r="DD11" s="594">
        <v>60173</v>
      </c>
      <c r="DE11" s="589"/>
      <c r="DF11" s="589"/>
      <c r="DG11" s="589"/>
      <c r="DH11" s="589"/>
      <c r="DI11" s="589"/>
      <c r="DJ11" s="589"/>
      <c r="DK11" s="589"/>
      <c r="DL11" s="589"/>
      <c r="DM11" s="589"/>
      <c r="DN11" s="589"/>
      <c r="DO11" s="589"/>
      <c r="DP11" s="590"/>
      <c r="DQ11" s="594">
        <v>163578</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109</v>
      </c>
      <c r="S12" s="589"/>
      <c r="T12" s="589"/>
      <c r="U12" s="589"/>
      <c r="V12" s="589"/>
      <c r="W12" s="589"/>
      <c r="X12" s="589"/>
      <c r="Y12" s="590"/>
      <c r="Z12" s="641" t="s">
        <v>109</v>
      </c>
      <c r="AA12" s="641"/>
      <c r="AB12" s="641"/>
      <c r="AC12" s="641"/>
      <c r="AD12" s="642" t="s">
        <v>109</v>
      </c>
      <c r="AE12" s="642"/>
      <c r="AF12" s="642"/>
      <c r="AG12" s="642"/>
      <c r="AH12" s="642"/>
      <c r="AI12" s="642"/>
      <c r="AJ12" s="642"/>
      <c r="AK12" s="642"/>
      <c r="AL12" s="611" t="s">
        <v>109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2277182</v>
      </c>
      <c r="BH12" s="589"/>
      <c r="BI12" s="589"/>
      <c r="BJ12" s="589"/>
      <c r="BK12" s="589"/>
      <c r="BL12" s="589"/>
      <c r="BM12" s="589"/>
      <c r="BN12" s="590"/>
      <c r="BO12" s="641">
        <v>43.4</v>
      </c>
      <c r="BP12" s="641"/>
      <c r="BQ12" s="641"/>
      <c r="BR12" s="641"/>
      <c r="BS12" s="594" t="s">
        <v>109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602744</v>
      </c>
      <c r="CS12" s="589"/>
      <c r="CT12" s="589"/>
      <c r="CU12" s="589"/>
      <c r="CV12" s="589"/>
      <c r="CW12" s="589"/>
      <c r="CX12" s="589"/>
      <c r="CY12" s="590"/>
      <c r="CZ12" s="641">
        <v>2.7</v>
      </c>
      <c r="DA12" s="641"/>
      <c r="DB12" s="641"/>
      <c r="DC12" s="641"/>
      <c r="DD12" s="594">
        <v>5000</v>
      </c>
      <c r="DE12" s="589"/>
      <c r="DF12" s="589"/>
      <c r="DG12" s="589"/>
      <c r="DH12" s="589"/>
      <c r="DI12" s="589"/>
      <c r="DJ12" s="589"/>
      <c r="DK12" s="589"/>
      <c r="DL12" s="589"/>
      <c r="DM12" s="589"/>
      <c r="DN12" s="589"/>
      <c r="DO12" s="589"/>
      <c r="DP12" s="590"/>
      <c r="DQ12" s="594">
        <v>134610</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37113</v>
      </c>
      <c r="S13" s="589"/>
      <c r="T13" s="589"/>
      <c r="U13" s="589"/>
      <c r="V13" s="589"/>
      <c r="W13" s="589"/>
      <c r="X13" s="589"/>
      <c r="Y13" s="590"/>
      <c r="Z13" s="641">
        <v>0.2</v>
      </c>
      <c r="AA13" s="641"/>
      <c r="AB13" s="641"/>
      <c r="AC13" s="641"/>
      <c r="AD13" s="642">
        <v>37113</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2226387</v>
      </c>
      <c r="BH13" s="589"/>
      <c r="BI13" s="589"/>
      <c r="BJ13" s="589"/>
      <c r="BK13" s="589"/>
      <c r="BL13" s="589"/>
      <c r="BM13" s="589"/>
      <c r="BN13" s="590"/>
      <c r="BO13" s="641">
        <v>42.4</v>
      </c>
      <c r="BP13" s="641"/>
      <c r="BQ13" s="641"/>
      <c r="BR13" s="641"/>
      <c r="BS13" s="594" t="s">
        <v>109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2497699</v>
      </c>
      <c r="CS13" s="589"/>
      <c r="CT13" s="589"/>
      <c r="CU13" s="589"/>
      <c r="CV13" s="589"/>
      <c r="CW13" s="589"/>
      <c r="CX13" s="589"/>
      <c r="CY13" s="590"/>
      <c r="CZ13" s="641">
        <v>11.2</v>
      </c>
      <c r="DA13" s="641"/>
      <c r="DB13" s="641"/>
      <c r="DC13" s="641"/>
      <c r="DD13" s="594">
        <v>1388166</v>
      </c>
      <c r="DE13" s="589"/>
      <c r="DF13" s="589"/>
      <c r="DG13" s="589"/>
      <c r="DH13" s="589"/>
      <c r="DI13" s="589"/>
      <c r="DJ13" s="589"/>
      <c r="DK13" s="589"/>
      <c r="DL13" s="589"/>
      <c r="DM13" s="589"/>
      <c r="DN13" s="589"/>
      <c r="DO13" s="589"/>
      <c r="DP13" s="590"/>
      <c r="DQ13" s="594">
        <v>1169136</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109</v>
      </c>
      <c r="S14" s="589"/>
      <c r="T14" s="589"/>
      <c r="U14" s="589"/>
      <c r="V14" s="589"/>
      <c r="W14" s="589"/>
      <c r="X14" s="589"/>
      <c r="Y14" s="590"/>
      <c r="Z14" s="641" t="s">
        <v>109</v>
      </c>
      <c r="AA14" s="641"/>
      <c r="AB14" s="641"/>
      <c r="AC14" s="641"/>
      <c r="AD14" s="642" t="s">
        <v>109</v>
      </c>
      <c r="AE14" s="642"/>
      <c r="AF14" s="642"/>
      <c r="AG14" s="642"/>
      <c r="AH14" s="642"/>
      <c r="AI14" s="642"/>
      <c r="AJ14" s="642"/>
      <c r="AK14" s="642"/>
      <c r="AL14" s="611" t="s">
        <v>109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111634</v>
      </c>
      <c r="BH14" s="589"/>
      <c r="BI14" s="589"/>
      <c r="BJ14" s="589"/>
      <c r="BK14" s="589"/>
      <c r="BL14" s="589"/>
      <c r="BM14" s="589"/>
      <c r="BN14" s="590"/>
      <c r="BO14" s="641">
        <v>2.1</v>
      </c>
      <c r="BP14" s="641"/>
      <c r="BQ14" s="641"/>
      <c r="BR14" s="641"/>
      <c r="BS14" s="594" t="s">
        <v>109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685300</v>
      </c>
      <c r="CS14" s="589"/>
      <c r="CT14" s="589"/>
      <c r="CU14" s="589"/>
      <c r="CV14" s="589"/>
      <c r="CW14" s="589"/>
      <c r="CX14" s="589"/>
      <c r="CY14" s="590"/>
      <c r="CZ14" s="641">
        <v>3.1</v>
      </c>
      <c r="DA14" s="641"/>
      <c r="DB14" s="641"/>
      <c r="DC14" s="641"/>
      <c r="DD14" s="594">
        <v>74725</v>
      </c>
      <c r="DE14" s="589"/>
      <c r="DF14" s="589"/>
      <c r="DG14" s="589"/>
      <c r="DH14" s="589"/>
      <c r="DI14" s="589"/>
      <c r="DJ14" s="589"/>
      <c r="DK14" s="589"/>
      <c r="DL14" s="589"/>
      <c r="DM14" s="589"/>
      <c r="DN14" s="589"/>
      <c r="DO14" s="589"/>
      <c r="DP14" s="590"/>
      <c r="DQ14" s="594">
        <v>618632</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16297</v>
      </c>
      <c r="S15" s="589"/>
      <c r="T15" s="589"/>
      <c r="U15" s="589"/>
      <c r="V15" s="589"/>
      <c r="W15" s="589"/>
      <c r="X15" s="589"/>
      <c r="Y15" s="590"/>
      <c r="Z15" s="641">
        <v>0.1</v>
      </c>
      <c r="AA15" s="641"/>
      <c r="AB15" s="641"/>
      <c r="AC15" s="641"/>
      <c r="AD15" s="642">
        <v>16297</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271178</v>
      </c>
      <c r="BH15" s="589"/>
      <c r="BI15" s="589"/>
      <c r="BJ15" s="589"/>
      <c r="BK15" s="589"/>
      <c r="BL15" s="589"/>
      <c r="BM15" s="589"/>
      <c r="BN15" s="590"/>
      <c r="BO15" s="641">
        <v>5.2</v>
      </c>
      <c r="BP15" s="641"/>
      <c r="BQ15" s="641"/>
      <c r="BR15" s="641"/>
      <c r="BS15" s="594" t="s">
        <v>109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1324634</v>
      </c>
      <c r="CS15" s="589"/>
      <c r="CT15" s="589"/>
      <c r="CU15" s="589"/>
      <c r="CV15" s="589"/>
      <c r="CW15" s="589"/>
      <c r="CX15" s="589"/>
      <c r="CY15" s="590"/>
      <c r="CZ15" s="641">
        <v>5.9</v>
      </c>
      <c r="DA15" s="641"/>
      <c r="DB15" s="641"/>
      <c r="DC15" s="641"/>
      <c r="DD15" s="594">
        <v>53904</v>
      </c>
      <c r="DE15" s="589"/>
      <c r="DF15" s="589"/>
      <c r="DG15" s="589"/>
      <c r="DH15" s="589"/>
      <c r="DI15" s="589"/>
      <c r="DJ15" s="589"/>
      <c r="DK15" s="589"/>
      <c r="DL15" s="589"/>
      <c r="DM15" s="589"/>
      <c r="DN15" s="589"/>
      <c r="DO15" s="589"/>
      <c r="DP15" s="590"/>
      <c r="DQ15" s="594">
        <v>1097892</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6371933</v>
      </c>
      <c r="S16" s="589"/>
      <c r="T16" s="589"/>
      <c r="U16" s="589"/>
      <c r="V16" s="589"/>
      <c r="W16" s="589"/>
      <c r="X16" s="589"/>
      <c r="Y16" s="590"/>
      <c r="Z16" s="641">
        <v>27.5</v>
      </c>
      <c r="AA16" s="641"/>
      <c r="AB16" s="641"/>
      <c r="AC16" s="641"/>
      <c r="AD16" s="642">
        <v>5510343</v>
      </c>
      <c r="AE16" s="642"/>
      <c r="AF16" s="642"/>
      <c r="AG16" s="642"/>
      <c r="AH16" s="642"/>
      <c r="AI16" s="642"/>
      <c r="AJ16" s="642"/>
      <c r="AK16" s="642"/>
      <c r="AL16" s="611">
        <v>47.8</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109</v>
      </c>
      <c r="BH16" s="589"/>
      <c r="BI16" s="589"/>
      <c r="BJ16" s="589"/>
      <c r="BK16" s="589"/>
      <c r="BL16" s="589"/>
      <c r="BM16" s="589"/>
      <c r="BN16" s="590"/>
      <c r="BO16" s="641" t="s">
        <v>109</v>
      </c>
      <c r="BP16" s="641"/>
      <c r="BQ16" s="641"/>
      <c r="BR16" s="641"/>
      <c r="BS16" s="594" t="s">
        <v>109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31091</v>
      </c>
      <c r="CS16" s="589"/>
      <c r="CT16" s="589"/>
      <c r="CU16" s="589"/>
      <c r="CV16" s="589"/>
      <c r="CW16" s="589"/>
      <c r="CX16" s="589"/>
      <c r="CY16" s="590"/>
      <c r="CZ16" s="641">
        <v>0.1</v>
      </c>
      <c r="DA16" s="641"/>
      <c r="DB16" s="641"/>
      <c r="DC16" s="641"/>
      <c r="DD16" s="594" t="s">
        <v>109</v>
      </c>
      <c r="DE16" s="589"/>
      <c r="DF16" s="589"/>
      <c r="DG16" s="589"/>
      <c r="DH16" s="589"/>
      <c r="DI16" s="589"/>
      <c r="DJ16" s="589"/>
      <c r="DK16" s="589"/>
      <c r="DL16" s="589"/>
      <c r="DM16" s="589"/>
      <c r="DN16" s="589"/>
      <c r="DO16" s="589"/>
      <c r="DP16" s="590"/>
      <c r="DQ16" s="594">
        <v>17355</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5510343</v>
      </c>
      <c r="S17" s="589"/>
      <c r="T17" s="589"/>
      <c r="U17" s="589"/>
      <c r="V17" s="589"/>
      <c r="W17" s="589"/>
      <c r="X17" s="589"/>
      <c r="Y17" s="590"/>
      <c r="Z17" s="641">
        <v>23.8</v>
      </c>
      <c r="AA17" s="641"/>
      <c r="AB17" s="641"/>
      <c r="AC17" s="641"/>
      <c r="AD17" s="642">
        <v>5510343</v>
      </c>
      <c r="AE17" s="642"/>
      <c r="AF17" s="642"/>
      <c r="AG17" s="642"/>
      <c r="AH17" s="642"/>
      <c r="AI17" s="642"/>
      <c r="AJ17" s="642"/>
      <c r="AK17" s="642"/>
      <c r="AL17" s="611">
        <v>47.8</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109</v>
      </c>
      <c r="BH17" s="589"/>
      <c r="BI17" s="589"/>
      <c r="BJ17" s="589"/>
      <c r="BK17" s="589"/>
      <c r="BL17" s="589"/>
      <c r="BM17" s="589"/>
      <c r="BN17" s="590"/>
      <c r="BO17" s="641" t="s">
        <v>109</v>
      </c>
      <c r="BP17" s="641"/>
      <c r="BQ17" s="641"/>
      <c r="BR17" s="641"/>
      <c r="BS17" s="594" t="s">
        <v>109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2749362</v>
      </c>
      <c r="CS17" s="589"/>
      <c r="CT17" s="589"/>
      <c r="CU17" s="589"/>
      <c r="CV17" s="589"/>
      <c r="CW17" s="589"/>
      <c r="CX17" s="589"/>
      <c r="CY17" s="590"/>
      <c r="CZ17" s="641">
        <v>12.3</v>
      </c>
      <c r="DA17" s="641"/>
      <c r="DB17" s="641"/>
      <c r="DC17" s="641"/>
      <c r="DD17" s="594" t="s">
        <v>109</v>
      </c>
      <c r="DE17" s="589"/>
      <c r="DF17" s="589"/>
      <c r="DG17" s="589"/>
      <c r="DH17" s="589"/>
      <c r="DI17" s="589"/>
      <c r="DJ17" s="589"/>
      <c r="DK17" s="589"/>
      <c r="DL17" s="589"/>
      <c r="DM17" s="589"/>
      <c r="DN17" s="589"/>
      <c r="DO17" s="589"/>
      <c r="DP17" s="590"/>
      <c r="DQ17" s="594">
        <v>2626338</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861587</v>
      </c>
      <c r="S18" s="589"/>
      <c r="T18" s="589"/>
      <c r="U18" s="589"/>
      <c r="V18" s="589"/>
      <c r="W18" s="589"/>
      <c r="X18" s="589"/>
      <c r="Y18" s="590"/>
      <c r="Z18" s="641">
        <v>3.7</v>
      </c>
      <c r="AA18" s="641"/>
      <c r="AB18" s="641"/>
      <c r="AC18" s="641"/>
      <c r="AD18" s="642" t="s">
        <v>109</v>
      </c>
      <c r="AE18" s="642"/>
      <c r="AF18" s="642"/>
      <c r="AG18" s="642"/>
      <c r="AH18" s="642"/>
      <c r="AI18" s="642"/>
      <c r="AJ18" s="642"/>
      <c r="AK18" s="642"/>
      <c r="AL18" s="611" t="s">
        <v>109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109</v>
      </c>
      <c r="BH18" s="589"/>
      <c r="BI18" s="589"/>
      <c r="BJ18" s="589"/>
      <c r="BK18" s="589"/>
      <c r="BL18" s="589"/>
      <c r="BM18" s="589"/>
      <c r="BN18" s="590"/>
      <c r="BO18" s="641" t="s">
        <v>109</v>
      </c>
      <c r="BP18" s="641"/>
      <c r="BQ18" s="641"/>
      <c r="BR18" s="641"/>
      <c r="BS18" s="594" t="s">
        <v>109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109</v>
      </c>
      <c r="CS18" s="589"/>
      <c r="CT18" s="589"/>
      <c r="CU18" s="589"/>
      <c r="CV18" s="589"/>
      <c r="CW18" s="589"/>
      <c r="CX18" s="589"/>
      <c r="CY18" s="590"/>
      <c r="CZ18" s="641" t="s">
        <v>109</v>
      </c>
      <c r="DA18" s="641"/>
      <c r="DB18" s="641"/>
      <c r="DC18" s="641"/>
      <c r="DD18" s="594" t="s">
        <v>109</v>
      </c>
      <c r="DE18" s="589"/>
      <c r="DF18" s="589"/>
      <c r="DG18" s="589"/>
      <c r="DH18" s="589"/>
      <c r="DI18" s="589"/>
      <c r="DJ18" s="589"/>
      <c r="DK18" s="589"/>
      <c r="DL18" s="589"/>
      <c r="DM18" s="589"/>
      <c r="DN18" s="589"/>
      <c r="DO18" s="589"/>
      <c r="DP18" s="590"/>
      <c r="DQ18" s="594" t="s">
        <v>109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109</v>
      </c>
      <c r="AE19" s="642"/>
      <c r="AF19" s="642"/>
      <c r="AG19" s="642"/>
      <c r="AH19" s="642"/>
      <c r="AI19" s="642"/>
      <c r="AJ19" s="642"/>
      <c r="AK19" s="642"/>
      <c r="AL19" s="611" t="s">
        <v>109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383332</v>
      </c>
      <c r="BH19" s="589"/>
      <c r="BI19" s="589"/>
      <c r="BJ19" s="589"/>
      <c r="BK19" s="589"/>
      <c r="BL19" s="589"/>
      <c r="BM19" s="589"/>
      <c r="BN19" s="590"/>
      <c r="BO19" s="641">
        <v>7.3</v>
      </c>
      <c r="BP19" s="641"/>
      <c r="BQ19" s="641"/>
      <c r="BR19" s="641"/>
      <c r="BS19" s="594" t="s">
        <v>109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109</v>
      </c>
      <c r="CS19" s="589"/>
      <c r="CT19" s="589"/>
      <c r="CU19" s="589"/>
      <c r="CV19" s="589"/>
      <c r="CW19" s="589"/>
      <c r="CX19" s="589"/>
      <c r="CY19" s="590"/>
      <c r="CZ19" s="641" t="s">
        <v>109</v>
      </c>
      <c r="DA19" s="641"/>
      <c r="DB19" s="641"/>
      <c r="DC19" s="641"/>
      <c r="DD19" s="594" t="s">
        <v>109</v>
      </c>
      <c r="DE19" s="589"/>
      <c r="DF19" s="589"/>
      <c r="DG19" s="589"/>
      <c r="DH19" s="589"/>
      <c r="DI19" s="589"/>
      <c r="DJ19" s="589"/>
      <c r="DK19" s="589"/>
      <c r="DL19" s="589"/>
      <c r="DM19" s="589"/>
      <c r="DN19" s="589"/>
      <c r="DO19" s="589"/>
      <c r="DP19" s="590"/>
      <c r="DQ19" s="594" t="s">
        <v>109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12752391</v>
      </c>
      <c r="S20" s="589"/>
      <c r="T20" s="589"/>
      <c r="U20" s="589"/>
      <c r="V20" s="589"/>
      <c r="W20" s="589"/>
      <c r="X20" s="589"/>
      <c r="Y20" s="590"/>
      <c r="Z20" s="641">
        <v>55</v>
      </c>
      <c r="AA20" s="641"/>
      <c r="AB20" s="641"/>
      <c r="AC20" s="641"/>
      <c r="AD20" s="642">
        <v>11508764</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383332</v>
      </c>
      <c r="BH20" s="589"/>
      <c r="BI20" s="589"/>
      <c r="BJ20" s="589"/>
      <c r="BK20" s="589"/>
      <c r="BL20" s="589"/>
      <c r="BM20" s="589"/>
      <c r="BN20" s="590"/>
      <c r="BO20" s="641">
        <v>7.3</v>
      </c>
      <c r="BP20" s="641"/>
      <c r="BQ20" s="641"/>
      <c r="BR20" s="641"/>
      <c r="BS20" s="594" t="s">
        <v>109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22379760</v>
      </c>
      <c r="CS20" s="589"/>
      <c r="CT20" s="589"/>
      <c r="CU20" s="589"/>
      <c r="CV20" s="589"/>
      <c r="CW20" s="589"/>
      <c r="CX20" s="589"/>
      <c r="CY20" s="590"/>
      <c r="CZ20" s="641">
        <v>100</v>
      </c>
      <c r="DA20" s="641"/>
      <c r="DB20" s="641"/>
      <c r="DC20" s="641"/>
      <c r="DD20" s="594">
        <v>4973333</v>
      </c>
      <c r="DE20" s="589"/>
      <c r="DF20" s="589"/>
      <c r="DG20" s="589"/>
      <c r="DH20" s="589"/>
      <c r="DI20" s="589"/>
      <c r="DJ20" s="589"/>
      <c r="DK20" s="589"/>
      <c r="DL20" s="589"/>
      <c r="DM20" s="589"/>
      <c r="DN20" s="589"/>
      <c r="DO20" s="589"/>
      <c r="DP20" s="590"/>
      <c r="DQ20" s="594">
        <v>13268920</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5916</v>
      </c>
      <c r="S21" s="589"/>
      <c r="T21" s="589"/>
      <c r="U21" s="589"/>
      <c r="V21" s="589"/>
      <c r="W21" s="589"/>
      <c r="X21" s="589"/>
      <c r="Y21" s="590"/>
      <c r="Z21" s="641">
        <v>0</v>
      </c>
      <c r="AA21" s="641"/>
      <c r="AB21" s="641"/>
      <c r="AC21" s="641"/>
      <c r="AD21" s="642">
        <v>5916</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v>1295</v>
      </c>
      <c r="BH21" s="589"/>
      <c r="BI21" s="589"/>
      <c r="BJ21" s="589"/>
      <c r="BK21" s="589"/>
      <c r="BL21" s="589"/>
      <c r="BM21" s="589"/>
      <c r="BN21" s="590"/>
      <c r="BO21" s="641">
        <v>0</v>
      </c>
      <c r="BP21" s="641"/>
      <c r="BQ21" s="641"/>
      <c r="BR21" s="641"/>
      <c r="BS21" s="594" t="s">
        <v>109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375118</v>
      </c>
      <c r="S22" s="589"/>
      <c r="T22" s="589"/>
      <c r="U22" s="589"/>
      <c r="V22" s="589"/>
      <c r="W22" s="589"/>
      <c r="X22" s="589"/>
      <c r="Y22" s="590"/>
      <c r="Z22" s="641">
        <v>1.6</v>
      </c>
      <c r="AA22" s="641"/>
      <c r="AB22" s="641"/>
      <c r="AC22" s="641"/>
      <c r="AD22" s="642" t="s">
        <v>109</v>
      </c>
      <c r="AE22" s="642"/>
      <c r="AF22" s="642"/>
      <c r="AG22" s="642"/>
      <c r="AH22" s="642"/>
      <c r="AI22" s="642"/>
      <c r="AJ22" s="642"/>
      <c r="AK22" s="642"/>
      <c r="AL22" s="611" t="s">
        <v>109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109</v>
      </c>
      <c r="BH22" s="589"/>
      <c r="BI22" s="589"/>
      <c r="BJ22" s="589"/>
      <c r="BK22" s="589"/>
      <c r="BL22" s="589"/>
      <c r="BM22" s="589"/>
      <c r="BN22" s="590"/>
      <c r="BO22" s="641" t="s">
        <v>109</v>
      </c>
      <c r="BP22" s="641"/>
      <c r="BQ22" s="641"/>
      <c r="BR22" s="641"/>
      <c r="BS22" s="594" t="s">
        <v>109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251720</v>
      </c>
      <c r="S23" s="589"/>
      <c r="T23" s="589"/>
      <c r="U23" s="589"/>
      <c r="V23" s="589"/>
      <c r="W23" s="589"/>
      <c r="X23" s="589"/>
      <c r="Y23" s="590"/>
      <c r="Z23" s="641">
        <v>1.1000000000000001</v>
      </c>
      <c r="AA23" s="641"/>
      <c r="AB23" s="641"/>
      <c r="AC23" s="641"/>
      <c r="AD23" s="642">
        <v>11728</v>
      </c>
      <c r="AE23" s="642"/>
      <c r="AF23" s="642"/>
      <c r="AG23" s="642"/>
      <c r="AH23" s="642"/>
      <c r="AI23" s="642"/>
      <c r="AJ23" s="642"/>
      <c r="AK23" s="642"/>
      <c r="AL23" s="611">
        <v>0.1</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v>382037</v>
      </c>
      <c r="BH23" s="589"/>
      <c r="BI23" s="589"/>
      <c r="BJ23" s="589"/>
      <c r="BK23" s="589"/>
      <c r="BL23" s="589"/>
      <c r="BM23" s="589"/>
      <c r="BN23" s="590"/>
      <c r="BO23" s="641">
        <v>7.3</v>
      </c>
      <c r="BP23" s="641"/>
      <c r="BQ23" s="641"/>
      <c r="BR23" s="641"/>
      <c r="BS23" s="594" t="s">
        <v>109</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100343</v>
      </c>
      <c r="S24" s="589"/>
      <c r="T24" s="589"/>
      <c r="U24" s="589"/>
      <c r="V24" s="589"/>
      <c r="W24" s="589"/>
      <c r="X24" s="589"/>
      <c r="Y24" s="590"/>
      <c r="Z24" s="641">
        <v>0.4</v>
      </c>
      <c r="AA24" s="641"/>
      <c r="AB24" s="641"/>
      <c r="AC24" s="641"/>
      <c r="AD24" s="642" t="s">
        <v>109</v>
      </c>
      <c r="AE24" s="642"/>
      <c r="AF24" s="642"/>
      <c r="AG24" s="642"/>
      <c r="AH24" s="642"/>
      <c r="AI24" s="642"/>
      <c r="AJ24" s="642"/>
      <c r="AK24" s="642"/>
      <c r="AL24" s="611" t="s">
        <v>109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109</v>
      </c>
      <c r="BH24" s="589"/>
      <c r="BI24" s="589"/>
      <c r="BJ24" s="589"/>
      <c r="BK24" s="589"/>
      <c r="BL24" s="589"/>
      <c r="BM24" s="589"/>
      <c r="BN24" s="590"/>
      <c r="BO24" s="641" t="s">
        <v>109</v>
      </c>
      <c r="BP24" s="641"/>
      <c r="BQ24" s="641"/>
      <c r="BR24" s="641"/>
      <c r="BS24" s="594" t="s">
        <v>109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9509162</v>
      </c>
      <c r="CS24" s="639"/>
      <c r="CT24" s="639"/>
      <c r="CU24" s="639"/>
      <c r="CV24" s="639"/>
      <c r="CW24" s="639"/>
      <c r="CX24" s="639"/>
      <c r="CY24" s="686"/>
      <c r="CZ24" s="690">
        <v>42.5</v>
      </c>
      <c r="DA24" s="691"/>
      <c r="DB24" s="691"/>
      <c r="DC24" s="692"/>
      <c r="DD24" s="685">
        <v>6592599</v>
      </c>
      <c r="DE24" s="639"/>
      <c r="DF24" s="639"/>
      <c r="DG24" s="639"/>
      <c r="DH24" s="639"/>
      <c r="DI24" s="639"/>
      <c r="DJ24" s="639"/>
      <c r="DK24" s="686"/>
      <c r="DL24" s="685">
        <v>6425389</v>
      </c>
      <c r="DM24" s="639"/>
      <c r="DN24" s="639"/>
      <c r="DO24" s="639"/>
      <c r="DP24" s="639"/>
      <c r="DQ24" s="639"/>
      <c r="DR24" s="639"/>
      <c r="DS24" s="639"/>
      <c r="DT24" s="639"/>
      <c r="DU24" s="639"/>
      <c r="DV24" s="686"/>
      <c r="DW24" s="687">
        <v>52.1</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3209123</v>
      </c>
      <c r="S25" s="589"/>
      <c r="T25" s="589"/>
      <c r="U25" s="589"/>
      <c r="V25" s="589"/>
      <c r="W25" s="589"/>
      <c r="X25" s="589"/>
      <c r="Y25" s="590"/>
      <c r="Z25" s="641">
        <v>13.8</v>
      </c>
      <c r="AA25" s="641"/>
      <c r="AB25" s="641"/>
      <c r="AC25" s="641"/>
      <c r="AD25" s="642" t="s">
        <v>109</v>
      </c>
      <c r="AE25" s="642"/>
      <c r="AF25" s="642"/>
      <c r="AG25" s="642"/>
      <c r="AH25" s="642"/>
      <c r="AI25" s="642"/>
      <c r="AJ25" s="642"/>
      <c r="AK25" s="642"/>
      <c r="AL25" s="611" t="s">
        <v>109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109</v>
      </c>
      <c r="BH25" s="589"/>
      <c r="BI25" s="589"/>
      <c r="BJ25" s="589"/>
      <c r="BK25" s="589"/>
      <c r="BL25" s="589"/>
      <c r="BM25" s="589"/>
      <c r="BN25" s="590"/>
      <c r="BO25" s="641" t="s">
        <v>109</v>
      </c>
      <c r="BP25" s="641"/>
      <c r="BQ25" s="641"/>
      <c r="BR25" s="641"/>
      <c r="BS25" s="594" t="s">
        <v>109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3095192</v>
      </c>
      <c r="CS25" s="607"/>
      <c r="CT25" s="607"/>
      <c r="CU25" s="607"/>
      <c r="CV25" s="607"/>
      <c r="CW25" s="607"/>
      <c r="CX25" s="607"/>
      <c r="CY25" s="608"/>
      <c r="CZ25" s="591">
        <v>13.8</v>
      </c>
      <c r="DA25" s="609"/>
      <c r="DB25" s="609"/>
      <c r="DC25" s="610"/>
      <c r="DD25" s="594">
        <v>2796858</v>
      </c>
      <c r="DE25" s="607"/>
      <c r="DF25" s="607"/>
      <c r="DG25" s="607"/>
      <c r="DH25" s="607"/>
      <c r="DI25" s="607"/>
      <c r="DJ25" s="607"/>
      <c r="DK25" s="608"/>
      <c r="DL25" s="594">
        <v>2667468</v>
      </c>
      <c r="DM25" s="607"/>
      <c r="DN25" s="607"/>
      <c r="DO25" s="607"/>
      <c r="DP25" s="607"/>
      <c r="DQ25" s="607"/>
      <c r="DR25" s="607"/>
      <c r="DS25" s="607"/>
      <c r="DT25" s="607"/>
      <c r="DU25" s="607"/>
      <c r="DV25" s="608"/>
      <c r="DW25" s="611">
        <v>21.6</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109</v>
      </c>
      <c r="S26" s="589"/>
      <c r="T26" s="589"/>
      <c r="U26" s="589"/>
      <c r="V26" s="589"/>
      <c r="W26" s="589"/>
      <c r="X26" s="589"/>
      <c r="Y26" s="590"/>
      <c r="Z26" s="641" t="s">
        <v>109</v>
      </c>
      <c r="AA26" s="641"/>
      <c r="AB26" s="641"/>
      <c r="AC26" s="641"/>
      <c r="AD26" s="642" t="s">
        <v>109</v>
      </c>
      <c r="AE26" s="642"/>
      <c r="AF26" s="642"/>
      <c r="AG26" s="642"/>
      <c r="AH26" s="642"/>
      <c r="AI26" s="642"/>
      <c r="AJ26" s="642"/>
      <c r="AK26" s="642"/>
      <c r="AL26" s="611" t="s">
        <v>109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109</v>
      </c>
      <c r="BH26" s="589"/>
      <c r="BI26" s="589"/>
      <c r="BJ26" s="589"/>
      <c r="BK26" s="589"/>
      <c r="BL26" s="589"/>
      <c r="BM26" s="589"/>
      <c r="BN26" s="590"/>
      <c r="BO26" s="641" t="s">
        <v>109</v>
      </c>
      <c r="BP26" s="641"/>
      <c r="BQ26" s="641"/>
      <c r="BR26" s="641"/>
      <c r="BS26" s="594" t="s">
        <v>109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1805177</v>
      </c>
      <c r="CS26" s="589"/>
      <c r="CT26" s="589"/>
      <c r="CU26" s="589"/>
      <c r="CV26" s="589"/>
      <c r="CW26" s="589"/>
      <c r="CX26" s="589"/>
      <c r="CY26" s="590"/>
      <c r="CZ26" s="591">
        <v>8.1</v>
      </c>
      <c r="DA26" s="609"/>
      <c r="DB26" s="609"/>
      <c r="DC26" s="610"/>
      <c r="DD26" s="594">
        <v>1601505</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1794859</v>
      </c>
      <c r="S27" s="589"/>
      <c r="T27" s="589"/>
      <c r="U27" s="589"/>
      <c r="V27" s="589"/>
      <c r="W27" s="589"/>
      <c r="X27" s="589"/>
      <c r="Y27" s="590"/>
      <c r="Z27" s="641">
        <v>7.7</v>
      </c>
      <c r="AA27" s="641"/>
      <c r="AB27" s="641"/>
      <c r="AC27" s="641"/>
      <c r="AD27" s="642" t="s">
        <v>109</v>
      </c>
      <c r="AE27" s="642"/>
      <c r="AF27" s="642"/>
      <c r="AG27" s="642"/>
      <c r="AH27" s="642"/>
      <c r="AI27" s="642"/>
      <c r="AJ27" s="642"/>
      <c r="AK27" s="642"/>
      <c r="AL27" s="611" t="s">
        <v>109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5252579</v>
      </c>
      <c r="BH27" s="589"/>
      <c r="BI27" s="589"/>
      <c r="BJ27" s="589"/>
      <c r="BK27" s="589"/>
      <c r="BL27" s="589"/>
      <c r="BM27" s="589"/>
      <c r="BN27" s="590"/>
      <c r="BO27" s="641">
        <v>100</v>
      </c>
      <c r="BP27" s="641"/>
      <c r="BQ27" s="641"/>
      <c r="BR27" s="641"/>
      <c r="BS27" s="594">
        <v>86352</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3664608</v>
      </c>
      <c r="CS27" s="607"/>
      <c r="CT27" s="607"/>
      <c r="CU27" s="607"/>
      <c r="CV27" s="607"/>
      <c r="CW27" s="607"/>
      <c r="CX27" s="607"/>
      <c r="CY27" s="608"/>
      <c r="CZ27" s="591">
        <v>16.399999999999999</v>
      </c>
      <c r="DA27" s="609"/>
      <c r="DB27" s="609"/>
      <c r="DC27" s="610"/>
      <c r="DD27" s="594">
        <v>1169403</v>
      </c>
      <c r="DE27" s="607"/>
      <c r="DF27" s="607"/>
      <c r="DG27" s="607"/>
      <c r="DH27" s="607"/>
      <c r="DI27" s="607"/>
      <c r="DJ27" s="607"/>
      <c r="DK27" s="608"/>
      <c r="DL27" s="594">
        <v>1131583</v>
      </c>
      <c r="DM27" s="607"/>
      <c r="DN27" s="607"/>
      <c r="DO27" s="607"/>
      <c r="DP27" s="607"/>
      <c r="DQ27" s="607"/>
      <c r="DR27" s="607"/>
      <c r="DS27" s="607"/>
      <c r="DT27" s="607"/>
      <c r="DU27" s="607"/>
      <c r="DV27" s="608"/>
      <c r="DW27" s="611">
        <v>9.1999999999999993</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107928</v>
      </c>
      <c r="S28" s="589"/>
      <c r="T28" s="589"/>
      <c r="U28" s="589"/>
      <c r="V28" s="589"/>
      <c r="W28" s="589"/>
      <c r="X28" s="589"/>
      <c r="Y28" s="590"/>
      <c r="Z28" s="641">
        <v>0.5</v>
      </c>
      <c r="AA28" s="641"/>
      <c r="AB28" s="641"/>
      <c r="AC28" s="641"/>
      <c r="AD28" s="642" t="s">
        <v>109</v>
      </c>
      <c r="AE28" s="642"/>
      <c r="AF28" s="642"/>
      <c r="AG28" s="642"/>
      <c r="AH28" s="642"/>
      <c r="AI28" s="642"/>
      <c r="AJ28" s="642"/>
      <c r="AK28" s="642"/>
      <c r="AL28" s="611" t="s">
        <v>109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2749362</v>
      </c>
      <c r="CS28" s="589"/>
      <c r="CT28" s="589"/>
      <c r="CU28" s="589"/>
      <c r="CV28" s="589"/>
      <c r="CW28" s="589"/>
      <c r="CX28" s="589"/>
      <c r="CY28" s="590"/>
      <c r="CZ28" s="591">
        <v>12.3</v>
      </c>
      <c r="DA28" s="609"/>
      <c r="DB28" s="609"/>
      <c r="DC28" s="610"/>
      <c r="DD28" s="594">
        <v>2626338</v>
      </c>
      <c r="DE28" s="589"/>
      <c r="DF28" s="589"/>
      <c r="DG28" s="589"/>
      <c r="DH28" s="589"/>
      <c r="DI28" s="589"/>
      <c r="DJ28" s="589"/>
      <c r="DK28" s="590"/>
      <c r="DL28" s="594">
        <v>2626338</v>
      </c>
      <c r="DM28" s="589"/>
      <c r="DN28" s="589"/>
      <c r="DO28" s="589"/>
      <c r="DP28" s="589"/>
      <c r="DQ28" s="589"/>
      <c r="DR28" s="589"/>
      <c r="DS28" s="589"/>
      <c r="DT28" s="589"/>
      <c r="DU28" s="589"/>
      <c r="DV28" s="590"/>
      <c r="DW28" s="611">
        <v>21.3</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33006</v>
      </c>
      <c r="S29" s="589"/>
      <c r="T29" s="589"/>
      <c r="U29" s="589"/>
      <c r="V29" s="589"/>
      <c r="W29" s="589"/>
      <c r="X29" s="589"/>
      <c r="Y29" s="590"/>
      <c r="Z29" s="641">
        <v>0.1</v>
      </c>
      <c r="AA29" s="641"/>
      <c r="AB29" s="641"/>
      <c r="AC29" s="641"/>
      <c r="AD29" s="642" t="s">
        <v>109</v>
      </c>
      <c r="AE29" s="642"/>
      <c r="AF29" s="642"/>
      <c r="AG29" s="642"/>
      <c r="AH29" s="642"/>
      <c r="AI29" s="642"/>
      <c r="AJ29" s="642"/>
      <c r="AK29" s="642"/>
      <c r="AL29" s="611" t="s">
        <v>109</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2749362</v>
      </c>
      <c r="CS29" s="607"/>
      <c r="CT29" s="607"/>
      <c r="CU29" s="607"/>
      <c r="CV29" s="607"/>
      <c r="CW29" s="607"/>
      <c r="CX29" s="607"/>
      <c r="CY29" s="608"/>
      <c r="CZ29" s="591">
        <v>12.3</v>
      </c>
      <c r="DA29" s="609"/>
      <c r="DB29" s="609"/>
      <c r="DC29" s="610"/>
      <c r="DD29" s="594">
        <v>2626338</v>
      </c>
      <c r="DE29" s="607"/>
      <c r="DF29" s="607"/>
      <c r="DG29" s="607"/>
      <c r="DH29" s="607"/>
      <c r="DI29" s="607"/>
      <c r="DJ29" s="607"/>
      <c r="DK29" s="608"/>
      <c r="DL29" s="594">
        <v>2626338</v>
      </c>
      <c r="DM29" s="607"/>
      <c r="DN29" s="607"/>
      <c r="DO29" s="607"/>
      <c r="DP29" s="607"/>
      <c r="DQ29" s="607"/>
      <c r="DR29" s="607"/>
      <c r="DS29" s="607"/>
      <c r="DT29" s="607"/>
      <c r="DU29" s="607"/>
      <c r="DV29" s="608"/>
      <c r="DW29" s="611">
        <v>21.3</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57969</v>
      </c>
      <c r="S30" s="589"/>
      <c r="T30" s="589"/>
      <c r="U30" s="589"/>
      <c r="V30" s="589"/>
      <c r="W30" s="589"/>
      <c r="X30" s="589"/>
      <c r="Y30" s="590"/>
      <c r="Z30" s="641">
        <v>0.3</v>
      </c>
      <c r="AA30" s="641"/>
      <c r="AB30" s="641"/>
      <c r="AC30" s="641"/>
      <c r="AD30" s="642" t="s">
        <v>109</v>
      </c>
      <c r="AE30" s="642"/>
      <c r="AF30" s="642"/>
      <c r="AG30" s="642"/>
      <c r="AH30" s="642"/>
      <c r="AI30" s="642"/>
      <c r="AJ30" s="642"/>
      <c r="AK30" s="642"/>
      <c r="AL30" s="611" t="s">
        <v>109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98.9</v>
      </c>
      <c r="BH30" s="655"/>
      <c r="BI30" s="655"/>
      <c r="BJ30" s="655"/>
      <c r="BK30" s="655"/>
      <c r="BL30" s="655"/>
      <c r="BM30" s="656">
        <v>93.3</v>
      </c>
      <c r="BN30" s="655"/>
      <c r="BO30" s="655"/>
      <c r="BP30" s="655"/>
      <c r="BQ30" s="657"/>
      <c r="BR30" s="654">
        <v>98.8</v>
      </c>
      <c r="BS30" s="655"/>
      <c r="BT30" s="655"/>
      <c r="BU30" s="655"/>
      <c r="BV30" s="655"/>
      <c r="BW30" s="655"/>
      <c r="BX30" s="656">
        <v>93</v>
      </c>
      <c r="BY30" s="655"/>
      <c r="BZ30" s="655"/>
      <c r="CA30" s="655"/>
      <c r="CB30" s="657"/>
      <c r="CD30" s="660"/>
      <c r="CE30" s="661"/>
      <c r="CF30" s="625" t="s">
        <v>291</v>
      </c>
      <c r="CG30" s="622"/>
      <c r="CH30" s="622"/>
      <c r="CI30" s="622"/>
      <c r="CJ30" s="622"/>
      <c r="CK30" s="622"/>
      <c r="CL30" s="622"/>
      <c r="CM30" s="622"/>
      <c r="CN30" s="622"/>
      <c r="CO30" s="622"/>
      <c r="CP30" s="622"/>
      <c r="CQ30" s="623"/>
      <c r="CR30" s="588">
        <v>2471239</v>
      </c>
      <c r="CS30" s="589"/>
      <c r="CT30" s="589"/>
      <c r="CU30" s="589"/>
      <c r="CV30" s="589"/>
      <c r="CW30" s="589"/>
      <c r="CX30" s="589"/>
      <c r="CY30" s="590"/>
      <c r="CZ30" s="591">
        <v>11</v>
      </c>
      <c r="DA30" s="609"/>
      <c r="DB30" s="609"/>
      <c r="DC30" s="610"/>
      <c r="DD30" s="594">
        <v>2350621</v>
      </c>
      <c r="DE30" s="589"/>
      <c r="DF30" s="589"/>
      <c r="DG30" s="589"/>
      <c r="DH30" s="589"/>
      <c r="DI30" s="589"/>
      <c r="DJ30" s="589"/>
      <c r="DK30" s="590"/>
      <c r="DL30" s="594">
        <v>2350621</v>
      </c>
      <c r="DM30" s="589"/>
      <c r="DN30" s="589"/>
      <c r="DO30" s="589"/>
      <c r="DP30" s="589"/>
      <c r="DQ30" s="589"/>
      <c r="DR30" s="589"/>
      <c r="DS30" s="589"/>
      <c r="DT30" s="589"/>
      <c r="DU30" s="589"/>
      <c r="DV30" s="590"/>
      <c r="DW30" s="611">
        <v>19.100000000000001</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496349</v>
      </c>
      <c r="S31" s="589"/>
      <c r="T31" s="589"/>
      <c r="U31" s="589"/>
      <c r="V31" s="589"/>
      <c r="W31" s="589"/>
      <c r="X31" s="589"/>
      <c r="Y31" s="590"/>
      <c r="Z31" s="641">
        <v>2.1</v>
      </c>
      <c r="AA31" s="641"/>
      <c r="AB31" s="641"/>
      <c r="AC31" s="641"/>
      <c r="AD31" s="642" t="s">
        <v>109</v>
      </c>
      <c r="AE31" s="642"/>
      <c r="AF31" s="642"/>
      <c r="AG31" s="642"/>
      <c r="AH31" s="642"/>
      <c r="AI31" s="642"/>
      <c r="AJ31" s="642"/>
      <c r="AK31" s="642"/>
      <c r="AL31" s="611" t="s">
        <v>109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93.8</v>
      </c>
      <c r="BN31" s="653"/>
      <c r="BO31" s="653"/>
      <c r="BP31" s="653"/>
      <c r="BQ31" s="617"/>
      <c r="BR31" s="652">
        <v>98.8</v>
      </c>
      <c r="BS31" s="607"/>
      <c r="BT31" s="607"/>
      <c r="BU31" s="607"/>
      <c r="BV31" s="607"/>
      <c r="BW31" s="607"/>
      <c r="BX31" s="643">
        <v>93.2</v>
      </c>
      <c r="BY31" s="653"/>
      <c r="BZ31" s="653"/>
      <c r="CA31" s="653"/>
      <c r="CB31" s="617"/>
      <c r="CD31" s="660"/>
      <c r="CE31" s="661"/>
      <c r="CF31" s="625" t="s">
        <v>295</v>
      </c>
      <c r="CG31" s="622"/>
      <c r="CH31" s="622"/>
      <c r="CI31" s="622"/>
      <c r="CJ31" s="622"/>
      <c r="CK31" s="622"/>
      <c r="CL31" s="622"/>
      <c r="CM31" s="622"/>
      <c r="CN31" s="622"/>
      <c r="CO31" s="622"/>
      <c r="CP31" s="622"/>
      <c r="CQ31" s="623"/>
      <c r="CR31" s="588">
        <v>278123</v>
      </c>
      <c r="CS31" s="607"/>
      <c r="CT31" s="607"/>
      <c r="CU31" s="607"/>
      <c r="CV31" s="607"/>
      <c r="CW31" s="607"/>
      <c r="CX31" s="607"/>
      <c r="CY31" s="608"/>
      <c r="CZ31" s="591">
        <v>1.2</v>
      </c>
      <c r="DA31" s="609"/>
      <c r="DB31" s="609"/>
      <c r="DC31" s="610"/>
      <c r="DD31" s="594">
        <v>275717</v>
      </c>
      <c r="DE31" s="607"/>
      <c r="DF31" s="607"/>
      <c r="DG31" s="607"/>
      <c r="DH31" s="607"/>
      <c r="DI31" s="607"/>
      <c r="DJ31" s="607"/>
      <c r="DK31" s="608"/>
      <c r="DL31" s="594">
        <v>275717</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602134</v>
      </c>
      <c r="S32" s="589"/>
      <c r="T32" s="589"/>
      <c r="U32" s="589"/>
      <c r="V32" s="589"/>
      <c r="W32" s="589"/>
      <c r="X32" s="589"/>
      <c r="Y32" s="590"/>
      <c r="Z32" s="641">
        <v>2.6</v>
      </c>
      <c r="AA32" s="641"/>
      <c r="AB32" s="641"/>
      <c r="AC32" s="641"/>
      <c r="AD32" s="642">
        <v>472</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98.7</v>
      </c>
      <c r="BH32" s="573"/>
      <c r="BI32" s="573"/>
      <c r="BJ32" s="573"/>
      <c r="BK32" s="573"/>
      <c r="BL32" s="573"/>
      <c r="BM32" s="636">
        <v>92.1</v>
      </c>
      <c r="BN32" s="573"/>
      <c r="BO32" s="573"/>
      <c r="BP32" s="573"/>
      <c r="BQ32" s="630"/>
      <c r="BR32" s="651">
        <v>98.6</v>
      </c>
      <c r="BS32" s="573"/>
      <c r="BT32" s="573"/>
      <c r="BU32" s="573"/>
      <c r="BV32" s="573"/>
      <c r="BW32" s="573"/>
      <c r="BX32" s="636">
        <v>92</v>
      </c>
      <c r="BY32" s="573"/>
      <c r="BZ32" s="573"/>
      <c r="CA32" s="573"/>
      <c r="CB32" s="630"/>
      <c r="CD32" s="662"/>
      <c r="CE32" s="663"/>
      <c r="CF32" s="625" t="s">
        <v>298</v>
      </c>
      <c r="CG32" s="622"/>
      <c r="CH32" s="622"/>
      <c r="CI32" s="622"/>
      <c r="CJ32" s="622"/>
      <c r="CK32" s="622"/>
      <c r="CL32" s="622"/>
      <c r="CM32" s="622"/>
      <c r="CN32" s="622"/>
      <c r="CO32" s="622"/>
      <c r="CP32" s="622"/>
      <c r="CQ32" s="623"/>
      <c r="CR32" s="588" t="s">
        <v>109</v>
      </c>
      <c r="CS32" s="589"/>
      <c r="CT32" s="589"/>
      <c r="CU32" s="589"/>
      <c r="CV32" s="589"/>
      <c r="CW32" s="589"/>
      <c r="CX32" s="589"/>
      <c r="CY32" s="590"/>
      <c r="CZ32" s="591" t="s">
        <v>109</v>
      </c>
      <c r="DA32" s="609"/>
      <c r="DB32" s="609"/>
      <c r="DC32" s="610"/>
      <c r="DD32" s="594" t="s">
        <v>109</v>
      </c>
      <c r="DE32" s="589"/>
      <c r="DF32" s="589"/>
      <c r="DG32" s="589"/>
      <c r="DH32" s="589"/>
      <c r="DI32" s="589"/>
      <c r="DJ32" s="589"/>
      <c r="DK32" s="590"/>
      <c r="DL32" s="594" t="s">
        <v>109</v>
      </c>
      <c r="DM32" s="589"/>
      <c r="DN32" s="589"/>
      <c r="DO32" s="589"/>
      <c r="DP32" s="589"/>
      <c r="DQ32" s="589"/>
      <c r="DR32" s="589"/>
      <c r="DS32" s="589"/>
      <c r="DT32" s="589"/>
      <c r="DU32" s="589"/>
      <c r="DV32" s="590"/>
      <c r="DW32" s="611" t="s">
        <v>109</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3389700</v>
      </c>
      <c r="S33" s="589"/>
      <c r="T33" s="589"/>
      <c r="U33" s="589"/>
      <c r="V33" s="589"/>
      <c r="W33" s="589"/>
      <c r="X33" s="589"/>
      <c r="Y33" s="590"/>
      <c r="Z33" s="641">
        <v>14.6</v>
      </c>
      <c r="AA33" s="641"/>
      <c r="AB33" s="641"/>
      <c r="AC33" s="641"/>
      <c r="AD33" s="642" t="s">
        <v>109</v>
      </c>
      <c r="AE33" s="642"/>
      <c r="AF33" s="642"/>
      <c r="AG33" s="642"/>
      <c r="AH33" s="642"/>
      <c r="AI33" s="642"/>
      <c r="AJ33" s="642"/>
      <c r="AK33" s="642"/>
      <c r="AL33" s="611" t="s">
        <v>109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7866174</v>
      </c>
      <c r="CS33" s="607"/>
      <c r="CT33" s="607"/>
      <c r="CU33" s="607"/>
      <c r="CV33" s="607"/>
      <c r="CW33" s="607"/>
      <c r="CX33" s="607"/>
      <c r="CY33" s="608"/>
      <c r="CZ33" s="591">
        <v>35.1</v>
      </c>
      <c r="DA33" s="609"/>
      <c r="DB33" s="609"/>
      <c r="DC33" s="610"/>
      <c r="DD33" s="594">
        <v>6203776</v>
      </c>
      <c r="DE33" s="607"/>
      <c r="DF33" s="607"/>
      <c r="DG33" s="607"/>
      <c r="DH33" s="607"/>
      <c r="DI33" s="607"/>
      <c r="DJ33" s="607"/>
      <c r="DK33" s="608"/>
      <c r="DL33" s="594">
        <v>4805625</v>
      </c>
      <c r="DM33" s="607"/>
      <c r="DN33" s="607"/>
      <c r="DO33" s="607"/>
      <c r="DP33" s="607"/>
      <c r="DQ33" s="607"/>
      <c r="DR33" s="607"/>
      <c r="DS33" s="607"/>
      <c r="DT33" s="607"/>
      <c r="DU33" s="607"/>
      <c r="DV33" s="608"/>
      <c r="DW33" s="611">
        <v>39</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109</v>
      </c>
      <c r="S34" s="589"/>
      <c r="T34" s="589"/>
      <c r="U34" s="589"/>
      <c r="V34" s="589"/>
      <c r="W34" s="589"/>
      <c r="X34" s="589"/>
      <c r="Y34" s="590"/>
      <c r="Z34" s="641" t="s">
        <v>109</v>
      </c>
      <c r="AA34" s="641"/>
      <c r="AB34" s="641"/>
      <c r="AC34" s="641"/>
      <c r="AD34" s="642" t="s">
        <v>109</v>
      </c>
      <c r="AE34" s="642"/>
      <c r="AF34" s="642"/>
      <c r="AG34" s="642"/>
      <c r="AH34" s="642"/>
      <c r="AI34" s="642"/>
      <c r="AJ34" s="642"/>
      <c r="AK34" s="642"/>
      <c r="AL34" s="611" t="s">
        <v>109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2470372</v>
      </c>
      <c r="CS34" s="589"/>
      <c r="CT34" s="589"/>
      <c r="CU34" s="589"/>
      <c r="CV34" s="589"/>
      <c r="CW34" s="589"/>
      <c r="CX34" s="589"/>
      <c r="CY34" s="590"/>
      <c r="CZ34" s="591">
        <v>11</v>
      </c>
      <c r="DA34" s="609"/>
      <c r="DB34" s="609"/>
      <c r="DC34" s="610"/>
      <c r="DD34" s="594">
        <v>1819631</v>
      </c>
      <c r="DE34" s="589"/>
      <c r="DF34" s="589"/>
      <c r="DG34" s="589"/>
      <c r="DH34" s="589"/>
      <c r="DI34" s="589"/>
      <c r="DJ34" s="589"/>
      <c r="DK34" s="590"/>
      <c r="DL34" s="594">
        <v>1723955</v>
      </c>
      <c r="DM34" s="589"/>
      <c r="DN34" s="589"/>
      <c r="DO34" s="589"/>
      <c r="DP34" s="589"/>
      <c r="DQ34" s="589"/>
      <c r="DR34" s="589"/>
      <c r="DS34" s="589"/>
      <c r="DT34" s="589"/>
      <c r="DU34" s="589"/>
      <c r="DV34" s="590"/>
      <c r="DW34" s="611">
        <v>14</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802600</v>
      </c>
      <c r="S35" s="589"/>
      <c r="T35" s="589"/>
      <c r="U35" s="589"/>
      <c r="V35" s="589"/>
      <c r="W35" s="589"/>
      <c r="X35" s="589"/>
      <c r="Y35" s="590"/>
      <c r="Z35" s="641">
        <v>3.5</v>
      </c>
      <c r="AA35" s="641"/>
      <c r="AB35" s="641"/>
      <c r="AC35" s="641"/>
      <c r="AD35" s="642" t="s">
        <v>109</v>
      </c>
      <c r="AE35" s="642"/>
      <c r="AF35" s="642"/>
      <c r="AG35" s="642"/>
      <c r="AH35" s="642"/>
      <c r="AI35" s="642"/>
      <c r="AJ35" s="642"/>
      <c r="AK35" s="642"/>
      <c r="AL35" s="611" t="s">
        <v>109</v>
      </c>
      <c r="AM35" s="643"/>
      <c r="AN35" s="643"/>
      <c r="AO35" s="644"/>
      <c r="AP35" s="186"/>
      <c r="AQ35" s="645" t="s">
        <v>306</v>
      </c>
      <c r="AR35" s="646"/>
      <c r="AS35" s="646"/>
      <c r="AT35" s="646"/>
      <c r="AU35" s="646"/>
      <c r="AV35" s="646"/>
      <c r="AW35" s="646"/>
      <c r="AX35" s="646"/>
      <c r="AY35" s="647"/>
      <c r="AZ35" s="638">
        <v>2518955</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31363</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158288</v>
      </c>
      <c r="CS35" s="607"/>
      <c r="CT35" s="607"/>
      <c r="CU35" s="607"/>
      <c r="CV35" s="607"/>
      <c r="CW35" s="607"/>
      <c r="CX35" s="607"/>
      <c r="CY35" s="608"/>
      <c r="CZ35" s="591">
        <v>0.7</v>
      </c>
      <c r="DA35" s="609"/>
      <c r="DB35" s="609"/>
      <c r="DC35" s="610"/>
      <c r="DD35" s="594">
        <v>99400</v>
      </c>
      <c r="DE35" s="607"/>
      <c r="DF35" s="607"/>
      <c r="DG35" s="607"/>
      <c r="DH35" s="607"/>
      <c r="DI35" s="607"/>
      <c r="DJ35" s="607"/>
      <c r="DK35" s="608"/>
      <c r="DL35" s="594">
        <v>99400</v>
      </c>
      <c r="DM35" s="607"/>
      <c r="DN35" s="607"/>
      <c r="DO35" s="607"/>
      <c r="DP35" s="607"/>
      <c r="DQ35" s="607"/>
      <c r="DR35" s="607"/>
      <c r="DS35" s="607"/>
      <c r="DT35" s="607"/>
      <c r="DU35" s="607"/>
      <c r="DV35" s="608"/>
      <c r="DW35" s="611">
        <v>0.8</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23176556</v>
      </c>
      <c r="S36" s="629"/>
      <c r="T36" s="629"/>
      <c r="U36" s="629"/>
      <c r="V36" s="629"/>
      <c r="W36" s="629"/>
      <c r="X36" s="629"/>
      <c r="Y36" s="632"/>
      <c r="Z36" s="633">
        <v>100</v>
      </c>
      <c r="AA36" s="633"/>
      <c r="AB36" s="633"/>
      <c r="AC36" s="633"/>
      <c r="AD36" s="634">
        <v>11526880</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538139</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-51713</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1832442</v>
      </c>
      <c r="CS36" s="589"/>
      <c r="CT36" s="589"/>
      <c r="CU36" s="589"/>
      <c r="CV36" s="589"/>
      <c r="CW36" s="589"/>
      <c r="CX36" s="589"/>
      <c r="CY36" s="590"/>
      <c r="CZ36" s="591">
        <v>8.1999999999999993</v>
      </c>
      <c r="DA36" s="609"/>
      <c r="DB36" s="609"/>
      <c r="DC36" s="610"/>
      <c r="DD36" s="594">
        <v>1519005</v>
      </c>
      <c r="DE36" s="589"/>
      <c r="DF36" s="589"/>
      <c r="DG36" s="589"/>
      <c r="DH36" s="589"/>
      <c r="DI36" s="589"/>
      <c r="DJ36" s="589"/>
      <c r="DK36" s="590"/>
      <c r="DL36" s="594">
        <v>1058434</v>
      </c>
      <c r="DM36" s="589"/>
      <c r="DN36" s="589"/>
      <c r="DO36" s="589"/>
      <c r="DP36" s="589"/>
      <c r="DQ36" s="589"/>
      <c r="DR36" s="589"/>
      <c r="DS36" s="589"/>
      <c r="DT36" s="589"/>
      <c r="DU36" s="589"/>
      <c r="DV36" s="590"/>
      <c r="DW36" s="611">
        <v>8.6</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121536</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5641</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534093</v>
      </c>
      <c r="CS37" s="607"/>
      <c r="CT37" s="607"/>
      <c r="CU37" s="607"/>
      <c r="CV37" s="607"/>
      <c r="CW37" s="607"/>
      <c r="CX37" s="607"/>
      <c r="CY37" s="608"/>
      <c r="CZ37" s="591">
        <v>2.4</v>
      </c>
      <c r="DA37" s="609"/>
      <c r="DB37" s="609"/>
      <c r="DC37" s="610"/>
      <c r="DD37" s="594">
        <v>534093</v>
      </c>
      <c r="DE37" s="607"/>
      <c r="DF37" s="607"/>
      <c r="DG37" s="607"/>
      <c r="DH37" s="607"/>
      <c r="DI37" s="607"/>
      <c r="DJ37" s="607"/>
      <c r="DK37" s="608"/>
      <c r="DL37" s="594">
        <v>534093</v>
      </c>
      <c r="DM37" s="607"/>
      <c r="DN37" s="607"/>
      <c r="DO37" s="607"/>
      <c r="DP37" s="607"/>
      <c r="DQ37" s="607"/>
      <c r="DR37" s="607"/>
      <c r="DS37" s="607"/>
      <c r="DT37" s="607"/>
      <c r="DU37" s="607"/>
      <c r="DV37" s="608"/>
      <c r="DW37" s="611">
        <v>4.3</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55985</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9047</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2324537</v>
      </c>
      <c r="CS38" s="589"/>
      <c r="CT38" s="589"/>
      <c r="CU38" s="589"/>
      <c r="CV38" s="589"/>
      <c r="CW38" s="589"/>
      <c r="CX38" s="589"/>
      <c r="CY38" s="590"/>
      <c r="CZ38" s="591">
        <v>10.4</v>
      </c>
      <c r="DA38" s="609"/>
      <c r="DB38" s="609"/>
      <c r="DC38" s="610"/>
      <c r="DD38" s="594">
        <v>2058102</v>
      </c>
      <c r="DE38" s="589"/>
      <c r="DF38" s="589"/>
      <c r="DG38" s="589"/>
      <c r="DH38" s="589"/>
      <c r="DI38" s="589"/>
      <c r="DJ38" s="589"/>
      <c r="DK38" s="590"/>
      <c r="DL38" s="594">
        <v>1920436</v>
      </c>
      <c r="DM38" s="589"/>
      <c r="DN38" s="589"/>
      <c r="DO38" s="589"/>
      <c r="DP38" s="589"/>
      <c r="DQ38" s="589"/>
      <c r="DR38" s="589"/>
      <c r="DS38" s="589"/>
      <c r="DT38" s="589"/>
      <c r="DU38" s="589"/>
      <c r="DV38" s="590"/>
      <c r="DW38" s="611">
        <v>15.6</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16897</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633612</v>
      </c>
      <c r="CS39" s="607"/>
      <c r="CT39" s="607"/>
      <c r="CU39" s="607"/>
      <c r="CV39" s="607"/>
      <c r="CW39" s="607"/>
      <c r="CX39" s="607"/>
      <c r="CY39" s="608"/>
      <c r="CZ39" s="591">
        <v>2.8</v>
      </c>
      <c r="DA39" s="609"/>
      <c r="DB39" s="609"/>
      <c r="DC39" s="610"/>
      <c r="DD39" s="594">
        <v>630991</v>
      </c>
      <c r="DE39" s="607"/>
      <c r="DF39" s="607"/>
      <c r="DG39" s="607"/>
      <c r="DH39" s="607"/>
      <c r="DI39" s="607"/>
      <c r="DJ39" s="607"/>
      <c r="DK39" s="608"/>
      <c r="DL39" s="594" t="s">
        <v>109</v>
      </c>
      <c r="DM39" s="607"/>
      <c r="DN39" s="607"/>
      <c r="DO39" s="607"/>
      <c r="DP39" s="607"/>
      <c r="DQ39" s="607"/>
      <c r="DR39" s="607"/>
      <c r="DS39" s="607"/>
      <c r="DT39" s="607"/>
      <c r="DU39" s="607"/>
      <c r="DV39" s="608"/>
      <c r="DW39" s="611" t="s">
        <v>109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351418</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95</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446923</v>
      </c>
      <c r="CS40" s="589"/>
      <c r="CT40" s="589"/>
      <c r="CU40" s="589"/>
      <c r="CV40" s="589"/>
      <c r="CW40" s="589"/>
      <c r="CX40" s="589"/>
      <c r="CY40" s="590"/>
      <c r="CZ40" s="591">
        <v>2</v>
      </c>
      <c r="DA40" s="609"/>
      <c r="DB40" s="609"/>
      <c r="DC40" s="610"/>
      <c r="DD40" s="594">
        <v>76647</v>
      </c>
      <c r="DE40" s="589"/>
      <c r="DF40" s="589"/>
      <c r="DG40" s="589"/>
      <c r="DH40" s="589"/>
      <c r="DI40" s="589"/>
      <c r="DJ40" s="589"/>
      <c r="DK40" s="590"/>
      <c r="DL40" s="594">
        <v>3400</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1434980</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335</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5004424</v>
      </c>
      <c r="CS42" s="589"/>
      <c r="CT42" s="589"/>
      <c r="CU42" s="589"/>
      <c r="CV42" s="589"/>
      <c r="CW42" s="589"/>
      <c r="CX42" s="589"/>
      <c r="CY42" s="590"/>
      <c r="CZ42" s="591">
        <v>22.4</v>
      </c>
      <c r="DA42" s="592"/>
      <c r="DB42" s="592"/>
      <c r="DC42" s="593"/>
      <c r="DD42" s="594">
        <v>472545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38572</v>
      </c>
      <c r="CS43" s="607"/>
      <c r="CT43" s="607"/>
      <c r="CU43" s="607"/>
      <c r="CV43" s="607"/>
      <c r="CW43" s="607"/>
      <c r="CX43" s="607"/>
      <c r="CY43" s="608"/>
      <c r="CZ43" s="591">
        <v>0.2</v>
      </c>
      <c r="DA43" s="609"/>
      <c r="DB43" s="609"/>
      <c r="DC43" s="610"/>
      <c r="DD43" s="594">
        <v>35828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4973333</v>
      </c>
      <c r="CS44" s="589"/>
      <c r="CT44" s="589"/>
      <c r="CU44" s="589"/>
      <c r="CV44" s="589"/>
      <c r="CW44" s="589"/>
      <c r="CX44" s="589"/>
      <c r="CY44" s="590"/>
      <c r="CZ44" s="591">
        <v>22.2</v>
      </c>
      <c r="DA44" s="592"/>
      <c r="DB44" s="592"/>
      <c r="DC44" s="593"/>
      <c r="DD44" s="594">
        <v>455190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3934313</v>
      </c>
      <c r="CS45" s="607"/>
      <c r="CT45" s="607"/>
      <c r="CU45" s="607"/>
      <c r="CV45" s="607"/>
      <c r="CW45" s="607"/>
      <c r="CX45" s="607"/>
      <c r="CY45" s="608"/>
      <c r="CZ45" s="591">
        <v>17.600000000000001</v>
      </c>
      <c r="DA45" s="609"/>
      <c r="DB45" s="609"/>
      <c r="DC45" s="610"/>
      <c r="DD45" s="594">
        <v>71564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1023227</v>
      </c>
      <c r="CS46" s="589"/>
      <c r="CT46" s="589"/>
      <c r="CU46" s="589"/>
      <c r="CV46" s="589"/>
      <c r="CW46" s="589"/>
      <c r="CX46" s="589"/>
      <c r="CY46" s="590"/>
      <c r="CZ46" s="591">
        <v>4.5999999999999996</v>
      </c>
      <c r="DA46" s="592"/>
      <c r="DB46" s="592"/>
      <c r="DC46" s="593"/>
      <c r="DD46" s="594">
        <v>368121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31091</v>
      </c>
      <c r="CS47" s="607"/>
      <c r="CT47" s="607"/>
      <c r="CU47" s="607"/>
      <c r="CV47" s="607"/>
      <c r="CW47" s="607"/>
      <c r="CX47" s="607"/>
      <c r="CY47" s="608"/>
      <c r="CZ47" s="591">
        <v>0.1</v>
      </c>
      <c r="DA47" s="609"/>
      <c r="DB47" s="609"/>
      <c r="DC47" s="610"/>
      <c r="DD47" s="594">
        <v>17355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118</v>
      </c>
      <c r="CS48" s="589"/>
      <c r="CT48" s="589"/>
      <c r="CU48" s="589"/>
      <c r="CV48" s="589"/>
      <c r="CW48" s="589"/>
      <c r="CX48" s="589"/>
      <c r="CY48" s="590"/>
      <c r="CZ48" s="591" t="s">
        <v>118</v>
      </c>
      <c r="DA48" s="592"/>
      <c r="DB48" s="592"/>
      <c r="DC48" s="593"/>
      <c r="DD48" s="594" t="s">
        <v>118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339</v>
      </c>
      <c r="CE49" s="570"/>
      <c r="CF49" s="570"/>
      <c r="CG49" s="570"/>
      <c r="CH49" s="570"/>
      <c r="CI49" s="570"/>
      <c r="CJ49" s="570"/>
      <c r="CK49" s="570"/>
      <c r="CL49" s="570"/>
      <c r="CM49" s="570"/>
      <c r="CN49" s="570"/>
      <c r="CO49" s="570"/>
      <c r="CP49" s="570"/>
      <c r="CQ49" s="571"/>
      <c r="CR49" s="572">
        <v>22379760</v>
      </c>
      <c r="CS49" s="573"/>
      <c r="CT49" s="573"/>
      <c r="CU49" s="573"/>
      <c r="CV49" s="573"/>
      <c r="CW49" s="573"/>
      <c r="CX49" s="573"/>
      <c r="CY49" s="574"/>
      <c r="CZ49" s="575">
        <v>100</v>
      </c>
      <c r="DA49" s="576"/>
      <c r="DB49" s="576"/>
      <c r="DC49" s="577"/>
      <c r="DD49" s="578">
        <v>13268920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362</v>
      </c>
      <c r="C7" s="1047"/>
      <c r="D7" s="1047"/>
      <c r="E7" s="1047"/>
      <c r="F7" s="1047"/>
      <c r="G7" s="1047"/>
      <c r="H7" s="1047"/>
      <c r="I7" s="1047"/>
      <c r="J7" s="1047"/>
      <c r="K7" s="1047"/>
      <c r="L7" s="1047"/>
      <c r="M7" s="1047"/>
      <c r="N7" s="1047"/>
      <c r="O7" s="1047"/>
      <c r="P7" s="1048"/>
      <c r="Q7" s="1100">
        <v>23182</v>
      </c>
      <c r="R7" s="1101"/>
      <c r="S7" s="1101"/>
      <c r="T7" s="1101"/>
      <c r="U7" s="1101"/>
      <c r="V7" s="1101">
        <v>22385</v>
      </c>
      <c r="W7" s="1101"/>
      <c r="X7" s="1101"/>
      <c r="Y7" s="1101"/>
      <c r="Z7" s="1101"/>
      <c r="AA7" s="1101">
        <v>797</v>
      </c>
      <c r="AB7" s="1101"/>
      <c r="AC7" s="1101"/>
      <c r="AD7" s="1101"/>
      <c r="AE7" s="1102"/>
      <c r="AF7" s="1103">
        <v>569</v>
      </c>
      <c r="AG7" s="1104"/>
      <c r="AH7" s="1104"/>
      <c r="AI7" s="1104"/>
      <c r="AJ7" s="1105"/>
      <c r="AK7" s="1087">
        <v>58</v>
      </c>
      <c r="AL7" s="1088"/>
      <c r="AM7" s="1088"/>
      <c r="AN7" s="1088"/>
      <c r="AO7" s="1088"/>
      <c r="AP7" s="1088">
        <v>25042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545</v>
      </c>
      <c r="BS7" s="1091" t="s">
        <v>542</v>
      </c>
      <c r="BT7" s="1092"/>
      <c r="BU7" s="1092"/>
      <c r="BV7" s="1092"/>
      <c r="BW7" s="1092"/>
      <c r="BX7" s="1092"/>
      <c r="BY7" s="1092"/>
      <c r="BZ7" s="1092"/>
      <c r="CA7" s="1092"/>
      <c r="CB7" s="1092"/>
      <c r="CC7" s="1092"/>
      <c r="CD7" s="1092"/>
      <c r="CE7" s="1092"/>
      <c r="CF7" s="1092"/>
      <c r="CG7" s="1093"/>
      <c r="CH7" s="1084">
        <v>47</v>
      </c>
      <c r="CI7" s="1085"/>
      <c r="CJ7" s="1085"/>
      <c r="CK7" s="1085"/>
      <c r="CL7" s="1086"/>
      <c r="CM7" s="1084">
        <v>319</v>
      </c>
      <c r="CN7" s="1085"/>
      <c r="CO7" s="1085"/>
      <c r="CP7" s="1085"/>
      <c r="CQ7" s="1086"/>
      <c r="CR7" s="1084">
        <v>2</v>
      </c>
      <c r="CS7" s="1085"/>
      <c r="CT7" s="1085"/>
      <c r="CU7" s="1085"/>
      <c r="CV7" s="1086"/>
      <c r="CW7" s="1084">
        <v>69</v>
      </c>
      <c r="CX7" s="1085"/>
      <c r="CY7" s="1085"/>
      <c r="CZ7" s="1085"/>
      <c r="DA7" s="1086"/>
      <c r="DB7" s="1084">
        <v>342</v>
      </c>
      <c r="DC7" s="1085"/>
      <c r="DD7" s="1085"/>
      <c r="DE7" s="1085"/>
      <c r="DF7" s="1086"/>
      <c r="DG7" s="1084">
        <v>845</v>
      </c>
      <c r="DH7" s="1085"/>
      <c r="DI7" s="1085"/>
      <c r="DJ7" s="1085"/>
      <c r="DK7" s="1086"/>
      <c r="DL7" s="1084" t="s">
        <v>536</v>
      </c>
      <c r="DM7" s="1085"/>
      <c r="DN7" s="1085"/>
      <c r="DO7" s="1085"/>
      <c r="DP7" s="1086"/>
      <c r="DQ7" s="1084" t="s">
        <v>536</v>
      </c>
      <c r="DR7" s="1085"/>
      <c r="DS7" s="1085"/>
      <c r="DT7" s="1085"/>
      <c r="DU7" s="1086"/>
      <c r="DV7" s="1111"/>
      <c r="DW7" s="1112"/>
      <c r="DX7" s="1112"/>
      <c r="DY7" s="1112"/>
      <c r="DZ7" s="1113"/>
      <c r="EA7" s="205"/>
    </row>
    <row r="8" spans="1:131" s="206" customFormat="1" ht="26.25" customHeight="1" x14ac:dyDescent="0.15">
      <c r="A8" s="212">
        <v>2</v>
      </c>
      <c r="B8" s="1027" t="s">
        <v>363</v>
      </c>
      <c r="C8" s="1028"/>
      <c r="D8" s="1028"/>
      <c r="E8" s="1028"/>
      <c r="F8" s="1028"/>
      <c r="G8" s="1028"/>
      <c r="H8" s="1028"/>
      <c r="I8" s="1028"/>
      <c r="J8" s="1028"/>
      <c r="K8" s="1028"/>
      <c r="L8" s="1028"/>
      <c r="M8" s="1028"/>
      <c r="N8" s="1028"/>
      <c r="O8" s="1028"/>
      <c r="P8" s="1029"/>
      <c r="Q8" s="1039">
        <v>1024</v>
      </c>
      <c r="R8" s="1040"/>
      <c r="S8" s="1040"/>
      <c r="T8" s="1040"/>
      <c r="U8" s="1040"/>
      <c r="V8" s="1040">
        <v>1024</v>
      </c>
      <c r="W8" s="1040"/>
      <c r="X8" s="1040"/>
      <c r="Y8" s="1040"/>
      <c r="Z8" s="1040"/>
      <c r="AA8" s="1040" t="s">
        <v>537</v>
      </c>
      <c r="AB8" s="1040"/>
      <c r="AC8" s="1040"/>
      <c r="AD8" s="1040"/>
      <c r="AE8" s="1041"/>
      <c r="AF8" s="1033" t="s">
        <v>538</v>
      </c>
      <c r="AG8" s="1034"/>
      <c r="AH8" s="1034"/>
      <c r="AI8" s="1034"/>
      <c r="AJ8" s="1035"/>
      <c r="AK8" s="1082" t="s">
        <v>537</v>
      </c>
      <c r="AL8" s="1083"/>
      <c r="AM8" s="1083"/>
      <c r="AN8" s="1083"/>
      <c r="AO8" s="1083"/>
      <c r="AP8" s="1083">
        <v>2442</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543</v>
      </c>
      <c r="BT8" s="1011"/>
      <c r="BU8" s="1011"/>
      <c r="BV8" s="1011"/>
      <c r="BW8" s="1011"/>
      <c r="BX8" s="1011"/>
      <c r="BY8" s="1011"/>
      <c r="BZ8" s="1011"/>
      <c r="CA8" s="1011"/>
      <c r="CB8" s="1011"/>
      <c r="CC8" s="1011"/>
      <c r="CD8" s="1011"/>
      <c r="CE8" s="1011"/>
      <c r="CF8" s="1011"/>
      <c r="CG8" s="1012"/>
      <c r="CH8" s="985">
        <v>16</v>
      </c>
      <c r="CI8" s="986"/>
      <c r="CJ8" s="986"/>
      <c r="CK8" s="986"/>
      <c r="CL8" s="987"/>
      <c r="CM8" s="985">
        <v>58</v>
      </c>
      <c r="CN8" s="986"/>
      <c r="CO8" s="986"/>
      <c r="CP8" s="986"/>
      <c r="CQ8" s="987"/>
      <c r="CR8" s="985">
        <v>20</v>
      </c>
      <c r="CS8" s="986"/>
      <c r="CT8" s="986"/>
      <c r="CU8" s="986"/>
      <c r="CV8" s="987"/>
      <c r="CW8" s="985">
        <v>14</v>
      </c>
      <c r="CX8" s="986"/>
      <c r="CY8" s="986"/>
      <c r="CZ8" s="986"/>
      <c r="DA8" s="987"/>
      <c r="DB8" s="985" t="s">
        <v>536</v>
      </c>
      <c r="DC8" s="986"/>
      <c r="DD8" s="986"/>
      <c r="DE8" s="986"/>
      <c r="DF8" s="987"/>
      <c r="DG8" s="985" t="s">
        <v>536</v>
      </c>
      <c r="DH8" s="986"/>
      <c r="DI8" s="986"/>
      <c r="DJ8" s="986"/>
      <c r="DK8" s="987"/>
      <c r="DL8" s="985" t="s">
        <v>536</v>
      </c>
      <c r="DM8" s="986"/>
      <c r="DN8" s="986"/>
      <c r="DO8" s="986"/>
      <c r="DP8" s="987"/>
      <c r="DQ8" s="985" t="s">
        <v>536</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t="s">
        <v>545</v>
      </c>
      <c r="BS9" s="1010" t="s">
        <v>544</v>
      </c>
      <c r="BT9" s="1011"/>
      <c r="BU9" s="1011"/>
      <c r="BV9" s="1011"/>
      <c r="BW9" s="1011"/>
      <c r="BX9" s="1011"/>
      <c r="BY9" s="1011"/>
      <c r="BZ9" s="1011"/>
      <c r="CA9" s="1011"/>
      <c r="CB9" s="1011"/>
      <c r="CC9" s="1011"/>
      <c r="CD9" s="1011"/>
      <c r="CE9" s="1011"/>
      <c r="CF9" s="1011"/>
      <c r="CG9" s="1012"/>
      <c r="CH9" s="985">
        <v>-93</v>
      </c>
      <c r="CI9" s="986"/>
      <c r="CJ9" s="986"/>
      <c r="CK9" s="986"/>
      <c r="CL9" s="987"/>
      <c r="CM9" s="985">
        <v>153</v>
      </c>
      <c r="CN9" s="986"/>
      <c r="CO9" s="986"/>
      <c r="CP9" s="986"/>
      <c r="CQ9" s="987"/>
      <c r="CR9" s="985">
        <v>416</v>
      </c>
      <c r="CS9" s="986"/>
      <c r="CT9" s="986"/>
      <c r="CU9" s="986"/>
      <c r="CV9" s="987"/>
      <c r="CW9" s="985">
        <v>450</v>
      </c>
      <c r="CX9" s="986"/>
      <c r="CY9" s="986"/>
      <c r="CZ9" s="986"/>
      <c r="DA9" s="987"/>
      <c r="DB9" s="985">
        <v>2442</v>
      </c>
      <c r="DC9" s="986"/>
      <c r="DD9" s="986"/>
      <c r="DE9" s="986"/>
      <c r="DF9" s="987"/>
      <c r="DG9" s="985" t="s">
        <v>536</v>
      </c>
      <c r="DH9" s="986"/>
      <c r="DI9" s="986"/>
      <c r="DJ9" s="986"/>
      <c r="DK9" s="987"/>
      <c r="DL9" s="985" t="s">
        <v>536</v>
      </c>
      <c r="DM9" s="986"/>
      <c r="DN9" s="986"/>
      <c r="DO9" s="986"/>
      <c r="DP9" s="987"/>
      <c r="DQ9" s="985">
        <v>263</v>
      </c>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364</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365</v>
      </c>
      <c r="B23" s="940" t="s">
        <v>366</v>
      </c>
      <c r="C23" s="941"/>
      <c r="D23" s="941"/>
      <c r="E23" s="941"/>
      <c r="F23" s="941"/>
      <c r="G23" s="941"/>
      <c r="H23" s="941"/>
      <c r="I23" s="941"/>
      <c r="J23" s="941"/>
      <c r="K23" s="941"/>
      <c r="L23" s="941"/>
      <c r="M23" s="941"/>
      <c r="N23" s="941"/>
      <c r="O23" s="941"/>
      <c r="P23" s="942"/>
      <c r="Q23" s="1064">
        <v>24201</v>
      </c>
      <c r="R23" s="1065"/>
      <c r="S23" s="1065"/>
      <c r="T23" s="1065"/>
      <c r="U23" s="1065"/>
      <c r="V23" s="1065">
        <v>23404</v>
      </c>
      <c r="W23" s="1065"/>
      <c r="X23" s="1065"/>
      <c r="Y23" s="1065"/>
      <c r="Z23" s="1065"/>
      <c r="AA23" s="1065">
        <v>797</v>
      </c>
      <c r="AB23" s="1065"/>
      <c r="AC23" s="1065"/>
      <c r="AD23" s="1065"/>
      <c r="AE23" s="1066"/>
      <c r="AF23" s="1067">
        <v>569</v>
      </c>
      <c r="AG23" s="1065"/>
      <c r="AH23" s="1065"/>
      <c r="AI23" s="1065"/>
      <c r="AJ23" s="1068"/>
      <c r="AK23" s="1069"/>
      <c r="AL23" s="1070"/>
      <c r="AM23" s="1070"/>
      <c r="AN23" s="1070"/>
      <c r="AO23" s="1070"/>
      <c r="AP23" s="1065">
        <v>27484</v>
      </c>
      <c r="AQ23" s="1065"/>
      <c r="AR23" s="1065"/>
      <c r="AS23" s="1065"/>
      <c r="AT23" s="1065"/>
      <c r="AU23" s="1071"/>
      <c r="AV23" s="1071"/>
      <c r="AW23" s="1071"/>
      <c r="AX23" s="1071"/>
      <c r="AY23" s="1072"/>
      <c r="AZ23" s="1061" t="s">
        <v>109</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345</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377</v>
      </c>
      <c r="C28" s="1047"/>
      <c r="D28" s="1047"/>
      <c r="E28" s="1047"/>
      <c r="F28" s="1047"/>
      <c r="G28" s="1047"/>
      <c r="H28" s="1047"/>
      <c r="I28" s="1047"/>
      <c r="J28" s="1047"/>
      <c r="K28" s="1047"/>
      <c r="L28" s="1047"/>
      <c r="M28" s="1047"/>
      <c r="N28" s="1047"/>
      <c r="O28" s="1047"/>
      <c r="P28" s="1048"/>
      <c r="Q28" s="1049">
        <v>4920</v>
      </c>
      <c r="R28" s="1050"/>
      <c r="S28" s="1050"/>
      <c r="T28" s="1050"/>
      <c r="U28" s="1050"/>
      <c r="V28" s="1050">
        <v>4889</v>
      </c>
      <c r="W28" s="1050"/>
      <c r="X28" s="1050"/>
      <c r="Y28" s="1050"/>
      <c r="Z28" s="1050"/>
      <c r="AA28" s="1050">
        <v>31</v>
      </c>
      <c r="AB28" s="1050"/>
      <c r="AC28" s="1050"/>
      <c r="AD28" s="1050"/>
      <c r="AE28" s="1051"/>
      <c r="AF28" s="1052">
        <v>31</v>
      </c>
      <c r="AG28" s="1050"/>
      <c r="AH28" s="1050"/>
      <c r="AI28" s="1050"/>
      <c r="AJ28" s="1053"/>
      <c r="AK28" s="1054">
        <v>351</v>
      </c>
      <c r="AL28" s="1042"/>
      <c r="AM28" s="1042"/>
      <c r="AN28" s="1042"/>
      <c r="AO28" s="1042"/>
      <c r="AP28" s="1042" t="s">
        <v>536</v>
      </c>
      <c r="AQ28" s="1042"/>
      <c r="AR28" s="1042"/>
      <c r="AS28" s="1042"/>
      <c r="AT28" s="1042"/>
      <c r="AU28" s="1042" t="s">
        <v>536</v>
      </c>
      <c r="AV28" s="1042"/>
      <c r="AW28" s="1042"/>
      <c r="AX28" s="1042"/>
      <c r="AY28" s="1042"/>
      <c r="AZ28" s="1043" t="s">
        <v>536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378</v>
      </c>
      <c r="C29" s="1028"/>
      <c r="D29" s="1028"/>
      <c r="E29" s="1028"/>
      <c r="F29" s="1028"/>
      <c r="G29" s="1028"/>
      <c r="H29" s="1028"/>
      <c r="I29" s="1028"/>
      <c r="J29" s="1028"/>
      <c r="K29" s="1028"/>
      <c r="L29" s="1028"/>
      <c r="M29" s="1028"/>
      <c r="N29" s="1028"/>
      <c r="O29" s="1028"/>
      <c r="P29" s="1029"/>
      <c r="Q29" s="1039">
        <v>5041</v>
      </c>
      <c r="R29" s="1040"/>
      <c r="S29" s="1040"/>
      <c r="T29" s="1040"/>
      <c r="U29" s="1040"/>
      <c r="V29" s="1040">
        <v>4988</v>
      </c>
      <c r="W29" s="1040"/>
      <c r="X29" s="1040"/>
      <c r="Y29" s="1040"/>
      <c r="Z29" s="1040"/>
      <c r="AA29" s="1040">
        <v>53</v>
      </c>
      <c r="AB29" s="1040"/>
      <c r="AC29" s="1040"/>
      <c r="AD29" s="1040"/>
      <c r="AE29" s="1041"/>
      <c r="AF29" s="1033">
        <v>53</v>
      </c>
      <c r="AG29" s="1034"/>
      <c r="AH29" s="1034"/>
      <c r="AI29" s="1034"/>
      <c r="AJ29" s="1035"/>
      <c r="AK29" s="976">
        <v>738</v>
      </c>
      <c r="AL29" s="967"/>
      <c r="AM29" s="967"/>
      <c r="AN29" s="967"/>
      <c r="AO29" s="967"/>
      <c r="AP29" s="967" t="s">
        <v>536</v>
      </c>
      <c r="AQ29" s="967"/>
      <c r="AR29" s="967"/>
      <c r="AS29" s="967"/>
      <c r="AT29" s="967"/>
      <c r="AU29" s="967" t="s">
        <v>536</v>
      </c>
      <c r="AV29" s="967"/>
      <c r="AW29" s="967"/>
      <c r="AX29" s="967"/>
      <c r="AY29" s="967"/>
      <c r="AZ29" s="1038" t="s">
        <v>536</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379</v>
      </c>
      <c r="C30" s="1028"/>
      <c r="D30" s="1028"/>
      <c r="E30" s="1028"/>
      <c r="F30" s="1028"/>
      <c r="G30" s="1028"/>
      <c r="H30" s="1028"/>
      <c r="I30" s="1028"/>
      <c r="J30" s="1028"/>
      <c r="K30" s="1028"/>
      <c r="L30" s="1028"/>
      <c r="M30" s="1028"/>
      <c r="N30" s="1028"/>
      <c r="O30" s="1028"/>
      <c r="P30" s="1029"/>
      <c r="Q30" s="1039">
        <v>614</v>
      </c>
      <c r="R30" s="1040"/>
      <c r="S30" s="1040"/>
      <c r="T30" s="1040"/>
      <c r="U30" s="1040"/>
      <c r="V30" s="1040">
        <v>612</v>
      </c>
      <c r="W30" s="1040"/>
      <c r="X30" s="1040"/>
      <c r="Y30" s="1040"/>
      <c r="Z30" s="1040"/>
      <c r="AA30" s="1040">
        <v>2</v>
      </c>
      <c r="AB30" s="1040"/>
      <c r="AC30" s="1040"/>
      <c r="AD30" s="1040"/>
      <c r="AE30" s="1041"/>
      <c r="AF30" s="1033">
        <v>2</v>
      </c>
      <c r="AG30" s="1034"/>
      <c r="AH30" s="1034"/>
      <c r="AI30" s="1034"/>
      <c r="AJ30" s="1035"/>
      <c r="AK30" s="976">
        <v>174</v>
      </c>
      <c r="AL30" s="967"/>
      <c r="AM30" s="967"/>
      <c r="AN30" s="967"/>
      <c r="AO30" s="967"/>
      <c r="AP30" s="967" t="s">
        <v>536</v>
      </c>
      <c r="AQ30" s="967"/>
      <c r="AR30" s="967"/>
      <c r="AS30" s="967"/>
      <c r="AT30" s="967"/>
      <c r="AU30" s="967" t="s">
        <v>536</v>
      </c>
      <c r="AV30" s="967"/>
      <c r="AW30" s="967"/>
      <c r="AX30" s="967"/>
      <c r="AY30" s="967"/>
      <c r="AZ30" s="1038" t="s">
        <v>536</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380</v>
      </c>
      <c r="C31" s="1028"/>
      <c r="D31" s="1028"/>
      <c r="E31" s="1028"/>
      <c r="F31" s="1028"/>
      <c r="G31" s="1028"/>
      <c r="H31" s="1028"/>
      <c r="I31" s="1028"/>
      <c r="J31" s="1028"/>
      <c r="K31" s="1028"/>
      <c r="L31" s="1028"/>
      <c r="M31" s="1028"/>
      <c r="N31" s="1028"/>
      <c r="O31" s="1028"/>
      <c r="P31" s="1029"/>
      <c r="Q31" s="1039">
        <v>592</v>
      </c>
      <c r="R31" s="1040"/>
      <c r="S31" s="1040"/>
      <c r="T31" s="1040"/>
      <c r="U31" s="1040"/>
      <c r="V31" s="1040">
        <v>549</v>
      </c>
      <c r="W31" s="1040"/>
      <c r="X31" s="1040"/>
      <c r="Y31" s="1040"/>
      <c r="Z31" s="1040"/>
      <c r="AA31" s="1040">
        <v>43</v>
      </c>
      <c r="AB31" s="1040"/>
      <c r="AC31" s="1040"/>
      <c r="AD31" s="1040"/>
      <c r="AE31" s="1041"/>
      <c r="AF31" s="1033">
        <v>830</v>
      </c>
      <c r="AG31" s="1034"/>
      <c r="AH31" s="1034"/>
      <c r="AI31" s="1034"/>
      <c r="AJ31" s="1035"/>
      <c r="AK31" s="976">
        <v>63</v>
      </c>
      <c r="AL31" s="967"/>
      <c r="AM31" s="967"/>
      <c r="AN31" s="967"/>
      <c r="AO31" s="967"/>
      <c r="AP31" s="967">
        <v>2658</v>
      </c>
      <c r="AQ31" s="967"/>
      <c r="AR31" s="967"/>
      <c r="AS31" s="967"/>
      <c r="AT31" s="967"/>
      <c r="AU31" s="967">
        <v>590</v>
      </c>
      <c r="AV31" s="967"/>
      <c r="AW31" s="967"/>
      <c r="AX31" s="967"/>
      <c r="AY31" s="967"/>
      <c r="AZ31" s="1038" t="s">
        <v>536</v>
      </c>
      <c r="BA31" s="1038"/>
      <c r="BB31" s="1038"/>
      <c r="BC31" s="1038"/>
      <c r="BD31" s="1038"/>
      <c r="BE31" s="1022" t="s">
        <v>381</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382</v>
      </c>
      <c r="C32" s="1028"/>
      <c r="D32" s="1028"/>
      <c r="E32" s="1028"/>
      <c r="F32" s="1028"/>
      <c r="G32" s="1028"/>
      <c r="H32" s="1028"/>
      <c r="I32" s="1028"/>
      <c r="J32" s="1028"/>
      <c r="K32" s="1028"/>
      <c r="L32" s="1028"/>
      <c r="M32" s="1028"/>
      <c r="N32" s="1028"/>
      <c r="O32" s="1028"/>
      <c r="P32" s="1029"/>
      <c r="Q32" s="1039">
        <v>1332</v>
      </c>
      <c r="R32" s="1040"/>
      <c r="S32" s="1040"/>
      <c r="T32" s="1040"/>
      <c r="U32" s="1040"/>
      <c r="V32" s="1040">
        <v>1295</v>
      </c>
      <c r="W32" s="1040"/>
      <c r="X32" s="1040"/>
      <c r="Y32" s="1040"/>
      <c r="Z32" s="1040"/>
      <c r="AA32" s="1040">
        <v>37</v>
      </c>
      <c r="AB32" s="1040"/>
      <c r="AC32" s="1040"/>
      <c r="AD32" s="1040"/>
      <c r="AE32" s="1041"/>
      <c r="AF32" s="1033">
        <v>2059</v>
      </c>
      <c r="AG32" s="1034"/>
      <c r="AH32" s="1034"/>
      <c r="AI32" s="1034"/>
      <c r="AJ32" s="1035"/>
      <c r="AK32" s="976">
        <v>122</v>
      </c>
      <c r="AL32" s="967"/>
      <c r="AM32" s="967"/>
      <c r="AN32" s="967"/>
      <c r="AO32" s="967"/>
      <c r="AP32" s="967">
        <v>1810</v>
      </c>
      <c r="AQ32" s="967"/>
      <c r="AR32" s="967"/>
      <c r="AS32" s="967"/>
      <c r="AT32" s="967"/>
      <c r="AU32" s="967">
        <v>287</v>
      </c>
      <c r="AV32" s="967"/>
      <c r="AW32" s="967"/>
      <c r="AX32" s="967"/>
      <c r="AY32" s="967"/>
      <c r="AZ32" s="1038" t="s">
        <v>536</v>
      </c>
      <c r="BA32" s="1038"/>
      <c r="BB32" s="1038"/>
      <c r="BC32" s="1038"/>
      <c r="BD32" s="1038"/>
      <c r="BE32" s="1022" t="s">
        <v>381</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383</v>
      </c>
      <c r="C33" s="1028"/>
      <c r="D33" s="1028"/>
      <c r="E33" s="1028"/>
      <c r="F33" s="1028"/>
      <c r="G33" s="1028"/>
      <c r="H33" s="1028"/>
      <c r="I33" s="1028"/>
      <c r="J33" s="1028"/>
      <c r="K33" s="1028"/>
      <c r="L33" s="1028"/>
      <c r="M33" s="1028"/>
      <c r="N33" s="1028"/>
      <c r="O33" s="1028"/>
      <c r="P33" s="1029"/>
      <c r="Q33" s="1039">
        <v>1171</v>
      </c>
      <c r="R33" s="1040"/>
      <c r="S33" s="1040"/>
      <c r="T33" s="1040"/>
      <c r="U33" s="1040"/>
      <c r="V33" s="1040">
        <v>1171</v>
      </c>
      <c r="W33" s="1040"/>
      <c r="X33" s="1040"/>
      <c r="Y33" s="1040"/>
      <c r="Z33" s="1040"/>
      <c r="AA33" s="1040" t="s">
        <v>536</v>
      </c>
      <c r="AB33" s="1040"/>
      <c r="AC33" s="1040"/>
      <c r="AD33" s="1040"/>
      <c r="AE33" s="1041"/>
      <c r="AF33" s="1033" t="s">
        <v>109</v>
      </c>
      <c r="AG33" s="1034"/>
      <c r="AH33" s="1034"/>
      <c r="AI33" s="1034"/>
      <c r="AJ33" s="1035"/>
      <c r="AK33" s="976">
        <v>520</v>
      </c>
      <c r="AL33" s="967"/>
      <c r="AM33" s="967"/>
      <c r="AN33" s="967"/>
      <c r="AO33" s="967"/>
      <c r="AP33" s="967">
        <v>8207</v>
      </c>
      <c r="AQ33" s="967"/>
      <c r="AR33" s="967"/>
      <c r="AS33" s="967"/>
      <c r="AT33" s="967"/>
      <c r="AU33" s="967">
        <v>7616</v>
      </c>
      <c r="AV33" s="967"/>
      <c r="AW33" s="967"/>
      <c r="AX33" s="967"/>
      <c r="AY33" s="967"/>
      <c r="AZ33" s="1038" t="s">
        <v>536</v>
      </c>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365</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2976</v>
      </c>
      <c r="AG63" s="955"/>
      <c r="AH63" s="955"/>
      <c r="AI63" s="955"/>
      <c r="AJ63" s="1020"/>
      <c r="AK63" s="1021"/>
      <c r="AL63" s="959"/>
      <c r="AM63" s="959"/>
      <c r="AN63" s="959"/>
      <c r="AO63" s="959"/>
      <c r="AP63" s="955">
        <v>12675</v>
      </c>
      <c r="AQ63" s="955"/>
      <c r="AR63" s="955"/>
      <c r="AS63" s="955"/>
      <c r="AT63" s="955"/>
      <c r="AU63" s="955">
        <v>8493</v>
      </c>
      <c r="AV63" s="955"/>
      <c r="AW63" s="955"/>
      <c r="AX63" s="955"/>
      <c r="AY63" s="955"/>
      <c r="AZ63" s="1015"/>
      <c r="BA63" s="1015"/>
      <c r="BB63" s="1015"/>
      <c r="BC63" s="1015"/>
      <c r="BD63" s="1015"/>
      <c r="BE63" s="956" t="s">
        <v>537</v>
      </c>
      <c r="BF63" s="956"/>
      <c r="BG63" s="956"/>
      <c r="BH63" s="956"/>
      <c r="BI63" s="957"/>
      <c r="BJ63" s="1016" t="s">
        <v>109</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388</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389</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539</v>
      </c>
      <c r="C68" s="982"/>
      <c r="D68" s="982"/>
      <c r="E68" s="982"/>
      <c r="F68" s="982"/>
      <c r="G68" s="982"/>
      <c r="H68" s="982"/>
      <c r="I68" s="982"/>
      <c r="J68" s="982"/>
      <c r="K68" s="982"/>
      <c r="L68" s="982"/>
      <c r="M68" s="982"/>
      <c r="N68" s="982"/>
      <c r="O68" s="982"/>
      <c r="P68" s="983"/>
      <c r="Q68" s="984">
        <v>999</v>
      </c>
      <c r="R68" s="978"/>
      <c r="S68" s="978"/>
      <c r="T68" s="978"/>
      <c r="U68" s="978"/>
      <c r="V68" s="978">
        <v>999</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536</v>
      </c>
      <c r="AQ68" s="978"/>
      <c r="AR68" s="978"/>
      <c r="AS68" s="978"/>
      <c r="AT68" s="978"/>
      <c r="AU68" s="978" t="s">
        <v>536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540</v>
      </c>
      <c r="C69" s="971"/>
      <c r="D69" s="971"/>
      <c r="E69" s="971"/>
      <c r="F69" s="971"/>
      <c r="G69" s="971"/>
      <c r="H69" s="971"/>
      <c r="I69" s="971"/>
      <c r="J69" s="971"/>
      <c r="K69" s="971"/>
      <c r="L69" s="971"/>
      <c r="M69" s="971"/>
      <c r="N69" s="971"/>
      <c r="O69" s="971"/>
      <c r="P69" s="972"/>
      <c r="Q69" s="973">
        <v>383141</v>
      </c>
      <c r="R69" s="967"/>
      <c r="S69" s="967"/>
      <c r="T69" s="967"/>
      <c r="U69" s="967"/>
      <c r="V69" s="967">
        <v>379259</v>
      </c>
      <c r="W69" s="967"/>
      <c r="X69" s="967"/>
      <c r="Y69" s="967"/>
      <c r="Z69" s="967"/>
      <c r="AA69" s="967">
        <v>3883</v>
      </c>
      <c r="AB69" s="967"/>
      <c r="AC69" s="967"/>
      <c r="AD69" s="967"/>
      <c r="AE69" s="967"/>
      <c r="AF69" s="967">
        <v>3883</v>
      </c>
      <c r="AG69" s="967"/>
      <c r="AH69" s="967"/>
      <c r="AI69" s="967"/>
      <c r="AJ69" s="967"/>
      <c r="AK69" s="967">
        <v>999</v>
      </c>
      <c r="AL69" s="967"/>
      <c r="AM69" s="967"/>
      <c r="AN69" s="967"/>
      <c r="AO69" s="967"/>
      <c r="AP69" s="967" t="s">
        <v>536</v>
      </c>
      <c r="AQ69" s="967"/>
      <c r="AR69" s="967"/>
      <c r="AS69" s="967"/>
      <c r="AT69" s="967"/>
      <c r="AU69" s="967" t="s">
        <v>536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541</v>
      </c>
      <c r="C70" s="971"/>
      <c r="D70" s="971"/>
      <c r="E70" s="971"/>
      <c r="F70" s="971"/>
      <c r="G70" s="971"/>
      <c r="H70" s="971"/>
      <c r="I70" s="971"/>
      <c r="J70" s="971"/>
      <c r="K70" s="971"/>
      <c r="L70" s="971"/>
      <c r="M70" s="971"/>
      <c r="N70" s="971"/>
      <c r="O70" s="971"/>
      <c r="P70" s="972"/>
      <c r="Q70" s="973">
        <v>6223</v>
      </c>
      <c r="R70" s="967"/>
      <c r="S70" s="967"/>
      <c r="T70" s="967"/>
      <c r="U70" s="967"/>
      <c r="V70" s="967">
        <v>6150</v>
      </c>
      <c r="W70" s="967"/>
      <c r="X70" s="967"/>
      <c r="Y70" s="967"/>
      <c r="Z70" s="967"/>
      <c r="AA70" s="967">
        <v>53</v>
      </c>
      <c r="AB70" s="967"/>
      <c r="AC70" s="967"/>
      <c r="AD70" s="967"/>
      <c r="AE70" s="967"/>
      <c r="AF70" s="967">
        <v>53</v>
      </c>
      <c r="AG70" s="967"/>
      <c r="AH70" s="967"/>
      <c r="AI70" s="967"/>
      <c r="AJ70" s="967"/>
      <c r="AK70" s="967" t="s">
        <v>536</v>
      </c>
      <c r="AL70" s="967"/>
      <c r="AM70" s="967"/>
      <c r="AN70" s="967"/>
      <c r="AO70" s="967"/>
      <c r="AP70" s="967">
        <v>3878</v>
      </c>
      <c r="AQ70" s="967"/>
      <c r="AR70" s="967"/>
      <c r="AS70" s="967"/>
      <c r="AT70" s="967"/>
      <c r="AU70" s="967">
        <v>209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365</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3936</v>
      </c>
      <c r="AG88" s="955"/>
      <c r="AH88" s="955"/>
      <c r="AI88" s="955"/>
      <c r="AJ88" s="955"/>
      <c r="AK88" s="959"/>
      <c r="AL88" s="959"/>
      <c r="AM88" s="959"/>
      <c r="AN88" s="959"/>
      <c r="AO88" s="959"/>
      <c r="AP88" s="955">
        <v>3848</v>
      </c>
      <c r="AQ88" s="955"/>
      <c r="AR88" s="955"/>
      <c r="AS88" s="955"/>
      <c r="AT88" s="955"/>
      <c r="AU88" s="955">
        <v>209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285</v>
      </c>
      <c r="AG109" s="888"/>
      <c r="AH109" s="888"/>
      <c r="AI109" s="888"/>
      <c r="AJ109" s="889"/>
      <c r="AK109" s="890" t="s">
        <v>284</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285</v>
      </c>
      <c r="BW109" s="888"/>
      <c r="BX109" s="888"/>
      <c r="BY109" s="888"/>
      <c r="BZ109" s="889"/>
      <c r="CA109" s="890" t="s">
        <v>284</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285</v>
      </c>
      <c r="DM109" s="888"/>
      <c r="DN109" s="888"/>
      <c r="DO109" s="888"/>
      <c r="DP109" s="889"/>
      <c r="DQ109" s="890" t="s">
        <v>284</v>
      </c>
      <c r="DR109" s="888"/>
      <c r="DS109" s="888"/>
      <c r="DT109" s="888"/>
      <c r="DU109" s="889"/>
      <c r="DV109" s="890" t="s">
        <v>400</v>
      </c>
      <c r="DW109" s="888"/>
      <c r="DX109" s="888"/>
      <c r="DY109" s="888"/>
      <c r="DZ109" s="919"/>
    </row>
    <row r="110" spans="1:131" s="197" customFormat="1" ht="26.25" customHeight="1" x14ac:dyDescent="0.15">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3075476</v>
      </c>
      <c r="AB110" s="873"/>
      <c r="AC110" s="873"/>
      <c r="AD110" s="873"/>
      <c r="AE110" s="874"/>
      <c r="AF110" s="875">
        <v>2999629</v>
      </c>
      <c r="AG110" s="873"/>
      <c r="AH110" s="873"/>
      <c r="AI110" s="873"/>
      <c r="AJ110" s="874"/>
      <c r="AK110" s="875">
        <v>2956198</v>
      </c>
      <c r="AL110" s="873"/>
      <c r="AM110" s="873"/>
      <c r="AN110" s="873"/>
      <c r="AO110" s="874"/>
      <c r="AP110" s="876">
        <v>29.8</v>
      </c>
      <c r="AQ110" s="877"/>
      <c r="AR110" s="877"/>
      <c r="AS110" s="877"/>
      <c r="AT110" s="878"/>
      <c r="AU110" s="920" t="s">
        <v>61</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26375124</v>
      </c>
      <c r="BR110" s="800"/>
      <c r="BS110" s="800"/>
      <c r="BT110" s="800"/>
      <c r="BU110" s="800"/>
      <c r="BV110" s="800">
        <v>25884274</v>
      </c>
      <c r="BW110" s="800"/>
      <c r="BX110" s="800"/>
      <c r="BY110" s="800"/>
      <c r="BZ110" s="800"/>
      <c r="CA110" s="800">
        <v>27484127</v>
      </c>
      <c r="CB110" s="800"/>
      <c r="CC110" s="800"/>
      <c r="CD110" s="800"/>
      <c r="CE110" s="800"/>
      <c r="CF110" s="861">
        <v>277.39999999999998</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406</v>
      </c>
      <c r="DH110" s="800"/>
      <c r="DI110" s="800"/>
      <c r="DJ110" s="800"/>
      <c r="DK110" s="800"/>
      <c r="DL110" s="800" t="s">
        <v>406</v>
      </c>
      <c r="DM110" s="800"/>
      <c r="DN110" s="800"/>
      <c r="DO110" s="800"/>
      <c r="DP110" s="800"/>
      <c r="DQ110" s="800" t="s">
        <v>406</v>
      </c>
      <c r="DR110" s="800"/>
      <c r="DS110" s="800"/>
      <c r="DT110" s="800"/>
      <c r="DU110" s="800"/>
      <c r="DV110" s="801" t="s">
        <v>406</v>
      </c>
      <c r="DW110" s="801"/>
      <c r="DX110" s="801"/>
      <c r="DY110" s="801"/>
      <c r="DZ110" s="802"/>
    </row>
    <row r="111" spans="1:131" s="197" customFormat="1" ht="26.25" customHeight="1" x14ac:dyDescent="0.15">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406</v>
      </c>
      <c r="AB111" s="909"/>
      <c r="AC111" s="909"/>
      <c r="AD111" s="909"/>
      <c r="AE111" s="910"/>
      <c r="AF111" s="911" t="s">
        <v>406</v>
      </c>
      <c r="AG111" s="909"/>
      <c r="AH111" s="909"/>
      <c r="AI111" s="909"/>
      <c r="AJ111" s="910"/>
      <c r="AK111" s="911" t="s">
        <v>406</v>
      </c>
      <c r="AL111" s="909"/>
      <c r="AM111" s="909"/>
      <c r="AN111" s="909"/>
      <c r="AO111" s="910"/>
      <c r="AP111" s="912" t="s">
        <v>406</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v>7500</v>
      </c>
      <c r="BR111" s="771"/>
      <c r="BS111" s="771"/>
      <c r="BT111" s="771"/>
      <c r="BU111" s="771"/>
      <c r="BV111" s="771">
        <v>3750</v>
      </c>
      <c r="BW111" s="771"/>
      <c r="BX111" s="771"/>
      <c r="BY111" s="771"/>
      <c r="BZ111" s="771"/>
      <c r="CA111" s="771" t="s">
        <v>409</v>
      </c>
      <c r="CB111" s="771"/>
      <c r="CC111" s="771"/>
      <c r="CD111" s="771"/>
      <c r="CE111" s="771"/>
      <c r="CF111" s="848" t="s">
        <v>409</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409</v>
      </c>
      <c r="DH111" s="771"/>
      <c r="DI111" s="771"/>
      <c r="DJ111" s="771"/>
      <c r="DK111" s="771"/>
      <c r="DL111" s="771" t="s">
        <v>409</v>
      </c>
      <c r="DM111" s="771"/>
      <c r="DN111" s="771"/>
      <c r="DO111" s="771"/>
      <c r="DP111" s="771"/>
      <c r="DQ111" s="771" t="s">
        <v>409</v>
      </c>
      <c r="DR111" s="771"/>
      <c r="DS111" s="771"/>
      <c r="DT111" s="771"/>
      <c r="DU111" s="771"/>
      <c r="DV111" s="823" t="s">
        <v>409</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409</v>
      </c>
      <c r="AB112" s="784"/>
      <c r="AC112" s="784"/>
      <c r="AD112" s="784"/>
      <c r="AE112" s="785"/>
      <c r="AF112" s="786" t="s">
        <v>409</v>
      </c>
      <c r="AG112" s="784"/>
      <c r="AH112" s="784"/>
      <c r="AI112" s="784"/>
      <c r="AJ112" s="785"/>
      <c r="AK112" s="786" t="s">
        <v>409</v>
      </c>
      <c r="AL112" s="784"/>
      <c r="AM112" s="784"/>
      <c r="AN112" s="784"/>
      <c r="AO112" s="785"/>
      <c r="AP112" s="754" t="s">
        <v>409</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8982704</v>
      </c>
      <c r="BR112" s="771"/>
      <c r="BS112" s="771"/>
      <c r="BT112" s="771"/>
      <c r="BU112" s="771"/>
      <c r="BV112" s="771">
        <v>8861868</v>
      </c>
      <c r="BW112" s="771"/>
      <c r="BX112" s="771"/>
      <c r="BY112" s="771"/>
      <c r="BZ112" s="771"/>
      <c r="CA112" s="771">
        <v>8493573</v>
      </c>
      <c r="CB112" s="771"/>
      <c r="CC112" s="771"/>
      <c r="CD112" s="771"/>
      <c r="CE112" s="771"/>
      <c r="CF112" s="848">
        <v>85.7</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409</v>
      </c>
      <c r="DH112" s="771"/>
      <c r="DI112" s="771"/>
      <c r="DJ112" s="771"/>
      <c r="DK112" s="771"/>
      <c r="DL112" s="771" t="s">
        <v>409</v>
      </c>
      <c r="DM112" s="771"/>
      <c r="DN112" s="771"/>
      <c r="DO112" s="771"/>
      <c r="DP112" s="771"/>
      <c r="DQ112" s="771" t="s">
        <v>409</v>
      </c>
      <c r="DR112" s="771"/>
      <c r="DS112" s="771"/>
      <c r="DT112" s="771"/>
      <c r="DU112" s="771"/>
      <c r="DV112" s="823" t="s">
        <v>409</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631752</v>
      </c>
      <c r="AB113" s="909"/>
      <c r="AC113" s="909"/>
      <c r="AD113" s="909"/>
      <c r="AE113" s="910"/>
      <c r="AF113" s="911">
        <v>615872</v>
      </c>
      <c r="AG113" s="909"/>
      <c r="AH113" s="909"/>
      <c r="AI113" s="909"/>
      <c r="AJ113" s="910"/>
      <c r="AK113" s="911">
        <v>610591</v>
      </c>
      <c r="AL113" s="909"/>
      <c r="AM113" s="909"/>
      <c r="AN113" s="909"/>
      <c r="AO113" s="910"/>
      <c r="AP113" s="912">
        <v>6.2</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108047</v>
      </c>
      <c r="BR113" s="771"/>
      <c r="BS113" s="771"/>
      <c r="BT113" s="771"/>
      <c r="BU113" s="771"/>
      <c r="BV113" s="771">
        <v>164649</v>
      </c>
      <c r="BW113" s="771"/>
      <c r="BX113" s="771"/>
      <c r="BY113" s="771"/>
      <c r="BZ113" s="771"/>
      <c r="CA113" s="771">
        <v>209450</v>
      </c>
      <c r="CB113" s="771"/>
      <c r="CC113" s="771"/>
      <c r="CD113" s="771"/>
      <c r="CE113" s="771"/>
      <c r="CF113" s="848">
        <v>2.1</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409</v>
      </c>
      <c r="DH113" s="784"/>
      <c r="DI113" s="784"/>
      <c r="DJ113" s="784"/>
      <c r="DK113" s="785"/>
      <c r="DL113" s="786" t="s">
        <v>409</v>
      </c>
      <c r="DM113" s="784"/>
      <c r="DN113" s="784"/>
      <c r="DO113" s="784"/>
      <c r="DP113" s="785"/>
      <c r="DQ113" s="786" t="s">
        <v>409</v>
      </c>
      <c r="DR113" s="784"/>
      <c r="DS113" s="784"/>
      <c r="DT113" s="784"/>
      <c r="DU113" s="785"/>
      <c r="DV113" s="754" t="s">
        <v>409</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17545</v>
      </c>
      <c r="AB114" s="784"/>
      <c r="AC114" s="784"/>
      <c r="AD114" s="784"/>
      <c r="AE114" s="785"/>
      <c r="AF114" s="786">
        <v>20569</v>
      </c>
      <c r="AG114" s="784"/>
      <c r="AH114" s="784"/>
      <c r="AI114" s="784"/>
      <c r="AJ114" s="785"/>
      <c r="AK114" s="786">
        <v>22430</v>
      </c>
      <c r="AL114" s="784"/>
      <c r="AM114" s="784"/>
      <c r="AN114" s="784"/>
      <c r="AO114" s="785"/>
      <c r="AP114" s="754">
        <v>0.2</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4736529</v>
      </c>
      <c r="BR114" s="771"/>
      <c r="BS114" s="771"/>
      <c r="BT114" s="771"/>
      <c r="BU114" s="771"/>
      <c r="BV114" s="771">
        <v>4375163</v>
      </c>
      <c r="BW114" s="771"/>
      <c r="BX114" s="771"/>
      <c r="BY114" s="771"/>
      <c r="BZ114" s="771"/>
      <c r="CA114" s="771">
        <v>4014564</v>
      </c>
      <c r="CB114" s="771"/>
      <c r="CC114" s="771"/>
      <c r="CD114" s="771"/>
      <c r="CE114" s="771"/>
      <c r="CF114" s="848">
        <v>40.5</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409</v>
      </c>
      <c r="DH114" s="784"/>
      <c r="DI114" s="784"/>
      <c r="DJ114" s="784"/>
      <c r="DK114" s="785"/>
      <c r="DL114" s="786" t="s">
        <v>409</v>
      </c>
      <c r="DM114" s="784"/>
      <c r="DN114" s="784"/>
      <c r="DO114" s="784"/>
      <c r="DP114" s="785"/>
      <c r="DQ114" s="786" t="s">
        <v>409</v>
      </c>
      <c r="DR114" s="784"/>
      <c r="DS114" s="784"/>
      <c r="DT114" s="784"/>
      <c r="DU114" s="785"/>
      <c r="DV114" s="754" t="s">
        <v>409</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19727</v>
      </c>
      <c r="AB115" s="909"/>
      <c r="AC115" s="909"/>
      <c r="AD115" s="909"/>
      <c r="AE115" s="910"/>
      <c r="AF115" s="911">
        <v>18222</v>
      </c>
      <c r="AG115" s="909"/>
      <c r="AH115" s="909"/>
      <c r="AI115" s="909"/>
      <c r="AJ115" s="910"/>
      <c r="AK115" s="911">
        <v>16798</v>
      </c>
      <c r="AL115" s="909"/>
      <c r="AM115" s="909"/>
      <c r="AN115" s="909"/>
      <c r="AO115" s="910"/>
      <c r="AP115" s="912">
        <v>0.2</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63291</v>
      </c>
      <c r="BR115" s="771"/>
      <c r="BS115" s="771"/>
      <c r="BT115" s="771"/>
      <c r="BU115" s="771"/>
      <c r="BV115" s="771">
        <v>170013</v>
      </c>
      <c r="BW115" s="771"/>
      <c r="BX115" s="771"/>
      <c r="BY115" s="771"/>
      <c r="BZ115" s="771"/>
      <c r="CA115" s="771">
        <v>262881</v>
      </c>
      <c r="CB115" s="771"/>
      <c r="CC115" s="771"/>
      <c r="CD115" s="771"/>
      <c r="CE115" s="771"/>
      <c r="CF115" s="848">
        <v>2.7</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409</v>
      </c>
      <c r="DH115" s="784"/>
      <c r="DI115" s="784"/>
      <c r="DJ115" s="784"/>
      <c r="DK115" s="785"/>
      <c r="DL115" s="786" t="s">
        <v>409</v>
      </c>
      <c r="DM115" s="784"/>
      <c r="DN115" s="784"/>
      <c r="DO115" s="784"/>
      <c r="DP115" s="785"/>
      <c r="DQ115" s="786" t="s">
        <v>409</v>
      </c>
      <c r="DR115" s="784"/>
      <c r="DS115" s="784"/>
      <c r="DT115" s="784"/>
      <c r="DU115" s="785"/>
      <c r="DV115" s="754" t="s">
        <v>409</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12</v>
      </c>
      <c r="AB116" s="784"/>
      <c r="AC116" s="784"/>
      <c r="AD116" s="784"/>
      <c r="AE116" s="785"/>
      <c r="AF116" s="786">
        <v>41</v>
      </c>
      <c r="AG116" s="784"/>
      <c r="AH116" s="784"/>
      <c r="AI116" s="784"/>
      <c r="AJ116" s="785"/>
      <c r="AK116" s="786" t="s">
        <v>409</v>
      </c>
      <c r="AL116" s="784"/>
      <c r="AM116" s="784"/>
      <c r="AN116" s="784"/>
      <c r="AO116" s="785"/>
      <c r="AP116" s="754" t="s">
        <v>409</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409</v>
      </c>
      <c r="BR116" s="771"/>
      <c r="BS116" s="771"/>
      <c r="BT116" s="771"/>
      <c r="BU116" s="771"/>
      <c r="BV116" s="771" t="s">
        <v>409</v>
      </c>
      <c r="BW116" s="771"/>
      <c r="BX116" s="771"/>
      <c r="BY116" s="771"/>
      <c r="BZ116" s="771"/>
      <c r="CA116" s="771" t="s">
        <v>409</v>
      </c>
      <c r="CB116" s="771"/>
      <c r="CC116" s="771"/>
      <c r="CD116" s="771"/>
      <c r="CE116" s="771"/>
      <c r="CF116" s="848" t="s">
        <v>409</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7500</v>
      </c>
      <c r="DH116" s="784"/>
      <c r="DI116" s="784"/>
      <c r="DJ116" s="784"/>
      <c r="DK116" s="785"/>
      <c r="DL116" s="786">
        <v>3750</v>
      </c>
      <c r="DM116" s="784"/>
      <c r="DN116" s="784"/>
      <c r="DO116" s="784"/>
      <c r="DP116" s="785"/>
      <c r="DQ116" s="786" t="s">
        <v>409</v>
      </c>
      <c r="DR116" s="784"/>
      <c r="DS116" s="784"/>
      <c r="DT116" s="784"/>
      <c r="DU116" s="785"/>
      <c r="DV116" s="754" t="s">
        <v>409</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3744512</v>
      </c>
      <c r="AB117" s="895"/>
      <c r="AC117" s="895"/>
      <c r="AD117" s="895"/>
      <c r="AE117" s="896"/>
      <c r="AF117" s="898">
        <v>3654333</v>
      </c>
      <c r="AG117" s="895"/>
      <c r="AH117" s="895"/>
      <c r="AI117" s="895"/>
      <c r="AJ117" s="896"/>
      <c r="AK117" s="898">
        <v>3606017</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109</v>
      </c>
      <c r="BR117" s="858"/>
      <c r="BS117" s="858"/>
      <c r="BT117" s="858"/>
      <c r="BU117" s="858"/>
      <c r="BV117" s="858" t="s">
        <v>109</v>
      </c>
      <c r="BW117" s="858"/>
      <c r="BX117" s="858"/>
      <c r="BY117" s="858"/>
      <c r="BZ117" s="858"/>
      <c r="CA117" s="858" t="s">
        <v>109</v>
      </c>
      <c r="CB117" s="858"/>
      <c r="CC117" s="858"/>
      <c r="CD117" s="858"/>
      <c r="CE117" s="858"/>
      <c r="CF117" s="848" t="s">
        <v>109</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109</v>
      </c>
      <c r="DH117" s="784"/>
      <c r="DI117" s="784"/>
      <c r="DJ117" s="784"/>
      <c r="DK117" s="785"/>
      <c r="DL117" s="786" t="s">
        <v>109</v>
      </c>
      <c r="DM117" s="784"/>
      <c r="DN117" s="784"/>
      <c r="DO117" s="784"/>
      <c r="DP117" s="785"/>
      <c r="DQ117" s="786" t="s">
        <v>109</v>
      </c>
      <c r="DR117" s="784"/>
      <c r="DS117" s="784"/>
      <c r="DT117" s="784"/>
      <c r="DU117" s="785"/>
      <c r="DV117" s="754" t="s">
        <v>109</v>
      </c>
      <c r="DW117" s="755"/>
      <c r="DX117" s="755"/>
      <c r="DY117" s="755"/>
      <c r="DZ117" s="756"/>
    </row>
    <row r="118" spans="1:130" s="197" customFormat="1" ht="26.25" customHeight="1" x14ac:dyDescent="0.15">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285</v>
      </c>
      <c r="AG118" s="888"/>
      <c r="AH118" s="888"/>
      <c r="AI118" s="888"/>
      <c r="AJ118" s="889"/>
      <c r="AK118" s="890" t="s">
        <v>284</v>
      </c>
      <c r="AL118" s="888"/>
      <c r="AM118" s="888"/>
      <c r="AN118" s="888"/>
      <c r="AO118" s="889"/>
      <c r="AP118" s="891" t="s">
        <v>400</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430</v>
      </c>
      <c r="BP118" s="838"/>
      <c r="BQ118" s="857">
        <v>40273195</v>
      </c>
      <c r="BR118" s="858"/>
      <c r="BS118" s="858"/>
      <c r="BT118" s="858"/>
      <c r="BU118" s="858"/>
      <c r="BV118" s="858">
        <v>39459717</v>
      </c>
      <c r="BW118" s="858"/>
      <c r="BX118" s="858"/>
      <c r="BY118" s="858"/>
      <c r="BZ118" s="858"/>
      <c r="CA118" s="858">
        <v>40464595</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109</v>
      </c>
      <c r="DH118" s="784"/>
      <c r="DI118" s="784"/>
      <c r="DJ118" s="784"/>
      <c r="DK118" s="785"/>
      <c r="DL118" s="786" t="s">
        <v>109</v>
      </c>
      <c r="DM118" s="784"/>
      <c r="DN118" s="784"/>
      <c r="DO118" s="784"/>
      <c r="DP118" s="785"/>
      <c r="DQ118" s="786" t="s">
        <v>109</v>
      </c>
      <c r="DR118" s="784"/>
      <c r="DS118" s="784"/>
      <c r="DT118" s="784"/>
      <c r="DU118" s="785"/>
      <c r="DV118" s="754" t="s">
        <v>109</v>
      </c>
      <c r="DW118" s="755"/>
      <c r="DX118" s="755"/>
      <c r="DY118" s="755"/>
      <c r="DZ118" s="756"/>
    </row>
    <row r="119" spans="1:130" s="197" customFormat="1" ht="26.25" customHeight="1" x14ac:dyDescent="0.15">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109</v>
      </c>
      <c r="AB119" s="873"/>
      <c r="AC119" s="873"/>
      <c r="AD119" s="873"/>
      <c r="AE119" s="874"/>
      <c r="AF119" s="875" t="s">
        <v>109</v>
      </c>
      <c r="AG119" s="873"/>
      <c r="AH119" s="873"/>
      <c r="AI119" s="873"/>
      <c r="AJ119" s="874"/>
      <c r="AK119" s="875" t="s">
        <v>109</v>
      </c>
      <c r="AL119" s="873"/>
      <c r="AM119" s="873"/>
      <c r="AN119" s="873"/>
      <c r="AO119" s="874"/>
      <c r="AP119" s="876" t="s">
        <v>109</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2564902</v>
      </c>
      <c r="BR119" s="800"/>
      <c r="BS119" s="800"/>
      <c r="BT119" s="800"/>
      <c r="BU119" s="800"/>
      <c r="BV119" s="800">
        <v>3065017</v>
      </c>
      <c r="BW119" s="800"/>
      <c r="BX119" s="800"/>
      <c r="BY119" s="800"/>
      <c r="BZ119" s="800"/>
      <c r="CA119" s="800">
        <v>3880420</v>
      </c>
      <c r="CB119" s="800"/>
      <c r="CC119" s="800"/>
      <c r="CD119" s="800"/>
      <c r="CE119" s="800"/>
      <c r="CF119" s="861">
        <v>39.200000000000003</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109</v>
      </c>
      <c r="DH119" s="717"/>
      <c r="DI119" s="717"/>
      <c r="DJ119" s="717"/>
      <c r="DK119" s="718"/>
      <c r="DL119" s="719" t="s">
        <v>109</v>
      </c>
      <c r="DM119" s="717"/>
      <c r="DN119" s="717"/>
      <c r="DO119" s="717"/>
      <c r="DP119" s="718"/>
      <c r="DQ119" s="719" t="s">
        <v>109</v>
      </c>
      <c r="DR119" s="717"/>
      <c r="DS119" s="717"/>
      <c r="DT119" s="717"/>
      <c r="DU119" s="718"/>
      <c r="DV119" s="807" t="s">
        <v>109</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109</v>
      </c>
      <c r="AB120" s="784"/>
      <c r="AC120" s="784"/>
      <c r="AD120" s="784"/>
      <c r="AE120" s="785"/>
      <c r="AF120" s="786" t="s">
        <v>109</v>
      </c>
      <c r="AG120" s="784"/>
      <c r="AH120" s="784"/>
      <c r="AI120" s="784"/>
      <c r="AJ120" s="785"/>
      <c r="AK120" s="786" t="s">
        <v>109</v>
      </c>
      <c r="AL120" s="784"/>
      <c r="AM120" s="784"/>
      <c r="AN120" s="784"/>
      <c r="AO120" s="785"/>
      <c r="AP120" s="754" t="s">
        <v>109</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4510272</v>
      </c>
      <c r="BR120" s="771"/>
      <c r="BS120" s="771"/>
      <c r="BT120" s="771"/>
      <c r="BU120" s="771"/>
      <c r="BV120" s="771">
        <v>4220887</v>
      </c>
      <c r="BW120" s="771"/>
      <c r="BX120" s="771"/>
      <c r="BY120" s="771"/>
      <c r="BZ120" s="771"/>
      <c r="CA120" s="771">
        <v>4799008</v>
      </c>
      <c r="CB120" s="771"/>
      <c r="CC120" s="771"/>
      <c r="CD120" s="771"/>
      <c r="CE120" s="771"/>
      <c r="CF120" s="848">
        <v>48.4</v>
      </c>
      <c r="CG120" s="849"/>
      <c r="CH120" s="849"/>
      <c r="CI120" s="849"/>
      <c r="CJ120" s="849"/>
      <c r="CK120" s="850" t="s">
        <v>436</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8062933</v>
      </c>
      <c r="DH120" s="800"/>
      <c r="DI120" s="800"/>
      <c r="DJ120" s="800"/>
      <c r="DK120" s="800"/>
      <c r="DL120" s="800">
        <v>7992412</v>
      </c>
      <c r="DM120" s="800"/>
      <c r="DN120" s="800"/>
      <c r="DO120" s="800"/>
      <c r="DP120" s="800"/>
      <c r="DQ120" s="800">
        <v>7616101</v>
      </c>
      <c r="DR120" s="800"/>
      <c r="DS120" s="800"/>
      <c r="DT120" s="800"/>
      <c r="DU120" s="800"/>
      <c r="DV120" s="801">
        <v>76.900000000000006</v>
      </c>
      <c r="DW120" s="801"/>
      <c r="DX120" s="801"/>
      <c r="DY120" s="801"/>
      <c r="DZ120" s="802"/>
    </row>
    <row r="121" spans="1:130" s="197" customFormat="1" ht="26.25" customHeight="1" x14ac:dyDescent="0.15">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109</v>
      </c>
      <c r="AB121" s="784"/>
      <c r="AC121" s="784"/>
      <c r="AD121" s="784"/>
      <c r="AE121" s="785"/>
      <c r="AF121" s="786" t="s">
        <v>109</v>
      </c>
      <c r="AG121" s="784"/>
      <c r="AH121" s="784"/>
      <c r="AI121" s="784"/>
      <c r="AJ121" s="785"/>
      <c r="AK121" s="786" t="s">
        <v>109</v>
      </c>
      <c r="AL121" s="784"/>
      <c r="AM121" s="784"/>
      <c r="AN121" s="784"/>
      <c r="AO121" s="785"/>
      <c r="AP121" s="754" t="s">
        <v>109</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21870868</v>
      </c>
      <c r="BR121" s="858"/>
      <c r="BS121" s="858"/>
      <c r="BT121" s="858"/>
      <c r="BU121" s="858"/>
      <c r="BV121" s="858">
        <v>21454283</v>
      </c>
      <c r="BW121" s="858"/>
      <c r="BX121" s="858"/>
      <c r="BY121" s="858"/>
      <c r="BZ121" s="858"/>
      <c r="CA121" s="858">
        <v>22744088</v>
      </c>
      <c r="CB121" s="858"/>
      <c r="CC121" s="858"/>
      <c r="CD121" s="858"/>
      <c r="CE121" s="858"/>
      <c r="CF121" s="859">
        <v>229.6</v>
      </c>
      <c r="CG121" s="860"/>
      <c r="CH121" s="860"/>
      <c r="CI121" s="860"/>
      <c r="CJ121" s="860"/>
      <c r="CK121" s="851"/>
      <c r="CL121" s="812"/>
      <c r="CM121" s="812"/>
      <c r="CN121" s="812"/>
      <c r="CO121" s="813"/>
      <c r="CP121" s="828" t="s">
        <v>380</v>
      </c>
      <c r="CQ121" s="829"/>
      <c r="CR121" s="829"/>
      <c r="CS121" s="829"/>
      <c r="CT121" s="829"/>
      <c r="CU121" s="829"/>
      <c r="CV121" s="829"/>
      <c r="CW121" s="829"/>
      <c r="CX121" s="829"/>
      <c r="CY121" s="829"/>
      <c r="CZ121" s="829"/>
      <c r="DA121" s="829"/>
      <c r="DB121" s="829"/>
      <c r="DC121" s="829"/>
      <c r="DD121" s="829"/>
      <c r="DE121" s="829"/>
      <c r="DF121" s="830"/>
      <c r="DG121" s="770">
        <v>540412</v>
      </c>
      <c r="DH121" s="771"/>
      <c r="DI121" s="771"/>
      <c r="DJ121" s="771"/>
      <c r="DK121" s="771"/>
      <c r="DL121" s="771">
        <v>535252</v>
      </c>
      <c r="DM121" s="771"/>
      <c r="DN121" s="771"/>
      <c r="DO121" s="771"/>
      <c r="DP121" s="771"/>
      <c r="DQ121" s="771">
        <v>590120</v>
      </c>
      <c r="DR121" s="771"/>
      <c r="DS121" s="771"/>
      <c r="DT121" s="771"/>
      <c r="DU121" s="771"/>
      <c r="DV121" s="823">
        <v>6</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109</v>
      </c>
      <c r="AB122" s="784"/>
      <c r="AC122" s="784"/>
      <c r="AD122" s="784"/>
      <c r="AE122" s="785"/>
      <c r="AF122" s="786" t="s">
        <v>109</v>
      </c>
      <c r="AG122" s="784"/>
      <c r="AH122" s="784"/>
      <c r="AI122" s="784"/>
      <c r="AJ122" s="785"/>
      <c r="AK122" s="786" t="s">
        <v>109</v>
      </c>
      <c r="AL122" s="784"/>
      <c r="AM122" s="784"/>
      <c r="AN122" s="784"/>
      <c r="AO122" s="785"/>
      <c r="AP122" s="754" t="s">
        <v>109</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439</v>
      </c>
      <c r="BP122" s="838"/>
      <c r="BQ122" s="839">
        <v>28946042</v>
      </c>
      <c r="BR122" s="840"/>
      <c r="BS122" s="840"/>
      <c r="BT122" s="840"/>
      <c r="BU122" s="840"/>
      <c r="BV122" s="840">
        <v>28740187</v>
      </c>
      <c r="BW122" s="840"/>
      <c r="BX122" s="840"/>
      <c r="BY122" s="840"/>
      <c r="BZ122" s="840"/>
      <c r="CA122" s="840">
        <v>31423516</v>
      </c>
      <c r="CB122" s="840"/>
      <c r="CC122" s="840"/>
      <c r="CD122" s="840"/>
      <c r="CE122" s="840"/>
      <c r="CF122" s="743"/>
      <c r="CG122" s="744"/>
      <c r="CH122" s="744"/>
      <c r="CI122" s="744"/>
      <c r="CJ122" s="841"/>
      <c r="CK122" s="851"/>
      <c r="CL122" s="812"/>
      <c r="CM122" s="812"/>
      <c r="CN122" s="812"/>
      <c r="CO122" s="813"/>
      <c r="CP122" s="828" t="s">
        <v>440</v>
      </c>
      <c r="CQ122" s="829"/>
      <c r="CR122" s="829"/>
      <c r="CS122" s="829"/>
      <c r="CT122" s="829"/>
      <c r="CU122" s="829"/>
      <c r="CV122" s="829"/>
      <c r="CW122" s="829"/>
      <c r="CX122" s="829"/>
      <c r="CY122" s="829"/>
      <c r="CZ122" s="829"/>
      <c r="DA122" s="829"/>
      <c r="DB122" s="829"/>
      <c r="DC122" s="829"/>
      <c r="DD122" s="829"/>
      <c r="DE122" s="829"/>
      <c r="DF122" s="830"/>
      <c r="DG122" s="770">
        <v>379359</v>
      </c>
      <c r="DH122" s="771"/>
      <c r="DI122" s="771"/>
      <c r="DJ122" s="771"/>
      <c r="DK122" s="771"/>
      <c r="DL122" s="771">
        <v>334204</v>
      </c>
      <c r="DM122" s="771"/>
      <c r="DN122" s="771"/>
      <c r="DO122" s="771"/>
      <c r="DP122" s="771"/>
      <c r="DQ122" s="771">
        <v>287352</v>
      </c>
      <c r="DR122" s="771"/>
      <c r="DS122" s="771"/>
      <c r="DT122" s="771"/>
      <c r="DU122" s="771"/>
      <c r="DV122" s="823">
        <v>2.9</v>
      </c>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441</v>
      </c>
      <c r="AB123" s="784"/>
      <c r="AC123" s="784"/>
      <c r="AD123" s="784"/>
      <c r="AE123" s="785"/>
      <c r="AF123" s="786" t="s">
        <v>441</v>
      </c>
      <c r="AG123" s="784"/>
      <c r="AH123" s="784"/>
      <c r="AI123" s="784"/>
      <c r="AJ123" s="785"/>
      <c r="AK123" s="786" t="s">
        <v>441</v>
      </c>
      <c r="AL123" s="784"/>
      <c r="AM123" s="784"/>
      <c r="AN123" s="784"/>
      <c r="AO123" s="785"/>
      <c r="AP123" s="754" t="s">
        <v>441</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115.2</v>
      </c>
      <c r="BR123" s="832"/>
      <c r="BS123" s="832"/>
      <c r="BT123" s="832"/>
      <c r="BU123" s="832"/>
      <c r="BV123" s="832">
        <v>110.7</v>
      </c>
      <c r="BW123" s="832"/>
      <c r="BX123" s="832"/>
      <c r="BY123" s="832"/>
      <c r="BZ123" s="832"/>
      <c r="CA123" s="832">
        <v>91.2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441</v>
      </c>
      <c r="AB124" s="784"/>
      <c r="AC124" s="784"/>
      <c r="AD124" s="784"/>
      <c r="AE124" s="785"/>
      <c r="AF124" s="786" t="s">
        <v>441</v>
      </c>
      <c r="AG124" s="784"/>
      <c r="AH124" s="784"/>
      <c r="AI124" s="784"/>
      <c r="AJ124" s="785"/>
      <c r="AK124" s="786" t="s">
        <v>441</v>
      </c>
      <c r="AL124" s="784"/>
      <c r="AM124" s="784"/>
      <c r="AN124" s="784"/>
      <c r="AO124" s="785"/>
      <c r="AP124" s="754" t="s">
        <v>441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441</v>
      </c>
      <c r="DH124" s="717"/>
      <c r="DI124" s="717"/>
      <c r="DJ124" s="717"/>
      <c r="DK124" s="718"/>
      <c r="DL124" s="719" t="s">
        <v>441</v>
      </c>
      <c r="DM124" s="717"/>
      <c r="DN124" s="717"/>
      <c r="DO124" s="717"/>
      <c r="DP124" s="718"/>
      <c r="DQ124" s="719" t="s">
        <v>441</v>
      </c>
      <c r="DR124" s="717"/>
      <c r="DS124" s="717"/>
      <c r="DT124" s="717"/>
      <c r="DU124" s="718"/>
      <c r="DV124" s="807" t="s">
        <v>441</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441</v>
      </c>
      <c r="AB125" s="784"/>
      <c r="AC125" s="784"/>
      <c r="AD125" s="784"/>
      <c r="AE125" s="785"/>
      <c r="AF125" s="786" t="s">
        <v>441</v>
      </c>
      <c r="AG125" s="784"/>
      <c r="AH125" s="784"/>
      <c r="AI125" s="784"/>
      <c r="AJ125" s="785"/>
      <c r="AK125" s="786" t="s">
        <v>441</v>
      </c>
      <c r="AL125" s="784"/>
      <c r="AM125" s="784"/>
      <c r="AN125" s="784"/>
      <c r="AO125" s="785"/>
      <c r="AP125" s="754" t="s">
        <v>441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441</v>
      </c>
      <c r="DH125" s="800"/>
      <c r="DI125" s="800"/>
      <c r="DJ125" s="800"/>
      <c r="DK125" s="800"/>
      <c r="DL125" s="800" t="s">
        <v>441</v>
      </c>
      <c r="DM125" s="800"/>
      <c r="DN125" s="800"/>
      <c r="DO125" s="800"/>
      <c r="DP125" s="800"/>
      <c r="DQ125" s="800" t="s">
        <v>441</v>
      </c>
      <c r="DR125" s="800"/>
      <c r="DS125" s="800"/>
      <c r="DT125" s="800"/>
      <c r="DU125" s="800"/>
      <c r="DV125" s="801" t="s">
        <v>441</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441</v>
      </c>
      <c r="AB126" s="784"/>
      <c r="AC126" s="784"/>
      <c r="AD126" s="784"/>
      <c r="AE126" s="785"/>
      <c r="AF126" s="786" t="s">
        <v>441</v>
      </c>
      <c r="AG126" s="784"/>
      <c r="AH126" s="784"/>
      <c r="AI126" s="784"/>
      <c r="AJ126" s="785"/>
      <c r="AK126" s="786" t="s">
        <v>441</v>
      </c>
      <c r="AL126" s="784"/>
      <c r="AM126" s="784"/>
      <c r="AN126" s="784"/>
      <c r="AO126" s="785"/>
      <c r="AP126" s="754" t="s">
        <v>441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441</v>
      </c>
      <c r="DH126" s="771"/>
      <c r="DI126" s="771"/>
      <c r="DJ126" s="771"/>
      <c r="DK126" s="771"/>
      <c r="DL126" s="771" t="s">
        <v>441</v>
      </c>
      <c r="DM126" s="771"/>
      <c r="DN126" s="771"/>
      <c r="DO126" s="771"/>
      <c r="DP126" s="771"/>
      <c r="DQ126" s="771" t="s">
        <v>441</v>
      </c>
      <c r="DR126" s="771"/>
      <c r="DS126" s="771"/>
      <c r="DT126" s="771"/>
      <c r="DU126" s="771"/>
      <c r="DV126" s="823" t="s">
        <v>441</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19727</v>
      </c>
      <c r="AB127" s="784"/>
      <c r="AC127" s="784"/>
      <c r="AD127" s="784"/>
      <c r="AE127" s="785"/>
      <c r="AF127" s="786">
        <v>18222</v>
      </c>
      <c r="AG127" s="784"/>
      <c r="AH127" s="784"/>
      <c r="AI127" s="784"/>
      <c r="AJ127" s="785"/>
      <c r="AK127" s="786">
        <v>16798</v>
      </c>
      <c r="AL127" s="784"/>
      <c r="AM127" s="784"/>
      <c r="AN127" s="784"/>
      <c r="AO127" s="785"/>
      <c r="AP127" s="754">
        <v>0.2</v>
      </c>
      <c r="AQ127" s="755"/>
      <c r="AR127" s="755"/>
      <c r="AS127" s="755"/>
      <c r="AT127" s="756"/>
      <c r="AU127" s="233"/>
      <c r="AV127" s="233"/>
      <c r="AW127" s="233"/>
      <c r="AX127" s="757" t="s">
        <v>452</v>
      </c>
      <c r="AY127" s="758"/>
      <c r="AZ127" s="758"/>
      <c r="BA127" s="758"/>
      <c r="BB127" s="758"/>
      <c r="BC127" s="758"/>
      <c r="BD127" s="758"/>
      <c r="BE127" s="759"/>
      <c r="BF127" s="760" t="s">
        <v>441</v>
      </c>
      <c r="BG127" s="761"/>
      <c r="BH127" s="761"/>
      <c r="BI127" s="761"/>
      <c r="BJ127" s="761"/>
      <c r="BK127" s="761"/>
      <c r="BL127" s="762"/>
      <c r="BM127" s="760">
        <v>13.06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454</v>
      </c>
      <c r="DH127" s="820"/>
      <c r="DI127" s="820"/>
      <c r="DJ127" s="820"/>
      <c r="DK127" s="820"/>
      <c r="DL127" s="820" t="s">
        <v>109</v>
      </c>
      <c r="DM127" s="820"/>
      <c r="DN127" s="820"/>
      <c r="DO127" s="820"/>
      <c r="DP127" s="820"/>
      <c r="DQ127" s="820" t="s">
        <v>109</v>
      </c>
      <c r="DR127" s="820"/>
      <c r="DS127" s="820"/>
      <c r="DT127" s="820"/>
      <c r="DU127" s="820"/>
      <c r="DV127" s="821" t="s">
        <v>109</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513526</v>
      </c>
      <c r="AB128" s="724"/>
      <c r="AC128" s="724"/>
      <c r="AD128" s="724"/>
      <c r="AE128" s="725"/>
      <c r="AF128" s="726">
        <v>510691</v>
      </c>
      <c r="AG128" s="724"/>
      <c r="AH128" s="724"/>
      <c r="AI128" s="724"/>
      <c r="AJ128" s="725"/>
      <c r="AK128" s="726">
        <v>504050</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458</v>
      </c>
      <c r="BG128" s="791"/>
      <c r="BH128" s="791"/>
      <c r="BI128" s="791"/>
      <c r="BJ128" s="791"/>
      <c r="BK128" s="791"/>
      <c r="BL128" s="792"/>
      <c r="BM128" s="790">
        <v>18.059999999999999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11830409</v>
      </c>
      <c r="AB129" s="784"/>
      <c r="AC129" s="784"/>
      <c r="AD129" s="784"/>
      <c r="AE129" s="785"/>
      <c r="AF129" s="786">
        <v>11806998</v>
      </c>
      <c r="AG129" s="784"/>
      <c r="AH129" s="784"/>
      <c r="AI129" s="784"/>
      <c r="AJ129" s="785"/>
      <c r="AK129" s="786">
        <v>11986446</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11.1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2001842</v>
      </c>
      <c r="AB130" s="784"/>
      <c r="AC130" s="784"/>
      <c r="AD130" s="784"/>
      <c r="AE130" s="785"/>
      <c r="AF130" s="786">
        <v>2123601</v>
      </c>
      <c r="AG130" s="784"/>
      <c r="AH130" s="784"/>
      <c r="AI130" s="784"/>
      <c r="AJ130" s="785"/>
      <c r="AK130" s="786">
        <v>2078489</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91.2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9828567</v>
      </c>
      <c r="AB131" s="717"/>
      <c r="AC131" s="717"/>
      <c r="AD131" s="717"/>
      <c r="AE131" s="718"/>
      <c r="AF131" s="719">
        <v>9683397</v>
      </c>
      <c r="AG131" s="717"/>
      <c r="AH131" s="717"/>
      <c r="AI131" s="717"/>
      <c r="AJ131" s="718"/>
      <c r="AK131" s="719">
        <v>9907957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12.505831219999999</v>
      </c>
      <c r="AB132" s="740"/>
      <c r="AC132" s="740"/>
      <c r="AD132" s="740"/>
      <c r="AE132" s="741"/>
      <c r="AF132" s="742">
        <v>10.53391697</v>
      </c>
      <c r="AG132" s="740"/>
      <c r="AH132" s="740"/>
      <c r="AI132" s="740"/>
      <c r="AJ132" s="741"/>
      <c r="AK132" s="742">
        <v>10.32985912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13.1</v>
      </c>
      <c r="AB133" s="749"/>
      <c r="AC133" s="749"/>
      <c r="AD133" s="749"/>
      <c r="AE133" s="750"/>
      <c r="AF133" s="748">
        <v>12</v>
      </c>
      <c r="AG133" s="749"/>
      <c r="AH133" s="749"/>
      <c r="AI133" s="749"/>
      <c r="AJ133" s="750"/>
      <c r="AK133" s="748">
        <v>11.1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9" t="s">
        <v>470</v>
      </c>
      <c r="L7" s="254"/>
      <c r="M7" s="255" t="s">
        <v>471</v>
      </c>
      <c r="N7" s="256"/>
    </row>
    <row r="8" spans="1:16" x14ac:dyDescent="0.15">
      <c r="A8" s="248"/>
      <c r="B8" s="244"/>
      <c r="C8" s="244"/>
      <c r="D8" s="244"/>
      <c r="E8" s="244"/>
      <c r="F8" s="244"/>
      <c r="G8" s="257"/>
      <c r="H8" s="258"/>
      <c r="I8" s="258"/>
      <c r="J8" s="259"/>
      <c r="K8" s="1120"/>
      <c r="L8" s="260" t="s">
        <v>472</v>
      </c>
      <c r="M8" s="261" t="s">
        <v>473</v>
      </c>
      <c r="N8" s="262" t="s">
        <v>474</v>
      </c>
    </row>
    <row r="9" spans="1:16" x14ac:dyDescent="0.15">
      <c r="A9" s="248"/>
      <c r="B9" s="244"/>
      <c r="C9" s="244"/>
      <c r="D9" s="244"/>
      <c r="E9" s="244"/>
      <c r="F9" s="244"/>
      <c r="G9" s="1133" t="s">
        <v>475</v>
      </c>
      <c r="H9" s="1134"/>
      <c r="I9" s="1134"/>
      <c r="J9" s="1135"/>
      <c r="K9" s="263">
        <v>3095192</v>
      </c>
      <c r="L9" s="264">
        <v>74826</v>
      </c>
      <c r="M9" s="265">
        <v>83726</v>
      </c>
      <c r="N9" s="266">
        <v>-10.6</v>
      </c>
    </row>
    <row r="10" spans="1:16" x14ac:dyDescent="0.15">
      <c r="A10" s="248"/>
      <c r="B10" s="244"/>
      <c r="C10" s="244"/>
      <c r="D10" s="244"/>
      <c r="E10" s="244"/>
      <c r="F10" s="244"/>
      <c r="G10" s="1133" t="s">
        <v>476</v>
      </c>
      <c r="H10" s="1134"/>
      <c r="I10" s="1134"/>
      <c r="J10" s="1135"/>
      <c r="K10" s="267">
        <v>82179</v>
      </c>
      <c r="L10" s="268">
        <v>1987</v>
      </c>
      <c r="M10" s="269">
        <v>6181</v>
      </c>
      <c r="N10" s="270">
        <v>-67.900000000000006</v>
      </c>
    </row>
    <row r="11" spans="1:16" ht="13.5" customHeight="1" x14ac:dyDescent="0.15">
      <c r="A11" s="248"/>
      <c r="B11" s="244"/>
      <c r="C11" s="244"/>
      <c r="D11" s="244"/>
      <c r="E11" s="244"/>
      <c r="F11" s="244"/>
      <c r="G11" s="1133" t="s">
        <v>477</v>
      </c>
      <c r="H11" s="1134"/>
      <c r="I11" s="1134"/>
      <c r="J11" s="1135"/>
      <c r="K11" s="267">
        <v>415264</v>
      </c>
      <c r="L11" s="268">
        <v>10039</v>
      </c>
      <c r="M11" s="269">
        <v>9526</v>
      </c>
      <c r="N11" s="270">
        <v>5.4</v>
      </c>
    </row>
    <row r="12" spans="1:16" ht="13.5" customHeight="1" x14ac:dyDescent="0.15">
      <c r="A12" s="248"/>
      <c r="B12" s="244"/>
      <c r="C12" s="244"/>
      <c r="D12" s="244"/>
      <c r="E12" s="244"/>
      <c r="F12" s="244"/>
      <c r="G12" s="1133" t="s">
        <v>478</v>
      </c>
      <c r="H12" s="1134"/>
      <c r="I12" s="1134"/>
      <c r="J12" s="1135"/>
      <c r="K12" s="267">
        <v>16199</v>
      </c>
      <c r="L12" s="268">
        <v>392</v>
      </c>
      <c r="M12" s="269">
        <v>1067</v>
      </c>
      <c r="N12" s="270">
        <v>-63.3</v>
      </c>
    </row>
    <row r="13" spans="1:16" ht="13.5" customHeight="1" x14ac:dyDescent="0.15">
      <c r="A13" s="248"/>
      <c r="B13" s="244"/>
      <c r="C13" s="244"/>
      <c r="D13" s="244"/>
      <c r="E13" s="244"/>
      <c r="F13" s="244"/>
      <c r="G13" s="1133" t="s">
        <v>479</v>
      </c>
      <c r="H13" s="1134"/>
      <c r="I13" s="1134"/>
      <c r="J13" s="1135"/>
      <c r="K13" s="267" t="s">
        <v>480</v>
      </c>
      <c r="L13" s="268" t="s">
        <v>480</v>
      </c>
      <c r="M13" s="269" t="s">
        <v>480</v>
      </c>
      <c r="N13" s="270" t="s">
        <v>480</v>
      </c>
    </row>
    <row r="14" spans="1:16" ht="13.5" customHeight="1" x14ac:dyDescent="0.15">
      <c r="A14" s="248"/>
      <c r="B14" s="244"/>
      <c r="C14" s="244"/>
      <c r="D14" s="244"/>
      <c r="E14" s="244"/>
      <c r="F14" s="244"/>
      <c r="G14" s="1133" t="s">
        <v>481</v>
      </c>
      <c r="H14" s="1134"/>
      <c r="I14" s="1134"/>
      <c r="J14" s="1135"/>
      <c r="K14" s="267">
        <v>117755</v>
      </c>
      <c r="L14" s="268">
        <v>2847</v>
      </c>
      <c r="M14" s="269">
        <v>3706</v>
      </c>
      <c r="N14" s="270">
        <v>-23.2</v>
      </c>
    </row>
    <row r="15" spans="1:16" ht="13.5" customHeight="1" x14ac:dyDescent="0.15">
      <c r="A15" s="248"/>
      <c r="B15" s="244"/>
      <c r="C15" s="244"/>
      <c r="D15" s="244"/>
      <c r="E15" s="244"/>
      <c r="F15" s="244"/>
      <c r="G15" s="1133" t="s">
        <v>482</v>
      </c>
      <c r="H15" s="1134"/>
      <c r="I15" s="1134"/>
      <c r="J15" s="1135"/>
      <c r="K15" s="267">
        <v>38572</v>
      </c>
      <c r="L15" s="268">
        <v>932</v>
      </c>
      <c r="M15" s="269">
        <v>1837</v>
      </c>
      <c r="N15" s="270">
        <v>-49.3</v>
      </c>
    </row>
    <row r="16" spans="1:16" x14ac:dyDescent="0.15">
      <c r="A16" s="248"/>
      <c r="B16" s="244"/>
      <c r="C16" s="244"/>
      <c r="D16" s="244"/>
      <c r="E16" s="244"/>
      <c r="F16" s="244"/>
      <c r="G16" s="1136" t="s">
        <v>483</v>
      </c>
      <c r="H16" s="1137"/>
      <c r="I16" s="1137"/>
      <c r="J16" s="1138"/>
      <c r="K16" s="268">
        <v>-374706</v>
      </c>
      <c r="L16" s="268">
        <v>-9059</v>
      </c>
      <c r="M16" s="269">
        <v>-8822</v>
      </c>
      <c r="N16" s="270">
        <v>2.7</v>
      </c>
    </row>
    <row r="17" spans="1:16" x14ac:dyDescent="0.15">
      <c r="A17" s="248"/>
      <c r="B17" s="244"/>
      <c r="C17" s="244"/>
      <c r="D17" s="244"/>
      <c r="E17" s="244"/>
      <c r="F17" s="244"/>
      <c r="G17" s="1136" t="s">
        <v>168</v>
      </c>
      <c r="H17" s="1137"/>
      <c r="I17" s="1137"/>
      <c r="J17" s="1138"/>
      <c r="K17" s="268">
        <v>3390455</v>
      </c>
      <c r="L17" s="268">
        <v>81964</v>
      </c>
      <c r="M17" s="269">
        <v>97219</v>
      </c>
      <c r="N17" s="270">
        <v>-15.7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0" t="s">
        <v>488</v>
      </c>
      <c r="H21" s="1131"/>
      <c r="I21" s="1131"/>
      <c r="J21" s="1132"/>
      <c r="K21" s="280">
        <v>7.49</v>
      </c>
      <c r="L21" s="281">
        <v>9.31</v>
      </c>
      <c r="M21" s="282">
        <v>-1.82</v>
      </c>
      <c r="N21" s="249"/>
      <c r="O21" s="283"/>
      <c r="P21" s="279"/>
    </row>
    <row r="22" spans="1:16" s="284" customFormat="1" x14ac:dyDescent="0.15">
      <c r="A22" s="279"/>
      <c r="B22" s="249"/>
      <c r="C22" s="249"/>
      <c r="D22" s="249"/>
      <c r="E22" s="249"/>
      <c r="F22" s="249"/>
      <c r="G22" s="1130" t="s">
        <v>489</v>
      </c>
      <c r="H22" s="1131"/>
      <c r="I22" s="1131"/>
      <c r="J22" s="1132"/>
      <c r="K22" s="285">
        <v>99.3</v>
      </c>
      <c r="L22" s="286">
        <v>97.7</v>
      </c>
      <c r="M22" s="287">
        <v>1.6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9" t="s">
        <v>470</v>
      </c>
      <c r="L30" s="254"/>
      <c r="M30" s="255" t="s">
        <v>471</v>
      </c>
      <c r="N30" s="256"/>
    </row>
    <row r="31" spans="1:16" x14ac:dyDescent="0.15">
      <c r="A31" s="248"/>
      <c r="B31" s="244"/>
      <c r="C31" s="244"/>
      <c r="D31" s="244"/>
      <c r="E31" s="244"/>
      <c r="F31" s="244"/>
      <c r="G31" s="257"/>
      <c r="H31" s="258"/>
      <c r="I31" s="258"/>
      <c r="J31" s="259"/>
      <c r="K31" s="1120"/>
      <c r="L31" s="260" t="s">
        <v>472</v>
      </c>
      <c r="M31" s="261" t="s">
        <v>473</v>
      </c>
      <c r="N31" s="262" t="s">
        <v>474</v>
      </c>
    </row>
    <row r="32" spans="1:16" ht="27" customHeight="1" x14ac:dyDescent="0.15">
      <c r="A32" s="248"/>
      <c r="B32" s="244"/>
      <c r="C32" s="244"/>
      <c r="D32" s="244"/>
      <c r="E32" s="244"/>
      <c r="F32" s="244"/>
      <c r="G32" s="1121" t="s">
        <v>493</v>
      </c>
      <c r="H32" s="1122"/>
      <c r="I32" s="1122"/>
      <c r="J32" s="1123"/>
      <c r="K32" s="294">
        <v>2956198</v>
      </c>
      <c r="L32" s="294">
        <v>71466</v>
      </c>
      <c r="M32" s="295">
        <v>63533</v>
      </c>
      <c r="N32" s="296">
        <v>12.5</v>
      </c>
    </row>
    <row r="33" spans="1:16" ht="13.5" customHeight="1" x14ac:dyDescent="0.15">
      <c r="A33" s="248"/>
      <c r="B33" s="244"/>
      <c r="C33" s="244"/>
      <c r="D33" s="244"/>
      <c r="E33" s="244"/>
      <c r="F33" s="244"/>
      <c r="G33" s="1121" t="s">
        <v>494</v>
      </c>
      <c r="H33" s="1122"/>
      <c r="I33" s="1122"/>
      <c r="J33" s="1123"/>
      <c r="K33" s="294" t="s">
        <v>480</v>
      </c>
      <c r="L33" s="294" t="s">
        <v>480</v>
      </c>
      <c r="M33" s="295" t="s">
        <v>480</v>
      </c>
      <c r="N33" s="296" t="s">
        <v>480</v>
      </c>
    </row>
    <row r="34" spans="1:16" ht="27" customHeight="1" x14ac:dyDescent="0.15">
      <c r="A34" s="248"/>
      <c r="B34" s="244"/>
      <c r="C34" s="244"/>
      <c r="D34" s="244"/>
      <c r="E34" s="244"/>
      <c r="F34" s="244"/>
      <c r="G34" s="1121" t="s">
        <v>495</v>
      </c>
      <c r="H34" s="1122"/>
      <c r="I34" s="1122"/>
      <c r="J34" s="1123"/>
      <c r="K34" s="294" t="s">
        <v>480</v>
      </c>
      <c r="L34" s="294" t="s">
        <v>480</v>
      </c>
      <c r="M34" s="295">
        <v>30</v>
      </c>
      <c r="N34" s="296" t="s">
        <v>480</v>
      </c>
    </row>
    <row r="35" spans="1:16" ht="27" customHeight="1" x14ac:dyDescent="0.15">
      <c r="A35" s="248"/>
      <c r="B35" s="244"/>
      <c r="C35" s="244"/>
      <c r="D35" s="244"/>
      <c r="E35" s="244"/>
      <c r="F35" s="244"/>
      <c r="G35" s="1121" t="s">
        <v>496</v>
      </c>
      <c r="H35" s="1122"/>
      <c r="I35" s="1122"/>
      <c r="J35" s="1123"/>
      <c r="K35" s="294">
        <v>610591</v>
      </c>
      <c r="L35" s="294">
        <v>14761</v>
      </c>
      <c r="M35" s="295">
        <v>18078</v>
      </c>
      <c r="N35" s="296">
        <v>-18.3</v>
      </c>
    </row>
    <row r="36" spans="1:16" ht="27" customHeight="1" x14ac:dyDescent="0.15">
      <c r="A36" s="248"/>
      <c r="B36" s="244"/>
      <c r="C36" s="244"/>
      <c r="D36" s="244"/>
      <c r="E36" s="244"/>
      <c r="F36" s="244"/>
      <c r="G36" s="1121" t="s">
        <v>497</v>
      </c>
      <c r="H36" s="1122"/>
      <c r="I36" s="1122"/>
      <c r="J36" s="1123"/>
      <c r="K36" s="294">
        <v>22430</v>
      </c>
      <c r="L36" s="294">
        <v>542</v>
      </c>
      <c r="M36" s="295">
        <v>3217</v>
      </c>
      <c r="N36" s="296">
        <v>-83.2</v>
      </c>
    </row>
    <row r="37" spans="1:16" ht="13.5" customHeight="1" x14ac:dyDescent="0.15">
      <c r="A37" s="248"/>
      <c r="B37" s="244"/>
      <c r="C37" s="244"/>
      <c r="D37" s="244"/>
      <c r="E37" s="244"/>
      <c r="F37" s="244"/>
      <c r="G37" s="1121" t="s">
        <v>498</v>
      </c>
      <c r="H37" s="1122"/>
      <c r="I37" s="1122"/>
      <c r="J37" s="1123"/>
      <c r="K37" s="294">
        <v>16798</v>
      </c>
      <c r="L37" s="294">
        <v>406</v>
      </c>
      <c r="M37" s="295">
        <v>1541</v>
      </c>
      <c r="N37" s="296">
        <v>-73.7</v>
      </c>
    </row>
    <row r="38" spans="1:16" ht="27" customHeight="1" x14ac:dyDescent="0.15">
      <c r="A38" s="248"/>
      <c r="B38" s="244"/>
      <c r="C38" s="244"/>
      <c r="D38" s="244"/>
      <c r="E38" s="244"/>
      <c r="F38" s="244"/>
      <c r="G38" s="1124" t="s">
        <v>499</v>
      </c>
      <c r="H38" s="1125"/>
      <c r="I38" s="1125"/>
      <c r="J38" s="1126"/>
      <c r="K38" s="297" t="s">
        <v>480</v>
      </c>
      <c r="L38" s="297" t="s">
        <v>480</v>
      </c>
      <c r="M38" s="298">
        <v>6</v>
      </c>
      <c r="N38" s="299" t="s">
        <v>480</v>
      </c>
      <c r="O38" s="293"/>
    </row>
    <row r="39" spans="1:16" x14ac:dyDescent="0.15">
      <c r="A39" s="248"/>
      <c r="B39" s="244"/>
      <c r="C39" s="244"/>
      <c r="D39" s="244"/>
      <c r="E39" s="244"/>
      <c r="F39" s="244"/>
      <c r="G39" s="1124" t="s">
        <v>500</v>
      </c>
      <c r="H39" s="1125"/>
      <c r="I39" s="1125"/>
      <c r="J39" s="1126"/>
      <c r="K39" s="300">
        <v>-504050</v>
      </c>
      <c r="L39" s="300">
        <v>-12185</v>
      </c>
      <c r="M39" s="301">
        <v>-3335</v>
      </c>
      <c r="N39" s="302">
        <v>265.39999999999998</v>
      </c>
      <c r="O39" s="293"/>
    </row>
    <row r="40" spans="1:16" ht="27" customHeight="1" x14ac:dyDescent="0.15">
      <c r="A40" s="248"/>
      <c r="B40" s="244"/>
      <c r="C40" s="244"/>
      <c r="D40" s="244"/>
      <c r="E40" s="244"/>
      <c r="F40" s="244"/>
      <c r="G40" s="1121" t="s">
        <v>501</v>
      </c>
      <c r="H40" s="1122"/>
      <c r="I40" s="1122"/>
      <c r="J40" s="1123"/>
      <c r="K40" s="300">
        <v>-2078489</v>
      </c>
      <c r="L40" s="300">
        <v>-50248</v>
      </c>
      <c r="M40" s="301">
        <v>-59229</v>
      </c>
      <c r="N40" s="302">
        <v>-15.2</v>
      </c>
      <c r="O40" s="293"/>
    </row>
    <row r="41" spans="1:16" x14ac:dyDescent="0.15">
      <c r="A41" s="248"/>
      <c r="B41" s="244"/>
      <c r="C41" s="244"/>
      <c r="D41" s="244"/>
      <c r="E41" s="244"/>
      <c r="F41" s="244"/>
      <c r="G41" s="1127" t="s">
        <v>279</v>
      </c>
      <c r="H41" s="1128"/>
      <c r="I41" s="1128"/>
      <c r="J41" s="1129"/>
      <c r="K41" s="294">
        <v>1023478</v>
      </c>
      <c r="L41" s="300">
        <v>24743</v>
      </c>
      <c r="M41" s="301">
        <v>23841</v>
      </c>
      <c r="N41" s="302">
        <v>3.8</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4" t="s">
        <v>470</v>
      </c>
      <c r="J49" s="1116" t="s">
        <v>505</v>
      </c>
      <c r="K49" s="1117"/>
      <c r="L49" s="1117"/>
      <c r="M49" s="1117"/>
      <c r="N49" s="1118"/>
    </row>
    <row r="50" spans="1:14" x14ac:dyDescent="0.15">
      <c r="A50" s="248"/>
      <c r="B50" s="244"/>
      <c r="C50" s="244"/>
      <c r="D50" s="244"/>
      <c r="E50" s="244"/>
      <c r="F50" s="244"/>
      <c r="G50" s="312"/>
      <c r="H50" s="313"/>
      <c r="I50" s="1115"/>
      <c r="J50" s="314" t="s">
        <v>506</v>
      </c>
      <c r="K50" s="315" t="s">
        <v>507</v>
      </c>
      <c r="L50" s="316" t="s">
        <v>508</v>
      </c>
      <c r="M50" s="317" t="s">
        <v>509</v>
      </c>
      <c r="N50" s="318" t="s">
        <v>510</v>
      </c>
    </row>
    <row r="51" spans="1:14" x14ac:dyDescent="0.15">
      <c r="A51" s="248"/>
      <c r="B51" s="244"/>
      <c r="C51" s="244"/>
      <c r="D51" s="244"/>
      <c r="E51" s="244"/>
      <c r="F51" s="244"/>
      <c r="G51" s="310" t="s">
        <v>511</v>
      </c>
      <c r="H51" s="311"/>
      <c r="I51" s="319">
        <v>2618569</v>
      </c>
      <c r="J51" s="320">
        <v>60954</v>
      </c>
      <c r="K51" s="321">
        <v>-33.1</v>
      </c>
      <c r="L51" s="322">
        <v>67088</v>
      </c>
      <c r="M51" s="323">
        <v>32.700000000000003</v>
      </c>
      <c r="N51" s="324">
        <v>-65.8</v>
      </c>
    </row>
    <row r="52" spans="1:14" x14ac:dyDescent="0.15">
      <c r="A52" s="248"/>
      <c r="B52" s="244"/>
      <c r="C52" s="244"/>
      <c r="D52" s="244"/>
      <c r="E52" s="244"/>
      <c r="F52" s="244"/>
      <c r="G52" s="325"/>
      <c r="H52" s="326" t="s">
        <v>512</v>
      </c>
      <c r="I52" s="327">
        <v>1338285</v>
      </c>
      <c r="J52" s="328">
        <v>31152</v>
      </c>
      <c r="K52" s="329">
        <v>-40.700000000000003</v>
      </c>
      <c r="L52" s="330">
        <v>37146</v>
      </c>
      <c r="M52" s="331">
        <v>29.2</v>
      </c>
      <c r="N52" s="332">
        <v>-69.900000000000006</v>
      </c>
    </row>
    <row r="53" spans="1:14" x14ac:dyDescent="0.15">
      <c r="A53" s="248"/>
      <c r="B53" s="244"/>
      <c r="C53" s="244"/>
      <c r="D53" s="244"/>
      <c r="E53" s="244"/>
      <c r="F53" s="244"/>
      <c r="G53" s="310" t="s">
        <v>513</v>
      </c>
      <c r="H53" s="311"/>
      <c r="I53" s="319">
        <v>3154103</v>
      </c>
      <c r="J53" s="320">
        <v>73971</v>
      </c>
      <c r="K53" s="321">
        <v>21.4</v>
      </c>
      <c r="L53" s="322">
        <v>70489</v>
      </c>
      <c r="M53" s="323">
        <v>5.0999999999999996</v>
      </c>
      <c r="N53" s="324">
        <v>16.3</v>
      </c>
    </row>
    <row r="54" spans="1:14" x14ac:dyDescent="0.15">
      <c r="A54" s="248"/>
      <c r="B54" s="244"/>
      <c r="C54" s="244"/>
      <c r="D54" s="244"/>
      <c r="E54" s="244"/>
      <c r="F54" s="244"/>
      <c r="G54" s="325"/>
      <c r="H54" s="326" t="s">
        <v>512</v>
      </c>
      <c r="I54" s="327">
        <v>1470311</v>
      </c>
      <c r="J54" s="328">
        <v>34482</v>
      </c>
      <c r="K54" s="329">
        <v>10.7</v>
      </c>
      <c r="L54" s="330">
        <v>37817</v>
      </c>
      <c r="M54" s="331">
        <v>1.8</v>
      </c>
      <c r="N54" s="332">
        <v>8.9</v>
      </c>
    </row>
    <row r="55" spans="1:14" x14ac:dyDescent="0.15">
      <c r="A55" s="248"/>
      <c r="B55" s="244"/>
      <c r="C55" s="244"/>
      <c r="D55" s="244"/>
      <c r="E55" s="244"/>
      <c r="F55" s="244"/>
      <c r="G55" s="310" t="s">
        <v>514</v>
      </c>
      <c r="H55" s="311"/>
      <c r="I55" s="319">
        <v>2549208</v>
      </c>
      <c r="J55" s="320">
        <v>60291</v>
      </c>
      <c r="K55" s="321">
        <v>-18.5</v>
      </c>
      <c r="L55" s="322">
        <v>84389</v>
      </c>
      <c r="M55" s="323">
        <v>19.7</v>
      </c>
      <c r="N55" s="324">
        <v>-38.200000000000003</v>
      </c>
    </row>
    <row r="56" spans="1:14" x14ac:dyDescent="0.15">
      <c r="A56" s="248"/>
      <c r="B56" s="244"/>
      <c r="C56" s="244"/>
      <c r="D56" s="244"/>
      <c r="E56" s="244"/>
      <c r="F56" s="244"/>
      <c r="G56" s="325"/>
      <c r="H56" s="326" t="s">
        <v>512</v>
      </c>
      <c r="I56" s="327">
        <v>955045</v>
      </c>
      <c r="J56" s="328">
        <v>22588</v>
      </c>
      <c r="K56" s="329">
        <v>-34.5</v>
      </c>
      <c r="L56" s="330">
        <v>44339</v>
      </c>
      <c r="M56" s="331">
        <v>17.2</v>
      </c>
      <c r="N56" s="332">
        <v>-51.7</v>
      </c>
    </row>
    <row r="57" spans="1:14" x14ac:dyDescent="0.15">
      <c r="A57" s="248"/>
      <c r="B57" s="244"/>
      <c r="C57" s="244"/>
      <c r="D57" s="244"/>
      <c r="E57" s="244"/>
      <c r="F57" s="244"/>
      <c r="G57" s="310" t="s">
        <v>515</v>
      </c>
      <c r="H57" s="311"/>
      <c r="I57" s="319">
        <v>3097295</v>
      </c>
      <c r="J57" s="320">
        <v>74192</v>
      </c>
      <c r="K57" s="321">
        <v>23.1</v>
      </c>
      <c r="L57" s="322">
        <v>83623</v>
      </c>
      <c r="M57" s="323">
        <v>-0.9</v>
      </c>
      <c r="N57" s="324">
        <v>24</v>
      </c>
    </row>
    <row r="58" spans="1:14" x14ac:dyDescent="0.15">
      <c r="A58" s="248"/>
      <c r="B58" s="244"/>
      <c r="C58" s="244"/>
      <c r="D58" s="244"/>
      <c r="E58" s="244"/>
      <c r="F58" s="244"/>
      <c r="G58" s="325"/>
      <c r="H58" s="326" t="s">
        <v>512</v>
      </c>
      <c r="I58" s="327">
        <v>980196</v>
      </c>
      <c r="J58" s="328">
        <v>23479</v>
      </c>
      <c r="K58" s="329">
        <v>3.9</v>
      </c>
      <c r="L58" s="330">
        <v>48787</v>
      </c>
      <c r="M58" s="331">
        <v>10</v>
      </c>
      <c r="N58" s="332">
        <v>-6.1</v>
      </c>
    </row>
    <row r="59" spans="1:14" x14ac:dyDescent="0.15">
      <c r="A59" s="248"/>
      <c r="B59" s="244"/>
      <c r="C59" s="244"/>
      <c r="D59" s="244"/>
      <c r="E59" s="244"/>
      <c r="F59" s="244"/>
      <c r="G59" s="310" t="s">
        <v>516</v>
      </c>
      <c r="H59" s="311"/>
      <c r="I59" s="319">
        <v>4973333</v>
      </c>
      <c r="J59" s="320">
        <v>120230</v>
      </c>
      <c r="K59" s="321">
        <v>62.1</v>
      </c>
      <c r="L59" s="322">
        <v>87974</v>
      </c>
      <c r="M59" s="323">
        <v>5.2</v>
      </c>
      <c r="N59" s="324">
        <v>56.9</v>
      </c>
    </row>
    <row r="60" spans="1:14" x14ac:dyDescent="0.15">
      <c r="A60" s="248"/>
      <c r="B60" s="244"/>
      <c r="C60" s="244"/>
      <c r="D60" s="244"/>
      <c r="E60" s="244"/>
      <c r="F60" s="244"/>
      <c r="G60" s="325"/>
      <c r="H60" s="326" t="s">
        <v>512</v>
      </c>
      <c r="I60" s="333">
        <v>1023227</v>
      </c>
      <c r="J60" s="328">
        <v>24737</v>
      </c>
      <c r="K60" s="329">
        <v>5.4</v>
      </c>
      <c r="L60" s="330">
        <v>48183</v>
      </c>
      <c r="M60" s="331">
        <v>-1.2</v>
      </c>
      <c r="N60" s="332">
        <v>6.6</v>
      </c>
    </row>
    <row r="61" spans="1:14" x14ac:dyDescent="0.15">
      <c r="A61" s="248"/>
      <c r="B61" s="244"/>
      <c r="C61" s="244"/>
      <c r="D61" s="244"/>
      <c r="E61" s="244"/>
      <c r="F61" s="244"/>
      <c r="G61" s="310" t="s">
        <v>517</v>
      </c>
      <c r="H61" s="334"/>
      <c r="I61" s="335">
        <v>3278502</v>
      </c>
      <c r="J61" s="336">
        <v>77928</v>
      </c>
      <c r="K61" s="337">
        <v>11</v>
      </c>
      <c r="L61" s="338">
        <v>78713</v>
      </c>
      <c r="M61" s="339">
        <v>12.4</v>
      </c>
      <c r="N61" s="324">
        <v>-1.4</v>
      </c>
    </row>
    <row r="62" spans="1:14" x14ac:dyDescent="0.15">
      <c r="A62" s="248"/>
      <c r="B62" s="244"/>
      <c r="C62" s="244"/>
      <c r="D62" s="244"/>
      <c r="E62" s="244"/>
      <c r="F62" s="244"/>
      <c r="G62" s="325"/>
      <c r="H62" s="326" t="s">
        <v>512</v>
      </c>
      <c r="I62" s="327">
        <v>1153413</v>
      </c>
      <c r="J62" s="328">
        <v>27288</v>
      </c>
      <c r="K62" s="329">
        <v>-11</v>
      </c>
      <c r="L62" s="330">
        <v>43254</v>
      </c>
      <c r="M62" s="331">
        <v>11.4</v>
      </c>
      <c r="N62" s="332">
        <v>-22.4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9" t="s">
        <v>3</v>
      </c>
      <c r="D47" s="1139"/>
      <c r="E47" s="1140"/>
      <c r="F47" s="11">
        <v>15.32</v>
      </c>
      <c r="G47" s="12">
        <v>16.16</v>
      </c>
      <c r="H47" s="12">
        <v>17.920000000000002</v>
      </c>
      <c r="I47" s="12">
        <v>20.62</v>
      </c>
      <c r="J47" s="13">
        <v>27.08</v>
      </c>
    </row>
    <row r="48" spans="2:10" ht="57.75" customHeight="1" x14ac:dyDescent="0.15">
      <c r="B48" s="14"/>
      <c r="C48" s="1141" t="s">
        <v>4</v>
      </c>
      <c r="D48" s="1141"/>
      <c r="E48" s="1142"/>
      <c r="F48" s="15">
        <v>4.93</v>
      </c>
      <c r="G48" s="16">
        <v>3.82</v>
      </c>
      <c r="H48" s="16">
        <v>5.77</v>
      </c>
      <c r="I48" s="16">
        <v>3.7</v>
      </c>
      <c r="J48" s="17">
        <v>4.75</v>
      </c>
    </row>
    <row r="49" spans="2:10" ht="57.75" customHeight="1" thickBot="1" x14ac:dyDescent="0.2">
      <c r="B49" s="18"/>
      <c r="C49" s="1143" t="s">
        <v>5</v>
      </c>
      <c r="D49" s="1143"/>
      <c r="E49" s="1144"/>
      <c r="F49" s="19">
        <v>3.42</v>
      </c>
      <c r="G49" s="20" t="s">
        <v>524</v>
      </c>
      <c r="H49" s="20">
        <v>2.0099999999999998</v>
      </c>
      <c r="I49" s="20" t="s">
        <v>525</v>
      </c>
      <c r="J49" s="21">
        <v>6.05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2017-02-15T21:39:10Z</dcterms:created>
  <dcterms:modified xsi:type="dcterms:W3CDTF">2017-05-15T07:47:16Z</dcterms:modified>
  <cp:category/>
</cp:coreProperties>
</file>