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C36" i="9"/>
  <c r="CO35" i="9"/>
  <c r="CO34" i="9"/>
  <c r="BW34" i="9"/>
  <c r="BW35" i="9" s="1"/>
  <c r="BW36" i="9" s="1"/>
  <c r="BW37" i="9" s="1"/>
  <c r="C34" i="9"/>
  <c r="C35" i="9" s="1"/>
  <c r="U34" i="9" l="1"/>
  <c r="U35" i="9" s="1"/>
  <c r="U36"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<sst xmlns="http://schemas.openxmlformats.org/spreadsheetml/2006/main" count="1035" uniqueCount="568">
  <si>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</si>
  <si>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</si>
  <si>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</si>
  <si>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</si>
  <si>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</si>
  <si>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</si>
  <si>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</si>
  <si>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</si>
  <si>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</si>
  <si>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</si>
  <si>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</si>
  <si>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</si>
  <si>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</si>
  <si>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</si>
  <si>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</si>
  <si>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</si>
  <si>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</si>
  <si>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</si>
  <si>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</si>
  <si>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</si>
  <si>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</si>
  <si>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</si>
  <si>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</si>
  <si>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</si>
  <si>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</si>
  <si>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</si>
  <si>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</si>
  <si>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</si>
  <si>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</si>
  <si>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</si>
  <si>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</si>
  <si>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</si>
  <si>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</si>
  <si>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</si>
  <si>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</si>
  <si>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</si>
  <si>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</si>
  <si>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</si>
  <si>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</si>
  <si>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</si>
  <si>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</si>
  <si>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</si>
  <si>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</si>
  <si>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</si>
  <si>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</si>
  <si>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</si>
  <si>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</si>
  <si>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</si>
  <si>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</si>
  <si>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</si>
  <si>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</si>
  <si>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</si>
  <si>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</si>
  <si>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</si>
  <si>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</si>
  <si>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</si>
  <si>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</si>
  <si>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</si>
  <si>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</si>
  <si>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</si>
  <si>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</si>
  <si>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</si>
  <si>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</si>
  <si>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</si>
  <si>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</si>
  <si>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</si>
  <si>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</si>
  <si>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</si>
  <si>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</si>
  <si>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</si>
  <si>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</si>
  <si>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</si>
  <si>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</si>
  <si>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</si>
  <si>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</si>
  <si>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</si>
  <si>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</si>
  <si>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</si>
  <si>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</si>
  <si>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</si>
  <si>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</si>
  <si>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</si>
  <si>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</si>
  <si>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</si>
  <si>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</si>
  <si>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</si>
  <si>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</si>
  <si>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</si>
  <si>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</si>
  <si>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</si>
  <si>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</si>
  <si>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</si>
  <si>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</si>
  <si>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</si>
  <si>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</si>
  <si>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</si>
  <si>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</si>
  <si>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</si>
  <si>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</si>
  <si>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</si>
  <si>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</si>
  <si>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</si>
  <si>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</si>
  <si>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</si>
  <si>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</si>
  <si>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</si>
  <si>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</si>
  <si>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</si>
  <si>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</si>
  <si>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</si>
  <si>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</si>
  <si>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</si>
  <si>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</si>
  <si>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</si>
  <si>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</si>
  <si>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</si>
  <si>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</si>
  <si>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</si>
  <si>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</si>
  <si>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</si>
  <si>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</si>
  <si>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</si>
  <si>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</si>
  <si>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</si>
  <si>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</si>
  <si>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</si>
  <si>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</si>
  <si>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</si>
  <si>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</si>
  <si>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</si>
  <si>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</si>
  <si>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</si>
  <si>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</si>
  <si>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</si>
  <si>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</si>
  <si>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</si>
  <si>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</si>
  <si>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</si>
  <si>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</si>
  <si>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</si>
  <si>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</si>
  <si>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</si>
  <si>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</si>
  <si>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</si>
  <si>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</si>
  <si>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</si>
  <si>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</si>
  <si>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</si>
  <si>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</si>
  <si>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</si>
  <si>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</si>
  <si>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</si>
  <si>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</si>
  <si>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</si>
  <si>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</si>
  <si>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</si>
  <si>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</si>
  <si>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</si>
  <si>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</si>
  <si>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</si>
  <si>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</si>
  <si>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</si>
  <si>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</si>
  <si>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</si>
  <si>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</si>
  <si>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</si>
  <si>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</si>
  <si>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</si>
  <si>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</si>
  <si>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</si>
  <si>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</si>
  <si>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</si>
  <si>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</si>
  <si>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</si>
  <si>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</si>
  <si>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</si>
  <si>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</si>
  <si>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</si>
  <si>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</si>
  <si>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</si>
  <si>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</si>
  <si>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</si>
  <si>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</si>
  <si>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</si>
  <si>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</si>
  <si>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</si>
  <si>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</si>
  <si>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</si>
  <si>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</si>
  <si>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</si>
  <si>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</si>
  <si>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</si>
  <si>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広島県大竹市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</si>
  <si>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</si>
  <si>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</si>
  <si>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</si>
  <si>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</si>
  <si>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</si>
  <si>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</si>
  <si>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</si>
  <si>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</si>
  <si>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</si>
  <si>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</si>
  <si>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</si>
  <si>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</si>
  <si>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</si>
  <si>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</si>
  <si>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</si>
  <si>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</si>
  <si>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</si>
  <si>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</si>
  <si>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</si>
  <si>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</si>
  <si>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</si>
  <si>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</si>
  <si>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</si>
  <si>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</si>
  <si>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</si>
  <si>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</si>
  <si>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</si>
  <si>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</si>
  <si>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</si>
  <si>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</si>
  <si>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</si>
  <si>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</si>
  <si>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</si>
  <si>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</si>
  <si>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</si>
  <si>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</si>
  <si>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</si>
  <si>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</si>
  <si>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</si>
  <si>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</si>
  <si>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</si>
  <si>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</si>
  <si>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</si>
  <si>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</si>
  <si>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</si>
  <si>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</si>
  <si>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</si>
  <si>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</si>
  <si>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</si>
  <si>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</si>
  <si>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</si>
  <si>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</si>
  <si>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</si>
  <si>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</si>
  <si>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</si>
  <si>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</si>
  <si>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</si>
  <si>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</si>
  <si>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</si>
  <si>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</si>
  <si>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</si>
  <si>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</si>
  <si>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</si>
  <si>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</si>
  <si>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</si>
  <si>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</si>
  <si>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</si>
  <si>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</si>
  <si>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</si>
  <si>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</si>
  <si>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</si>
  <si>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</si>
  <si>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</si>
  <si>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</si>
  <si>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</si>
  <si>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</si>
  <si>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</si>
  <si>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</si>
  <si>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</si>
  <si>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</si>
  <si>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</si>
  <si>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</si>
  <si>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</si>
  <si>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</si>
  <si>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</si>
  <si>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</si>
  <si>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</si>
  <si>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</si>
  <si>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</si>
  <si>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</si>
  <si>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</si>
  <si>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</si>
  <si>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</si>
  <si>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</si>
  <si>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</si>
  <si>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</si>
  <si>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</si>
  <si>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</si>
  <si>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</si>
  <si>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</si>
  <si>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</si>
  <si>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</si>
  <si>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</si>
  <si>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</si>
  <si>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</si>
  <si>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</si>
  <si>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</si>
  <si>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</si>
  <si>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</si>
  <si>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</si>
  <si>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</si>
  <si>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</si>
  <si>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</si>
  <si>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</si>
  <si>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</si>
  <si>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</si>
  <si>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</si>
  <si>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</si>
  <si>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</si>
  <si>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</si>
  <si>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</si>
  <si>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</si>
  <si>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</si>
  <si>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</si>
  <si>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</si>
  <si>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</si>
  <si>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</si>
  <si>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</si>
  <si>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</si>
  <si>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</si>
  <si>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</si>
  <si>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</si>
  <si>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</si>
  <si>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</si>
  <si>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</si>
  <si>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</si>
  <si>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</si>
  <si>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</si>
  <si>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</si>
  <si>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</si>
  <si>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</si>
  <si>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</si>
  <si>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</si>
  <si>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</si>
  <si>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</si>
  <si>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</si>
  <si>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</si>
  <si>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広島県大竹市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</si>
  <si>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</si>
  <si>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</si>
  <si>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</si>
  <si>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</si>
  <si>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</si>
  <si>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</si>
  <si>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</si>
  <si>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</si>
  <si>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</si>
  <si>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</si>
  <si>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</si>
  <si>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</si>
  <si>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</si>
  <si>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</si>
  <si>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</si>
  <si>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</si>
  <si>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</si>
  <si>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</si>
  <si>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</si>
  <si>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</si>
  <si>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</si>
  <si>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</si>
  <si>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</si>
  <si>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</si>
  <si>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</si>
  <si>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</si>
  <si>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</si>
  <si>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</si>
  <si>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</si>
  <si>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</si>
  <si>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</si>
  <si>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</si>
  <si>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</si>
  <si>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</si>
  <si>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</si>
  <si>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</si>
  <si>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</si>
  <si>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</si>
  <si>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</si>
  <si>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工業用水道事業会計</t>
    <phoneticPr fontId="5"/>
  </si>
  <si>
    <t>公共下水道事業会計</t>
    <phoneticPr fontId="5"/>
  </si>
  <si>
    <t>農業集落排水特別会計</t>
    <phoneticPr fontId="5"/>
  </si>
  <si>
    <t>漁業集落排水特別会計</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</si>
  <si>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</si>
  <si>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</si>
  <si>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</si>
  <si>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</si>
  <si>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</si>
  <si>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</si>
  <si>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</si>
  <si>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</si>
  <si>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</si>
  <si>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</si>
  <si>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</si>
  <si>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</si>
  <si>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</si>
  <si>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</si>
  <si>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</si>
  <si>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</si>
  <si>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</si>
  <si>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</si>
  <si>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</si>
  <si>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</si>
  <si>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</si>
  <si>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</si>
  <si>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</si>
  <si>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</si>
  <si>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</si>
  <si>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</si>
  <si>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</si>
  <si>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</si>
  <si>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</si>
  <si>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</si>
  <si>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</si>
  <si>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</si>
  <si>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</si>
  <si>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</si>
  <si>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</si>
  <si>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</si>
  <si>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</si>
  <si>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</si>
  <si>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</si>
  <si>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</si>
  <si>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</si>
  <si>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</si>
  <si>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</si>
  <si>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</si>
  <si>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</si>
  <si>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</si>
  <si>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</si>
  <si>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</si>
  <si>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</si>
  <si>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</si>
  <si>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</si>
  <si>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</si>
  <si>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</si>
  <si>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</si>
  <si>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</si>
  <si>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</si>
  <si>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</si>
  <si>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</si>
  <si>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土地造成特別会計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</si>
  <si>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</si>
  <si>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</si>
  <si>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公共下水道事業会計</t>
    <phoneticPr fontId="5"/>
  </si>
  <si>
    <t>(Ｆ)</t>
    <phoneticPr fontId="5"/>
  </si>
  <si>
    <t>農業集落排水特別会計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</si>
  <si>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</si>
  <si>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</si>
  <si>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</si>
  <si>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</si>
  <si>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</si>
  <si>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</si>
  <si>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</si>
  <si>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</si>
  <si>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</si>
  <si>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</si>
  <si>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</si>
  <si>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</si>
  <si>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</si>
  <si>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</si>
  <si>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</si>
  <si>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</si>
  <si>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</si>
  <si>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</si>
  <si>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</si>
  <si>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</si>
  <si>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</si>
  <si>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</si>
  <si>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</si>
  <si>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</si>
  <si>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</si>
  <si>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</si>
  <si>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</si>
  <si>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</si>
  <si>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</si>
  <si>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</si>
  <si>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</si>
  <si>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</si>
  <si>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</si>
  <si>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</si>
  <si>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</si>
  <si>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</si>
  <si>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</si>
  <si>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</si>
  <si>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</si>
  <si>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</si>
  <si>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</si>
  <si>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</si>
  <si>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</si>
  <si>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</si>
  <si>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</si>
  <si>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</si>
  <si>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</si>
  <si>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</si>
  <si>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</si>
  <si>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</si>
  <si>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</si>
  <si>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</si>
  <si>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</si>
  <si>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</si>
  <si>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</si>
  <si>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</si>
  <si>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</si>
  <si>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</si>
  <si>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</si>
  <si>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</si>
  <si>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</si>
  <si>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</si>
  <si>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</si>
  <si>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</si>
  <si>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</si>
  <si>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</si>
  <si>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</si>
  <si>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</si>
  <si>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</si>
  <si>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</si>
  <si>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</si>
  <si>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</si>
  <si>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</si>
  <si>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</si>
  <si>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</si>
  <si>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</si>
  <si>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</si>
  <si>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</si>
  <si>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</si>
  <si>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</si>
  <si>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</si>
  <si>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</si>
  <si>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</si>
  <si>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</si>
  <si>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0.63</t>
  </si>
  <si>
    <t>▲ 0.92</t>
  </si>
  <si>
    <t>▲ 0.38</t>
  </si>
  <si>
    <t>水道事業会計</t>
  </si>
  <si>
    <t>工業用水道事業会計</t>
  </si>
  <si>
    <t>公共下水道事業会計</t>
  </si>
  <si>
    <t>一般会計</t>
  </si>
  <si>
    <t>介護保険特別会計</t>
  </si>
  <si>
    <t>港湾施設管理受託特別会計</t>
  </si>
  <si>
    <t>国民健康保険特別会計</t>
  </si>
  <si>
    <t>後期高齢者医療特別会計</t>
  </si>
  <si>
    <t>その他会計（赤字）</t>
  </si>
  <si>
    <t>その他会計（黒字）</t>
  </si>
  <si>
    <t>法適用企業</t>
  </si>
  <si>
    <t>法非適用企業</t>
  </si>
  <si>
    <t>広島県市町総合事務組合</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</si>
  <si>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</si>
  <si>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</si>
  <si>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宮島競艇施行組合</t>
    <rPh sb="0" eb="2">
      <t>ミヤジマ</t>
    </rPh>
    <rPh sb="2" eb="4">
      <t>キョウテイ</t>
    </rPh>
    <rPh sb="4" eb="6">
      <t>シコウ</t>
    </rPh>
    <rPh sb="6" eb="8">
      <t>クミアイ</t>
    </rPh>
    <phoneticPr fontId="2"/>
  </si>
  <si>
    <t>阿多田島汽船</t>
    <rPh sb="0" eb="2">
      <t>アタ</t>
    </rPh>
    <rPh sb="2" eb="3">
      <t>タ</t>
    </rPh>
    <rPh sb="3" eb="4">
      <t>ジマ</t>
    </rPh>
    <rPh sb="4" eb="6">
      <t>キセン</t>
    </rPh>
    <phoneticPr fontId="2"/>
  </si>
  <si>
    <t>大竹市土地開発公社</t>
    <rPh sb="0" eb="3">
      <t>オオタケシ</t>
    </rPh>
    <rPh sb="3" eb="5">
      <t>トチ</t>
    </rPh>
    <rPh sb="5" eb="7">
      <t>カイハツ</t>
    </rPh>
    <rPh sb="7" eb="9">
      <t>コウシャ</t>
    </rPh>
    <phoneticPr fontId="2"/>
  </si>
  <si>
    <t>○</t>
    <phoneticPr fontId="2"/>
  </si>
  <si>
    <t>株式会社やさか</t>
    <rPh sb="0" eb="4">
      <t>カブシキガイシャ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</si>
  <si>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</si>
  <si>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</si>
  <si>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</si>
  <si>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</si>
  <si>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</si>
  <si>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</si>
  <si>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</si>
  <si>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</si>
  <si>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</si>
  <si>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</si>
  <si>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</si>
  <si>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</si>
  <si>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については，土地造成特別会計の抱える地方債や過去の大規模建設工事に充てた多額の地方債が大きく影響しているため，類似団体に比べると高い水準にあるが，土地造成特別会計等の健全化や都市計画税を充当可能財源に加えたことにより，改善している。将来負担比率は過去の債務の積み上げによる数値であるため，劇的な改善は望めないが，引き続き地方債残高の圧縮や土地開発公社の保有する土地の優位な売却の推進や充当可能財源である基金を増やしていくことに努めていく。
　実質公債費比率についても，類似団体と比べ高い水準にある。今後は，基準財政需要額に算入されない一般単独事業債などの元利償還金の増加も予定されるため，上昇傾向になるものと見込まれる。地方債の発行を抑制することにより，上昇を極力抑えるよう努める。
</t>
    <rPh sb="5" eb="7">
      <t>ヒリツ</t>
    </rPh>
    <rPh sb="80" eb="82">
      <t>トチ</t>
    </rPh>
    <rPh sb="82" eb="84">
      <t>ゾウセイ</t>
    </rPh>
    <rPh sb="84" eb="86">
      <t>トクベツ</t>
    </rPh>
    <rPh sb="86" eb="88">
      <t>カイケイ</t>
    </rPh>
    <rPh sb="88" eb="89">
      <t>ナド</t>
    </rPh>
    <rPh sb="90" eb="93">
      <t>ケンゼンカ</t>
    </rPh>
    <rPh sb="163" eb="164">
      <t>ヒ</t>
    </rPh>
    <rPh sb="165" eb="166">
      <t>ツヅ</t>
    </rPh>
    <rPh sb="228" eb="230">
      <t>ジッシツ</t>
    </rPh>
    <rPh sb="230" eb="233">
      <t>コウサイヒ</t>
    </rPh>
    <rPh sb="233" eb="234">
      <t>ヒ</t>
    </rPh>
    <rPh sb="234" eb="235">
      <t>リツ</t>
    </rPh>
    <rPh sb="241" eb="243">
      <t>ルイジ</t>
    </rPh>
    <rPh sb="243" eb="245">
      <t>ダンタイ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</si>
</sst>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49094</c:v>
                </c:pt>
                <c:pt idx="1">
                  <c:v>60245</c:v>
                </c:pt>
                <c:pt idx="2">
                  <c:v>68386</c:v>
                </c:pt>
                <c:pt idx="3">
                  <c:v>81305</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69508</c:v>
                </c:pt>
                <c:pt idx="1">
                  <c:v>121375</c:v>
                </c:pt>
                <c:pt idx="2">
                  <c:v>89841</c:v>
                </c:pt>
                <c:pt idx="3">
                  <c:v>57527</c:v>
                </c:pt>
                <c:pt idx="4">
                  <c:v>58477</c:v>
                </c:pt>
              </c:numCache>
            </c:numRef>
          </c:val>
          <c:smooth val="0"/>
        </c:ser>
        <c:dLbls>
          <c:showLegendKey val="0"/>
          <c:showVal val="0"/>
          <c:showCatName val="0"/>
          <c:showSerName val="0"/>
          <c:showPercent val="0"/>
          <c:showBubbleSize val="0"/>
        </c:dLbls>
        <c:marker val="1"/>
        <c:smooth val="0"/>
        <c:axId val="109115264"/>
        <c:axId val="109116800"/>
      </c:lineChart>
      <c:catAx>
        <c:axId val="109115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16800"/>
        <c:crosses val="autoZero"/>
        <c:auto val="1"/>
        <c:lblAlgn val="ctr"/>
        <c:lblOffset val="100"/>
        <c:tickLblSkip val="1"/>
        <c:tickMarkSkip val="1"/>
        <c:noMultiLvlLbl val="0"/>
      </c:catAx>
      <c:valAx>
        <c:axId val="1091168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15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0.42</c:v>
                </c:pt>
                <c:pt idx="1">
                  <c:v>0.52</c:v>
                </c:pt>
                <c:pt idx="2">
                  <c:v>0.51</c:v>
                </c:pt>
                <c:pt idx="3">
                  <c:v>1.6</c:v>
                </c:pt>
                <c:pt idx="4">
                  <c:v>4.47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7.9</c:v>
                </c:pt>
                <c:pt idx="1">
                  <c:v>6.89</c:v>
                </c:pt>
                <c:pt idx="2">
                  <c:v>6.7</c:v>
                </c:pt>
                <c:pt idx="3">
                  <c:v>6.73</c:v>
                </c:pt>
                <c:pt idx="4">
                  <c:v>8.57</c:v>
                </c:pt>
              </c:numCache>
            </c:numRef>
          </c:val>
        </c:ser>
        <c:dLbls>
          <c:showLegendKey val="0"/>
          <c:showVal val="0"/>
          <c:showCatName val="0"/>
          <c:showSerName val="0"/>
          <c:showPercent val="0"/>
          <c:showBubbleSize val="0"/>
        </c:dLbls>
        <c:gapWidth val="250"/>
        <c:overlap val="100"/>
        <c:axId val="110289280"/>
        <c:axId val="110291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-0.63</c:v>
                </c:pt>
                <c:pt idx="1">
                  <c:v>-0.92</c:v>
                </c:pt>
                <c:pt idx="2">
                  <c:v>-0.38</c:v>
                </c:pt>
                <c:pt idx="3">
                  <c:v>1.18</c:v>
                </c:pt>
                <c:pt idx="4">
                  <c:v>4.1399999999999997</c:v>
                </c:pt>
              </c:numCache>
            </c:numRef>
          </c:val>
          <c:smooth val="0"/>
        </c:ser>
        <c:dLbls>
          <c:showLegendKey val="0"/>
          <c:showVal val="0"/>
          <c:showCatName val="0"/>
          <c:showSerName val="0"/>
          <c:showPercent val="0"/>
          <c:showBubbleSize val="0"/>
        </c:dLbls>
        <c:marker val="1"/>
        <c:smooth val="0"/>
        <c:axId val="110289280"/>
        <c:axId val="110291200"/>
      </c:lineChart>
      <c:catAx>
        <c:axId val="11028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291200"/>
        <c:crosses val="autoZero"/>
        <c:auto val="1"/>
        <c:lblAlgn val="ctr"/>
        <c:lblOffset val="100"/>
        <c:tickLblSkip val="1"/>
        <c:tickMarkSkip val="1"/>
        <c:noMultiLvlLbl val="0"/>
      </c:catAx>
      <c:valAx>
        <c:axId val="110291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8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0.02</c:v>
                </c:pt>
                <c:pt idx="8">
                  <c:v>#N/A</c:v>
                </c:pt>
                <c:pt idx="9">
                  <c:v>0.01</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0.54</c:v>
                </c:pt>
                <c:pt idx="4">
                  <c:v>#N/A</c:v>
                </c:pt>
                <c:pt idx="5">
                  <c:v>0.03</c:v>
                </c:pt>
                <c:pt idx="6">
                  <c:v>#N/A</c:v>
                </c:pt>
                <c:pt idx="7">
                  <c:v>0.03</c:v>
                </c:pt>
                <c:pt idx="8">
                  <c:v>#N/A</c:v>
                </c:pt>
                <c:pt idx="9">
                  <c:v>0.04</c:v>
                </c:pt>
              </c:numCache>
            </c:numRef>
          </c:val>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0.32</c:v>
                </c:pt>
                <c:pt idx="2">
                  <c:v>#N/A</c:v>
                </c:pt>
                <c:pt idx="3">
                  <c:v>0.4</c:v>
                </c:pt>
                <c:pt idx="4">
                  <c:v>#N/A</c:v>
                </c:pt>
                <c:pt idx="5">
                  <c:v>0.32</c:v>
                </c:pt>
                <c:pt idx="6">
                  <c:v>#N/A</c:v>
                </c:pt>
                <c:pt idx="7">
                  <c:v>0.37</c:v>
                </c:pt>
                <c:pt idx="8">
                  <c:v>#N/A</c:v>
                </c:pt>
                <c:pt idx="9">
                  <c:v>0.38</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0.82</c:v>
                </c:pt>
                <c:pt idx="4">
                  <c:v>#N/A</c:v>
                </c:pt>
                <c:pt idx="5">
                  <c:v>0.76</c:v>
                </c:pt>
                <c:pt idx="6">
                  <c:v>#N/A</c:v>
                </c:pt>
                <c:pt idx="7">
                  <c:v>0.53</c:v>
                </c:pt>
                <c:pt idx="8">
                  <c:v>#N/A</c:v>
                </c:pt>
                <c:pt idx="9">
                  <c:v>1.03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0.09</c:v>
                </c:pt>
                <c:pt idx="2">
                  <c:v>#N/A</c:v>
                </c:pt>
                <c:pt idx="3">
                  <c:v>0.12</c:v>
                </c:pt>
                <c:pt idx="4">
                  <c:v>#N/A</c:v>
                </c:pt>
                <c:pt idx="5">
                  <c:v>0.18</c:v>
                </c:pt>
                <c:pt idx="6">
                  <c:v>#N/A</c:v>
                </c:pt>
                <c:pt idx="7">
                  <c:v>1.22</c:v>
                </c:pt>
                <c:pt idx="8">
                  <c:v>#N/A</c:v>
                </c:pt>
                <c:pt idx="9">
                  <c:v>4.08</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5.22</c:v>
                </c:pt>
                <c:pt idx="2">
                  <c:v>#N/A</c:v>
                </c:pt>
                <c:pt idx="3">
                  <c:v>5.85</c:v>
                </c:pt>
                <c:pt idx="4">
                  <c:v>#N/A</c:v>
                </c:pt>
                <c:pt idx="5">
                  <c:v>6.49</c:v>
                </c:pt>
                <c:pt idx="6">
                  <c:v>#N/A</c:v>
                </c:pt>
                <c:pt idx="7">
                  <c:v>6.59</c:v>
                </c:pt>
                <c:pt idx="8">
                  <c:v>#N/A</c:v>
                </c:pt>
                <c:pt idx="9">
                  <c:v>6.57</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6.81</c:v>
                </c:pt>
                <c:pt idx="2">
                  <c:v>#N/A</c:v>
                </c:pt>
                <c:pt idx="3">
                  <c:v>7.79</c:v>
                </c:pt>
                <c:pt idx="4">
                  <c:v>#N/A</c:v>
                </c:pt>
                <c:pt idx="5">
                  <c:v>7.98</c:v>
                </c:pt>
                <c:pt idx="6">
                  <c:v>#N/A</c:v>
                </c:pt>
                <c:pt idx="7">
                  <c:v>7.62</c:v>
                </c:pt>
                <c:pt idx="8">
                  <c:v>#N/A</c:v>
                </c:pt>
                <c:pt idx="9">
                  <c:v>7.67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12.48</c:v>
                </c:pt>
                <c:pt idx="2">
                  <c:v>#N/A</c:v>
                </c:pt>
                <c:pt idx="3">
                  <c:v>13.46</c:v>
                </c:pt>
                <c:pt idx="4">
                  <c:v>#N/A</c:v>
                </c:pt>
                <c:pt idx="5">
                  <c:v>14.41</c:v>
                </c:pt>
                <c:pt idx="6">
                  <c:v>#N/A</c:v>
                </c:pt>
                <c:pt idx="7">
                  <c:v>15.36</c:v>
                </c:pt>
                <c:pt idx="8">
                  <c:v>#N/A</c:v>
                </c:pt>
                <c:pt idx="9">
                  <c:v>15.41</c:v>
                </c:pt>
              </c:numCache>
            </c:numRef>
          </c:val>
        </c:ser>
        <c:dLbls>
          <c:showLegendKey val="0"/>
          <c:showVal val="0"/>
          <c:showCatName val="0"/>
          <c:showSerName val="0"/>
          <c:showPercent val="0"/>
          <c:showBubbleSize val="0"/>
        </c:dLbls>
        <c:gapWidth val="150"/>
        <c:overlap val="100"/>
        <c:axId val="98518912"/>
        <c:axId val="98520448"/>
      </c:barChart>
      <c:catAx>
        <c:axId val="9851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520448"/>
        <c:crosses val="autoZero"/>
        <c:auto val="1"/>
        <c:lblAlgn val="ctr"/>
        <c:lblOffset val="100"/>
        <c:tickLblSkip val="1"/>
        <c:tickMarkSkip val="1"/>
        <c:noMultiLvlLbl val="0"/>
      </c:catAx>
      <c:valAx>
        <c:axId val="9852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518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1347</c:v>
                </c:pt>
                <c:pt idx="5">
                  <c:v>1388</c:v>
                </c:pt>
                <c:pt idx="8">
                  <c:v>1417</c:v>
                </c:pt>
                <c:pt idx="11">
                  <c:v>1511</c:v>
                </c:pt>
                <c:pt idx="14">
                  <c:v>1456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422</c:v>
                </c:pt>
                <c:pt idx="3">
                  <c:v>439</c:v>
                </c:pt>
                <c:pt idx="6">
                  <c:v>413</c:v>
                </c:pt>
                <c:pt idx="9">
                  <c:v>392</c:v>
                </c:pt>
                <c:pt idx="12">
                  <c:v>365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1903</c:v>
                </c:pt>
                <c:pt idx="3">
                  <c:v>1932</c:v>
                </c:pt>
                <c:pt idx="6">
                  <c:v>2015</c:v>
                </c:pt>
                <c:pt idx="9">
                  <c:v>2043</c:v>
                </c:pt>
                <c:pt idx="12">
                  <c:v>2094</c:v>
                </c:pt>
              </c:numCache>
            </c:numRef>
          </c:val>
        </c:ser>
        <c:dLbls>
          <c:showLegendKey val="0"/>
          <c:showVal val="0"/>
          <c:showCatName val="0"/>
          <c:showSerName val="0"/>
          <c:showPercent val="0"/>
          <c:showBubbleSize val="0"/>
        </c:dLbls>
        <c:gapWidth val="100"/>
        <c:overlap val="100"/>
        <c:axId val="99067776"/>
        <c:axId val="99069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978</c:v>
                </c:pt>
                <c:pt idx="2">
                  <c:v>#N/A</c:v>
                </c:pt>
                <c:pt idx="3">
                  <c:v>#N/A</c:v>
                </c:pt>
                <c:pt idx="4">
                  <c:v>984</c:v>
                </c:pt>
                <c:pt idx="5">
                  <c:v>#N/A</c:v>
                </c:pt>
                <c:pt idx="6">
                  <c:v>#N/A</c:v>
                </c:pt>
                <c:pt idx="7">
                  <c:v>1011</c:v>
                </c:pt>
                <c:pt idx="8">
                  <c:v>#N/A</c:v>
                </c:pt>
                <c:pt idx="9">
                  <c:v>#N/A</c:v>
                </c:pt>
                <c:pt idx="10">
                  <c:v>925</c:v>
                </c:pt>
                <c:pt idx="11">
                  <c:v>#N/A</c:v>
                </c:pt>
                <c:pt idx="12">
                  <c:v>#N/A</c:v>
                </c:pt>
                <c:pt idx="13">
                  <c:v>1004</c:v>
                </c:pt>
                <c:pt idx="14">
                  <c:v>#N/A</c:v>
                </c:pt>
              </c:numCache>
            </c:numRef>
          </c:val>
          <c:smooth val="0"/>
        </c:ser>
        <c:dLbls>
          <c:showLegendKey val="0"/>
          <c:showVal val="0"/>
          <c:showCatName val="0"/>
          <c:showSerName val="0"/>
          <c:showPercent val="0"/>
          <c:showBubbleSize val="0"/>
        </c:dLbls>
        <c:marker val="1"/>
        <c:smooth val="0"/>
        <c:axId val="99067776"/>
        <c:axId val="99069952"/>
      </c:lineChart>
      <c:catAx>
        <c:axId val="9906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69952"/>
        <c:crosses val="autoZero"/>
        <c:auto val="1"/>
        <c:lblAlgn val="ctr"/>
        <c:lblOffset val="100"/>
        <c:tickLblSkip val="1"/>
        <c:tickMarkSkip val="1"/>
        <c:noMultiLvlLbl val="0"/>
      </c:catAx>
      <c:valAx>
        <c:axId val="99069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6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12988</c:v>
                </c:pt>
                <c:pt idx="5">
                  <c:v>12879</c:v>
                </c:pt>
                <c:pt idx="8">
                  <c:v>12807</c:v>
                </c:pt>
                <c:pt idx="11">
                  <c:v>12689</c:v>
                </c:pt>
                <c:pt idx="14">
                  <c:v>13012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1431</c:v>
                </c:pt>
                <c:pt idx="5">
                  <c:v>1313</c:v>
                </c:pt>
                <c:pt idx="8">
                  <c:v>1284</c:v>
                </c:pt>
                <c:pt idx="11">
                  <c:v>1157</c:v>
                </c:pt>
                <c:pt idx="14">
                  <c:v>1103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2606</c:v>
                </c:pt>
                <c:pt idx="5">
                  <c:v>2403</c:v>
                </c:pt>
                <c:pt idx="8">
                  <c:v>2295</c:v>
                </c:pt>
                <c:pt idx="11">
                  <c:v>2279</c:v>
                </c:pt>
                <c:pt idx="14">
                  <c:v>2265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2647</c:v>
                </c:pt>
                <c:pt idx="3">
                  <c:v>2652</c:v>
                </c:pt>
                <c:pt idx="6">
                  <c:v>2545</c:v>
                </c:pt>
                <c:pt idx="9">
                  <c:v>2563</c:v>
                </c:pt>
                <c:pt idx="12">
                  <c:v>2564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2296</c:v>
                </c:pt>
                <c:pt idx="3">
                  <c:v>2236</c:v>
                </c:pt>
                <c:pt idx="6">
                  <c:v>2025</c:v>
                </c:pt>
                <c:pt idx="9">
                  <c:v>1915</c:v>
                </c:pt>
                <c:pt idx="12">
                  <c:v>1753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7639</c:v>
                </c:pt>
                <c:pt idx="3">
                  <c:v>6142</c:v>
                </c:pt>
                <c:pt idx="6">
                  <c:v>5432</c:v>
                </c:pt>
                <c:pt idx="9">
                  <c:v>4758</c:v>
                </c:pt>
                <c:pt idx="12">
                  <c:v>4158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466</c:v>
                </c:pt>
                <c:pt idx="3">
                  <c:v>455</c:v>
                </c:pt>
                <c:pt idx="6">
                  <c:v>416</c:v>
                </c:pt>
                <c:pt idx="9">
                  <c:v>416</c:v>
                </c:pt>
                <c:pt idx="12">
                  <c:v>416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19432</c:v>
                </c:pt>
                <c:pt idx="3">
                  <c:v>20641</c:v>
                </c:pt>
                <c:pt idx="6">
                  <c:v>20941</c:v>
                </c:pt>
                <c:pt idx="9">
                  <c:v>21025</c:v>
                </c:pt>
                <c:pt idx="12">
                  <c:v>21023</c:v>
                </c:pt>
              </c:numCache>
            </c:numRef>
          </c:val>
        </c:ser>
        <c:dLbls>
          <c:showLegendKey val="0"/>
          <c:showVal val="0"/>
          <c:showCatName val="0"/>
          <c:showSerName val="0"/>
          <c:showPercent val="0"/>
          <c:showBubbleSize val="0"/>
        </c:dLbls>
        <c:gapWidth val="100"/>
        <c:overlap val="100"/>
        <c:axId val="116146560"/>
        <c:axId val="116148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15455</c:v>
                </c:pt>
                <c:pt idx="2">
                  <c:v>#N/A</c:v>
                </c:pt>
                <c:pt idx="3">
                  <c:v>#N/A</c:v>
                </c:pt>
                <c:pt idx="4">
                  <c:v>15531</c:v>
                </c:pt>
                <c:pt idx="5">
                  <c:v>#N/A</c:v>
                </c:pt>
                <c:pt idx="6">
                  <c:v>#N/A</c:v>
                </c:pt>
                <c:pt idx="7">
                  <c:v>14974</c:v>
                </c:pt>
                <c:pt idx="8">
                  <c:v>#N/A</c:v>
                </c:pt>
                <c:pt idx="9">
                  <c:v>#N/A</c:v>
                </c:pt>
                <c:pt idx="10">
                  <c:v>14553</c:v>
                </c:pt>
                <c:pt idx="11">
                  <c:v>#N/A</c:v>
                </c:pt>
                <c:pt idx="12">
                  <c:v>#N/A</c:v>
                </c:pt>
                <c:pt idx="13">
                  <c:v>13534</c:v>
                </c:pt>
                <c:pt idx="14">
                  <c:v>#N/A</c:v>
                </c:pt>
              </c:numCache>
            </c:numRef>
          </c:val>
          <c:smooth val="0"/>
        </c:ser>
        <c:dLbls>
          <c:showLegendKey val="0"/>
          <c:showVal val="0"/>
          <c:showCatName val="0"/>
          <c:showSerName val="0"/>
          <c:showPercent val="0"/>
          <c:showBubbleSize val="0"/>
        </c:dLbls>
        <c:marker val="1"/>
        <c:smooth val="0"/>
        <c:axId val="116146560"/>
        <c:axId val="116148480"/>
      </c:lineChart>
      <c:catAx>
        <c:axId val="1161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148480"/>
        <c:crosses val="autoZero"/>
        <c:auto val="1"/>
        <c:lblAlgn val="ctr"/>
        <c:lblOffset val="100"/>
        <c:tickLblSkip val="1"/>
        <c:tickMarkSkip val="1"/>
        <c:noMultiLvlLbl val="0"/>
      </c:catAx>
      <c:valAx>
        <c:axId val="11614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{BCD4F096-EF63-4116-ACE4-C69236BF610C}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{03AF59A1-F517-42AE-9DEB-0CAF613081A6}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{829832D1-8BA2-4F95-96FE-A9A75767AD53}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{61A935D1-A3C7-4345-AC5E-087A8F65565F}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{E863EB9D-7328-4618-A9B2-9434E6448F5F}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{00A447F8-7436-4E81-AC90-813A1FFB2339}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{DB9C0E31-1A1F-4302-82DB-6AFB58151318}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{9A93B0D2-520B-4DE5-878D-A4AC0D8C766F}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{99076242-E574-48DB-BABC-53A209BDFA58}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{E4FE81DD-EA52-49D1-AA16-5052A0575323}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280768"/>
        <c:axId val="117282688"/>
      </c:scatterChart>
      <c:valAx>
        <c:axId val="1172807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282688"/>
        <c:crosses val="autoZero"/>
        <c:crossBetween val="midCat"/>
      </c:valAx>
      <c:valAx>
        <c:axId val="1172826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280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696381830520158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{F85CA0D7-6956-42E8-95B8-C7D4C3F5F1CC}</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2714542693107272E-2"/>
                  <c:y val="-8.3656528228089139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{AD56A7C5-01DB-4BAE-B8DE-7CFBD3F3DF78}</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3.1705462261813713E-2"/>
                  <c:y val="-5.9694646012385708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{86CCBCBA-B00F-4165-B654-E1587D920D3B}</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705462261813713E-2"/>
                  <c:y val="-4.4231039747482548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{9D428128-8218-4F28-AC2F-B7C6443FD75B}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{B6913B0E-26CA-4239-B875-225C9428ABCA}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15.9</c:v>
                </c:pt>
                <c:pt idx="2">
                  <c:v>15.8</c:v>
                </c:pt>
                <c:pt idx="3">
                  <c:v>15.6</c:v>
                </c:pt>
                <c:pt idx="4">
                  <c:v>15.7</c:v>
                </c:pt>
              </c:numCache>
            </c:numRef>
          </c:xVal>
          <c:yVal>
            <c:numRef>
              <c:f>公会計指標分析・財政指標組合せ分析表!$K$73:$O$73</c:f>
              <c:numCache>
                <c:formatCode>#,##0.0;"▲ "#,##0.0</c:formatCode>
                <c:ptCount val="5"/>
                <c:pt idx="0">
                  <c:v>245</c:v>
                </c:pt>
                <c:pt idx="1">
                  <c:v>246.2</c:v>
                </c:pt>
                <c:pt idx="2">
                  <c:v>242.9</c:v>
                </c:pt>
                <c:pt idx="3">
                  <c:v>235.7</c:v>
                </c:pt>
                <c:pt idx="4">
                  <c:v>214.5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696381830520092E-2"/>
                  <c:y val="-6.4647899404731271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{B4F2BD07-62A7-4A11-8E5A-0BDDC22CBE81}</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3219082908754055E-2"/>
                  <c:y val="-4.575506493060916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{C11C7CCB-11AF-49FD-9C32-8E129E8A92D7}</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3.1200922046166937E-2"/>
                  <c:y val="-6.040656682620555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{DA3FFA2A-783A-4784-9339-502B0012A595}</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705462261813713E-2"/>
                  <c:y val="-7.9299401300327657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{D5833A55-5E03-440E-888D-6BE6127A7ED6}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{C6992C61-19A9-47C1-94DA-4ABBB29A80E0}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12.7</c:v>
                </c:pt>
                <c:pt idx="1">
                  <c:v>12.3</c:v>
                </c:pt>
                <c:pt idx="2">
                  <c:v>12.5</c:v>
                </c:pt>
                <c:pt idx="3">
                  <c:v>12.2</c:v>
                </c:pt>
                <c:pt idx="4">
                  <c:v>10.199999999999999</c:v>
                </c:pt>
              </c:numCache>
            </c:numRef>
          </c:xVal>
          <c:yVal>
            <c:numRef>
              <c:f>公会計指標分析・財政指標組合せ分析表!$K$77:$O$77</c:f>
              <c:numCache>
                <c:formatCode>#,##0.0;"▲ "#,##0.0</c:formatCode>
                <c:ptCount val="5"/>
                <c:pt idx="0">
                  <c:v>91.2</c:v>
                </c:pt>
                <c:pt idx="1">
                  <c:v>81.7</c:v>
                </c:pt>
                <c:pt idx="2">
                  <c:v>80.400000000000006</c:v>
                </c:pt>
                <c:pt idx="3">
                  <c:v>83.1</c:v>
                </c:pt>
                <c:pt idx="4">
                  <c:v>56.8</c:v>
                </c:pt>
              </c:numCache>
            </c:numRef>
          </c:yVal>
          <c:smooth val="0"/>
        </c:ser>
        <c:dLbls>
          <c:showLegendKey val="0"/>
          <c:showVal val="0"/>
          <c:showCatName val="0"/>
          <c:showSerName val="0"/>
          <c:showPercent val="0"/>
          <c:showBubbleSize val="0"/>
        </c:dLbls>
        <c:axId val="22555648"/>
        <c:axId val="22557824"/>
      </c:scatterChart>
      <c:valAx>
        <c:axId val="22555648"/>
        <c:scaling>
          <c:orientation val="minMax"/>
          <c:max val="16.60000000000000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57824"/>
        <c:crosses val="autoZero"/>
        <c:crossBetween val="midCat"/>
      </c:valAx>
      <c:valAx>
        <c:axId val="22557824"/>
        <c:scaling>
          <c:orientation val="minMax"/>
          <c:max val="2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55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６年度は，災害復旧事業債の発行により算入公債費が増加したため実質公債費比率の分子は減少したが，平成２７年度は，大規模建設事業の元金償還が開始されたことなどによる元利償還金の増及び算入公債費の減により実質公債費比率の分子は増加した。</a:t>
          </a:r>
          <a:endParaRPr lang="ja-JP" altLang="ja-JP" sz="1400">
            <a:effectLst/>
          </a:endParaRPr>
        </a:p>
        <a:p>
          <a:pPr rtl="0"/>
          <a:r>
            <a:rPr lang="ja-JP" altLang="ja-JP" sz="1100" b="0" i="0">
              <a:solidFill>
                <a:schemeClr val="dk1"/>
              </a:solidFill>
              <a:effectLst/>
              <a:latin typeface="+mn-lt"/>
              <a:ea typeface="+mn-ea"/>
              <a:cs typeface="+mn-cs"/>
            </a:rPr>
            <a:t>　今後は，基準財政需要額に算入されない一般単独事業債などの元利償還金の増加も予定されるため，上昇傾向になるものと見込まれる。地方債の発行を抑制することにより，上昇を極力抑えるよう努める。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1400">
            <a:effectLst/>
          </a:endParaRPr>
        </a:p>
        <a:p>
          <a:pPr rtl="0"/>
          <a:r>
            <a:rPr lang="ja-JP" altLang="ja-JP" sz="1100" b="0" i="0">
              <a:solidFill>
                <a:schemeClr val="dk1"/>
              </a:solidFill>
              <a:effectLst/>
              <a:latin typeface="+mn-lt"/>
              <a:ea typeface="+mn-ea"/>
              <a:cs typeface="+mn-cs"/>
            </a:rPr>
            <a:t>　平成２５年度，２６年度は地方債の現在高は増加したものの，繰入見込額の減少などにより改善した。２７年度は，一般会計等に係る地方債の現在高はほほ横ばいであるものの，企業債残高の減の影響による公営企業債等繰入見込額の減少などの影響により改善している。</a:t>
          </a:r>
          <a:endParaRPr lang="ja-JP" altLang="ja-JP" sz="1400">
            <a:effectLst/>
          </a:endParaRPr>
        </a:p>
        <a:p>
          <a:pPr rtl="0"/>
          <a:r>
            <a:rPr lang="ja-JP" altLang="ja-JP" sz="1100" b="0" i="0">
              <a:solidFill>
                <a:schemeClr val="dk1"/>
              </a:solidFill>
              <a:effectLst/>
              <a:latin typeface="+mn-lt"/>
              <a:ea typeface="+mn-ea"/>
              <a:cs typeface="+mn-cs"/>
            </a:rPr>
            <a:t>　将来負担比率は過去の債務の積み上げによる数値であるため，劇的な改善は望めないが，根気強く地方債残高を減らしていくとともに，充当可能財源である基金を増やしていくことに努めていく。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企業からの市税が多く，類似団体平均を上回っているが，近年低下傾向にあるため，徴収体制の強化による歳入確保などに引き続き努めていく。</a:t>
          </a:r>
          <a:endParaRPr lang="ja-JP" altLang="ja-JP" sz="1400">
            <a:effectLst/>
          </a:endParaRPr>
        </a:p>
        <a:p>
          <a:pPr rtl="0"/>
          <a:r>
            <a:rPr lang="ja-JP" altLang="ja-JP" sz="1100" b="0" i="0">
              <a:solidFill>
                <a:schemeClr val="dk1"/>
              </a:solidFill>
              <a:effectLst/>
              <a:latin typeface="+mn-lt"/>
              <a:ea typeface="+mn-ea"/>
              <a:cs typeface="+mn-cs"/>
            </a:rPr>
            <a:t>　指数は今後も高水準で推移すると見込まれるが，特別交付税などの臨時一般財源が低額であることもあり，実態として財政力が強いと言える状況にはない。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158750</xdr:rowOff>
    </xdr:from>
    <xdr:to>
      <xdr:col>7</xdr:col>
      <xdr:colOff>152400</xdr:colOff>
      <xdr:row>38</xdr:row>
      <xdr:rowOff>7408</xdr:rowOff>
    </xdr:to>
    <xdr:cxnSp macro="">
      <xdr:nvCxnSpPr>
        <xdr:cNvPr id="68" name="直線コネクタ 67"/>
        <xdr:cNvCxnSpPr/>
      </xdr:nvCxnSpPr>
      <xdr:spPr>
        <a:xfrm>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118533</xdr:rowOff>
    </xdr:from>
    <xdr:to>
      <xdr:col>6</xdr:col>
      <xdr:colOff>0</xdr:colOff>
      <xdr:row>37</xdr:row>
      <xdr:rowOff>158750</xdr:rowOff>
    </xdr:to>
    <xdr:cxnSp macro="">
      <xdr:nvCxnSpPr>
        <xdr:cNvPr id="71" name="直線コネクタ 70"/>
        <xdr:cNvCxnSpPr/>
      </xdr:nvCxnSpPr>
      <xdr:spPr>
        <a:xfrm>
          <a:off x="3225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147108</xdr:rowOff>
    </xdr:from>
    <xdr:to>
      <xdr:col>6</xdr:col>
      <xdr:colOff>50800</xdr:colOff>
      <xdr:row>40</xdr:row>
      <xdr:rowOff>77258</xdr:rowOff>
    </xdr:to>
    <xdr:sp macro="" textlink="">
      <xdr:nvSpPr>
        <xdr:cNvPr id="72" name="フローチャート : 判断 71"/>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62035</xdr:rowOff>
    </xdr:from>
    <xdr:ext cx="736600" cy="259045"/>
    <xdr:sp macro="" textlink="">
      <xdr:nvSpPr>
        <xdr:cNvPr id="73" name="テキスト ボックス 72"/>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118533</xdr:rowOff>
    </xdr:from>
    <xdr:to>
      <xdr:col>4</xdr:col>
      <xdr:colOff>482600</xdr:colOff>
      <xdr:row>37</xdr:row>
      <xdr:rowOff>118533</xdr:rowOff>
    </xdr:to>
    <xdr:cxnSp macro="">
      <xdr:nvCxnSpPr>
        <xdr:cNvPr id="74" name="直線コネクタ 73"/>
        <xdr:cNvCxnSpPr/>
      </xdr:nvCxnSpPr>
      <xdr:spPr>
        <a:xfrm>
          <a:off x="2336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78317</xdr:rowOff>
    </xdr:from>
    <xdr:to>
      <xdr:col>3</xdr:col>
      <xdr:colOff>279400</xdr:colOff>
      <xdr:row>37</xdr:row>
      <xdr:rowOff>118533</xdr:rowOff>
    </xdr:to>
    <xdr:cxnSp macro="">
      <xdr:nvCxnSpPr>
        <xdr:cNvPr id="77" name="直線コネクタ 76"/>
        <xdr:cNvCxnSpPr/>
      </xdr:nvCxnSpPr>
      <xdr:spPr>
        <a:xfrm>
          <a:off x="1447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41927</xdr:rowOff>
    </xdr:from>
    <xdr:ext cx="762000" cy="259045"/>
    <xdr:sp macro="" textlink="">
      <xdr:nvSpPr>
        <xdr:cNvPr id="79" name="テキスト ボックス 78"/>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80" name="フローチャート : 判断 79"/>
        <xdr:cNvSpPr/>
      </xdr:nvSpPr>
      <xdr:spPr>
        <a:xfrm>
          <a:off x="1397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153052</xdr:rowOff>
    </xdr:from>
    <xdr:ext cx="762000" cy="259045"/>
    <xdr:sp macro="" textlink="">
      <xdr:nvSpPr>
        <xdr:cNvPr id="81" name="テキスト ボックス 80"/>
        <xdr:cNvSpPr txBox="1"/>
      </xdr:nvSpPr>
      <xdr:spPr>
        <a:xfrm>
          <a:off x="1066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128058</xdr:rowOff>
    </xdr:from>
    <xdr:to>
      <xdr:col>7</xdr:col>
      <xdr:colOff>203200</xdr:colOff>
      <xdr:row>38</xdr:row>
      <xdr:rowOff>58209</xdr:rowOff>
    </xdr:to>
    <xdr:sp macro="" textlink="">
      <xdr:nvSpPr>
        <xdr:cNvPr id="87" name="円/楕円 86"/>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144585</xdr:rowOff>
    </xdr:from>
    <xdr:ext cx="762000" cy="259045"/>
    <xdr:sp macro="" textlink="">
      <xdr:nvSpPr>
        <xdr:cNvPr id="88" name="財政力該当値テキスト"/>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107950</xdr:rowOff>
    </xdr:from>
    <xdr:to>
      <xdr:col>6</xdr:col>
      <xdr:colOff>50800</xdr:colOff>
      <xdr:row>38</xdr:row>
      <xdr:rowOff>38100</xdr:rowOff>
    </xdr:to>
    <xdr:sp macro="" textlink="">
      <xdr:nvSpPr>
        <xdr:cNvPr id="89" name="円/楕円 88"/>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48277</xdr:rowOff>
    </xdr:from>
    <xdr:ext cx="736600" cy="259045"/>
    <xdr:sp macro="" textlink="">
      <xdr:nvSpPr>
        <xdr:cNvPr id="90" name="テキスト ボックス 89"/>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67733</xdr:rowOff>
    </xdr:from>
    <xdr:to>
      <xdr:col>4</xdr:col>
      <xdr:colOff>533400</xdr:colOff>
      <xdr:row>37</xdr:row>
      <xdr:rowOff>169334</xdr:rowOff>
    </xdr:to>
    <xdr:sp macro="" textlink="">
      <xdr:nvSpPr>
        <xdr:cNvPr id="91" name="円/楕円 90"/>
        <xdr:cNvSpPr/>
      </xdr:nvSpPr>
      <xdr:spPr>
        <a:xfrm>
          <a:off x="3175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8060</xdr:rowOff>
    </xdr:from>
    <xdr:ext cx="762000" cy="259045"/>
    <xdr:sp macro="" textlink="">
      <xdr:nvSpPr>
        <xdr:cNvPr id="92" name="テキスト ボックス 91"/>
        <xdr:cNvSpPr txBox="1"/>
      </xdr:nvSpPr>
      <xdr:spPr>
        <a:xfrm>
          <a:off x="2844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67733</xdr:rowOff>
    </xdr:from>
    <xdr:to>
      <xdr:col>3</xdr:col>
      <xdr:colOff>330200</xdr:colOff>
      <xdr:row>37</xdr:row>
      <xdr:rowOff>169334</xdr:rowOff>
    </xdr:to>
    <xdr:sp macro="" textlink="">
      <xdr:nvSpPr>
        <xdr:cNvPr id="93" name="円/楕円 92"/>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8060</xdr:rowOff>
    </xdr:from>
    <xdr:ext cx="762000" cy="259045"/>
    <xdr:sp macro="" textlink="">
      <xdr:nvSpPr>
        <xdr:cNvPr id="94" name="テキスト ボックス 93"/>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27517</xdr:rowOff>
    </xdr:from>
    <xdr:to>
      <xdr:col>2</xdr:col>
      <xdr:colOff>127000</xdr:colOff>
      <xdr:row>37</xdr:row>
      <xdr:rowOff>129117</xdr:rowOff>
    </xdr:to>
    <xdr:sp macro="" textlink="">
      <xdr:nvSpPr>
        <xdr:cNvPr id="95" name="円/楕円 94"/>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139294</xdr:rowOff>
    </xdr:from>
    <xdr:ext cx="762000" cy="259045"/>
    <xdr:sp macro="" textlink="">
      <xdr:nvSpPr>
        <xdr:cNvPr id="96" name="テキスト ボックス 95"/>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平成２３年度以降，類似団体平均と比較すると高い水準が続いている。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平成２７年度は，地方消費税及び地方交付税の増加の影響により一般財源が増加したため前年に比べ改善されたが，今後も公債費等の経常経費は増加傾向となる見込みであり，また市税収入も伸び悩む傾向にあるため，行財政改革を一層推進することにより，経常経費の圧縮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66463</xdr:rowOff>
    </xdr:from>
    <xdr:to>
      <xdr:col>7</xdr:col>
      <xdr:colOff>152400</xdr:colOff>
      <xdr:row>66</xdr:row>
      <xdr:rowOff>150919</xdr:rowOff>
    </xdr:to>
    <xdr:cxnSp macro="">
      <xdr:nvCxnSpPr>
        <xdr:cNvPr id="131" name="直線コネクタ 130"/>
        <xdr:cNvCxnSpPr/>
      </xdr:nvCxnSpPr>
      <xdr:spPr>
        <a:xfrm flipV="1">
          <a:off x="4114800" y="11382163"/>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150919</xdr:rowOff>
    </xdr:from>
    <xdr:to>
      <xdr:col>6</xdr:col>
      <xdr:colOff>0</xdr:colOff>
      <xdr:row>67</xdr:row>
      <xdr:rowOff>31750</xdr:rowOff>
    </xdr:to>
    <xdr:cxnSp macro="">
      <xdr:nvCxnSpPr>
        <xdr:cNvPr id="134" name="直線コネクタ 133"/>
        <xdr:cNvCxnSpPr/>
      </xdr:nvCxnSpPr>
      <xdr:spPr>
        <a:xfrm flipV="1">
          <a:off x="3225800" y="1146661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22225</xdr:rowOff>
    </xdr:from>
    <xdr:to>
      <xdr:col>6</xdr:col>
      <xdr:colOff>50800</xdr:colOff>
      <xdr:row>65</xdr:row>
      <xdr:rowOff>123825</xdr:rowOff>
    </xdr:to>
    <xdr:sp macro="" textlink="">
      <xdr:nvSpPr>
        <xdr:cNvPr id="135" name="フローチャート : 判断 134"/>
        <xdr:cNvSpPr/>
      </xdr:nvSpPr>
      <xdr:spPr>
        <a:xfrm>
          <a:off x="4064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134002</xdr:rowOff>
    </xdr:from>
    <xdr:ext cx="736600" cy="259045"/>
    <xdr:sp macro="" textlink="">
      <xdr:nvSpPr>
        <xdr:cNvPr id="136" name="テキスト ボックス 135"/>
        <xdr:cNvSpPr txBox="1"/>
      </xdr:nvSpPr>
      <xdr:spPr>
        <a:xfrm>
          <a:off x="3733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102658</xdr:rowOff>
    </xdr:from>
    <xdr:to>
      <xdr:col>4</xdr:col>
      <xdr:colOff>482600</xdr:colOff>
      <xdr:row>67</xdr:row>
      <xdr:rowOff>31750</xdr:rowOff>
    </xdr:to>
    <xdr:cxnSp macro="">
      <xdr:nvCxnSpPr>
        <xdr:cNvPr id="137" name="直線コネクタ 136"/>
        <xdr:cNvCxnSpPr/>
      </xdr:nvCxnSpPr>
      <xdr:spPr>
        <a:xfrm>
          <a:off x="2336800" y="114183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149437</xdr:rowOff>
    </xdr:from>
    <xdr:to>
      <xdr:col>4</xdr:col>
      <xdr:colOff>533400</xdr:colOff>
      <xdr:row>65</xdr:row>
      <xdr:rowOff>79587</xdr:rowOff>
    </xdr:to>
    <xdr:sp macro="" textlink="">
      <xdr:nvSpPr>
        <xdr:cNvPr id="138" name="フローチャート : 判断 137"/>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89764</xdr:rowOff>
    </xdr:from>
    <xdr:ext cx="762000" cy="259045"/>
    <xdr:sp macro="" textlink="">
      <xdr:nvSpPr>
        <xdr:cNvPr id="139" name="テキスト ボックス 138"/>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98637</xdr:rowOff>
    </xdr:from>
    <xdr:to>
      <xdr:col>3</xdr:col>
      <xdr:colOff>279400</xdr:colOff>
      <xdr:row>66</xdr:row>
      <xdr:rowOff>102658</xdr:rowOff>
    </xdr:to>
    <xdr:cxnSp macro="">
      <xdr:nvCxnSpPr>
        <xdr:cNvPr id="140" name="直線コネクタ 139"/>
        <xdr:cNvCxnSpPr/>
      </xdr:nvCxnSpPr>
      <xdr:spPr>
        <a:xfrm>
          <a:off x="1447800" y="1141433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121285</xdr:rowOff>
    </xdr:from>
    <xdr:to>
      <xdr:col>3</xdr:col>
      <xdr:colOff>330200</xdr:colOff>
      <xdr:row>65</xdr:row>
      <xdr:rowOff>51435</xdr:rowOff>
    </xdr:to>
    <xdr:sp macro="" textlink="">
      <xdr:nvSpPr>
        <xdr:cNvPr id="141" name="フローチャート :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61612</xdr:rowOff>
    </xdr:from>
    <xdr:ext cx="762000" cy="259045"/>
    <xdr:sp macro="" textlink="">
      <xdr:nvSpPr>
        <xdr:cNvPr id="142" name="テキスト ボックス 141"/>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15663</xdr:rowOff>
    </xdr:from>
    <xdr:to>
      <xdr:col>7</xdr:col>
      <xdr:colOff>203200</xdr:colOff>
      <xdr:row>66</xdr:row>
      <xdr:rowOff>117263</xdr:rowOff>
    </xdr:to>
    <xdr:sp macro="" textlink="">
      <xdr:nvSpPr>
        <xdr:cNvPr id="150" name="円/楕円 149"/>
        <xdr:cNvSpPr/>
      </xdr:nvSpPr>
      <xdr:spPr>
        <a:xfrm>
          <a:off x="49022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159190</xdr:rowOff>
    </xdr:from>
    <xdr:ext cx="762000" cy="259045"/>
    <xdr:sp macro="" textlink="">
      <xdr:nvSpPr>
        <xdr:cNvPr id="151" name="財政構造の弾力性該当値テキスト"/>
        <xdr:cNvSpPr txBox="1"/>
      </xdr:nvSpPr>
      <xdr:spPr>
        <a:xfrm>
          <a:off x="5041900" y="113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100119</xdr:rowOff>
    </xdr:from>
    <xdr:to>
      <xdr:col>6</xdr:col>
      <xdr:colOff>50800</xdr:colOff>
      <xdr:row>67</xdr:row>
      <xdr:rowOff>30269</xdr:rowOff>
    </xdr:to>
    <xdr:sp macro="" textlink="">
      <xdr:nvSpPr>
        <xdr:cNvPr id="152" name="円/楕円 151"/>
        <xdr:cNvSpPr/>
      </xdr:nvSpPr>
      <xdr:spPr>
        <a:xfrm>
          <a:off x="40640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15046</xdr:rowOff>
    </xdr:from>
    <xdr:ext cx="736600" cy="259045"/>
    <xdr:sp macro="" textlink="">
      <xdr:nvSpPr>
        <xdr:cNvPr id="153" name="テキスト ボックス 152"/>
        <xdr:cNvSpPr txBox="1"/>
      </xdr:nvSpPr>
      <xdr:spPr>
        <a:xfrm>
          <a:off x="3733800" y="11502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152400</xdr:rowOff>
    </xdr:from>
    <xdr:to>
      <xdr:col>4</xdr:col>
      <xdr:colOff>533400</xdr:colOff>
      <xdr:row>67</xdr:row>
      <xdr:rowOff>82550</xdr:rowOff>
    </xdr:to>
    <xdr:sp macro="" textlink="">
      <xdr:nvSpPr>
        <xdr:cNvPr id="154" name="円/楕円 153"/>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67327</xdr:rowOff>
    </xdr:from>
    <xdr:ext cx="762000" cy="259045"/>
    <xdr:sp macro="" textlink="">
      <xdr:nvSpPr>
        <xdr:cNvPr id="155" name="テキスト ボックス 154"/>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51858</xdr:rowOff>
    </xdr:from>
    <xdr:to>
      <xdr:col>3</xdr:col>
      <xdr:colOff>330200</xdr:colOff>
      <xdr:row>66</xdr:row>
      <xdr:rowOff>153458</xdr:rowOff>
    </xdr:to>
    <xdr:sp macro="" textlink="">
      <xdr:nvSpPr>
        <xdr:cNvPr id="156" name="円/楕円 155"/>
        <xdr:cNvSpPr/>
      </xdr:nvSpPr>
      <xdr:spPr>
        <a:xfrm>
          <a:off x="2286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138235</xdr:rowOff>
    </xdr:from>
    <xdr:ext cx="762000" cy="259045"/>
    <xdr:sp macro="" textlink="">
      <xdr:nvSpPr>
        <xdr:cNvPr id="157" name="テキスト ボックス 156"/>
        <xdr:cNvSpPr txBox="1"/>
      </xdr:nvSpPr>
      <xdr:spPr>
        <a:xfrm>
          <a:off x="1955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47837</xdr:rowOff>
    </xdr:from>
    <xdr:to>
      <xdr:col>2</xdr:col>
      <xdr:colOff>127000</xdr:colOff>
      <xdr:row>66</xdr:row>
      <xdr:rowOff>149437</xdr:rowOff>
    </xdr:to>
    <xdr:sp macro="" textlink="">
      <xdr:nvSpPr>
        <xdr:cNvPr id="158" name="円/楕円 157"/>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134214</xdr:rowOff>
    </xdr:from>
    <xdr:ext cx="762000" cy="259045"/>
    <xdr:sp macro="" textlink="">
      <xdr:nvSpPr>
        <xdr:cNvPr id="159" name="テキスト ボックス 158"/>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[144,627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職員の給与削減や事業の見直しなどにより，経常経費の圧縮に努めている。消防業務や保育所運営を直営で行っていることが，類似団体の平均を上回っている原因と考えられる。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今後，委託料等の物件費は増加していく傾向にあるが，事務事業の見直しを進めるとともに，経費の圧縮に努める。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92692</xdr:rowOff>
    </xdr:from>
    <xdr:to>
      <xdr:col>7</xdr:col>
      <xdr:colOff>152400</xdr:colOff>
      <xdr:row>81</xdr:row>
      <xdr:rowOff>110508</xdr:rowOff>
    </xdr:to>
    <xdr:cxnSp macro="">
      <xdr:nvCxnSpPr>
        <xdr:cNvPr id="194" name="直線コネクタ 193"/>
        <xdr:cNvCxnSpPr/>
      </xdr:nvCxnSpPr>
      <xdr:spPr>
        <a:xfrm flipV="1">
          <a:off x="4114800" y="13980142"/>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78504</xdr:rowOff>
    </xdr:from>
    <xdr:to>
      <xdr:col>6</xdr:col>
      <xdr:colOff>0</xdr:colOff>
      <xdr:row>81</xdr:row>
      <xdr:rowOff>110508</xdr:rowOff>
    </xdr:to>
    <xdr:cxnSp macro="">
      <xdr:nvCxnSpPr>
        <xdr:cNvPr id="197" name="直線コネクタ 196"/>
        <xdr:cNvCxnSpPr/>
      </xdr:nvCxnSpPr>
      <xdr:spPr>
        <a:xfrm>
          <a:off x="3225800" y="139659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130913</xdr:rowOff>
    </xdr:from>
    <xdr:to>
      <xdr:col>6</xdr:col>
      <xdr:colOff>50800</xdr:colOff>
      <xdr:row>81</xdr:row>
      <xdr:rowOff>61063</xdr:rowOff>
    </xdr:to>
    <xdr:sp macro="" textlink="">
      <xdr:nvSpPr>
        <xdr:cNvPr id="198" name="フローチャート : 判断 197"/>
        <xdr:cNvSpPr/>
      </xdr:nvSpPr>
      <xdr:spPr>
        <a:xfrm>
          <a:off x="4064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71240</xdr:rowOff>
    </xdr:from>
    <xdr:ext cx="736600" cy="259045"/>
    <xdr:sp macro="" textlink="">
      <xdr:nvSpPr>
        <xdr:cNvPr id="199" name="テキスト ボックス 198"/>
        <xdr:cNvSpPr txBox="1"/>
      </xdr:nvSpPr>
      <xdr:spPr>
        <a:xfrm>
          <a:off x="3733800" y="1361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77513</xdr:rowOff>
    </xdr:from>
    <xdr:to>
      <xdr:col>4</xdr:col>
      <xdr:colOff>482600</xdr:colOff>
      <xdr:row>81</xdr:row>
      <xdr:rowOff>78504</xdr:rowOff>
    </xdr:to>
    <xdr:cxnSp macro="">
      <xdr:nvCxnSpPr>
        <xdr:cNvPr id="200" name="直線コネクタ 199"/>
        <xdr:cNvCxnSpPr/>
      </xdr:nvCxnSpPr>
      <xdr:spPr>
        <a:xfrm>
          <a:off x="2336800" y="1396496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112125</xdr:rowOff>
    </xdr:from>
    <xdr:to>
      <xdr:col>4</xdr:col>
      <xdr:colOff>533400</xdr:colOff>
      <xdr:row>81</xdr:row>
      <xdr:rowOff>42275</xdr:rowOff>
    </xdr:to>
    <xdr:sp macro="" textlink="">
      <xdr:nvSpPr>
        <xdr:cNvPr id="201" name="フローチャート : 判断 200"/>
        <xdr:cNvSpPr/>
      </xdr:nvSpPr>
      <xdr:spPr>
        <a:xfrm>
          <a:off x="3175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52452</xdr:rowOff>
    </xdr:from>
    <xdr:ext cx="762000" cy="259045"/>
    <xdr:sp macro="" textlink="">
      <xdr:nvSpPr>
        <xdr:cNvPr id="202" name="テキスト ボックス 201"/>
        <xdr:cNvSpPr txBox="1"/>
      </xdr:nvSpPr>
      <xdr:spPr>
        <a:xfrm>
          <a:off x="2844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68380</xdr:rowOff>
    </xdr:from>
    <xdr:to>
      <xdr:col>3</xdr:col>
      <xdr:colOff>279400</xdr:colOff>
      <xdr:row>81</xdr:row>
      <xdr:rowOff>77513</xdr:rowOff>
    </xdr:to>
    <xdr:cxnSp macro="">
      <xdr:nvCxnSpPr>
        <xdr:cNvPr id="203" name="直線コネクタ 202"/>
        <xdr:cNvCxnSpPr/>
      </xdr:nvCxnSpPr>
      <xdr:spPr>
        <a:xfrm>
          <a:off x="1447800" y="13955830"/>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127495</xdr:rowOff>
    </xdr:from>
    <xdr:to>
      <xdr:col>3</xdr:col>
      <xdr:colOff>330200</xdr:colOff>
      <xdr:row>81</xdr:row>
      <xdr:rowOff>57645</xdr:rowOff>
    </xdr:to>
    <xdr:sp macro="" textlink="">
      <xdr:nvSpPr>
        <xdr:cNvPr id="204" name="フローチャート : 判断 203"/>
        <xdr:cNvSpPr/>
      </xdr:nvSpPr>
      <xdr:spPr>
        <a:xfrm>
          <a:off x="2286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67822</xdr:rowOff>
    </xdr:from>
    <xdr:ext cx="762000" cy="259045"/>
    <xdr:sp macro="" textlink="">
      <xdr:nvSpPr>
        <xdr:cNvPr id="205" name="テキスト ボックス 204"/>
        <xdr:cNvSpPr txBox="1"/>
      </xdr:nvSpPr>
      <xdr:spPr>
        <a:xfrm>
          <a:off x="1955800" y="1361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142021</xdr:rowOff>
    </xdr:from>
    <xdr:to>
      <xdr:col>2</xdr:col>
      <xdr:colOff>127000</xdr:colOff>
      <xdr:row>81</xdr:row>
      <xdr:rowOff>72171</xdr:rowOff>
    </xdr:to>
    <xdr:sp macro="" textlink="">
      <xdr:nvSpPr>
        <xdr:cNvPr id="206" name="フローチャート : 判断 205"/>
        <xdr:cNvSpPr/>
      </xdr:nvSpPr>
      <xdr:spPr>
        <a:xfrm>
          <a:off x="1397000" y="138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82348</xdr:rowOff>
    </xdr:from>
    <xdr:ext cx="762000" cy="259045"/>
    <xdr:sp macro="" textlink="">
      <xdr:nvSpPr>
        <xdr:cNvPr id="207" name="テキスト ボックス 206"/>
        <xdr:cNvSpPr txBox="1"/>
      </xdr:nvSpPr>
      <xdr:spPr>
        <a:xfrm>
          <a:off x="1066800" y="136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41892</xdr:rowOff>
    </xdr:from>
    <xdr:to>
      <xdr:col>7</xdr:col>
      <xdr:colOff>203200</xdr:colOff>
      <xdr:row>81</xdr:row>
      <xdr:rowOff>143492</xdr:rowOff>
    </xdr:to>
    <xdr:sp macro="" textlink="">
      <xdr:nvSpPr>
        <xdr:cNvPr id="213" name="円/楕円 212"/>
        <xdr:cNvSpPr/>
      </xdr:nvSpPr>
      <xdr:spPr>
        <a:xfrm>
          <a:off x="4902200" y="139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13969</xdr:rowOff>
    </xdr:from>
    <xdr:ext cx="762000" cy="259045"/>
    <xdr:sp macro="" textlink="">
      <xdr:nvSpPr>
        <xdr:cNvPr id="214" name="人件費・物件費等の状況該当値テキスト"/>
        <xdr:cNvSpPr txBox="1"/>
      </xdr:nvSpPr>
      <xdr:spPr>
        <a:xfrm>
          <a:off x="5041900" y="139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144,627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59708</xdr:rowOff>
    </xdr:from>
    <xdr:to>
      <xdr:col>6</xdr:col>
      <xdr:colOff>50800</xdr:colOff>
      <xdr:row>81</xdr:row>
      <xdr:rowOff>161308</xdr:rowOff>
    </xdr:to>
    <xdr:sp macro="" textlink="">
      <xdr:nvSpPr>
        <xdr:cNvPr id="215" name="円/楕円 214"/>
        <xdr:cNvSpPr/>
      </xdr:nvSpPr>
      <xdr:spPr>
        <a:xfrm>
          <a:off x="4064000" y="139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146085</xdr:rowOff>
    </xdr:from>
    <xdr:ext cx="736600" cy="259045"/>
    <xdr:sp macro="" textlink="">
      <xdr:nvSpPr>
        <xdr:cNvPr id="216" name="テキスト ボックス 215"/>
        <xdr:cNvSpPr txBox="1"/>
      </xdr:nvSpPr>
      <xdr:spPr>
        <a:xfrm>
          <a:off x="3733800" y="14033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149,057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27704</xdr:rowOff>
    </xdr:from>
    <xdr:to>
      <xdr:col>4</xdr:col>
      <xdr:colOff>533400</xdr:colOff>
      <xdr:row>81</xdr:row>
      <xdr:rowOff>129304</xdr:rowOff>
    </xdr:to>
    <xdr:sp macro="" textlink="">
      <xdr:nvSpPr>
        <xdr:cNvPr id="217" name="円/楕円 216"/>
        <xdr:cNvSpPr/>
      </xdr:nvSpPr>
      <xdr:spPr>
        <a:xfrm>
          <a:off x="3175000" y="139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114081</xdr:rowOff>
    </xdr:from>
    <xdr:ext cx="762000" cy="259045"/>
    <xdr:sp macro="" textlink="">
      <xdr:nvSpPr>
        <xdr:cNvPr id="218" name="テキスト ボックス 217"/>
        <xdr:cNvSpPr txBox="1"/>
      </xdr:nvSpPr>
      <xdr:spPr>
        <a:xfrm>
          <a:off x="2844800" y="1400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141,099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26713</xdr:rowOff>
    </xdr:from>
    <xdr:to>
      <xdr:col>3</xdr:col>
      <xdr:colOff>330200</xdr:colOff>
      <xdr:row>81</xdr:row>
      <xdr:rowOff>128313</xdr:rowOff>
    </xdr:to>
    <xdr:sp macro="" textlink="">
      <xdr:nvSpPr>
        <xdr:cNvPr id="219" name="円/楕円 218"/>
        <xdr:cNvSpPr/>
      </xdr:nvSpPr>
      <xdr:spPr>
        <a:xfrm>
          <a:off x="2286000" y="139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113090</xdr:rowOff>
    </xdr:from>
    <xdr:ext cx="762000" cy="259045"/>
    <xdr:sp macro="" textlink="">
      <xdr:nvSpPr>
        <xdr:cNvPr id="220" name="テキスト ボックス 219"/>
        <xdr:cNvSpPr txBox="1"/>
      </xdr:nvSpPr>
      <xdr:spPr>
        <a:xfrm>
          <a:off x="1955800" y="1400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17580</xdr:rowOff>
    </xdr:from>
    <xdr:to>
      <xdr:col>2</xdr:col>
      <xdr:colOff>127000</xdr:colOff>
      <xdr:row>81</xdr:row>
      <xdr:rowOff>119180</xdr:rowOff>
    </xdr:to>
    <xdr:sp macro="" textlink="">
      <xdr:nvSpPr>
        <xdr:cNvPr id="221" name="円/楕円 220"/>
        <xdr:cNvSpPr/>
      </xdr:nvSpPr>
      <xdr:spPr>
        <a:xfrm>
          <a:off x="1397000" y="139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103957</xdr:rowOff>
    </xdr:from>
    <xdr:ext cx="762000" cy="259045"/>
    <xdr:sp macro="" textlink="">
      <xdr:nvSpPr>
        <xdr:cNvPr id="222" name="テキスト ボックス 221"/>
        <xdr:cNvSpPr txBox="1"/>
      </xdr:nvSpPr>
      <xdr:spPr>
        <a:xfrm>
          <a:off x="1066800" y="139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階層別ラスパイレス指数の較差にばらつきがあるため，給与体系の見直しなどや，年功的な給与構造から職務・職責に応じた給与構造への転換を図るなど，給与の適正化を図っていく。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90593</xdr:rowOff>
    </xdr:from>
    <xdr:to>
      <xdr:col>24</xdr:col>
      <xdr:colOff>558800</xdr:colOff>
      <xdr:row>84</xdr:row>
      <xdr:rowOff>154939</xdr:rowOff>
    </xdr:to>
    <xdr:cxnSp macro="">
      <xdr:nvCxnSpPr>
        <xdr:cNvPr id="256" name="直線コネクタ 255"/>
        <xdr:cNvCxnSpPr/>
      </xdr:nvCxnSpPr>
      <xdr:spPr>
        <a:xfrm>
          <a:off x="16179800" y="14492393"/>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90593</xdr:rowOff>
    </xdr:to>
    <xdr:cxnSp macro="">
      <xdr:nvCxnSpPr>
        <xdr:cNvPr id="259" name="直線コネクタ 258"/>
        <xdr:cNvCxnSpPr/>
      </xdr:nvCxnSpPr>
      <xdr:spPr>
        <a:xfrm>
          <a:off x="15290800" y="144602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60" name="フローチャート : 判断 259"/>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61" name="テキスト ボックス 260"/>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87</xdr:row>
      <xdr:rowOff>147320</xdr:rowOff>
    </xdr:to>
    <xdr:cxnSp macro="">
      <xdr:nvCxnSpPr>
        <xdr:cNvPr id="262" name="直線コネクタ 261"/>
        <xdr:cNvCxnSpPr/>
      </xdr:nvCxnSpPr>
      <xdr:spPr>
        <a:xfrm flipV="1">
          <a:off x="14401800" y="1446022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98637</xdr:rowOff>
    </xdr:from>
    <xdr:to>
      <xdr:col>22</xdr:col>
      <xdr:colOff>254000</xdr:colOff>
      <xdr:row>84</xdr:row>
      <xdr:rowOff>28787</xdr:rowOff>
    </xdr:to>
    <xdr:sp macro="" textlink="">
      <xdr:nvSpPr>
        <xdr:cNvPr id="263" name="フローチャート : 判断 262"/>
        <xdr:cNvSpPr/>
      </xdr:nvSpPr>
      <xdr:spPr>
        <a:xfrm>
          <a:off x="15240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64" name="テキスト ボックス 263"/>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147320</xdr:rowOff>
    </xdr:from>
    <xdr:to>
      <xdr:col>21</xdr:col>
      <xdr:colOff>0</xdr:colOff>
      <xdr:row>88</xdr:row>
      <xdr:rowOff>96520</xdr:rowOff>
    </xdr:to>
    <xdr:cxnSp macro="">
      <xdr:nvCxnSpPr>
        <xdr:cNvPr id="265" name="直線コネクタ 264"/>
        <xdr:cNvCxnSpPr/>
      </xdr:nvCxnSpPr>
      <xdr:spPr>
        <a:xfrm flipV="1">
          <a:off x="13512800" y="150634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24130</xdr:rowOff>
    </xdr:from>
    <xdr:to>
      <xdr:col>21</xdr:col>
      <xdr:colOff>50800</xdr:colOff>
      <xdr:row>87</xdr:row>
      <xdr:rowOff>125730</xdr:rowOff>
    </xdr:to>
    <xdr:sp macro="" textlink="">
      <xdr:nvSpPr>
        <xdr:cNvPr id="266" name="フローチャート : 判断 265"/>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135907</xdr:rowOff>
    </xdr:from>
    <xdr:ext cx="762000" cy="259045"/>
    <xdr:sp macro="" textlink="">
      <xdr:nvSpPr>
        <xdr:cNvPr id="267" name="テキスト ボックス 266"/>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75" name="円/楕円 274"/>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76216</xdr:rowOff>
    </xdr:from>
    <xdr:ext cx="762000" cy="259045"/>
    <xdr:sp macro="" textlink="">
      <xdr:nvSpPr>
        <xdr:cNvPr id="276" name="給与水準   （国との比較）該当値テキスト"/>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39793</xdr:rowOff>
    </xdr:from>
    <xdr:to>
      <xdr:col>23</xdr:col>
      <xdr:colOff>457200</xdr:colOff>
      <xdr:row>84</xdr:row>
      <xdr:rowOff>141393</xdr:rowOff>
    </xdr:to>
    <xdr:sp macro="" textlink="">
      <xdr:nvSpPr>
        <xdr:cNvPr id="277" name="円/楕円 276"/>
        <xdr:cNvSpPr/>
      </xdr:nvSpPr>
      <xdr:spPr>
        <a:xfrm>
          <a:off x="16129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126170</xdr:rowOff>
    </xdr:from>
    <xdr:ext cx="736600" cy="259045"/>
    <xdr:sp macro="" textlink="">
      <xdr:nvSpPr>
        <xdr:cNvPr id="278" name="テキスト ボックス 277"/>
        <xdr:cNvSpPr txBox="1"/>
      </xdr:nvSpPr>
      <xdr:spPr>
        <a:xfrm>
          <a:off x="15798800" y="1452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79" name="円/楕円 278"/>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93997</xdr:rowOff>
    </xdr:from>
    <xdr:ext cx="762000" cy="259045"/>
    <xdr:sp macro="" textlink="">
      <xdr:nvSpPr>
        <xdr:cNvPr id="280" name="テキスト ボックス 279"/>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81" name="円/楕円 280"/>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11447</xdr:rowOff>
    </xdr:from>
    <xdr:ext cx="762000" cy="259045"/>
    <xdr:sp macro="" textlink="">
      <xdr:nvSpPr>
        <xdr:cNvPr id="282" name="テキスト ボックス 281"/>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3" name="円/楕円 282"/>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4" name="テキスト ボックス 283"/>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平成２８年４月１日現在で２９７人と８７人削減しているが，１，０００人あたりの職員数は全国平均，県平均を上回っている。類似団体平均を上回るのは，消防本部の設置，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45357</xdr:rowOff>
    </xdr:from>
    <xdr:to>
      <xdr:col>24</xdr:col>
      <xdr:colOff>558800</xdr:colOff>
      <xdr:row>63</xdr:row>
      <xdr:rowOff>67763</xdr:rowOff>
    </xdr:to>
    <xdr:cxnSp macro="">
      <xdr:nvCxnSpPr>
        <xdr:cNvPr id="321" name="直線コネクタ 320"/>
        <xdr:cNvCxnSpPr/>
      </xdr:nvCxnSpPr>
      <xdr:spPr>
        <a:xfrm>
          <a:off x="16179800" y="10846707"/>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2"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45357</xdr:rowOff>
    </xdr:from>
    <xdr:to>
      <xdr:col>23</xdr:col>
      <xdr:colOff>406400</xdr:colOff>
      <xdr:row>63</xdr:row>
      <xdr:rowOff>72934</xdr:rowOff>
    </xdr:to>
    <xdr:cxnSp macro="">
      <xdr:nvCxnSpPr>
        <xdr:cNvPr id="324" name="直線コネクタ 323"/>
        <xdr:cNvCxnSpPr/>
      </xdr:nvCxnSpPr>
      <xdr:spPr>
        <a:xfrm flipV="1">
          <a:off x="15290800" y="1084670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77198</xdr:rowOff>
    </xdr:from>
    <xdr:to>
      <xdr:col>23</xdr:col>
      <xdr:colOff>457200</xdr:colOff>
      <xdr:row>62</xdr:row>
      <xdr:rowOff>7348</xdr:rowOff>
    </xdr:to>
    <xdr:sp macro="" textlink="">
      <xdr:nvSpPr>
        <xdr:cNvPr id="325" name="フローチャート : 判断 324"/>
        <xdr:cNvSpPr/>
      </xdr:nvSpPr>
      <xdr:spPr>
        <a:xfrm>
          <a:off x="16129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17525</xdr:rowOff>
    </xdr:from>
    <xdr:ext cx="736600" cy="259045"/>
    <xdr:sp macro="" textlink="">
      <xdr:nvSpPr>
        <xdr:cNvPr id="326" name="テキスト ボックス 325"/>
        <xdr:cNvSpPr txBox="1"/>
      </xdr:nvSpPr>
      <xdr:spPr>
        <a:xfrm>
          <a:off x="15798800" y="103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72934</xdr:rowOff>
    </xdr:from>
    <xdr:to>
      <xdr:col>22</xdr:col>
      <xdr:colOff>203200</xdr:colOff>
      <xdr:row>63</xdr:row>
      <xdr:rowOff>97065</xdr:rowOff>
    </xdr:to>
    <xdr:cxnSp macro="">
      <xdr:nvCxnSpPr>
        <xdr:cNvPr id="327" name="直線コネクタ 326"/>
        <xdr:cNvCxnSpPr/>
      </xdr:nvCxnSpPr>
      <xdr:spPr>
        <a:xfrm flipV="1">
          <a:off x="14401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73751</xdr:rowOff>
    </xdr:from>
    <xdr:to>
      <xdr:col>22</xdr:col>
      <xdr:colOff>254000</xdr:colOff>
      <xdr:row>62</xdr:row>
      <xdr:rowOff>3901</xdr:rowOff>
    </xdr:to>
    <xdr:sp macro="" textlink="">
      <xdr:nvSpPr>
        <xdr:cNvPr id="328" name="フローチャート : 判断 327"/>
        <xdr:cNvSpPr/>
      </xdr:nvSpPr>
      <xdr:spPr>
        <a:xfrm>
          <a:off x="15240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14078</xdr:rowOff>
    </xdr:from>
    <xdr:ext cx="762000" cy="259045"/>
    <xdr:sp macro="" textlink="">
      <xdr:nvSpPr>
        <xdr:cNvPr id="329" name="テキスト ボックス 328"/>
        <xdr:cNvSpPr txBox="1"/>
      </xdr:nvSpPr>
      <xdr:spPr>
        <a:xfrm>
          <a:off x="14909800" y="103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81552</xdr:rowOff>
    </xdr:from>
    <xdr:to>
      <xdr:col>21</xdr:col>
      <xdr:colOff>0</xdr:colOff>
      <xdr:row>63</xdr:row>
      <xdr:rowOff>97065</xdr:rowOff>
    </xdr:to>
    <xdr:cxnSp macro="">
      <xdr:nvCxnSpPr>
        <xdr:cNvPr id="330" name="直線コネクタ 329"/>
        <xdr:cNvCxnSpPr/>
      </xdr:nvCxnSpPr>
      <xdr:spPr>
        <a:xfrm>
          <a:off x="13512800" y="10882902"/>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56515</xdr:rowOff>
    </xdr:from>
    <xdr:to>
      <xdr:col>21</xdr:col>
      <xdr:colOff>50800</xdr:colOff>
      <xdr:row>61</xdr:row>
      <xdr:rowOff>158115</xdr:rowOff>
    </xdr:to>
    <xdr:sp macro="" textlink="">
      <xdr:nvSpPr>
        <xdr:cNvPr id="331" name="フローチャート : 判断 330"/>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168292</xdr:rowOff>
    </xdr:from>
    <xdr:ext cx="762000" cy="259045"/>
    <xdr:sp macro="" textlink="">
      <xdr:nvSpPr>
        <xdr:cNvPr id="332" name="テキスト ボックス 331"/>
        <xdr:cNvSpPr txBox="1"/>
      </xdr:nvSpPr>
      <xdr:spPr>
        <a:xfrm>
          <a:off x="14020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33" name="フローチャート : 判断 332"/>
        <xdr:cNvSpPr/>
      </xdr:nvSpPr>
      <xdr:spPr>
        <a:xfrm>
          <a:off x="13462000" y="105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76126</xdr:rowOff>
    </xdr:from>
    <xdr:ext cx="762000" cy="259045"/>
    <xdr:sp macro="" textlink="">
      <xdr:nvSpPr>
        <xdr:cNvPr id="334" name="テキスト ボックス 333"/>
        <xdr:cNvSpPr txBox="1"/>
      </xdr:nvSpPr>
      <xdr:spPr>
        <a:xfrm>
          <a:off x="13131800" y="1036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16963</xdr:rowOff>
    </xdr:from>
    <xdr:to>
      <xdr:col>24</xdr:col>
      <xdr:colOff>609600</xdr:colOff>
      <xdr:row>63</xdr:row>
      <xdr:rowOff>118563</xdr:rowOff>
    </xdr:to>
    <xdr:sp macro="" textlink="">
      <xdr:nvSpPr>
        <xdr:cNvPr id="340" name="円/楕円 339"/>
        <xdr:cNvSpPr/>
      </xdr:nvSpPr>
      <xdr:spPr>
        <a:xfrm>
          <a:off x="169672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160490</xdr:rowOff>
    </xdr:from>
    <xdr:ext cx="762000" cy="259045"/>
    <xdr:sp macro="" textlink="">
      <xdr:nvSpPr>
        <xdr:cNvPr id="341" name="定員管理の状況該当値テキスト"/>
        <xdr:cNvSpPr txBox="1"/>
      </xdr:nvSpPr>
      <xdr:spPr>
        <a:xfrm>
          <a:off x="17106900" y="1079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166007</xdr:rowOff>
    </xdr:from>
    <xdr:to>
      <xdr:col>23</xdr:col>
      <xdr:colOff>457200</xdr:colOff>
      <xdr:row>63</xdr:row>
      <xdr:rowOff>96157</xdr:rowOff>
    </xdr:to>
    <xdr:sp macro="" textlink="">
      <xdr:nvSpPr>
        <xdr:cNvPr id="342" name="円/楕円 341"/>
        <xdr:cNvSpPr/>
      </xdr:nvSpPr>
      <xdr:spPr>
        <a:xfrm>
          <a:off x="16129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80934</xdr:rowOff>
    </xdr:from>
    <xdr:ext cx="736600" cy="259045"/>
    <xdr:sp macro="" textlink="">
      <xdr:nvSpPr>
        <xdr:cNvPr id="343" name="テキスト ボックス 342"/>
        <xdr:cNvSpPr txBox="1"/>
      </xdr:nvSpPr>
      <xdr:spPr>
        <a:xfrm>
          <a:off x="15798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22134</xdr:rowOff>
    </xdr:from>
    <xdr:to>
      <xdr:col>22</xdr:col>
      <xdr:colOff>254000</xdr:colOff>
      <xdr:row>63</xdr:row>
      <xdr:rowOff>123734</xdr:rowOff>
    </xdr:to>
    <xdr:sp macro="" textlink="">
      <xdr:nvSpPr>
        <xdr:cNvPr id="344" name="円/楕円 343"/>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108511</xdr:rowOff>
    </xdr:from>
    <xdr:ext cx="762000" cy="259045"/>
    <xdr:sp macro="" textlink="">
      <xdr:nvSpPr>
        <xdr:cNvPr id="345" name="テキスト ボックス 344"/>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46265</xdr:rowOff>
    </xdr:from>
    <xdr:to>
      <xdr:col>21</xdr:col>
      <xdr:colOff>50800</xdr:colOff>
      <xdr:row>63</xdr:row>
      <xdr:rowOff>147865</xdr:rowOff>
    </xdr:to>
    <xdr:sp macro="" textlink="">
      <xdr:nvSpPr>
        <xdr:cNvPr id="346" name="円/楕円 345"/>
        <xdr:cNvSpPr/>
      </xdr:nvSpPr>
      <xdr:spPr>
        <a:xfrm>
          <a:off x="14351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132642</xdr:rowOff>
    </xdr:from>
    <xdr:ext cx="762000" cy="259045"/>
    <xdr:sp macro="" textlink="">
      <xdr:nvSpPr>
        <xdr:cNvPr id="347" name="テキスト ボックス 346"/>
        <xdr:cNvSpPr txBox="1"/>
      </xdr:nvSpPr>
      <xdr:spPr>
        <a:xfrm>
          <a:off x="14020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30752</xdr:rowOff>
    </xdr:from>
    <xdr:to>
      <xdr:col>19</xdr:col>
      <xdr:colOff>533400</xdr:colOff>
      <xdr:row>63</xdr:row>
      <xdr:rowOff>132352</xdr:rowOff>
    </xdr:to>
    <xdr:sp macro="" textlink="">
      <xdr:nvSpPr>
        <xdr:cNvPr id="348" name="円/楕円 347"/>
        <xdr:cNvSpPr/>
      </xdr:nvSpPr>
      <xdr:spPr>
        <a:xfrm>
          <a:off x="13462000" y="108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117129</xdr:rowOff>
    </xdr:from>
    <xdr:ext cx="762000" cy="259045"/>
    <xdr:sp macro="" textlink="">
      <xdr:nvSpPr>
        <xdr:cNvPr id="349" name="テキスト ボックス 348"/>
        <xdr:cNvSpPr txBox="1"/>
      </xdr:nvSpPr>
      <xdr:spPr>
        <a:xfrm>
          <a:off x="13131800" y="109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全国平均，県平均と比べ高い水準にある。平成２７年度算定に用いた２５年度から２７年度の３カ年平均値は，平成２７年度単年度比率が前年度に比べ０．９ポイント増加したため，２６年度算定に用いた２４年度から２６年度における３カ年平均値に比べ，０．１ポイント増加した。</a:t>
          </a:r>
          <a:endParaRPr lang="ja-JP" altLang="ja-JP" sz="1400">
            <a:effectLst/>
          </a:endParaRPr>
        </a:p>
        <a:p>
          <a:r>
            <a:rPr lang="ja-JP" altLang="ja-JP" sz="1100" b="0" i="0">
              <a:solidFill>
                <a:schemeClr val="dk1"/>
              </a:solidFill>
              <a:effectLst/>
              <a:latin typeface="+mn-lt"/>
              <a:ea typeface="+mn-ea"/>
              <a:cs typeface="+mn-cs"/>
            </a:rPr>
            <a:t>　今後も極力地方債の発行を抑えるなど，比率に注視しながら財政運営を行っていく。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63077</xdr:rowOff>
    </xdr:from>
    <xdr:to>
      <xdr:col>24</xdr:col>
      <xdr:colOff>558800</xdr:colOff>
      <xdr:row>43</xdr:row>
      <xdr:rowOff>71120</xdr:rowOff>
    </xdr:to>
    <xdr:cxnSp macro="">
      <xdr:nvCxnSpPr>
        <xdr:cNvPr id="383" name="直線コネクタ 382"/>
        <xdr:cNvCxnSpPr/>
      </xdr:nvCxnSpPr>
      <xdr:spPr>
        <a:xfrm>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4"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63077</xdr:rowOff>
    </xdr:from>
    <xdr:to>
      <xdr:col>23</xdr:col>
      <xdr:colOff>406400</xdr:colOff>
      <xdr:row>43</xdr:row>
      <xdr:rowOff>79163</xdr:rowOff>
    </xdr:to>
    <xdr:cxnSp macro="">
      <xdr:nvCxnSpPr>
        <xdr:cNvPr id="386" name="直線コネクタ 385"/>
        <xdr:cNvCxnSpPr/>
      </xdr:nvCxnSpPr>
      <xdr:spPr>
        <a:xfrm flipV="1">
          <a:off x="15290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7" name="フローチャート : 判断 386"/>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22031</xdr:rowOff>
    </xdr:from>
    <xdr:ext cx="736600" cy="259045"/>
    <xdr:sp macro="" textlink="">
      <xdr:nvSpPr>
        <xdr:cNvPr id="388" name="テキスト ボックス 387"/>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79163</xdr:rowOff>
    </xdr:from>
    <xdr:to>
      <xdr:col>22</xdr:col>
      <xdr:colOff>203200</xdr:colOff>
      <xdr:row>43</xdr:row>
      <xdr:rowOff>87206</xdr:rowOff>
    </xdr:to>
    <xdr:cxnSp macro="">
      <xdr:nvCxnSpPr>
        <xdr:cNvPr id="389" name="直線コネクタ 388"/>
        <xdr:cNvCxnSpPr/>
      </xdr:nvCxnSpPr>
      <xdr:spPr>
        <a:xfrm flipV="1">
          <a:off x="14401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105833</xdr:rowOff>
    </xdr:from>
    <xdr:to>
      <xdr:col>22</xdr:col>
      <xdr:colOff>254000</xdr:colOff>
      <xdr:row>42</xdr:row>
      <xdr:rowOff>35983</xdr:rowOff>
    </xdr:to>
    <xdr:sp macro="" textlink="">
      <xdr:nvSpPr>
        <xdr:cNvPr id="390" name="フローチャート : 判断 389"/>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46160</xdr:rowOff>
    </xdr:from>
    <xdr:ext cx="762000" cy="259045"/>
    <xdr:sp macro="" textlink="">
      <xdr:nvSpPr>
        <xdr:cNvPr id="391" name="テキスト ボックス 390"/>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87206</xdr:rowOff>
    </xdr:from>
    <xdr:to>
      <xdr:col>21</xdr:col>
      <xdr:colOff>0</xdr:colOff>
      <xdr:row>43</xdr:row>
      <xdr:rowOff>103294</xdr:rowOff>
    </xdr:to>
    <xdr:cxnSp macro="">
      <xdr:nvCxnSpPr>
        <xdr:cNvPr id="392" name="直線コネクタ 391"/>
        <xdr:cNvCxnSpPr/>
      </xdr:nvCxnSpPr>
      <xdr:spPr>
        <a:xfrm flipV="1">
          <a:off x="13512800" y="74595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3" name="フローチャート : 判断 392"/>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30073</xdr:rowOff>
    </xdr:from>
    <xdr:ext cx="762000" cy="259045"/>
    <xdr:sp macro="" textlink="">
      <xdr:nvSpPr>
        <xdr:cNvPr id="394" name="テキスト ボックス 393"/>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395" name="フローチャート : 判断 394"/>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62247</xdr:rowOff>
    </xdr:from>
    <xdr:ext cx="762000" cy="259045"/>
    <xdr:sp macro="" textlink="">
      <xdr:nvSpPr>
        <xdr:cNvPr id="396" name="テキスト ボックス 395"/>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20320</xdr:rowOff>
    </xdr:from>
    <xdr:to>
      <xdr:col>24</xdr:col>
      <xdr:colOff>609600</xdr:colOff>
      <xdr:row>43</xdr:row>
      <xdr:rowOff>121920</xdr:rowOff>
    </xdr:to>
    <xdr:sp macro="" textlink="">
      <xdr:nvSpPr>
        <xdr:cNvPr id="402" name="円/楕円 401"/>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163847</xdr:rowOff>
    </xdr:from>
    <xdr:ext cx="762000" cy="259045"/>
    <xdr:sp macro="" textlink="">
      <xdr:nvSpPr>
        <xdr:cNvPr id="403" name="公債費負担の状況該当値テキスト"/>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12277</xdr:rowOff>
    </xdr:from>
    <xdr:to>
      <xdr:col>23</xdr:col>
      <xdr:colOff>457200</xdr:colOff>
      <xdr:row>43</xdr:row>
      <xdr:rowOff>113877</xdr:rowOff>
    </xdr:to>
    <xdr:sp macro="" textlink="">
      <xdr:nvSpPr>
        <xdr:cNvPr id="404" name="円/楕円 403"/>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98654</xdr:rowOff>
    </xdr:from>
    <xdr:ext cx="736600" cy="259045"/>
    <xdr:sp macro="" textlink="">
      <xdr:nvSpPr>
        <xdr:cNvPr id="405" name="テキスト ボックス 404"/>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28363</xdr:rowOff>
    </xdr:from>
    <xdr:to>
      <xdr:col>22</xdr:col>
      <xdr:colOff>254000</xdr:colOff>
      <xdr:row>43</xdr:row>
      <xdr:rowOff>129963</xdr:rowOff>
    </xdr:to>
    <xdr:sp macro="" textlink="">
      <xdr:nvSpPr>
        <xdr:cNvPr id="406" name="円/楕円 405"/>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114740</xdr:rowOff>
    </xdr:from>
    <xdr:ext cx="762000" cy="259045"/>
    <xdr:sp macro="" textlink="">
      <xdr:nvSpPr>
        <xdr:cNvPr id="407" name="テキスト ボックス 406"/>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36406</xdr:rowOff>
    </xdr:from>
    <xdr:to>
      <xdr:col>21</xdr:col>
      <xdr:colOff>50800</xdr:colOff>
      <xdr:row>43</xdr:row>
      <xdr:rowOff>138006</xdr:rowOff>
    </xdr:to>
    <xdr:sp macro="" textlink="">
      <xdr:nvSpPr>
        <xdr:cNvPr id="408" name="円/楕円 407"/>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122783</xdr:rowOff>
    </xdr:from>
    <xdr:ext cx="762000" cy="259045"/>
    <xdr:sp macro="" textlink="">
      <xdr:nvSpPr>
        <xdr:cNvPr id="409" name="テキスト ボックス 408"/>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52494</xdr:rowOff>
    </xdr:from>
    <xdr:to>
      <xdr:col>19</xdr:col>
      <xdr:colOff>533400</xdr:colOff>
      <xdr:row>43</xdr:row>
      <xdr:rowOff>154094</xdr:rowOff>
    </xdr:to>
    <xdr:sp macro="" textlink="">
      <xdr:nvSpPr>
        <xdr:cNvPr id="410" name="円/楕円 409"/>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138871</xdr:rowOff>
    </xdr:from>
    <xdr:ext cx="762000" cy="259045"/>
    <xdr:sp macro="" textlink="">
      <xdr:nvSpPr>
        <xdr:cNvPr id="411" name="テキスト ボックス 410"/>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[214.5%]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土地造成特別会計への公営企業債等繰入見込額や土地開発公社の負債等負担見込額などの影響により，類似団体に比べると突出して高い水準にある。</a:t>
          </a:r>
          <a:endParaRPr lang="ja-JP" altLang="ja-JP" sz="1400">
            <a:effectLst/>
          </a:endParaRPr>
        </a:p>
        <a:p>
          <a:pPr rtl="0"/>
          <a:r>
            <a:rPr lang="ja-JP" altLang="ja-JP" sz="1100" b="0" i="0">
              <a:solidFill>
                <a:schemeClr val="dk1"/>
              </a:solidFill>
              <a:effectLst/>
              <a:latin typeface="+mn-lt"/>
              <a:ea typeface="+mn-ea"/>
              <a:cs typeface="+mn-cs"/>
            </a:rPr>
            <a:t>　平成２５年度以降，土地造成特別会計及び土地開発公社の健全化に努めたことにより改善した。引き続き地方債残高の圧縮や土地開発公社の保有する土地の優位な売却の推進に努めていく。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57277</xdr:rowOff>
    </xdr:to>
    <xdr:cxnSp macro="">
      <xdr:nvCxnSpPr>
        <xdr:cNvPr id="438" name="直線コネクタ 437"/>
        <xdr:cNvCxnSpPr/>
      </xdr:nvCxnSpPr>
      <xdr:spPr>
        <a:xfrm flipV="1">
          <a:off x="17018000" y="2451100"/>
          <a:ext cx="0" cy="1035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29354</xdr:rowOff>
    </xdr:from>
    <xdr:ext cx="762000" cy="259045"/>
    <xdr:sp macro="" textlink="">
      <xdr:nvSpPr>
        <xdr:cNvPr id="439" name="将来負担の状況最小値テキスト"/>
        <xdr:cNvSpPr txBox="1"/>
      </xdr:nvSpPr>
      <xdr:spPr>
        <a:xfrm>
          <a:off x="17106900" y="345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20</xdr:row>
      <xdr:rowOff>57277</xdr:rowOff>
    </xdr:from>
    <xdr:to>
      <xdr:col>24</xdr:col>
      <xdr:colOff>647700</xdr:colOff>
      <xdr:row>20</xdr:row>
      <xdr:rowOff>57277</xdr:rowOff>
    </xdr:to>
    <xdr:cxnSp macro="">
      <xdr:nvCxnSpPr>
        <xdr:cNvPr id="440" name="直線コネクタ 439"/>
        <xdr:cNvCxnSpPr/>
      </xdr:nvCxnSpPr>
      <xdr:spPr>
        <a:xfrm>
          <a:off x="16929100" y="348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57277</xdr:rowOff>
    </xdr:from>
    <xdr:to>
      <xdr:col>24</xdr:col>
      <xdr:colOff>558800</xdr:colOff>
      <xdr:row>20</xdr:row>
      <xdr:rowOff>159588</xdr:rowOff>
    </xdr:to>
    <xdr:cxnSp macro="">
      <xdr:nvCxnSpPr>
        <xdr:cNvPr id="443" name="直線コネクタ 442"/>
        <xdr:cNvCxnSpPr/>
      </xdr:nvCxnSpPr>
      <xdr:spPr>
        <a:xfrm flipV="1">
          <a:off x="16179800" y="3486277"/>
          <a:ext cx="8382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119194</xdr:rowOff>
    </xdr:from>
    <xdr:ext cx="762000" cy="259045"/>
    <xdr:sp macro="" textlink="">
      <xdr:nvSpPr>
        <xdr:cNvPr id="444" name="将来負担の状況平均値テキスト"/>
        <xdr:cNvSpPr txBox="1"/>
      </xdr:nvSpPr>
      <xdr:spPr>
        <a:xfrm>
          <a:off x="17106900" y="25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102667</xdr:rowOff>
    </xdr:from>
    <xdr:to>
      <xdr:col>24</xdr:col>
      <xdr:colOff>609600</xdr:colOff>
      <xdr:row>16</xdr:row>
      <xdr:rowOff>32817</xdr:rowOff>
    </xdr:to>
    <xdr:sp macro="" textlink="">
      <xdr:nvSpPr>
        <xdr:cNvPr id="445" name="フローチャート : 判断 444"/>
        <xdr:cNvSpPr/>
      </xdr:nvSpPr>
      <xdr:spPr>
        <a:xfrm>
          <a:off x="169672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159588</xdr:rowOff>
    </xdr:from>
    <xdr:to>
      <xdr:col>23</xdr:col>
      <xdr:colOff>406400</xdr:colOff>
      <xdr:row>21</xdr:row>
      <xdr:rowOff>22885</xdr:rowOff>
    </xdr:to>
    <xdr:cxnSp macro="">
      <xdr:nvCxnSpPr>
        <xdr:cNvPr id="446" name="直線コネクタ 445"/>
        <xdr:cNvCxnSpPr/>
      </xdr:nvCxnSpPr>
      <xdr:spPr>
        <a:xfrm flipV="1">
          <a:off x="15290800" y="3588588"/>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58141</xdr:rowOff>
    </xdr:from>
    <xdr:to>
      <xdr:col>23</xdr:col>
      <xdr:colOff>457200</xdr:colOff>
      <xdr:row>16</xdr:row>
      <xdr:rowOff>159741</xdr:rowOff>
    </xdr:to>
    <xdr:sp macro="" textlink="">
      <xdr:nvSpPr>
        <xdr:cNvPr id="447" name="フローチャート : 判断 446"/>
        <xdr:cNvSpPr/>
      </xdr:nvSpPr>
      <xdr:spPr>
        <a:xfrm>
          <a:off x="16129000" y="280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169918</xdr:rowOff>
    </xdr:from>
    <xdr:ext cx="736600" cy="259045"/>
    <xdr:sp macro="" textlink="">
      <xdr:nvSpPr>
        <xdr:cNvPr id="448" name="テキスト ボックス 447"/>
        <xdr:cNvSpPr txBox="1"/>
      </xdr:nvSpPr>
      <xdr:spPr>
        <a:xfrm>
          <a:off x="15798800" y="257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22885</xdr:rowOff>
    </xdr:from>
    <xdr:to>
      <xdr:col>22</xdr:col>
      <xdr:colOff>203200</xdr:colOff>
      <xdr:row>21</xdr:row>
      <xdr:rowOff>38811</xdr:rowOff>
    </xdr:to>
    <xdr:cxnSp macro="">
      <xdr:nvCxnSpPr>
        <xdr:cNvPr id="449" name="直線コネクタ 448"/>
        <xdr:cNvCxnSpPr/>
      </xdr:nvCxnSpPr>
      <xdr:spPr>
        <a:xfrm flipV="1">
          <a:off x="14401800" y="3623335"/>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45110</xdr:rowOff>
    </xdr:from>
    <xdr:to>
      <xdr:col>22</xdr:col>
      <xdr:colOff>254000</xdr:colOff>
      <xdr:row>16</xdr:row>
      <xdr:rowOff>146710</xdr:rowOff>
    </xdr:to>
    <xdr:sp macro="" textlink="">
      <xdr:nvSpPr>
        <xdr:cNvPr id="450" name="フローチャート : 判断 449"/>
        <xdr:cNvSpPr/>
      </xdr:nvSpPr>
      <xdr:spPr>
        <a:xfrm>
          <a:off x="15240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156887</xdr:rowOff>
    </xdr:from>
    <xdr:ext cx="762000" cy="259045"/>
    <xdr:sp macro="" textlink="">
      <xdr:nvSpPr>
        <xdr:cNvPr id="451" name="テキスト ボックス 450"/>
        <xdr:cNvSpPr txBox="1"/>
      </xdr:nvSpPr>
      <xdr:spPr>
        <a:xfrm>
          <a:off x="14909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33020</xdr:rowOff>
    </xdr:from>
    <xdr:to>
      <xdr:col>21</xdr:col>
      <xdr:colOff>0</xdr:colOff>
      <xdr:row>21</xdr:row>
      <xdr:rowOff>38811</xdr:rowOff>
    </xdr:to>
    <xdr:cxnSp macro="">
      <xdr:nvCxnSpPr>
        <xdr:cNvPr id="452" name="直線コネクタ 451"/>
        <xdr:cNvCxnSpPr/>
      </xdr:nvCxnSpPr>
      <xdr:spPr>
        <a:xfrm>
          <a:off x="13512800" y="363347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51384</xdr:rowOff>
    </xdr:from>
    <xdr:to>
      <xdr:col>21</xdr:col>
      <xdr:colOff>50800</xdr:colOff>
      <xdr:row>16</xdr:row>
      <xdr:rowOff>152984</xdr:rowOff>
    </xdr:to>
    <xdr:sp macro="" textlink="">
      <xdr:nvSpPr>
        <xdr:cNvPr id="453" name="フローチャート : 判断 452"/>
        <xdr:cNvSpPr/>
      </xdr:nvSpPr>
      <xdr:spPr>
        <a:xfrm>
          <a:off x="14351000" y="279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163161</xdr:rowOff>
    </xdr:from>
    <xdr:ext cx="762000" cy="259045"/>
    <xdr:sp macro="" textlink="">
      <xdr:nvSpPr>
        <xdr:cNvPr id="454" name="テキスト ボックス 453"/>
        <xdr:cNvSpPr txBox="1"/>
      </xdr:nvSpPr>
      <xdr:spPr>
        <a:xfrm>
          <a:off x="14020800" y="25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97231</xdr:rowOff>
    </xdr:from>
    <xdr:to>
      <xdr:col>19</xdr:col>
      <xdr:colOff>533400</xdr:colOff>
      <xdr:row>17</xdr:row>
      <xdr:rowOff>27381</xdr:rowOff>
    </xdr:to>
    <xdr:sp macro="" textlink="">
      <xdr:nvSpPr>
        <xdr:cNvPr id="455" name="フローチャート : 判断 454"/>
        <xdr:cNvSpPr/>
      </xdr:nvSpPr>
      <xdr:spPr>
        <a:xfrm>
          <a:off x="13462000" y="284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37558</xdr:rowOff>
    </xdr:from>
    <xdr:ext cx="762000" cy="259045"/>
    <xdr:sp macro="" textlink="">
      <xdr:nvSpPr>
        <xdr:cNvPr id="456" name="テキスト ボックス 455"/>
        <xdr:cNvSpPr txBox="1"/>
      </xdr:nvSpPr>
      <xdr:spPr>
        <a:xfrm>
          <a:off x="13131800" y="260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6477</xdr:rowOff>
    </xdr:from>
    <xdr:to>
      <xdr:col>24</xdr:col>
      <xdr:colOff>609600</xdr:colOff>
      <xdr:row>20</xdr:row>
      <xdr:rowOff>108077</xdr:rowOff>
    </xdr:to>
    <xdr:sp macro="" textlink="">
      <xdr:nvSpPr>
        <xdr:cNvPr id="462" name="円/楕円 461"/>
        <xdr:cNvSpPr/>
      </xdr:nvSpPr>
      <xdr:spPr>
        <a:xfrm>
          <a:off x="169672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73804</xdr:rowOff>
    </xdr:from>
    <xdr:ext cx="762000" cy="259045"/>
    <xdr:sp macro="" textlink="">
      <xdr:nvSpPr>
        <xdr:cNvPr id="463" name="将来負担の状況該当値テキスト"/>
        <xdr:cNvSpPr txBox="1"/>
      </xdr:nvSpPr>
      <xdr:spPr>
        <a:xfrm>
          <a:off x="17106900" y="333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108788</xdr:rowOff>
    </xdr:from>
    <xdr:to>
      <xdr:col>23</xdr:col>
      <xdr:colOff>457200</xdr:colOff>
      <xdr:row>21</xdr:row>
      <xdr:rowOff>38938</xdr:rowOff>
    </xdr:to>
    <xdr:sp macro="" textlink="">
      <xdr:nvSpPr>
        <xdr:cNvPr id="464" name="円/楕円 463"/>
        <xdr:cNvSpPr/>
      </xdr:nvSpPr>
      <xdr:spPr>
        <a:xfrm>
          <a:off x="16129000" y="35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23715</xdr:rowOff>
    </xdr:from>
    <xdr:ext cx="736600" cy="259045"/>
    <xdr:sp macro="" textlink="">
      <xdr:nvSpPr>
        <xdr:cNvPr id="465" name="テキスト ボックス 464"/>
        <xdr:cNvSpPr txBox="1"/>
      </xdr:nvSpPr>
      <xdr:spPr>
        <a:xfrm>
          <a:off x="15798800" y="362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143535</xdr:rowOff>
    </xdr:from>
    <xdr:to>
      <xdr:col>22</xdr:col>
      <xdr:colOff>254000</xdr:colOff>
      <xdr:row>21</xdr:row>
      <xdr:rowOff>73685</xdr:rowOff>
    </xdr:to>
    <xdr:sp macro="" textlink="">
      <xdr:nvSpPr>
        <xdr:cNvPr id="466" name="円/楕円 465"/>
        <xdr:cNvSpPr/>
      </xdr:nvSpPr>
      <xdr:spPr>
        <a:xfrm>
          <a:off x="15240000" y="35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58462</xdr:rowOff>
    </xdr:from>
    <xdr:ext cx="762000" cy="259045"/>
    <xdr:sp macro="" textlink="">
      <xdr:nvSpPr>
        <xdr:cNvPr id="467" name="テキスト ボックス 466"/>
        <xdr:cNvSpPr txBox="1"/>
      </xdr:nvSpPr>
      <xdr:spPr>
        <a:xfrm>
          <a:off x="14909800" y="36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159461</xdr:rowOff>
    </xdr:from>
    <xdr:to>
      <xdr:col>21</xdr:col>
      <xdr:colOff>50800</xdr:colOff>
      <xdr:row>21</xdr:row>
      <xdr:rowOff>89611</xdr:rowOff>
    </xdr:to>
    <xdr:sp macro="" textlink="">
      <xdr:nvSpPr>
        <xdr:cNvPr id="468" name="円/楕円 467"/>
        <xdr:cNvSpPr/>
      </xdr:nvSpPr>
      <xdr:spPr>
        <a:xfrm>
          <a:off x="14351000" y="35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74388</xdr:rowOff>
    </xdr:from>
    <xdr:ext cx="762000" cy="259045"/>
    <xdr:sp macro="" textlink="">
      <xdr:nvSpPr>
        <xdr:cNvPr id="469" name="テキスト ボックス 468"/>
        <xdr:cNvSpPr txBox="1"/>
      </xdr:nvSpPr>
      <xdr:spPr>
        <a:xfrm>
          <a:off x="14020800" y="367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246.2</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153670</xdr:rowOff>
    </xdr:from>
    <xdr:to>
      <xdr:col>19</xdr:col>
      <xdr:colOff>533400</xdr:colOff>
      <xdr:row>21</xdr:row>
      <xdr:rowOff>83820</xdr:rowOff>
    </xdr:to>
    <xdr:sp macro="" textlink="">
      <xdr:nvSpPr>
        <xdr:cNvPr id="470" name="円/楕円 469"/>
        <xdr:cNvSpPr/>
      </xdr:nvSpPr>
      <xdr:spPr>
        <a:xfrm>
          <a:off x="13462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68597</xdr:rowOff>
    </xdr:from>
    <xdr:ext cx="762000" cy="259045"/>
    <xdr:sp macro="" textlink="">
      <xdr:nvSpPr>
        <xdr:cNvPr id="471" name="テキスト ボックス 470"/>
        <xdr:cNvSpPr txBox="1"/>
      </xdr:nvSpPr>
      <xdr:spPr>
        <a:xfrm>
          <a:off x="13131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83566</xdr:rowOff>
    </xdr:from>
    <xdr:to>
      <xdr:col>7</xdr:col>
      <xdr:colOff>15875</xdr:colOff>
      <xdr:row>40</xdr:row>
      <xdr:rowOff>49276</xdr:rowOff>
    </xdr:to>
    <xdr:cxnSp macro="">
      <xdr:nvCxnSpPr>
        <xdr:cNvPr id="64" name="直線コネクタ 63"/>
        <xdr:cNvCxnSpPr/>
      </xdr:nvCxnSpPr>
      <xdr:spPr>
        <a:xfrm flipV="1">
          <a:off x="3987800" y="677011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49276</xdr:rowOff>
    </xdr:from>
    <xdr:to>
      <xdr:col>5</xdr:col>
      <xdr:colOff>549275</xdr:colOff>
      <xdr:row>40</xdr:row>
      <xdr:rowOff>104140</xdr:rowOff>
    </xdr:to>
    <xdr:cxnSp macro="">
      <xdr:nvCxnSpPr>
        <xdr:cNvPr id="67" name="直線コネクタ 66"/>
        <xdr:cNvCxnSpPr/>
      </xdr:nvCxnSpPr>
      <xdr:spPr>
        <a:xfrm flipV="1">
          <a:off x="3098800" y="6907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762</xdr:rowOff>
    </xdr:from>
    <xdr:to>
      <xdr:col>5</xdr:col>
      <xdr:colOff>600075</xdr:colOff>
      <xdr:row>37</xdr:row>
      <xdr:rowOff>102362</xdr:rowOff>
    </xdr:to>
    <xdr:sp macro="" textlink="">
      <xdr:nvSpPr>
        <xdr:cNvPr id="68" name="フローチャート :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104140</xdr:rowOff>
    </xdr:from>
    <xdr:to>
      <xdr:col>4</xdr:col>
      <xdr:colOff>346075</xdr:colOff>
      <xdr:row>40</xdr:row>
      <xdr:rowOff>140716</xdr:rowOff>
    </xdr:to>
    <xdr:cxnSp macro="">
      <xdr:nvCxnSpPr>
        <xdr:cNvPr id="70" name="直線コネクタ 69"/>
        <xdr:cNvCxnSpPr/>
      </xdr:nvCxnSpPr>
      <xdr:spPr>
        <a:xfrm flipV="1">
          <a:off x="2209800" y="69621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140716</xdr:rowOff>
    </xdr:from>
    <xdr:to>
      <xdr:col>3</xdr:col>
      <xdr:colOff>142875</xdr:colOff>
      <xdr:row>41</xdr:row>
      <xdr:rowOff>42418</xdr:rowOff>
    </xdr:to>
    <xdr:cxnSp macro="">
      <xdr:nvCxnSpPr>
        <xdr:cNvPr id="73" name="直線コネクタ 72"/>
        <xdr:cNvCxnSpPr/>
      </xdr:nvCxnSpPr>
      <xdr:spPr>
        <a:xfrm flipV="1">
          <a:off x="1320800" y="69987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119634</xdr:rowOff>
    </xdr:from>
    <xdr:to>
      <xdr:col>3</xdr:col>
      <xdr:colOff>193675</xdr:colOff>
      <xdr:row>38</xdr:row>
      <xdr:rowOff>49785</xdr:rowOff>
    </xdr:to>
    <xdr:sp macro="" textlink="">
      <xdr:nvSpPr>
        <xdr:cNvPr id="74" name="フローチャート : 判断 73"/>
        <xdr:cNvSpPr/>
      </xdr:nvSpPr>
      <xdr:spPr>
        <a:xfrm>
          <a:off x="2159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59961</xdr:rowOff>
    </xdr:from>
    <xdr:ext cx="762000" cy="259045"/>
    <xdr:sp macro="" textlink="">
      <xdr:nvSpPr>
        <xdr:cNvPr id="75" name="テキスト ボックス 74"/>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114825</xdr:rowOff>
    </xdr:from>
    <xdr:ext cx="762000" cy="259045"/>
    <xdr:sp macro="" textlink="">
      <xdr:nvSpPr>
        <xdr:cNvPr id="77" name="テキスト ボックス 76"/>
        <xdr:cNvSpPr txBox="1"/>
      </xdr:nvSpPr>
      <xdr:spPr>
        <a:xfrm>
          <a:off x="939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32766</xdr:rowOff>
    </xdr:from>
    <xdr:to>
      <xdr:col>7</xdr:col>
      <xdr:colOff>66675</xdr:colOff>
      <xdr:row>39</xdr:row>
      <xdr:rowOff>134366</xdr:rowOff>
    </xdr:to>
    <xdr:sp macro="" textlink="">
      <xdr:nvSpPr>
        <xdr:cNvPr id="83" name="円/楕円 82"/>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4843</xdr:rowOff>
    </xdr:from>
    <xdr:ext cx="762000" cy="259045"/>
    <xdr:sp macro="" textlink="">
      <xdr:nvSpPr>
        <xdr:cNvPr id="84" name="人件費該当値テキスト"/>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169926</xdr:rowOff>
    </xdr:from>
    <xdr:to>
      <xdr:col>5</xdr:col>
      <xdr:colOff>600075</xdr:colOff>
      <xdr:row>40</xdr:row>
      <xdr:rowOff>100076</xdr:rowOff>
    </xdr:to>
    <xdr:sp macro="" textlink="">
      <xdr:nvSpPr>
        <xdr:cNvPr id="85" name="円/楕円 84"/>
        <xdr:cNvSpPr/>
      </xdr:nvSpPr>
      <xdr:spPr>
        <a:xfrm>
          <a:off x="3937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84853</xdr:rowOff>
    </xdr:from>
    <xdr:ext cx="736600" cy="259045"/>
    <xdr:sp macro="" textlink="">
      <xdr:nvSpPr>
        <xdr:cNvPr id="86" name="テキスト ボックス 85"/>
        <xdr:cNvSpPr txBox="1"/>
      </xdr:nvSpPr>
      <xdr:spPr>
        <a:xfrm>
          <a:off x="3606800" y="694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53340</xdr:rowOff>
    </xdr:from>
    <xdr:to>
      <xdr:col>4</xdr:col>
      <xdr:colOff>396875</xdr:colOff>
      <xdr:row>40</xdr:row>
      <xdr:rowOff>154940</xdr:rowOff>
    </xdr:to>
    <xdr:sp macro="" textlink="">
      <xdr:nvSpPr>
        <xdr:cNvPr id="87" name="円/楕円 86"/>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139717</xdr:rowOff>
    </xdr:from>
    <xdr:ext cx="762000" cy="259045"/>
    <xdr:sp macro="" textlink="">
      <xdr:nvSpPr>
        <xdr:cNvPr id="88" name="テキスト ボックス 87"/>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89916</xdr:rowOff>
    </xdr:from>
    <xdr:to>
      <xdr:col>3</xdr:col>
      <xdr:colOff>193675</xdr:colOff>
      <xdr:row>41</xdr:row>
      <xdr:rowOff>20066</xdr:rowOff>
    </xdr:to>
    <xdr:sp macro="" textlink="">
      <xdr:nvSpPr>
        <xdr:cNvPr id="89" name="円/楕円 88"/>
        <xdr:cNvSpPr/>
      </xdr:nvSpPr>
      <xdr:spPr>
        <a:xfrm>
          <a:off x="2159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4843</xdr:rowOff>
    </xdr:from>
    <xdr:ext cx="762000" cy="259045"/>
    <xdr:sp macro="" textlink="">
      <xdr:nvSpPr>
        <xdr:cNvPr id="90" name="テキスト ボックス 89"/>
        <xdr:cNvSpPr txBox="1"/>
      </xdr:nvSpPr>
      <xdr:spPr>
        <a:xfrm>
          <a:off x="1828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163068</xdr:rowOff>
    </xdr:from>
    <xdr:to>
      <xdr:col>1</xdr:col>
      <xdr:colOff>676275</xdr:colOff>
      <xdr:row>41</xdr:row>
      <xdr:rowOff>93218</xdr:rowOff>
    </xdr:to>
    <xdr:sp macro="" textlink="">
      <xdr:nvSpPr>
        <xdr:cNvPr id="91" name="円/楕円 90"/>
        <xdr:cNvSpPr/>
      </xdr:nvSpPr>
      <xdr:spPr>
        <a:xfrm>
          <a:off x="127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77995</xdr:rowOff>
    </xdr:from>
    <xdr:ext cx="762000" cy="259045"/>
    <xdr:sp macro="" textlink="">
      <xdr:nvSpPr>
        <xdr:cNvPr id="92" name="テキスト ボックス 91"/>
        <xdr:cNvSpPr txBox="1"/>
      </xdr:nvSpPr>
      <xdr:spPr>
        <a:xfrm>
          <a:off x="93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近年，職員減による代替経費としての賃金や委託料といった物件費が増加する傾向にあるため，事業の見直しなど経費の圧縮に努める。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15</xdr:row>
      <xdr:rowOff>162379</xdr:rowOff>
    </xdr:to>
    <xdr:cxnSp macro="">
      <xdr:nvCxnSpPr>
        <xdr:cNvPr id="127" name="直線コネクタ 126"/>
        <xdr:cNvCxnSpPr/>
      </xdr:nvCxnSpPr>
      <xdr:spPr>
        <a:xfrm flipV="1">
          <a:off x="15671800" y="25273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162379</xdr:rowOff>
    </xdr:from>
    <xdr:to>
      <xdr:col>22</xdr:col>
      <xdr:colOff>565150</xdr:colOff>
      <xdr:row>16</xdr:row>
      <xdr:rowOff>1814</xdr:rowOff>
    </xdr:to>
    <xdr:cxnSp macro="">
      <xdr:nvCxnSpPr>
        <xdr:cNvPr id="130" name="直線コネクタ 129"/>
        <xdr:cNvCxnSpPr/>
      </xdr:nvCxnSpPr>
      <xdr:spPr>
        <a:xfrm flipV="1">
          <a:off x="14782800" y="2734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1" name="フローチャート : 判断 130"/>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102706</xdr:rowOff>
    </xdr:from>
    <xdr:ext cx="736600" cy="259045"/>
    <xdr:sp macro="" textlink="">
      <xdr:nvSpPr>
        <xdr:cNvPr id="132" name="テキスト ボックス 131"/>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16</xdr:row>
      <xdr:rowOff>1814</xdr:rowOff>
    </xdr:to>
    <xdr:cxnSp macro="">
      <xdr:nvCxnSpPr>
        <xdr:cNvPr id="133" name="直線コネクタ 132"/>
        <xdr:cNvCxnSpPr/>
      </xdr:nvCxnSpPr>
      <xdr:spPr>
        <a:xfrm>
          <a:off x="13893800" y="2581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4" name="フローチャート :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9979</xdr:rowOff>
    </xdr:from>
    <xdr:to>
      <xdr:col>20</xdr:col>
      <xdr:colOff>158750</xdr:colOff>
      <xdr:row>15</xdr:row>
      <xdr:rowOff>20864</xdr:rowOff>
    </xdr:to>
    <xdr:cxnSp macro="">
      <xdr:nvCxnSpPr>
        <xdr:cNvPr id="136" name="直線コネクタ 135"/>
        <xdr:cNvCxnSpPr/>
      </xdr:nvCxnSpPr>
      <xdr:spPr>
        <a:xfrm flipV="1">
          <a:off x="13004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7" name="フローチャート : 判断 136"/>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38" name="テキスト ボックス 137"/>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39" name="フローチャート : 判断 138"/>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0" name="テキスト ボックス 139"/>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6" name="円/楕円 145"/>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7"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111579</xdr:rowOff>
    </xdr:from>
    <xdr:to>
      <xdr:col>22</xdr:col>
      <xdr:colOff>615950</xdr:colOff>
      <xdr:row>16</xdr:row>
      <xdr:rowOff>41729</xdr:rowOff>
    </xdr:to>
    <xdr:sp macro="" textlink="">
      <xdr:nvSpPr>
        <xdr:cNvPr id="148" name="円/楕円 147"/>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51906</xdr:rowOff>
    </xdr:from>
    <xdr:ext cx="736600" cy="259045"/>
    <xdr:sp macro="" textlink="">
      <xdr:nvSpPr>
        <xdr:cNvPr id="149" name="テキスト ボックス 148"/>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122464</xdr:rowOff>
    </xdr:from>
    <xdr:to>
      <xdr:col>21</xdr:col>
      <xdr:colOff>412750</xdr:colOff>
      <xdr:row>16</xdr:row>
      <xdr:rowOff>52614</xdr:rowOff>
    </xdr:to>
    <xdr:sp macro="" textlink="">
      <xdr:nvSpPr>
        <xdr:cNvPr id="150" name="円/楕円 149"/>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37391</xdr:rowOff>
    </xdr:from>
    <xdr:ext cx="762000" cy="259045"/>
    <xdr:sp macro="" textlink="">
      <xdr:nvSpPr>
        <xdr:cNvPr id="151" name="テキスト ボックス 150"/>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2" name="円/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54" name="円/楕円 153"/>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81841</xdr:rowOff>
    </xdr:from>
    <xdr:ext cx="762000" cy="259045"/>
    <xdr:sp macro="" textlink="">
      <xdr:nvSpPr>
        <xdr:cNvPr id="155" name="テキスト ボックス 154"/>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平成２７年度は生活保護費や施設型給付費などの児童福祉費が増加したため比率が増加した。</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扶助費抑制のため，雇用対策や予防事業の推進といった事業に取り組んでいく。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56</xdr:row>
      <xdr:rowOff>34472</xdr:rowOff>
    </xdr:to>
    <xdr:cxnSp macro="">
      <xdr:nvCxnSpPr>
        <xdr:cNvPr id="190" name="直線コネクタ 189"/>
        <xdr:cNvCxnSpPr/>
      </xdr:nvCxnSpPr>
      <xdr:spPr>
        <a:xfrm>
          <a:off x="3987800" y="94832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56</xdr:row>
      <xdr:rowOff>12700</xdr:rowOff>
    </xdr:to>
    <xdr:cxnSp macro="">
      <xdr:nvCxnSpPr>
        <xdr:cNvPr id="193" name="直線コネクタ 192"/>
        <xdr:cNvCxnSpPr/>
      </xdr:nvCxnSpPr>
      <xdr:spPr>
        <a:xfrm flipV="1">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78922</xdr:rowOff>
    </xdr:from>
    <xdr:to>
      <xdr:col>5</xdr:col>
      <xdr:colOff>600075</xdr:colOff>
      <xdr:row>56</xdr:row>
      <xdr:rowOff>9072</xdr:rowOff>
    </xdr:to>
    <xdr:sp macro="" textlink="">
      <xdr:nvSpPr>
        <xdr:cNvPr id="194" name="フローチャート : 判断 193"/>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195" name="テキスト ボックス 194"/>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12700</xdr:rowOff>
    </xdr:to>
    <xdr:cxnSp macro="">
      <xdr:nvCxnSpPr>
        <xdr:cNvPr id="196" name="直線コネクタ 195"/>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78922</xdr:rowOff>
    </xdr:from>
    <xdr:to>
      <xdr:col>4</xdr:col>
      <xdr:colOff>396875</xdr:colOff>
      <xdr:row>56</xdr:row>
      <xdr:rowOff>9072</xdr:rowOff>
    </xdr:to>
    <xdr:sp macro="" textlink="">
      <xdr:nvSpPr>
        <xdr:cNvPr id="197" name="フローチャート :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19249</xdr:rowOff>
    </xdr:from>
    <xdr:ext cx="762000" cy="259045"/>
    <xdr:sp macro="" textlink="">
      <xdr:nvSpPr>
        <xdr:cNvPr id="198" name="テキスト ボックス 197"/>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64407</xdr:rowOff>
    </xdr:from>
    <xdr:to>
      <xdr:col>3</xdr:col>
      <xdr:colOff>142875</xdr:colOff>
      <xdr:row>56</xdr:row>
      <xdr:rowOff>12700</xdr:rowOff>
    </xdr:to>
    <xdr:cxnSp macro="">
      <xdr:nvCxnSpPr>
        <xdr:cNvPr id="199" name="直線コネクタ 198"/>
        <xdr:cNvCxnSpPr/>
      </xdr:nvCxnSpPr>
      <xdr:spPr>
        <a:xfrm>
          <a:off x="1320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2" name="フローチャート :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03" name="テキスト ボックス 202"/>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155122</xdr:rowOff>
    </xdr:from>
    <xdr:to>
      <xdr:col>7</xdr:col>
      <xdr:colOff>66675</xdr:colOff>
      <xdr:row>56</xdr:row>
      <xdr:rowOff>85272</xdr:rowOff>
    </xdr:to>
    <xdr:sp macro="" textlink="">
      <xdr:nvSpPr>
        <xdr:cNvPr id="209" name="円/楕円 208"/>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127199</xdr:rowOff>
    </xdr:from>
    <xdr:ext cx="762000" cy="259045"/>
    <xdr:sp macro="" textlink="">
      <xdr:nvSpPr>
        <xdr:cNvPr id="210"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212" name="テキスト ボックス 21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5" name="円/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17" name="円/楕円 216"/>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18" name="テキスト ボックス 217"/>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土地造成特別会計や国民健康保険特別会計，後期高齢者医療特別会計などへの繰出金などが増加傾向にあるため比率は増加傾向にある。</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56</xdr:row>
      <xdr:rowOff>149860</xdr:rowOff>
    </xdr:to>
    <xdr:cxnSp macro="">
      <xdr:nvCxnSpPr>
        <xdr:cNvPr id="251" name="直線コネクタ 250"/>
        <xdr:cNvCxnSpPr/>
      </xdr:nvCxnSpPr>
      <xdr:spPr>
        <a:xfrm flipV="1">
          <a:off x="15671800" y="9720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149860</xdr:rowOff>
    </xdr:to>
    <xdr:cxnSp macro="">
      <xdr:nvCxnSpPr>
        <xdr:cNvPr id="254" name="直線コネクタ 253"/>
        <xdr:cNvCxnSpPr/>
      </xdr:nvCxnSpPr>
      <xdr:spPr>
        <a:xfrm>
          <a:off x="14782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160020</xdr:rowOff>
    </xdr:from>
    <xdr:to>
      <xdr:col>22</xdr:col>
      <xdr:colOff>615950</xdr:colOff>
      <xdr:row>57</xdr:row>
      <xdr:rowOff>90170</xdr:rowOff>
    </xdr:to>
    <xdr:sp macro="" textlink="">
      <xdr:nvSpPr>
        <xdr:cNvPr id="255" name="フローチャート : 判断 254"/>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56" name="テキスト ボックス 255"/>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127000</xdr:rowOff>
    </xdr:to>
    <xdr:cxnSp macro="">
      <xdr:nvCxnSpPr>
        <xdr:cNvPr id="257" name="直線コネクタ 256"/>
        <xdr:cNvCxnSpPr/>
      </xdr:nvCxnSpPr>
      <xdr:spPr>
        <a:xfrm>
          <a:off x="13893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8" name="フローチャート :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104140</xdr:rowOff>
    </xdr:to>
    <xdr:cxnSp macro="">
      <xdr:nvCxnSpPr>
        <xdr:cNvPr id="260" name="直線コネクタ 259"/>
        <xdr:cNvCxnSpPr/>
      </xdr:nvCxnSpPr>
      <xdr:spPr>
        <a:xfrm flipV="1">
          <a:off x="13004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60960</xdr:rowOff>
    </xdr:from>
    <xdr:to>
      <xdr:col>20</xdr:col>
      <xdr:colOff>209550</xdr:colOff>
      <xdr:row>56</xdr:row>
      <xdr:rowOff>162560</xdr:rowOff>
    </xdr:to>
    <xdr:sp macro="" textlink="">
      <xdr:nvSpPr>
        <xdr:cNvPr id="261" name="フローチャート : 判断 260"/>
        <xdr:cNvSpPr/>
      </xdr:nvSpPr>
      <xdr:spPr>
        <a:xfrm>
          <a:off x="13843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147337</xdr:rowOff>
    </xdr:from>
    <xdr:ext cx="762000" cy="259045"/>
    <xdr:sp macro="" textlink="">
      <xdr:nvSpPr>
        <xdr:cNvPr id="262" name="テキスト ボックス 261"/>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63" name="フローチャート : 判断 262"/>
        <xdr:cNvSpPr/>
      </xdr:nvSpPr>
      <xdr:spPr>
        <a:xfrm>
          <a:off x="12954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147337</xdr:rowOff>
    </xdr:from>
    <xdr:ext cx="762000" cy="259045"/>
    <xdr:sp macro="" textlink="">
      <xdr:nvSpPr>
        <xdr:cNvPr id="264" name="テキスト ボックス 263"/>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2" name="円/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3" name="テキスト ボックス 27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8" name="円/楕円 277"/>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9" name="テキスト ボックス 278"/>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近年では，ほぼ横ばい傾向にあるが，消防業務やごみ処理業務等を直営で行っているため，類似団体平均を大きく下回る傾向にある。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56134</xdr:rowOff>
    </xdr:from>
    <xdr:to>
      <xdr:col>24</xdr:col>
      <xdr:colOff>31750</xdr:colOff>
      <xdr:row>35</xdr:row>
      <xdr:rowOff>101854</xdr:rowOff>
    </xdr:to>
    <xdr:cxnSp macro="">
      <xdr:nvCxnSpPr>
        <xdr:cNvPr id="309" name="直線コネクタ 308"/>
        <xdr:cNvCxnSpPr/>
      </xdr:nvCxnSpPr>
      <xdr:spPr>
        <a:xfrm>
          <a:off x="15671800" y="6056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28702</xdr:rowOff>
    </xdr:from>
    <xdr:to>
      <xdr:col>22</xdr:col>
      <xdr:colOff>565150</xdr:colOff>
      <xdr:row>35</xdr:row>
      <xdr:rowOff>56134</xdr:rowOff>
    </xdr:to>
    <xdr:cxnSp macro="">
      <xdr:nvCxnSpPr>
        <xdr:cNvPr id="312" name="直線コネクタ 311"/>
        <xdr:cNvCxnSpPr/>
      </xdr:nvCxnSpPr>
      <xdr:spPr>
        <a:xfrm>
          <a:off x="14782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13" name="フローチャート : 判断 312"/>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14" name="テキスト ボックス 313"/>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28702</xdr:rowOff>
    </xdr:from>
    <xdr:to>
      <xdr:col>21</xdr:col>
      <xdr:colOff>361950</xdr:colOff>
      <xdr:row>35</xdr:row>
      <xdr:rowOff>65278</xdr:rowOff>
    </xdr:to>
    <xdr:cxnSp macro="">
      <xdr:nvCxnSpPr>
        <xdr:cNvPr id="315" name="直線コネクタ 314"/>
        <xdr:cNvCxnSpPr/>
      </xdr:nvCxnSpPr>
      <xdr:spPr>
        <a:xfrm flipV="1">
          <a:off x="13893800" y="6029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48768</xdr:rowOff>
    </xdr:from>
    <xdr:to>
      <xdr:col>21</xdr:col>
      <xdr:colOff>412750</xdr:colOff>
      <xdr:row>36</xdr:row>
      <xdr:rowOff>150368</xdr:rowOff>
    </xdr:to>
    <xdr:sp macro="" textlink="">
      <xdr:nvSpPr>
        <xdr:cNvPr id="316" name="フローチャート :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65278</xdr:rowOff>
    </xdr:from>
    <xdr:to>
      <xdr:col>20</xdr:col>
      <xdr:colOff>158750</xdr:colOff>
      <xdr:row>35</xdr:row>
      <xdr:rowOff>65278</xdr:rowOff>
    </xdr:to>
    <xdr:cxnSp macro="">
      <xdr:nvCxnSpPr>
        <xdr:cNvPr id="318" name="直線コネクタ 317"/>
        <xdr:cNvCxnSpPr/>
      </xdr:nvCxnSpPr>
      <xdr:spPr>
        <a:xfrm>
          <a:off x="13004800" y="6066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21336</xdr:rowOff>
    </xdr:from>
    <xdr:to>
      <xdr:col>20</xdr:col>
      <xdr:colOff>209550</xdr:colOff>
      <xdr:row>36</xdr:row>
      <xdr:rowOff>122936</xdr:rowOff>
    </xdr:to>
    <xdr:sp macro="" textlink="">
      <xdr:nvSpPr>
        <xdr:cNvPr id="319" name="フローチャート :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107713</xdr:rowOff>
    </xdr:from>
    <xdr:ext cx="762000" cy="259045"/>
    <xdr:sp macro="" textlink="">
      <xdr:nvSpPr>
        <xdr:cNvPr id="320" name="テキスト ボックス 319"/>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1" name="フローチャート :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22" name="テキスト ボックス 321"/>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51054</xdr:rowOff>
    </xdr:from>
    <xdr:to>
      <xdr:col>24</xdr:col>
      <xdr:colOff>82550</xdr:colOff>
      <xdr:row>35</xdr:row>
      <xdr:rowOff>152654</xdr:rowOff>
    </xdr:to>
    <xdr:sp macro="" textlink="">
      <xdr:nvSpPr>
        <xdr:cNvPr id="328" name="円/楕円 327"/>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67581</xdr:rowOff>
    </xdr:from>
    <xdr:ext cx="762000" cy="259045"/>
    <xdr:sp macro="" textlink="">
      <xdr:nvSpPr>
        <xdr:cNvPr id="329"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5334</xdr:rowOff>
    </xdr:from>
    <xdr:to>
      <xdr:col>22</xdr:col>
      <xdr:colOff>615950</xdr:colOff>
      <xdr:row>35</xdr:row>
      <xdr:rowOff>106934</xdr:rowOff>
    </xdr:to>
    <xdr:sp macro="" textlink="">
      <xdr:nvSpPr>
        <xdr:cNvPr id="330" name="円/楕円 329"/>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117111</xdr:rowOff>
    </xdr:from>
    <xdr:ext cx="736600" cy="259045"/>
    <xdr:sp macro="" textlink="">
      <xdr:nvSpPr>
        <xdr:cNvPr id="331" name="テキスト ボックス 330"/>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149352</xdr:rowOff>
    </xdr:from>
    <xdr:to>
      <xdr:col>21</xdr:col>
      <xdr:colOff>412750</xdr:colOff>
      <xdr:row>35</xdr:row>
      <xdr:rowOff>79502</xdr:rowOff>
    </xdr:to>
    <xdr:sp macro="" textlink="">
      <xdr:nvSpPr>
        <xdr:cNvPr id="332" name="円/楕円 331"/>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33" name="テキスト ボックス 332"/>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14478</xdr:rowOff>
    </xdr:from>
    <xdr:to>
      <xdr:col>20</xdr:col>
      <xdr:colOff>209550</xdr:colOff>
      <xdr:row>35</xdr:row>
      <xdr:rowOff>116078</xdr:rowOff>
    </xdr:to>
    <xdr:sp macro="" textlink="">
      <xdr:nvSpPr>
        <xdr:cNvPr id="334" name="円/楕円 333"/>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126255</xdr:rowOff>
    </xdr:from>
    <xdr:ext cx="762000" cy="259045"/>
    <xdr:sp macro="" textlink="">
      <xdr:nvSpPr>
        <xdr:cNvPr id="335" name="テキスト ボックス 334"/>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14478</xdr:rowOff>
    </xdr:from>
    <xdr:to>
      <xdr:col>19</xdr:col>
      <xdr:colOff>6350</xdr:colOff>
      <xdr:row>35</xdr:row>
      <xdr:rowOff>116078</xdr:rowOff>
    </xdr:to>
    <xdr:sp macro="" textlink="">
      <xdr:nvSpPr>
        <xdr:cNvPr id="336" name="円/楕円 335"/>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126255</xdr:rowOff>
    </xdr:from>
    <xdr:ext cx="762000" cy="259045"/>
    <xdr:sp macro="" textlink="">
      <xdr:nvSpPr>
        <xdr:cNvPr id="337" name="テキスト ボックス 336"/>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平成４年度以降多くの建設事業に取り組み，その財源として地方債を充てたため高い水準で推移している。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公債費は，大規模投資的事業の元金償還開始や臨時財政対策債の償還額の増加により，平成２３年度から増加傾向にある。</a:t>
          </a:r>
          <a:endParaRPr lang="ja-JP" altLang="ja-JP" sz="1400">
            <a:effectLst/>
          </a:endParaRPr>
        </a:p>
        <a:p>
          <a:pPr rtl="0" eaLnBrk="1" fontAlgn="auto" latinLnBrk="0" hangingPunct="1"/>
          <a:r>
            <a:rPr kumimoji="1" lang="ja-JP" altLang="ja-JP" sz="1100" b="0" i="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平成２７年度は公債費の増加率より経常一般財源の増加率が高いため比率は改善されたが，健全化判断比率</a:t>
          </a:r>
          <a:r>
            <a:rPr lang="ja-JP" altLang="ja-JP" sz="1100" b="0" i="0">
              <a:solidFill>
                <a:schemeClr val="dk1"/>
              </a:solidFill>
              <a:effectLst/>
              <a:latin typeface="+mn-lt"/>
              <a:ea typeface="+mn-ea"/>
              <a:cs typeface="+mn-cs"/>
            </a:rPr>
            <a:t>に注視しながら，新発債の発行の抑制を図っていく。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161289</xdr:rowOff>
    </xdr:from>
    <xdr:to>
      <xdr:col>7</xdr:col>
      <xdr:colOff>15875</xdr:colOff>
      <xdr:row>80</xdr:row>
      <xdr:rowOff>43180</xdr:rowOff>
    </xdr:to>
    <xdr:cxnSp macro="">
      <xdr:nvCxnSpPr>
        <xdr:cNvPr id="370" name="直線コネクタ 369"/>
        <xdr:cNvCxnSpPr/>
      </xdr:nvCxnSpPr>
      <xdr:spPr>
        <a:xfrm flipV="1">
          <a:off x="3987800" y="137058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43180</xdr:rowOff>
    </xdr:from>
    <xdr:to>
      <xdr:col>5</xdr:col>
      <xdr:colOff>549275</xdr:colOff>
      <xdr:row>80</xdr:row>
      <xdr:rowOff>66039</xdr:rowOff>
    </xdr:to>
    <xdr:cxnSp macro="">
      <xdr:nvCxnSpPr>
        <xdr:cNvPr id="373" name="直線コネクタ 372"/>
        <xdr:cNvCxnSpPr/>
      </xdr:nvCxnSpPr>
      <xdr:spPr>
        <a:xfrm flipV="1">
          <a:off x="3098800" y="1375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115570</xdr:rowOff>
    </xdr:from>
    <xdr:to>
      <xdr:col>4</xdr:col>
      <xdr:colOff>346075</xdr:colOff>
      <xdr:row>80</xdr:row>
      <xdr:rowOff>66039</xdr:rowOff>
    </xdr:to>
    <xdr:cxnSp macro="">
      <xdr:nvCxnSpPr>
        <xdr:cNvPr id="376" name="直線コネクタ 375"/>
        <xdr:cNvCxnSpPr/>
      </xdr:nvCxnSpPr>
      <xdr:spPr>
        <a:xfrm>
          <a:off x="2209800" y="136601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114300</xdr:rowOff>
    </xdr:from>
    <xdr:to>
      <xdr:col>4</xdr:col>
      <xdr:colOff>396875</xdr:colOff>
      <xdr:row>77</xdr:row>
      <xdr:rowOff>44450</xdr:rowOff>
    </xdr:to>
    <xdr:sp macro="" textlink="">
      <xdr:nvSpPr>
        <xdr:cNvPr id="377" name="フローチャート : 判断 376"/>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54627</xdr:rowOff>
    </xdr:from>
    <xdr:ext cx="762000" cy="259045"/>
    <xdr:sp macro="" textlink="">
      <xdr:nvSpPr>
        <xdr:cNvPr id="378" name="テキスト ボックス 377"/>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100330</xdr:rowOff>
    </xdr:from>
    <xdr:to>
      <xdr:col>3</xdr:col>
      <xdr:colOff>142875</xdr:colOff>
      <xdr:row>79</xdr:row>
      <xdr:rowOff>115570</xdr:rowOff>
    </xdr:to>
    <xdr:cxnSp macro="">
      <xdr:nvCxnSpPr>
        <xdr:cNvPr id="379" name="直線コネクタ 378"/>
        <xdr:cNvCxnSpPr/>
      </xdr:nvCxnSpPr>
      <xdr:spPr>
        <a:xfrm>
          <a:off x="1320800" y="1364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53339</xdr:rowOff>
    </xdr:from>
    <xdr:to>
      <xdr:col>3</xdr:col>
      <xdr:colOff>193675</xdr:colOff>
      <xdr:row>76</xdr:row>
      <xdr:rowOff>154939</xdr:rowOff>
    </xdr:to>
    <xdr:sp macro="" textlink="">
      <xdr:nvSpPr>
        <xdr:cNvPr id="380" name="フローチャート :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82" name="フローチャート : 判断 381"/>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83" name="テキスト ボックス 382"/>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110489</xdr:rowOff>
    </xdr:from>
    <xdr:to>
      <xdr:col>7</xdr:col>
      <xdr:colOff>66675</xdr:colOff>
      <xdr:row>80</xdr:row>
      <xdr:rowOff>40639</xdr:rowOff>
    </xdr:to>
    <xdr:sp macro="" textlink="">
      <xdr:nvSpPr>
        <xdr:cNvPr id="389" name="円/楕円 388"/>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82566</xdr:rowOff>
    </xdr:from>
    <xdr:ext cx="762000" cy="259045"/>
    <xdr:sp macro="" textlink="">
      <xdr:nvSpPr>
        <xdr:cNvPr id="390" name="公債費該当値テキスト"/>
        <xdr:cNvSpPr txBox="1"/>
      </xdr:nvSpPr>
      <xdr:spPr>
        <a:xfrm>
          <a:off x="4914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163830</xdr:rowOff>
    </xdr:from>
    <xdr:to>
      <xdr:col>5</xdr:col>
      <xdr:colOff>600075</xdr:colOff>
      <xdr:row>80</xdr:row>
      <xdr:rowOff>93980</xdr:rowOff>
    </xdr:to>
    <xdr:sp macro="" textlink="">
      <xdr:nvSpPr>
        <xdr:cNvPr id="391" name="円/楕円 390"/>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78757</xdr:rowOff>
    </xdr:from>
    <xdr:ext cx="736600" cy="259045"/>
    <xdr:sp macro="" textlink="">
      <xdr:nvSpPr>
        <xdr:cNvPr id="392" name="テキスト ボックス 391"/>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15239</xdr:rowOff>
    </xdr:from>
    <xdr:to>
      <xdr:col>4</xdr:col>
      <xdr:colOff>396875</xdr:colOff>
      <xdr:row>80</xdr:row>
      <xdr:rowOff>116839</xdr:rowOff>
    </xdr:to>
    <xdr:sp macro="" textlink="">
      <xdr:nvSpPr>
        <xdr:cNvPr id="393" name="円/楕円 392"/>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101616</xdr:rowOff>
    </xdr:from>
    <xdr:ext cx="762000" cy="259045"/>
    <xdr:sp macro="" textlink="">
      <xdr:nvSpPr>
        <xdr:cNvPr id="394" name="テキスト ボックス 393"/>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395" name="円/楕円 394"/>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96" name="テキスト ボックス 395"/>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49530</xdr:rowOff>
    </xdr:from>
    <xdr:to>
      <xdr:col>1</xdr:col>
      <xdr:colOff>676275</xdr:colOff>
      <xdr:row>79</xdr:row>
      <xdr:rowOff>151130</xdr:rowOff>
    </xdr:to>
    <xdr:sp macro="" textlink="">
      <xdr:nvSpPr>
        <xdr:cNvPr id="397" name="円/楕円 396"/>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135907</xdr:rowOff>
    </xdr:from>
    <xdr:ext cx="762000" cy="259045"/>
    <xdr:sp macro="" textlink="">
      <xdr:nvSpPr>
        <xdr:cNvPr id="398" name="テキスト ボックス 397"/>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平成２３年度以降，類似団体並の水準となっている。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27939</xdr:rowOff>
    </xdr:from>
    <xdr:to>
      <xdr:col>24</xdr:col>
      <xdr:colOff>31750</xdr:colOff>
      <xdr:row>77</xdr:row>
      <xdr:rowOff>81280</xdr:rowOff>
    </xdr:to>
    <xdr:cxnSp macro="">
      <xdr:nvCxnSpPr>
        <xdr:cNvPr id="431" name="直線コネクタ 430"/>
        <xdr:cNvCxnSpPr/>
      </xdr:nvCxnSpPr>
      <xdr:spPr>
        <a:xfrm flipV="1">
          <a:off x="15671800" y="132295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2"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81280</xdr:rowOff>
    </xdr:from>
    <xdr:to>
      <xdr:col>22</xdr:col>
      <xdr:colOff>565150</xdr:colOff>
      <xdr:row>77</xdr:row>
      <xdr:rowOff>119380</xdr:rowOff>
    </xdr:to>
    <xdr:cxnSp macro="">
      <xdr:nvCxnSpPr>
        <xdr:cNvPr id="434" name="直線コネクタ 433"/>
        <xdr:cNvCxnSpPr/>
      </xdr:nvCxnSpPr>
      <xdr:spPr>
        <a:xfrm flipV="1">
          <a:off x="14782800" y="13282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5" name="フローチャート : 判断 434"/>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36" name="テキスト ボックス 435"/>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85089</xdr:rowOff>
    </xdr:from>
    <xdr:to>
      <xdr:col>21</xdr:col>
      <xdr:colOff>361950</xdr:colOff>
      <xdr:row>77</xdr:row>
      <xdr:rowOff>119380</xdr:rowOff>
    </xdr:to>
    <xdr:cxnSp macro="">
      <xdr:nvCxnSpPr>
        <xdr:cNvPr id="437" name="直線コネクタ 436"/>
        <xdr:cNvCxnSpPr/>
      </xdr:nvCxnSpPr>
      <xdr:spPr>
        <a:xfrm>
          <a:off x="13893800" y="13286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8" name="フローチャート : 判断 437"/>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9" name="テキスト ボックス 438"/>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85089</xdr:rowOff>
    </xdr:from>
    <xdr:to>
      <xdr:col>20</xdr:col>
      <xdr:colOff>158750</xdr:colOff>
      <xdr:row>77</xdr:row>
      <xdr:rowOff>88900</xdr:rowOff>
    </xdr:to>
    <xdr:cxnSp macro="">
      <xdr:nvCxnSpPr>
        <xdr:cNvPr id="440" name="直線コネクタ 439"/>
        <xdr:cNvCxnSpPr/>
      </xdr:nvCxnSpPr>
      <xdr:spPr>
        <a:xfrm flipV="1">
          <a:off x="13004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38100</xdr:rowOff>
    </xdr:from>
    <xdr:to>
      <xdr:col>20</xdr:col>
      <xdr:colOff>209550</xdr:colOff>
      <xdr:row>77</xdr:row>
      <xdr:rowOff>139700</xdr:rowOff>
    </xdr:to>
    <xdr:sp macro="" textlink="">
      <xdr:nvSpPr>
        <xdr:cNvPr id="441" name="フローチャート : 判断 440"/>
        <xdr:cNvSpPr/>
      </xdr:nvSpPr>
      <xdr:spPr>
        <a:xfrm>
          <a:off x="13843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124477</xdr:rowOff>
    </xdr:from>
    <xdr:ext cx="762000" cy="259045"/>
    <xdr:sp macro="" textlink="">
      <xdr:nvSpPr>
        <xdr:cNvPr id="442" name="テキスト ボックス 441"/>
        <xdr:cNvSpPr txBox="1"/>
      </xdr:nvSpPr>
      <xdr:spPr>
        <a:xfrm>
          <a:off x="13512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3" name="フローチャート : 判断 442"/>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149877</xdr:rowOff>
    </xdr:from>
    <xdr:ext cx="762000" cy="259045"/>
    <xdr:sp macro="" textlink="">
      <xdr:nvSpPr>
        <xdr:cNvPr id="444" name="テキスト ボックス 443"/>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50" name="円/楕円 449"/>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165116</xdr:rowOff>
    </xdr:from>
    <xdr:ext cx="762000" cy="259045"/>
    <xdr:sp macro="" textlink="">
      <xdr:nvSpPr>
        <xdr:cNvPr id="451"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30480</xdr:rowOff>
    </xdr:from>
    <xdr:to>
      <xdr:col>22</xdr:col>
      <xdr:colOff>615950</xdr:colOff>
      <xdr:row>77</xdr:row>
      <xdr:rowOff>132080</xdr:rowOff>
    </xdr:to>
    <xdr:sp macro="" textlink="">
      <xdr:nvSpPr>
        <xdr:cNvPr id="452" name="円/楕円 451"/>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142257</xdr:rowOff>
    </xdr:from>
    <xdr:ext cx="736600" cy="259045"/>
    <xdr:sp macro="" textlink="">
      <xdr:nvSpPr>
        <xdr:cNvPr id="453" name="テキスト ボックス 452"/>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68580</xdr:rowOff>
    </xdr:from>
    <xdr:to>
      <xdr:col>21</xdr:col>
      <xdr:colOff>412750</xdr:colOff>
      <xdr:row>77</xdr:row>
      <xdr:rowOff>170180</xdr:rowOff>
    </xdr:to>
    <xdr:sp macro="" textlink="">
      <xdr:nvSpPr>
        <xdr:cNvPr id="454" name="円/楕円 453"/>
        <xdr:cNvSpPr/>
      </xdr:nvSpPr>
      <xdr:spPr>
        <a:xfrm>
          <a:off x="14732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154957</xdr:rowOff>
    </xdr:from>
    <xdr:ext cx="762000" cy="259045"/>
    <xdr:sp macro="" textlink="">
      <xdr:nvSpPr>
        <xdr:cNvPr id="455" name="テキスト ボックス 45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34289</xdr:rowOff>
    </xdr:from>
    <xdr:to>
      <xdr:col>20</xdr:col>
      <xdr:colOff>209550</xdr:colOff>
      <xdr:row>77</xdr:row>
      <xdr:rowOff>135889</xdr:rowOff>
    </xdr:to>
    <xdr:sp macro="" textlink="">
      <xdr:nvSpPr>
        <xdr:cNvPr id="456" name="円/楕円 455"/>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146066</xdr:rowOff>
    </xdr:from>
    <xdr:ext cx="762000" cy="259045"/>
    <xdr:sp macro="" textlink="">
      <xdr:nvSpPr>
        <xdr:cNvPr id="457" name="テキスト ボックス 456"/>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58" name="円/楕円 457"/>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124477</xdr:rowOff>
    </xdr:from>
    <xdr:ext cx="762000" cy="259045"/>
    <xdr:sp macro="" textlink="">
      <xdr:nvSpPr>
        <xdr:cNvPr id="459" name="テキスト ボックス 458"/>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広島県大竹市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4680</xdr:rowOff>
    </xdr:from>
    <xdr:to>
      <xdr:col>4</xdr:col>
      <xdr:colOff>1117600</xdr:colOff>
      <xdr:row>15</xdr:row>
      <xdr:rowOff>63259</xdr:rowOff>
    </xdr:to>
    <xdr:cxnSp macro="">
      <xdr:nvCxnSpPr>
        <xdr:cNvPr id="50" name="直線コネクタ 49"/>
        <xdr:cNvCxnSpPr/>
      </xdr:nvCxnSpPr>
      <xdr:spPr bwMode="auto">
        <a:xfrm flipV="1">
          <a:off x="5003800" y="2624055"/>
          <a:ext cx="647700" cy="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160907</xdr:rowOff>
    </xdr:from>
    <xdr:ext cx="762000" cy="259045"/>
    <xdr:sp macro="" textlink="">
      <xdr:nvSpPr>
        <xdr:cNvPr id="51" name="人口1人当たり決算額の推移平均値テキスト130"/>
        <xdr:cNvSpPr txBox="1"/>
      </xdr:nvSpPr>
      <xdr:spPr>
        <a:xfrm>
          <a:off x="5740400" y="2608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63259</xdr:rowOff>
    </xdr:from>
    <xdr:to>
      <xdr:col>4</xdr:col>
      <xdr:colOff>469900</xdr:colOff>
      <xdr:row>15</xdr:row>
      <xdr:rowOff>83261</xdr:rowOff>
    </xdr:to>
    <xdr:cxnSp macro="">
      <xdr:nvCxnSpPr>
        <xdr:cNvPr id="53" name="直線コネクタ 52"/>
        <xdr:cNvCxnSpPr/>
      </xdr:nvCxnSpPr>
      <xdr:spPr bwMode="auto">
        <a:xfrm flipV="1">
          <a:off x="4305300" y="2682634"/>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6039</xdr:rowOff>
    </xdr:from>
    <xdr:to>
      <xdr:col>4</xdr:col>
      <xdr:colOff>520700</xdr:colOff>
      <xdr:row>16</xdr:row>
      <xdr:rowOff>107639</xdr:rowOff>
    </xdr:to>
    <xdr:sp macro="" textlink="">
      <xdr:nvSpPr>
        <xdr:cNvPr id="54" name="フローチャート : 判断 53"/>
        <xdr:cNvSpPr/>
      </xdr:nvSpPr>
      <xdr:spPr bwMode="auto">
        <a:xfrm>
          <a:off x="4953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92416</xdr:rowOff>
    </xdr:from>
    <xdr:ext cx="736600" cy="259045"/>
    <xdr:sp macro="" textlink="">
      <xdr:nvSpPr>
        <xdr:cNvPr id="55" name="テキスト ボックス 54"/>
        <xdr:cNvSpPr txBox="1"/>
      </xdr:nvSpPr>
      <xdr:spPr>
        <a:xfrm>
          <a:off x="4622800" y="288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69850</xdr:rowOff>
    </xdr:from>
    <xdr:to>
      <xdr:col>3</xdr:col>
      <xdr:colOff>904875</xdr:colOff>
      <xdr:row>15</xdr:row>
      <xdr:rowOff>83261</xdr:rowOff>
    </xdr:to>
    <xdr:cxnSp macro="">
      <xdr:nvCxnSpPr>
        <xdr:cNvPr id="56" name="直線コネクタ 55"/>
        <xdr:cNvCxnSpPr/>
      </xdr:nvCxnSpPr>
      <xdr:spPr bwMode="auto">
        <a:xfrm>
          <a:off x="3606800" y="2689225"/>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34690</xdr:rowOff>
    </xdr:from>
    <xdr:to>
      <xdr:col>3</xdr:col>
      <xdr:colOff>955675</xdr:colOff>
      <xdr:row>16</xdr:row>
      <xdr:rowOff>136290</xdr:rowOff>
    </xdr:to>
    <xdr:sp macro="" textlink="">
      <xdr:nvSpPr>
        <xdr:cNvPr id="57" name="フローチャート : 判断 56"/>
        <xdr:cNvSpPr/>
      </xdr:nvSpPr>
      <xdr:spPr bwMode="auto">
        <a:xfrm>
          <a:off x="4254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121067</xdr:rowOff>
    </xdr:from>
    <xdr:ext cx="762000" cy="259045"/>
    <xdr:sp macro="" textlink="">
      <xdr:nvSpPr>
        <xdr:cNvPr id="58" name="テキスト ボックス 57"/>
        <xdr:cNvSpPr txBox="1"/>
      </xdr:nvSpPr>
      <xdr:spPr>
        <a:xfrm>
          <a:off x="39243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17405</xdr:rowOff>
    </xdr:from>
    <xdr:to>
      <xdr:col>3</xdr:col>
      <xdr:colOff>206375</xdr:colOff>
      <xdr:row>15</xdr:row>
      <xdr:rowOff>69850</xdr:rowOff>
    </xdr:to>
    <xdr:cxnSp macro="">
      <xdr:nvCxnSpPr>
        <xdr:cNvPr id="59" name="直線コネクタ 58"/>
        <xdr:cNvCxnSpPr/>
      </xdr:nvCxnSpPr>
      <xdr:spPr bwMode="auto">
        <a:xfrm>
          <a:off x="2908300" y="2636780"/>
          <a:ext cx="698500" cy="5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19431</xdr:rowOff>
    </xdr:from>
    <xdr:to>
      <xdr:col>3</xdr:col>
      <xdr:colOff>257175</xdr:colOff>
      <xdr:row>16</xdr:row>
      <xdr:rowOff>121031</xdr:rowOff>
    </xdr:to>
    <xdr:sp macro="" textlink="">
      <xdr:nvSpPr>
        <xdr:cNvPr id="60" name="フローチャート : 判断 59"/>
        <xdr:cNvSpPr/>
      </xdr:nvSpPr>
      <xdr:spPr bwMode="auto">
        <a:xfrm>
          <a:off x="35560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105808</xdr:rowOff>
    </xdr:from>
    <xdr:ext cx="762000" cy="259045"/>
    <xdr:sp macro="" textlink="">
      <xdr:nvSpPr>
        <xdr:cNvPr id="61" name="テキスト ボックス 60"/>
        <xdr:cNvSpPr txBox="1"/>
      </xdr:nvSpPr>
      <xdr:spPr>
        <a:xfrm>
          <a:off x="3225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127807</xdr:rowOff>
    </xdr:from>
    <xdr:to>
      <xdr:col>2</xdr:col>
      <xdr:colOff>692150</xdr:colOff>
      <xdr:row>16</xdr:row>
      <xdr:rowOff>57957</xdr:rowOff>
    </xdr:to>
    <xdr:sp macro="" textlink="">
      <xdr:nvSpPr>
        <xdr:cNvPr id="62" name="フローチャート : 判断 61"/>
        <xdr:cNvSpPr/>
      </xdr:nvSpPr>
      <xdr:spPr bwMode="auto">
        <a:xfrm>
          <a:off x="2857500" y="2747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42734</xdr:rowOff>
    </xdr:from>
    <xdr:ext cx="762000" cy="259045"/>
    <xdr:sp macro="" textlink="">
      <xdr:nvSpPr>
        <xdr:cNvPr id="63" name="テキスト ボックス 62"/>
        <xdr:cNvSpPr txBox="1"/>
      </xdr:nvSpPr>
      <xdr:spPr>
        <a:xfrm>
          <a:off x="2527300" y="283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125330</xdr:rowOff>
    </xdr:from>
    <xdr:to>
      <xdr:col>5</xdr:col>
      <xdr:colOff>34925</xdr:colOff>
      <xdr:row>15</xdr:row>
      <xdr:rowOff>55480</xdr:rowOff>
    </xdr:to>
    <xdr:sp macro="" textlink="">
      <xdr:nvSpPr>
        <xdr:cNvPr id="69" name="円/楕円 68"/>
        <xdr:cNvSpPr/>
      </xdr:nvSpPr>
      <xdr:spPr bwMode="auto">
        <a:xfrm>
          <a:off x="5600700" y="257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141857</xdr:rowOff>
    </xdr:from>
    <xdr:ext cx="762000" cy="259045"/>
    <xdr:sp macro="" textlink="">
      <xdr:nvSpPr>
        <xdr:cNvPr id="70" name="人口1人当たり決算額の推移該当値テキスト130"/>
        <xdr:cNvSpPr txBox="1"/>
      </xdr:nvSpPr>
      <xdr:spPr>
        <a:xfrm>
          <a:off x="5740400" y="241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88,921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12459</xdr:rowOff>
    </xdr:from>
    <xdr:to>
      <xdr:col>4</xdr:col>
      <xdr:colOff>520700</xdr:colOff>
      <xdr:row>15</xdr:row>
      <xdr:rowOff>114059</xdr:rowOff>
    </xdr:to>
    <xdr:sp macro="" textlink="">
      <xdr:nvSpPr>
        <xdr:cNvPr id="71" name="円/楕円 70"/>
        <xdr:cNvSpPr/>
      </xdr:nvSpPr>
      <xdr:spPr bwMode="auto">
        <a:xfrm>
          <a:off x="4953000" y="263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124236</xdr:rowOff>
    </xdr:from>
    <xdr:ext cx="736600" cy="259045"/>
    <xdr:sp macro="" textlink="">
      <xdr:nvSpPr>
        <xdr:cNvPr id="72" name="テキスト ボックス 71"/>
        <xdr:cNvSpPr txBox="1"/>
      </xdr:nvSpPr>
      <xdr:spPr>
        <a:xfrm>
          <a:off x="4622800" y="2400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85,846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32461</xdr:rowOff>
    </xdr:from>
    <xdr:to>
      <xdr:col>3</xdr:col>
      <xdr:colOff>955675</xdr:colOff>
      <xdr:row>15</xdr:row>
      <xdr:rowOff>134061</xdr:rowOff>
    </xdr:to>
    <xdr:sp macro="" textlink="">
      <xdr:nvSpPr>
        <xdr:cNvPr id="73" name="円/楕円 72"/>
        <xdr:cNvSpPr/>
      </xdr:nvSpPr>
      <xdr:spPr bwMode="auto">
        <a:xfrm>
          <a:off x="4254500" y="265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144238</xdr:rowOff>
    </xdr:from>
    <xdr:ext cx="762000" cy="259045"/>
    <xdr:sp macro="" textlink="">
      <xdr:nvSpPr>
        <xdr:cNvPr id="74" name="テキスト ボックス 73"/>
        <xdr:cNvSpPr txBox="1"/>
      </xdr:nvSpPr>
      <xdr:spPr>
        <a:xfrm>
          <a:off x="3924300" y="242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84,796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19050</xdr:rowOff>
    </xdr:from>
    <xdr:to>
      <xdr:col>3</xdr:col>
      <xdr:colOff>257175</xdr:colOff>
      <xdr:row>15</xdr:row>
      <xdr:rowOff>120650</xdr:rowOff>
    </xdr:to>
    <xdr:sp macro="" textlink="">
      <xdr:nvSpPr>
        <xdr:cNvPr id="75" name="円/楕円 74"/>
        <xdr:cNvSpPr/>
      </xdr:nvSpPr>
      <xdr:spPr bwMode="auto">
        <a:xfrm>
          <a:off x="3556000" y="2638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130827</xdr:rowOff>
    </xdr:from>
    <xdr:ext cx="762000" cy="259045"/>
    <xdr:sp macro="" textlink="">
      <xdr:nvSpPr>
        <xdr:cNvPr id="76" name="テキスト ボックス 75"/>
        <xdr:cNvSpPr txBox="1"/>
      </xdr:nvSpPr>
      <xdr:spPr>
        <a:xfrm>
          <a:off x="3225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85,500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138055</xdr:rowOff>
    </xdr:from>
    <xdr:to>
      <xdr:col>2</xdr:col>
      <xdr:colOff>692150</xdr:colOff>
      <xdr:row>15</xdr:row>
      <xdr:rowOff>68205</xdr:rowOff>
    </xdr:to>
    <xdr:sp macro="" textlink="">
      <xdr:nvSpPr>
        <xdr:cNvPr id="77" name="円/楕円 76"/>
        <xdr:cNvSpPr/>
      </xdr:nvSpPr>
      <xdr:spPr bwMode="auto">
        <a:xfrm>
          <a:off x="2857500" y="258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78382</xdr:rowOff>
    </xdr:from>
    <xdr:ext cx="762000" cy="259045"/>
    <xdr:sp macro="" textlink="">
      <xdr:nvSpPr>
        <xdr:cNvPr id="78" name="テキスト ボックス 77"/>
        <xdr:cNvSpPr txBox="1"/>
      </xdr:nvSpPr>
      <xdr:spPr>
        <a:xfrm>
          <a:off x="2527300" y="235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172785</xdr:rowOff>
    </xdr:from>
    <xdr:to>
      <xdr:col>4</xdr:col>
      <xdr:colOff>1117600</xdr:colOff>
      <xdr:row>34</xdr:row>
      <xdr:rowOff>276570</xdr:rowOff>
    </xdr:to>
    <xdr:cxnSp macro="">
      <xdr:nvCxnSpPr>
        <xdr:cNvPr id="114" name="直線コネクタ 113"/>
        <xdr:cNvCxnSpPr/>
      </xdr:nvCxnSpPr>
      <xdr:spPr bwMode="auto">
        <a:xfrm flipV="1">
          <a:off x="5003800" y="6440235"/>
          <a:ext cx="647700" cy="10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180982</xdr:rowOff>
    </xdr:from>
    <xdr:to>
      <xdr:col>4</xdr:col>
      <xdr:colOff>469900</xdr:colOff>
      <xdr:row>34</xdr:row>
      <xdr:rowOff>276570</xdr:rowOff>
    </xdr:to>
    <xdr:cxnSp macro="">
      <xdr:nvCxnSpPr>
        <xdr:cNvPr id="117" name="直線コネクタ 116"/>
        <xdr:cNvCxnSpPr/>
      </xdr:nvCxnSpPr>
      <xdr:spPr bwMode="auto">
        <a:xfrm>
          <a:off x="4305300" y="6448432"/>
          <a:ext cx="698500" cy="9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133317</xdr:rowOff>
    </xdr:from>
    <xdr:to>
      <xdr:col>4</xdr:col>
      <xdr:colOff>520700</xdr:colOff>
      <xdr:row>35</xdr:row>
      <xdr:rowOff>234917</xdr:rowOff>
    </xdr:to>
    <xdr:sp macro="" textlink="">
      <xdr:nvSpPr>
        <xdr:cNvPr id="118" name="フローチャート : 判断 117"/>
        <xdr:cNvSpPr/>
      </xdr:nvSpPr>
      <xdr:spPr bwMode="auto">
        <a:xfrm>
          <a:off x="49530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219694</xdr:rowOff>
    </xdr:from>
    <xdr:ext cx="736600" cy="259045"/>
    <xdr:sp macro="" textlink="">
      <xdr:nvSpPr>
        <xdr:cNvPr id="119" name="テキスト ボックス 118"/>
        <xdr:cNvSpPr txBox="1"/>
      </xdr:nvSpPr>
      <xdr:spPr>
        <a:xfrm>
          <a:off x="4622800" y="683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180982</xdr:rowOff>
    </xdr:from>
    <xdr:to>
      <xdr:col>3</xdr:col>
      <xdr:colOff>904875</xdr:colOff>
      <xdr:row>34</xdr:row>
      <xdr:rowOff>213737</xdr:rowOff>
    </xdr:to>
    <xdr:cxnSp macro="">
      <xdr:nvCxnSpPr>
        <xdr:cNvPr id="120" name="直線コネクタ 119"/>
        <xdr:cNvCxnSpPr/>
      </xdr:nvCxnSpPr>
      <xdr:spPr bwMode="auto">
        <a:xfrm flipV="1">
          <a:off x="3606800" y="6448432"/>
          <a:ext cx="698500" cy="3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73685</xdr:rowOff>
    </xdr:from>
    <xdr:to>
      <xdr:col>3</xdr:col>
      <xdr:colOff>955675</xdr:colOff>
      <xdr:row>35</xdr:row>
      <xdr:rowOff>175285</xdr:rowOff>
    </xdr:to>
    <xdr:sp macro="" textlink="">
      <xdr:nvSpPr>
        <xdr:cNvPr id="121" name="フローチャート : 判断 120"/>
        <xdr:cNvSpPr/>
      </xdr:nvSpPr>
      <xdr:spPr bwMode="auto">
        <a:xfrm>
          <a:off x="42545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160062</xdr:rowOff>
    </xdr:from>
    <xdr:ext cx="762000" cy="259045"/>
    <xdr:sp macro="" textlink="">
      <xdr:nvSpPr>
        <xdr:cNvPr id="122" name="テキスト ボックス 121"/>
        <xdr:cNvSpPr txBox="1"/>
      </xdr:nvSpPr>
      <xdr:spPr>
        <a:xfrm>
          <a:off x="3924300" y="677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213737</xdr:rowOff>
    </xdr:from>
    <xdr:to>
      <xdr:col>3</xdr:col>
      <xdr:colOff>206375</xdr:colOff>
      <xdr:row>34</xdr:row>
      <xdr:rowOff>217885</xdr:rowOff>
    </xdr:to>
    <xdr:cxnSp macro="">
      <xdr:nvCxnSpPr>
        <xdr:cNvPr id="123" name="直線コネクタ 122"/>
        <xdr:cNvCxnSpPr/>
      </xdr:nvCxnSpPr>
      <xdr:spPr bwMode="auto">
        <a:xfrm flipV="1">
          <a:off x="2908300" y="6481187"/>
          <a:ext cx="6985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104579</xdr:rowOff>
    </xdr:from>
    <xdr:to>
      <xdr:col>3</xdr:col>
      <xdr:colOff>257175</xdr:colOff>
      <xdr:row>35</xdr:row>
      <xdr:rowOff>206179</xdr:rowOff>
    </xdr:to>
    <xdr:sp macro="" textlink="">
      <xdr:nvSpPr>
        <xdr:cNvPr id="124" name="フローチャート : 判断 123"/>
        <xdr:cNvSpPr/>
      </xdr:nvSpPr>
      <xdr:spPr bwMode="auto">
        <a:xfrm>
          <a:off x="3556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190956</xdr:rowOff>
    </xdr:from>
    <xdr:ext cx="762000" cy="259045"/>
    <xdr:sp macro="" textlink="">
      <xdr:nvSpPr>
        <xdr:cNvPr id="125" name="テキスト ボックス 124"/>
        <xdr:cNvSpPr txBox="1"/>
      </xdr:nvSpPr>
      <xdr:spPr>
        <a:xfrm>
          <a:off x="3225800" y="680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63888</xdr:rowOff>
    </xdr:from>
    <xdr:to>
      <xdr:col>2</xdr:col>
      <xdr:colOff>692150</xdr:colOff>
      <xdr:row>35</xdr:row>
      <xdr:rowOff>165488</xdr:rowOff>
    </xdr:to>
    <xdr:sp macro="" textlink="">
      <xdr:nvSpPr>
        <xdr:cNvPr id="126" name="フローチャート : 判断 125"/>
        <xdr:cNvSpPr/>
      </xdr:nvSpPr>
      <xdr:spPr bwMode="auto">
        <a:xfrm>
          <a:off x="2857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150265</xdr:rowOff>
    </xdr:from>
    <xdr:ext cx="762000" cy="259045"/>
    <xdr:sp macro="" textlink="">
      <xdr:nvSpPr>
        <xdr:cNvPr id="127" name="テキスト ボックス 126"/>
        <xdr:cNvSpPr txBox="1"/>
      </xdr:nvSpPr>
      <xdr:spPr>
        <a:xfrm>
          <a:off x="2527300" y="676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121985</xdr:rowOff>
    </xdr:from>
    <xdr:to>
      <xdr:col>5</xdr:col>
      <xdr:colOff>34925</xdr:colOff>
      <xdr:row>34</xdr:row>
      <xdr:rowOff>223585</xdr:rowOff>
    </xdr:to>
    <xdr:sp macro="" textlink="">
      <xdr:nvSpPr>
        <xdr:cNvPr id="133" name="円/楕円 132"/>
        <xdr:cNvSpPr/>
      </xdr:nvSpPr>
      <xdr:spPr bwMode="auto">
        <a:xfrm>
          <a:off x="5600700" y="63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309962</xdr:rowOff>
    </xdr:from>
    <xdr:ext cx="762000" cy="259045"/>
    <xdr:sp macro="" textlink="">
      <xdr:nvSpPr>
        <xdr:cNvPr id="134" name="人口1人当たり決算額の推移該当値テキスト445"/>
        <xdr:cNvSpPr txBox="1"/>
      </xdr:nvSpPr>
      <xdr:spPr>
        <a:xfrm>
          <a:off x="5740400" y="62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35,848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225770</xdr:rowOff>
    </xdr:from>
    <xdr:to>
      <xdr:col>4</xdr:col>
      <xdr:colOff>520700</xdr:colOff>
      <xdr:row>34</xdr:row>
      <xdr:rowOff>327369</xdr:rowOff>
    </xdr:to>
    <xdr:sp macro="" textlink="">
      <xdr:nvSpPr>
        <xdr:cNvPr id="135" name="円/楕円 134"/>
        <xdr:cNvSpPr/>
      </xdr:nvSpPr>
      <xdr:spPr bwMode="auto">
        <a:xfrm>
          <a:off x="4953000" y="649322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337547</xdr:rowOff>
    </xdr:from>
    <xdr:ext cx="736600" cy="259045"/>
    <xdr:sp macro="" textlink="">
      <xdr:nvSpPr>
        <xdr:cNvPr id="136" name="テキスト ボックス 135"/>
        <xdr:cNvSpPr txBox="1"/>
      </xdr:nvSpPr>
      <xdr:spPr>
        <a:xfrm>
          <a:off x="4622800" y="626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32,670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130182</xdr:rowOff>
    </xdr:from>
    <xdr:to>
      <xdr:col>3</xdr:col>
      <xdr:colOff>955675</xdr:colOff>
      <xdr:row>34</xdr:row>
      <xdr:rowOff>231782</xdr:rowOff>
    </xdr:to>
    <xdr:sp macro="" textlink="">
      <xdr:nvSpPr>
        <xdr:cNvPr id="137" name="円/楕円 136"/>
        <xdr:cNvSpPr/>
      </xdr:nvSpPr>
      <xdr:spPr bwMode="auto">
        <a:xfrm>
          <a:off x="4254500" y="639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241959</xdr:rowOff>
    </xdr:from>
    <xdr:ext cx="762000" cy="259045"/>
    <xdr:sp macro="" textlink="">
      <xdr:nvSpPr>
        <xdr:cNvPr id="138" name="テキスト ボックス 137"/>
        <xdr:cNvSpPr txBox="1"/>
      </xdr:nvSpPr>
      <xdr:spPr>
        <a:xfrm>
          <a:off x="3924300" y="61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35,597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162937</xdr:rowOff>
    </xdr:from>
    <xdr:to>
      <xdr:col>3</xdr:col>
      <xdr:colOff>257175</xdr:colOff>
      <xdr:row>34</xdr:row>
      <xdr:rowOff>264537</xdr:rowOff>
    </xdr:to>
    <xdr:sp macro="" textlink="">
      <xdr:nvSpPr>
        <xdr:cNvPr id="139" name="円/楕円 138"/>
        <xdr:cNvSpPr/>
      </xdr:nvSpPr>
      <xdr:spPr bwMode="auto">
        <a:xfrm>
          <a:off x="3556000" y="6430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274714</xdr:rowOff>
    </xdr:from>
    <xdr:ext cx="762000" cy="259045"/>
    <xdr:sp macro="" textlink="">
      <xdr:nvSpPr>
        <xdr:cNvPr id="140" name="テキスト ボックス 139"/>
        <xdr:cNvSpPr txBox="1"/>
      </xdr:nvSpPr>
      <xdr:spPr>
        <a:xfrm>
          <a:off x="3225800" y="619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34,594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167085</xdr:rowOff>
    </xdr:from>
    <xdr:to>
      <xdr:col>2</xdr:col>
      <xdr:colOff>692150</xdr:colOff>
      <xdr:row>34</xdr:row>
      <xdr:rowOff>268684</xdr:rowOff>
    </xdr:to>
    <xdr:sp macro="" textlink="">
      <xdr:nvSpPr>
        <xdr:cNvPr id="141" name="円/楕円 140"/>
        <xdr:cNvSpPr/>
      </xdr:nvSpPr>
      <xdr:spPr bwMode="auto">
        <a:xfrm>
          <a:off x="2857500" y="643453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278862</xdr:rowOff>
    </xdr:from>
    <xdr:ext cx="762000" cy="259045"/>
    <xdr:sp macro="" textlink="">
      <xdr:nvSpPr>
        <xdr:cNvPr id="142" name="テキスト ボックス 141"/>
        <xdr:cNvSpPr txBox="1"/>
      </xdr:nvSpPr>
      <xdr:spPr>
        <a:xfrm>
          <a:off x="2527300" y="620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6255</xdr:rowOff>
    </xdr:from>
    <xdr:to>
      <xdr:col>6</xdr:col>
      <xdr:colOff>511175</xdr:colOff>
      <xdr:row>34</xdr:row>
      <xdr:rowOff>13360</xdr:rowOff>
    </xdr:to>
    <xdr:cxnSp macro="">
      <xdr:nvCxnSpPr>
        <xdr:cNvPr id="61" name="直線コネクタ 60"/>
        <xdr:cNvCxnSpPr/>
      </xdr:nvCxnSpPr>
      <xdr:spPr>
        <a:xfrm flipV="1">
          <a:off x="3797300" y="5835555"/>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13360</xdr:rowOff>
    </xdr:from>
    <xdr:to>
      <xdr:col>5</xdr:col>
      <xdr:colOff>358775</xdr:colOff>
      <xdr:row>34</xdr:row>
      <xdr:rowOff>34392</xdr:rowOff>
    </xdr:to>
    <xdr:cxnSp macro="">
      <xdr:nvCxnSpPr>
        <xdr:cNvPr id="64" name="直線コネクタ 63"/>
        <xdr:cNvCxnSpPr/>
      </xdr:nvCxnSpPr>
      <xdr:spPr>
        <a:xfrm flipV="1">
          <a:off x="2908300" y="584266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158623</xdr:rowOff>
    </xdr:from>
    <xdr:to>
      <xdr:col>5</xdr:col>
      <xdr:colOff>409575</xdr:colOff>
      <xdr:row>36</xdr:row>
      <xdr:rowOff>88773</xdr:rowOff>
    </xdr:to>
    <xdr:sp macro="" textlink="">
      <xdr:nvSpPr>
        <xdr:cNvPr id="65" name="フローチャート : 判断 64"/>
        <xdr:cNvSpPr/>
      </xdr:nvSpPr>
      <xdr:spPr>
        <a:xfrm>
          <a:off x="3746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79900</xdr:rowOff>
    </xdr:from>
    <xdr:ext cx="534377" cy="259045"/>
    <xdr:sp macro="" textlink="">
      <xdr:nvSpPr>
        <xdr:cNvPr id="66" name="テキスト ボックス 65"/>
        <xdr:cNvSpPr txBox="1"/>
      </xdr:nvSpPr>
      <xdr:spPr>
        <a:xfrm>
          <a:off x="3530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13341</xdr:rowOff>
    </xdr:from>
    <xdr:to>
      <xdr:col>4</xdr:col>
      <xdr:colOff>155575</xdr:colOff>
      <xdr:row>34</xdr:row>
      <xdr:rowOff>34392</xdr:rowOff>
    </xdr:to>
    <xdr:cxnSp macro="">
      <xdr:nvCxnSpPr>
        <xdr:cNvPr id="67" name="直線コネクタ 66"/>
        <xdr:cNvCxnSpPr/>
      </xdr:nvCxnSpPr>
      <xdr:spPr>
        <a:xfrm>
          <a:off x="2019300" y="5842641"/>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14586</xdr:rowOff>
    </xdr:from>
    <xdr:to>
      <xdr:col>4</xdr:col>
      <xdr:colOff>206375</xdr:colOff>
      <xdr:row>36</xdr:row>
      <xdr:rowOff>116186</xdr:rowOff>
    </xdr:to>
    <xdr:sp macro="" textlink="">
      <xdr:nvSpPr>
        <xdr:cNvPr id="68" name="フローチャート : 判断 67"/>
        <xdr:cNvSpPr/>
      </xdr:nvSpPr>
      <xdr:spPr>
        <a:xfrm>
          <a:off x="2857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107313</xdr:rowOff>
    </xdr:from>
    <xdr:ext cx="534377" cy="259045"/>
    <xdr:sp macro="" textlink="">
      <xdr:nvSpPr>
        <xdr:cNvPr id="69" name="テキスト ボックス 68"/>
        <xdr:cNvSpPr txBox="1"/>
      </xdr:nvSpPr>
      <xdr:spPr>
        <a:xfrm>
          <a:off x="2641111" y="62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150044</xdr:rowOff>
    </xdr:from>
    <xdr:to>
      <xdr:col>2</xdr:col>
      <xdr:colOff>638175</xdr:colOff>
      <xdr:row>34</xdr:row>
      <xdr:rowOff>13341</xdr:rowOff>
    </xdr:to>
    <xdr:cxnSp macro="">
      <xdr:nvCxnSpPr>
        <xdr:cNvPr id="70" name="直線コネクタ 69"/>
        <xdr:cNvCxnSpPr/>
      </xdr:nvCxnSpPr>
      <xdr:spPr>
        <a:xfrm>
          <a:off x="1130300" y="580789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99835</xdr:rowOff>
    </xdr:from>
    <xdr:to>
      <xdr:col>3</xdr:col>
      <xdr:colOff>3175</xdr:colOff>
      <xdr:row>36</xdr:row>
      <xdr:rowOff>29985</xdr:rowOff>
    </xdr:to>
    <xdr:sp macro="" textlink="">
      <xdr:nvSpPr>
        <xdr:cNvPr id="71" name="フローチャート : 判断 70"/>
        <xdr:cNvSpPr/>
      </xdr:nvSpPr>
      <xdr:spPr>
        <a:xfrm>
          <a:off x="1968500" y="61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21112</xdr:rowOff>
    </xdr:from>
    <xdr:ext cx="534377" cy="259045"/>
    <xdr:sp macro="" textlink="">
      <xdr:nvSpPr>
        <xdr:cNvPr id="72" name="テキスト ボックス 71"/>
        <xdr:cNvSpPr txBox="1"/>
      </xdr:nvSpPr>
      <xdr:spPr>
        <a:xfrm>
          <a:off x="1752111" y="61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63659</xdr:rowOff>
    </xdr:from>
    <xdr:to>
      <xdr:col>1</xdr:col>
      <xdr:colOff>485775</xdr:colOff>
      <xdr:row>35</xdr:row>
      <xdr:rowOff>165259</xdr:rowOff>
    </xdr:to>
    <xdr:sp macro="" textlink="">
      <xdr:nvSpPr>
        <xdr:cNvPr id="73" name="フローチャート : 判断 72"/>
        <xdr:cNvSpPr/>
      </xdr:nvSpPr>
      <xdr:spPr>
        <a:xfrm>
          <a:off x="1079500" y="606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156386</xdr:rowOff>
    </xdr:from>
    <xdr:ext cx="534377" cy="259045"/>
    <xdr:sp macro="" textlink="">
      <xdr:nvSpPr>
        <xdr:cNvPr id="74" name="テキスト ボックス 73"/>
        <xdr:cNvSpPr txBox="1"/>
      </xdr:nvSpPr>
      <xdr:spPr>
        <a:xfrm>
          <a:off x="863111" y="6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126905</xdr:rowOff>
    </xdr:from>
    <xdr:to>
      <xdr:col>6</xdr:col>
      <xdr:colOff>561975</xdr:colOff>
      <xdr:row>34</xdr:row>
      <xdr:rowOff>57055</xdr:rowOff>
    </xdr:to>
    <xdr:sp macro="" textlink="">
      <xdr:nvSpPr>
        <xdr:cNvPr id="80" name="円/楕円 79"/>
        <xdr:cNvSpPr/>
      </xdr:nvSpPr>
      <xdr:spPr>
        <a:xfrm>
          <a:off x="4584700" y="5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149782</xdr:rowOff>
    </xdr:from>
    <xdr:ext cx="534377" cy="259045"/>
    <xdr:sp macro="" textlink="">
      <xdr:nvSpPr>
        <xdr:cNvPr id="81" name="人件費該当値テキスト"/>
        <xdr:cNvSpPr txBox="1"/>
      </xdr:nvSpPr>
      <xdr:spPr>
        <a:xfrm>
          <a:off x="4686300" y="56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87,005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134010</xdr:rowOff>
    </xdr:from>
    <xdr:to>
      <xdr:col>5</xdr:col>
      <xdr:colOff>409575</xdr:colOff>
      <xdr:row>34</xdr:row>
      <xdr:rowOff>64160</xdr:rowOff>
    </xdr:to>
    <xdr:sp macro="" textlink="">
      <xdr:nvSpPr>
        <xdr:cNvPr id="82" name="円/楕円 81"/>
        <xdr:cNvSpPr/>
      </xdr:nvSpPr>
      <xdr:spPr>
        <a:xfrm>
          <a:off x="3746500" y="57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80687</xdr:rowOff>
    </xdr:from>
    <xdr:ext cx="534377" cy="259045"/>
    <xdr:sp macro="" textlink="">
      <xdr:nvSpPr>
        <xdr:cNvPr id="83" name="テキスト ボックス 82"/>
        <xdr:cNvSpPr txBox="1"/>
      </xdr:nvSpPr>
      <xdr:spPr>
        <a:xfrm>
          <a:off x="3530111" y="55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155042</xdr:rowOff>
    </xdr:from>
    <xdr:to>
      <xdr:col>4</xdr:col>
      <xdr:colOff>206375</xdr:colOff>
      <xdr:row>34</xdr:row>
      <xdr:rowOff>85192</xdr:rowOff>
    </xdr:to>
    <xdr:sp macro="" textlink="">
      <xdr:nvSpPr>
        <xdr:cNvPr id="84" name="円/楕円 83"/>
        <xdr:cNvSpPr/>
      </xdr:nvSpPr>
      <xdr:spPr>
        <a:xfrm>
          <a:off x="2857500" y="58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101719</xdr:rowOff>
    </xdr:from>
    <xdr:ext cx="534377" cy="259045"/>
    <xdr:sp macro="" textlink="">
      <xdr:nvSpPr>
        <xdr:cNvPr id="85" name="テキスト ボックス 84"/>
        <xdr:cNvSpPr txBox="1"/>
      </xdr:nvSpPr>
      <xdr:spPr>
        <a:xfrm>
          <a:off x="2641111" y="558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85,528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133991</xdr:rowOff>
    </xdr:from>
    <xdr:to>
      <xdr:col>3</xdr:col>
      <xdr:colOff>3175</xdr:colOff>
      <xdr:row>34</xdr:row>
      <xdr:rowOff>64141</xdr:rowOff>
    </xdr:to>
    <xdr:sp macro="" textlink="">
      <xdr:nvSpPr>
        <xdr:cNvPr id="86" name="円/楕円 85"/>
        <xdr:cNvSpPr/>
      </xdr:nvSpPr>
      <xdr:spPr>
        <a:xfrm>
          <a:off x="1968500" y="57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80668</xdr:rowOff>
    </xdr:from>
    <xdr:ext cx="534377" cy="259045"/>
    <xdr:sp macro="" textlink="">
      <xdr:nvSpPr>
        <xdr:cNvPr id="87" name="テキスト ボックス 86"/>
        <xdr:cNvSpPr txBox="1"/>
      </xdr:nvSpPr>
      <xdr:spPr>
        <a:xfrm>
          <a:off x="1752111" y="55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99244</xdr:rowOff>
    </xdr:from>
    <xdr:to>
      <xdr:col>1</xdr:col>
      <xdr:colOff>485775</xdr:colOff>
      <xdr:row>34</xdr:row>
      <xdr:rowOff>29394</xdr:rowOff>
    </xdr:to>
    <xdr:sp macro="" textlink="">
      <xdr:nvSpPr>
        <xdr:cNvPr id="88" name="円/楕円 87"/>
        <xdr:cNvSpPr/>
      </xdr:nvSpPr>
      <xdr:spPr>
        <a:xfrm>
          <a:off x="1079500" y="575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45921</xdr:rowOff>
    </xdr:from>
    <xdr:ext cx="534377" cy="259045"/>
    <xdr:sp macro="" textlink="">
      <xdr:nvSpPr>
        <xdr:cNvPr id="89" name="テキスト ボックス 88"/>
        <xdr:cNvSpPr txBox="1"/>
      </xdr:nvSpPr>
      <xdr:spPr>
        <a:xfrm>
          <a:off x="863111" y="55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148306</xdr:rowOff>
    </xdr:from>
    <xdr:to>
      <xdr:col>6</xdr:col>
      <xdr:colOff>511175</xdr:colOff>
      <xdr:row>57</xdr:row>
      <xdr:rowOff>166015</xdr:rowOff>
    </xdr:to>
    <xdr:cxnSp macro="">
      <xdr:nvCxnSpPr>
        <xdr:cNvPr id="118" name="直線コネクタ 117"/>
        <xdr:cNvCxnSpPr/>
      </xdr:nvCxnSpPr>
      <xdr:spPr>
        <a:xfrm>
          <a:off x="3797300" y="9920956"/>
          <a:ext cx="8382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148306</xdr:rowOff>
    </xdr:from>
    <xdr:to>
      <xdr:col>5</xdr:col>
      <xdr:colOff>358775</xdr:colOff>
      <xdr:row>57</xdr:row>
      <xdr:rowOff>166686</xdr:rowOff>
    </xdr:to>
    <xdr:cxnSp macro="">
      <xdr:nvCxnSpPr>
        <xdr:cNvPr id="121" name="直線コネクタ 120"/>
        <xdr:cNvCxnSpPr/>
      </xdr:nvCxnSpPr>
      <xdr:spPr>
        <a:xfrm flipV="1">
          <a:off x="2908300" y="992095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116854</xdr:rowOff>
    </xdr:from>
    <xdr:to>
      <xdr:col>5</xdr:col>
      <xdr:colOff>409575</xdr:colOff>
      <xdr:row>58</xdr:row>
      <xdr:rowOff>47004</xdr:rowOff>
    </xdr:to>
    <xdr:sp macro="" textlink="">
      <xdr:nvSpPr>
        <xdr:cNvPr id="122" name="フローチャート : 判断 121"/>
        <xdr:cNvSpPr/>
      </xdr:nvSpPr>
      <xdr:spPr>
        <a:xfrm>
          <a:off x="3746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38131</xdr:rowOff>
    </xdr:from>
    <xdr:ext cx="534377" cy="259045"/>
    <xdr:sp macro="" textlink="">
      <xdr:nvSpPr>
        <xdr:cNvPr id="123" name="テキスト ボックス 122"/>
        <xdr:cNvSpPr txBox="1"/>
      </xdr:nvSpPr>
      <xdr:spPr>
        <a:xfrm>
          <a:off x="3530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166686</xdr:rowOff>
    </xdr:from>
    <xdr:to>
      <xdr:col>4</xdr:col>
      <xdr:colOff>155575</xdr:colOff>
      <xdr:row>58</xdr:row>
      <xdr:rowOff>643</xdr:rowOff>
    </xdr:to>
    <xdr:cxnSp macro="">
      <xdr:nvCxnSpPr>
        <xdr:cNvPr id="124" name="直線コネクタ 123"/>
        <xdr:cNvCxnSpPr/>
      </xdr:nvCxnSpPr>
      <xdr:spPr>
        <a:xfrm flipV="1">
          <a:off x="2019300" y="9939336"/>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130159</xdr:rowOff>
    </xdr:from>
    <xdr:to>
      <xdr:col>4</xdr:col>
      <xdr:colOff>206375</xdr:colOff>
      <xdr:row>58</xdr:row>
      <xdr:rowOff>60309</xdr:rowOff>
    </xdr:to>
    <xdr:sp macro="" textlink="">
      <xdr:nvSpPr>
        <xdr:cNvPr id="125" name="フローチャート : 判断 124"/>
        <xdr:cNvSpPr/>
      </xdr:nvSpPr>
      <xdr:spPr>
        <a:xfrm>
          <a:off x="2857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51436</xdr:rowOff>
    </xdr:from>
    <xdr:ext cx="534377" cy="259045"/>
    <xdr:sp macro="" textlink="">
      <xdr:nvSpPr>
        <xdr:cNvPr id="126" name="テキスト ボックス 125"/>
        <xdr:cNvSpPr txBox="1"/>
      </xdr:nvSpPr>
      <xdr:spPr>
        <a:xfrm>
          <a:off x="2641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643</xdr:rowOff>
    </xdr:from>
    <xdr:to>
      <xdr:col>2</xdr:col>
      <xdr:colOff>638175</xdr:colOff>
      <xdr:row>58</xdr:row>
      <xdr:rowOff>12259</xdr:rowOff>
    </xdr:to>
    <xdr:cxnSp macro="">
      <xdr:nvCxnSpPr>
        <xdr:cNvPr id="127" name="直線コネクタ 126"/>
        <xdr:cNvCxnSpPr/>
      </xdr:nvCxnSpPr>
      <xdr:spPr>
        <a:xfrm flipV="1">
          <a:off x="1130300" y="9944743"/>
          <a:ext cx="8890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125568</xdr:rowOff>
    </xdr:from>
    <xdr:to>
      <xdr:col>3</xdr:col>
      <xdr:colOff>3175</xdr:colOff>
      <xdr:row>58</xdr:row>
      <xdr:rowOff>55718</xdr:rowOff>
    </xdr:to>
    <xdr:sp macro="" textlink="">
      <xdr:nvSpPr>
        <xdr:cNvPr id="128" name="フローチャート : 判断 127"/>
        <xdr:cNvSpPr/>
      </xdr:nvSpPr>
      <xdr:spPr>
        <a:xfrm>
          <a:off x="1968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46845</xdr:rowOff>
    </xdr:from>
    <xdr:ext cx="534377" cy="259045"/>
    <xdr:sp macro="" textlink="">
      <xdr:nvSpPr>
        <xdr:cNvPr id="129" name="テキスト ボックス 128"/>
        <xdr:cNvSpPr txBox="1"/>
      </xdr:nvSpPr>
      <xdr:spPr>
        <a:xfrm>
          <a:off x="1752111" y="999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121971</xdr:rowOff>
    </xdr:from>
    <xdr:to>
      <xdr:col>1</xdr:col>
      <xdr:colOff>485775</xdr:colOff>
      <xdr:row>58</xdr:row>
      <xdr:rowOff>52121</xdr:rowOff>
    </xdr:to>
    <xdr:sp macro="" textlink="">
      <xdr:nvSpPr>
        <xdr:cNvPr id="130" name="フローチャート : 判断 129"/>
        <xdr:cNvSpPr/>
      </xdr:nvSpPr>
      <xdr:spPr>
        <a:xfrm>
          <a:off x="1079500" y="98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68648</xdr:rowOff>
    </xdr:from>
    <xdr:ext cx="534377" cy="259045"/>
    <xdr:sp macro="" textlink="">
      <xdr:nvSpPr>
        <xdr:cNvPr id="131" name="テキスト ボックス 130"/>
        <xdr:cNvSpPr txBox="1"/>
      </xdr:nvSpPr>
      <xdr:spPr>
        <a:xfrm>
          <a:off x="863111" y="96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115215</xdr:rowOff>
    </xdr:from>
    <xdr:to>
      <xdr:col>6</xdr:col>
      <xdr:colOff>561975</xdr:colOff>
      <xdr:row>58</xdr:row>
      <xdr:rowOff>45365</xdr:rowOff>
    </xdr:to>
    <xdr:sp macro="" textlink="">
      <xdr:nvSpPr>
        <xdr:cNvPr id="137" name="円/楕円 136"/>
        <xdr:cNvSpPr/>
      </xdr:nvSpPr>
      <xdr:spPr>
        <a:xfrm>
          <a:off x="4584700" y="98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47644</xdr:rowOff>
    </xdr:from>
    <xdr:ext cx="534377" cy="259045"/>
    <xdr:sp macro="" textlink="">
      <xdr:nvSpPr>
        <xdr:cNvPr id="138" name="物件費該当値テキスト"/>
        <xdr:cNvSpPr txBox="1"/>
      </xdr:nvSpPr>
      <xdr:spPr>
        <a:xfrm>
          <a:off x="4686300" y="98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97506</xdr:rowOff>
    </xdr:from>
    <xdr:to>
      <xdr:col>5</xdr:col>
      <xdr:colOff>409575</xdr:colOff>
      <xdr:row>58</xdr:row>
      <xdr:rowOff>27656</xdr:rowOff>
    </xdr:to>
    <xdr:sp macro="" textlink="">
      <xdr:nvSpPr>
        <xdr:cNvPr id="139" name="円/楕円 138"/>
        <xdr:cNvSpPr/>
      </xdr:nvSpPr>
      <xdr:spPr>
        <a:xfrm>
          <a:off x="3746500" y="9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44183</xdr:rowOff>
    </xdr:from>
    <xdr:ext cx="534377" cy="259045"/>
    <xdr:sp macro="" textlink="">
      <xdr:nvSpPr>
        <xdr:cNvPr id="140" name="テキスト ボックス 139"/>
        <xdr:cNvSpPr txBox="1"/>
      </xdr:nvSpPr>
      <xdr:spPr>
        <a:xfrm>
          <a:off x="3530111" y="964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115886</xdr:rowOff>
    </xdr:from>
    <xdr:to>
      <xdr:col>4</xdr:col>
      <xdr:colOff>206375</xdr:colOff>
      <xdr:row>58</xdr:row>
      <xdr:rowOff>46036</xdr:rowOff>
    </xdr:to>
    <xdr:sp macro="" textlink="">
      <xdr:nvSpPr>
        <xdr:cNvPr id="141" name="円/楕円 140"/>
        <xdr:cNvSpPr/>
      </xdr:nvSpPr>
      <xdr:spPr>
        <a:xfrm>
          <a:off x="2857500" y="98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62563</xdr:rowOff>
    </xdr:from>
    <xdr:ext cx="534377" cy="259045"/>
    <xdr:sp macro="" textlink="">
      <xdr:nvSpPr>
        <xdr:cNvPr id="142" name="テキスト ボックス 141"/>
        <xdr:cNvSpPr txBox="1"/>
      </xdr:nvSpPr>
      <xdr:spPr>
        <a:xfrm>
          <a:off x="2641111" y="96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121293</xdr:rowOff>
    </xdr:from>
    <xdr:to>
      <xdr:col>3</xdr:col>
      <xdr:colOff>3175</xdr:colOff>
      <xdr:row>58</xdr:row>
      <xdr:rowOff>51443</xdr:rowOff>
    </xdr:to>
    <xdr:sp macro="" textlink="">
      <xdr:nvSpPr>
        <xdr:cNvPr id="143" name="円/楕円 142"/>
        <xdr:cNvSpPr/>
      </xdr:nvSpPr>
      <xdr:spPr>
        <a:xfrm>
          <a:off x="1968500" y="98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67970</xdr:rowOff>
    </xdr:from>
    <xdr:ext cx="534377" cy="259045"/>
    <xdr:sp macro="" textlink="">
      <xdr:nvSpPr>
        <xdr:cNvPr id="144" name="テキスト ボックス 143"/>
        <xdr:cNvSpPr txBox="1"/>
      </xdr:nvSpPr>
      <xdr:spPr>
        <a:xfrm>
          <a:off x="1752111" y="96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132909</xdr:rowOff>
    </xdr:from>
    <xdr:to>
      <xdr:col>1</xdr:col>
      <xdr:colOff>485775</xdr:colOff>
      <xdr:row>58</xdr:row>
      <xdr:rowOff>63059</xdr:rowOff>
    </xdr:to>
    <xdr:sp macro="" textlink="">
      <xdr:nvSpPr>
        <xdr:cNvPr id="145" name="円/楕円 144"/>
        <xdr:cNvSpPr/>
      </xdr:nvSpPr>
      <xdr:spPr>
        <a:xfrm>
          <a:off x="1079500" y="99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54186</xdr:rowOff>
    </xdr:from>
    <xdr:ext cx="534377" cy="259045"/>
    <xdr:sp macro="" textlink="">
      <xdr:nvSpPr>
        <xdr:cNvPr id="146" name="テキスト ボックス 145"/>
        <xdr:cNvSpPr txBox="1"/>
      </xdr:nvSpPr>
      <xdr:spPr>
        <a:xfrm>
          <a:off x="863111" y="99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110623</xdr:rowOff>
    </xdr:from>
    <xdr:to>
      <xdr:col>6</xdr:col>
      <xdr:colOff>511175</xdr:colOff>
      <xdr:row>76</xdr:row>
      <xdr:rowOff>122234</xdr:rowOff>
    </xdr:to>
    <xdr:cxnSp macro="">
      <xdr:nvCxnSpPr>
        <xdr:cNvPr id="173" name="直線コネクタ 172"/>
        <xdr:cNvCxnSpPr/>
      </xdr:nvCxnSpPr>
      <xdr:spPr>
        <a:xfrm flipV="1">
          <a:off x="3797300" y="13140823"/>
          <a:ext cx="83820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155430</xdr:rowOff>
    </xdr:from>
    <xdr:ext cx="469744" cy="259045"/>
    <xdr:sp macro="" textlink="">
      <xdr:nvSpPr>
        <xdr:cNvPr id="174" name="維持補修費平均値テキスト"/>
        <xdr:cNvSpPr txBox="1"/>
      </xdr:nvSpPr>
      <xdr:spPr>
        <a:xfrm>
          <a:off x="4686300" y="13185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122234</xdr:rowOff>
    </xdr:from>
    <xdr:to>
      <xdr:col>5</xdr:col>
      <xdr:colOff>358775</xdr:colOff>
      <xdr:row>76</xdr:row>
      <xdr:rowOff>124658</xdr:rowOff>
    </xdr:to>
    <xdr:cxnSp macro="">
      <xdr:nvCxnSpPr>
        <xdr:cNvPr id="176" name="直線コネクタ 175"/>
        <xdr:cNvCxnSpPr/>
      </xdr:nvCxnSpPr>
      <xdr:spPr>
        <a:xfrm flipV="1">
          <a:off x="2908300" y="13152434"/>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23704</xdr:rowOff>
    </xdr:from>
    <xdr:to>
      <xdr:col>5</xdr:col>
      <xdr:colOff>409575</xdr:colOff>
      <xdr:row>77</xdr:row>
      <xdr:rowOff>125304</xdr:rowOff>
    </xdr:to>
    <xdr:sp macro="" textlink="">
      <xdr:nvSpPr>
        <xdr:cNvPr id="177" name="フローチャート : 判断 176"/>
        <xdr:cNvSpPr/>
      </xdr:nvSpPr>
      <xdr:spPr>
        <a:xfrm>
          <a:off x="3746500" y="132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116431</xdr:rowOff>
    </xdr:from>
    <xdr:ext cx="469744" cy="259045"/>
    <xdr:sp macro="" textlink="">
      <xdr:nvSpPr>
        <xdr:cNvPr id="178" name="テキスト ボックス 177"/>
        <xdr:cNvSpPr txBox="1"/>
      </xdr:nvSpPr>
      <xdr:spPr>
        <a:xfrm>
          <a:off x="3562427" y="133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113914</xdr:rowOff>
    </xdr:from>
    <xdr:to>
      <xdr:col>4</xdr:col>
      <xdr:colOff>155575</xdr:colOff>
      <xdr:row>76</xdr:row>
      <xdr:rowOff>124658</xdr:rowOff>
    </xdr:to>
    <xdr:cxnSp macro="">
      <xdr:nvCxnSpPr>
        <xdr:cNvPr id="179" name="直線コネクタ 178"/>
        <xdr:cNvCxnSpPr/>
      </xdr:nvCxnSpPr>
      <xdr:spPr>
        <a:xfrm>
          <a:off x="2019300" y="1314411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7336</xdr:rowOff>
    </xdr:from>
    <xdr:to>
      <xdr:col>4</xdr:col>
      <xdr:colOff>206375</xdr:colOff>
      <xdr:row>77</xdr:row>
      <xdr:rowOff>108936</xdr:rowOff>
    </xdr:to>
    <xdr:sp macro="" textlink="">
      <xdr:nvSpPr>
        <xdr:cNvPr id="180" name="フローチャート : 判断 179"/>
        <xdr:cNvSpPr/>
      </xdr:nvSpPr>
      <xdr:spPr>
        <a:xfrm>
          <a:off x="2857500" y="1320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100063</xdr:rowOff>
    </xdr:from>
    <xdr:ext cx="469744" cy="259045"/>
    <xdr:sp macro="" textlink="">
      <xdr:nvSpPr>
        <xdr:cNvPr id="181" name="テキスト ボックス 180"/>
        <xdr:cNvSpPr txBox="1"/>
      </xdr:nvSpPr>
      <xdr:spPr>
        <a:xfrm>
          <a:off x="2673427" y="1330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113914</xdr:rowOff>
    </xdr:from>
    <xdr:to>
      <xdr:col>2</xdr:col>
      <xdr:colOff>638175</xdr:colOff>
      <xdr:row>76</xdr:row>
      <xdr:rowOff>150216</xdr:rowOff>
    </xdr:to>
    <xdr:cxnSp macro="">
      <xdr:nvCxnSpPr>
        <xdr:cNvPr id="182" name="直線コネクタ 181"/>
        <xdr:cNvCxnSpPr/>
      </xdr:nvCxnSpPr>
      <xdr:spPr>
        <a:xfrm flipV="1">
          <a:off x="1130300" y="13144114"/>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54564</xdr:rowOff>
    </xdr:from>
    <xdr:to>
      <xdr:col>3</xdr:col>
      <xdr:colOff>3175</xdr:colOff>
      <xdr:row>77</xdr:row>
      <xdr:rowOff>156164</xdr:rowOff>
    </xdr:to>
    <xdr:sp macro="" textlink="">
      <xdr:nvSpPr>
        <xdr:cNvPr id="183" name="フローチャート : 判断 182"/>
        <xdr:cNvSpPr/>
      </xdr:nvSpPr>
      <xdr:spPr>
        <a:xfrm>
          <a:off x="1968500" y="1325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147291</xdr:rowOff>
    </xdr:from>
    <xdr:ext cx="469744" cy="259045"/>
    <xdr:sp macro="" textlink="">
      <xdr:nvSpPr>
        <xdr:cNvPr id="184" name="テキスト ボックス 183"/>
        <xdr:cNvSpPr txBox="1"/>
      </xdr:nvSpPr>
      <xdr:spPr>
        <a:xfrm>
          <a:off x="1784427" y="1334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31065</xdr:rowOff>
    </xdr:from>
    <xdr:to>
      <xdr:col>1</xdr:col>
      <xdr:colOff>485775</xdr:colOff>
      <xdr:row>77</xdr:row>
      <xdr:rowOff>132665</xdr:rowOff>
    </xdr:to>
    <xdr:sp macro="" textlink="">
      <xdr:nvSpPr>
        <xdr:cNvPr id="185" name="フローチャート : 判断 184"/>
        <xdr:cNvSpPr/>
      </xdr:nvSpPr>
      <xdr:spPr>
        <a:xfrm>
          <a:off x="1079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123792</xdr:rowOff>
    </xdr:from>
    <xdr:ext cx="469744" cy="259045"/>
    <xdr:sp macro="" textlink="">
      <xdr:nvSpPr>
        <xdr:cNvPr id="186" name="テキスト ボックス 185"/>
        <xdr:cNvSpPr txBox="1"/>
      </xdr:nvSpPr>
      <xdr:spPr>
        <a:xfrm>
          <a:off x="895427" y="133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59823</xdr:rowOff>
    </xdr:from>
    <xdr:to>
      <xdr:col>6</xdr:col>
      <xdr:colOff>561975</xdr:colOff>
      <xdr:row>76</xdr:row>
      <xdr:rowOff>161423</xdr:rowOff>
    </xdr:to>
    <xdr:sp macro="" textlink="">
      <xdr:nvSpPr>
        <xdr:cNvPr id="192" name="円/楕円 191"/>
        <xdr:cNvSpPr/>
      </xdr:nvSpPr>
      <xdr:spPr>
        <a:xfrm>
          <a:off x="4584700" y="130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82699</xdr:rowOff>
    </xdr:from>
    <xdr:ext cx="469744" cy="259045"/>
    <xdr:sp macro="" textlink="">
      <xdr:nvSpPr>
        <xdr:cNvPr id="193" name="維持補修費該当値テキスト"/>
        <xdr:cNvSpPr txBox="1"/>
      </xdr:nvSpPr>
      <xdr:spPr>
        <a:xfrm>
          <a:off x="4686300" y="1294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71434</xdr:rowOff>
    </xdr:from>
    <xdr:to>
      <xdr:col>5</xdr:col>
      <xdr:colOff>409575</xdr:colOff>
      <xdr:row>77</xdr:row>
      <xdr:rowOff>1584</xdr:rowOff>
    </xdr:to>
    <xdr:sp macro="" textlink="">
      <xdr:nvSpPr>
        <xdr:cNvPr id="194" name="円/楕円 193"/>
        <xdr:cNvSpPr/>
      </xdr:nvSpPr>
      <xdr:spPr>
        <a:xfrm>
          <a:off x="3746500" y="131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18112</xdr:rowOff>
    </xdr:from>
    <xdr:ext cx="469744" cy="259045"/>
    <xdr:sp macro="" textlink="">
      <xdr:nvSpPr>
        <xdr:cNvPr id="195" name="テキスト ボックス 194"/>
        <xdr:cNvSpPr txBox="1"/>
      </xdr:nvSpPr>
      <xdr:spPr>
        <a:xfrm>
          <a:off x="3562427" y="1287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73858</xdr:rowOff>
    </xdr:from>
    <xdr:to>
      <xdr:col>4</xdr:col>
      <xdr:colOff>206375</xdr:colOff>
      <xdr:row>77</xdr:row>
      <xdr:rowOff>4008</xdr:rowOff>
    </xdr:to>
    <xdr:sp macro="" textlink="">
      <xdr:nvSpPr>
        <xdr:cNvPr id="196" name="円/楕円 195"/>
        <xdr:cNvSpPr/>
      </xdr:nvSpPr>
      <xdr:spPr>
        <a:xfrm>
          <a:off x="2857500" y="1310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20535</xdr:rowOff>
    </xdr:from>
    <xdr:ext cx="469744" cy="259045"/>
    <xdr:sp macro="" textlink="">
      <xdr:nvSpPr>
        <xdr:cNvPr id="197" name="テキスト ボックス 196"/>
        <xdr:cNvSpPr txBox="1"/>
      </xdr:nvSpPr>
      <xdr:spPr>
        <a:xfrm>
          <a:off x="2673427" y="1287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63114</xdr:rowOff>
    </xdr:from>
    <xdr:to>
      <xdr:col>3</xdr:col>
      <xdr:colOff>3175</xdr:colOff>
      <xdr:row>76</xdr:row>
      <xdr:rowOff>164714</xdr:rowOff>
    </xdr:to>
    <xdr:sp macro="" textlink="">
      <xdr:nvSpPr>
        <xdr:cNvPr id="198" name="円/楕円 197"/>
        <xdr:cNvSpPr/>
      </xdr:nvSpPr>
      <xdr:spPr>
        <a:xfrm>
          <a:off x="1968500" y="130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9791</xdr:rowOff>
    </xdr:from>
    <xdr:ext cx="469744" cy="259045"/>
    <xdr:sp macro="" textlink="">
      <xdr:nvSpPr>
        <xdr:cNvPr id="199" name="テキスト ボックス 198"/>
        <xdr:cNvSpPr txBox="1"/>
      </xdr:nvSpPr>
      <xdr:spPr>
        <a:xfrm>
          <a:off x="1784427" y="1286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99416</xdr:rowOff>
    </xdr:from>
    <xdr:to>
      <xdr:col>1</xdr:col>
      <xdr:colOff>485775</xdr:colOff>
      <xdr:row>77</xdr:row>
      <xdr:rowOff>29566</xdr:rowOff>
    </xdr:to>
    <xdr:sp macro="" textlink="">
      <xdr:nvSpPr>
        <xdr:cNvPr id="200" name="円/楕円 199"/>
        <xdr:cNvSpPr/>
      </xdr:nvSpPr>
      <xdr:spPr>
        <a:xfrm>
          <a:off x="1079500" y="131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46093</xdr:rowOff>
    </xdr:from>
    <xdr:ext cx="469744" cy="259045"/>
    <xdr:sp macro="" textlink="">
      <xdr:nvSpPr>
        <xdr:cNvPr id="201" name="テキスト ボックス 200"/>
        <xdr:cNvSpPr txBox="1"/>
      </xdr:nvSpPr>
      <xdr:spPr>
        <a:xfrm>
          <a:off x="895427" y="1290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32905</xdr:rowOff>
    </xdr:from>
    <xdr:to>
      <xdr:col>6</xdr:col>
      <xdr:colOff>511175</xdr:colOff>
      <xdr:row>97</xdr:row>
      <xdr:rowOff>58813</xdr:rowOff>
    </xdr:to>
    <xdr:cxnSp macro="">
      <xdr:nvCxnSpPr>
        <xdr:cNvPr id="235" name="直線コネクタ 234"/>
        <xdr:cNvCxnSpPr/>
      </xdr:nvCxnSpPr>
      <xdr:spPr>
        <a:xfrm flipV="1">
          <a:off x="3797300" y="16663555"/>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58813</xdr:rowOff>
    </xdr:from>
    <xdr:to>
      <xdr:col>5</xdr:col>
      <xdr:colOff>358775</xdr:colOff>
      <xdr:row>97</xdr:row>
      <xdr:rowOff>85331</xdr:rowOff>
    </xdr:to>
    <xdr:cxnSp macro="">
      <xdr:nvCxnSpPr>
        <xdr:cNvPr id="238" name="直線コネクタ 237"/>
        <xdr:cNvCxnSpPr/>
      </xdr:nvCxnSpPr>
      <xdr:spPr>
        <a:xfrm flipV="1">
          <a:off x="2908300" y="16689463"/>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81784</xdr:rowOff>
    </xdr:from>
    <xdr:to>
      <xdr:col>5</xdr:col>
      <xdr:colOff>409575</xdr:colOff>
      <xdr:row>98</xdr:row>
      <xdr:rowOff>11934</xdr:rowOff>
    </xdr:to>
    <xdr:sp macro="" textlink="">
      <xdr:nvSpPr>
        <xdr:cNvPr id="239" name="フローチャート : 判断 238"/>
        <xdr:cNvSpPr/>
      </xdr:nvSpPr>
      <xdr:spPr>
        <a:xfrm>
          <a:off x="3746500" y="167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3061</xdr:rowOff>
    </xdr:from>
    <xdr:ext cx="534377" cy="259045"/>
    <xdr:sp macro="" textlink="">
      <xdr:nvSpPr>
        <xdr:cNvPr id="240" name="テキスト ボックス 239"/>
        <xdr:cNvSpPr txBox="1"/>
      </xdr:nvSpPr>
      <xdr:spPr>
        <a:xfrm>
          <a:off x="3530111" y="168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85331</xdr:rowOff>
    </xdr:from>
    <xdr:to>
      <xdr:col>4</xdr:col>
      <xdr:colOff>155575</xdr:colOff>
      <xdr:row>97</xdr:row>
      <xdr:rowOff>103000</xdr:rowOff>
    </xdr:to>
    <xdr:cxnSp macro="">
      <xdr:nvCxnSpPr>
        <xdr:cNvPr id="241" name="直線コネクタ 240"/>
        <xdr:cNvCxnSpPr/>
      </xdr:nvCxnSpPr>
      <xdr:spPr>
        <a:xfrm flipV="1">
          <a:off x="2019300" y="16715981"/>
          <a:ext cx="889000" cy="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120819</xdr:rowOff>
    </xdr:from>
    <xdr:to>
      <xdr:col>4</xdr:col>
      <xdr:colOff>206375</xdr:colOff>
      <xdr:row>98</xdr:row>
      <xdr:rowOff>50969</xdr:rowOff>
    </xdr:to>
    <xdr:sp macro="" textlink="">
      <xdr:nvSpPr>
        <xdr:cNvPr id="242" name="フローチャート : 判断 241"/>
        <xdr:cNvSpPr/>
      </xdr:nvSpPr>
      <xdr:spPr>
        <a:xfrm>
          <a:off x="2857500" y="167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42096</xdr:rowOff>
    </xdr:from>
    <xdr:ext cx="534377" cy="259045"/>
    <xdr:sp macro="" textlink="">
      <xdr:nvSpPr>
        <xdr:cNvPr id="243" name="テキスト ボックス 242"/>
        <xdr:cNvSpPr txBox="1"/>
      </xdr:nvSpPr>
      <xdr:spPr>
        <a:xfrm>
          <a:off x="2641111" y="168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103000</xdr:rowOff>
    </xdr:from>
    <xdr:to>
      <xdr:col>2</xdr:col>
      <xdr:colOff>638175</xdr:colOff>
      <xdr:row>97</xdr:row>
      <xdr:rowOff>148186</xdr:rowOff>
    </xdr:to>
    <xdr:cxnSp macro="">
      <xdr:nvCxnSpPr>
        <xdr:cNvPr id="244" name="直線コネクタ 243"/>
        <xdr:cNvCxnSpPr/>
      </xdr:nvCxnSpPr>
      <xdr:spPr>
        <a:xfrm flipV="1">
          <a:off x="1130300" y="16733650"/>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132705</xdr:rowOff>
    </xdr:from>
    <xdr:to>
      <xdr:col>3</xdr:col>
      <xdr:colOff>3175</xdr:colOff>
      <xdr:row>98</xdr:row>
      <xdr:rowOff>62855</xdr:rowOff>
    </xdr:to>
    <xdr:sp macro="" textlink="">
      <xdr:nvSpPr>
        <xdr:cNvPr id="245" name="フローチャート : 判断 244"/>
        <xdr:cNvSpPr/>
      </xdr:nvSpPr>
      <xdr:spPr>
        <a:xfrm>
          <a:off x="1968500" y="1676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53982</xdr:rowOff>
    </xdr:from>
    <xdr:ext cx="534377" cy="259045"/>
    <xdr:sp macro="" textlink="">
      <xdr:nvSpPr>
        <xdr:cNvPr id="246" name="テキスト ボックス 245"/>
        <xdr:cNvSpPr txBox="1"/>
      </xdr:nvSpPr>
      <xdr:spPr>
        <a:xfrm>
          <a:off x="1752111" y="168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143050</xdr:rowOff>
    </xdr:from>
    <xdr:to>
      <xdr:col>1</xdr:col>
      <xdr:colOff>485775</xdr:colOff>
      <xdr:row>98</xdr:row>
      <xdr:rowOff>73200</xdr:rowOff>
    </xdr:to>
    <xdr:sp macro="" textlink="">
      <xdr:nvSpPr>
        <xdr:cNvPr id="247" name="フローチャート : 判断 246"/>
        <xdr:cNvSpPr/>
      </xdr:nvSpPr>
      <xdr:spPr>
        <a:xfrm>
          <a:off x="1079500" y="1677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64327</xdr:rowOff>
    </xdr:from>
    <xdr:ext cx="534377" cy="259045"/>
    <xdr:sp macro="" textlink="">
      <xdr:nvSpPr>
        <xdr:cNvPr id="248" name="テキスト ボックス 247"/>
        <xdr:cNvSpPr txBox="1"/>
      </xdr:nvSpPr>
      <xdr:spPr>
        <a:xfrm>
          <a:off x="863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153555</xdr:rowOff>
    </xdr:from>
    <xdr:to>
      <xdr:col>6</xdr:col>
      <xdr:colOff>561975</xdr:colOff>
      <xdr:row>97</xdr:row>
      <xdr:rowOff>83705</xdr:rowOff>
    </xdr:to>
    <xdr:sp macro="" textlink="">
      <xdr:nvSpPr>
        <xdr:cNvPr id="254" name="円/楕円 253"/>
        <xdr:cNvSpPr/>
      </xdr:nvSpPr>
      <xdr:spPr>
        <a:xfrm>
          <a:off x="4584700" y="166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4982</xdr:rowOff>
    </xdr:from>
    <xdr:ext cx="534377" cy="259045"/>
    <xdr:sp macro="" textlink="">
      <xdr:nvSpPr>
        <xdr:cNvPr id="255" name="扶助費該当値テキスト"/>
        <xdr:cNvSpPr txBox="1"/>
      </xdr:nvSpPr>
      <xdr:spPr>
        <a:xfrm>
          <a:off x="4686300" y="164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8013</xdr:rowOff>
    </xdr:from>
    <xdr:to>
      <xdr:col>5</xdr:col>
      <xdr:colOff>409575</xdr:colOff>
      <xdr:row>97</xdr:row>
      <xdr:rowOff>109613</xdr:rowOff>
    </xdr:to>
    <xdr:sp macro="" textlink="">
      <xdr:nvSpPr>
        <xdr:cNvPr id="256" name="円/楕円 255"/>
        <xdr:cNvSpPr/>
      </xdr:nvSpPr>
      <xdr:spPr>
        <a:xfrm>
          <a:off x="3746500" y="166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126140</xdr:rowOff>
    </xdr:from>
    <xdr:ext cx="534377" cy="259045"/>
    <xdr:sp macro="" textlink="">
      <xdr:nvSpPr>
        <xdr:cNvPr id="257" name="テキスト ボックス 256"/>
        <xdr:cNvSpPr txBox="1"/>
      </xdr:nvSpPr>
      <xdr:spPr>
        <a:xfrm>
          <a:off x="3530111" y="1641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34531</xdr:rowOff>
    </xdr:from>
    <xdr:to>
      <xdr:col>4</xdr:col>
      <xdr:colOff>206375</xdr:colOff>
      <xdr:row>97</xdr:row>
      <xdr:rowOff>136131</xdr:rowOff>
    </xdr:to>
    <xdr:sp macro="" textlink="">
      <xdr:nvSpPr>
        <xdr:cNvPr id="258" name="円/楕円 257"/>
        <xdr:cNvSpPr/>
      </xdr:nvSpPr>
      <xdr:spPr>
        <a:xfrm>
          <a:off x="2857500" y="166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152658</xdr:rowOff>
    </xdr:from>
    <xdr:ext cx="534377" cy="259045"/>
    <xdr:sp macro="" textlink="">
      <xdr:nvSpPr>
        <xdr:cNvPr id="259" name="テキスト ボックス 258"/>
        <xdr:cNvSpPr txBox="1"/>
      </xdr:nvSpPr>
      <xdr:spPr>
        <a:xfrm>
          <a:off x="2641111" y="164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52200</xdr:rowOff>
    </xdr:from>
    <xdr:to>
      <xdr:col>3</xdr:col>
      <xdr:colOff>3175</xdr:colOff>
      <xdr:row>97</xdr:row>
      <xdr:rowOff>153800</xdr:rowOff>
    </xdr:to>
    <xdr:sp macro="" textlink="">
      <xdr:nvSpPr>
        <xdr:cNvPr id="260" name="円/楕円 259"/>
        <xdr:cNvSpPr/>
      </xdr:nvSpPr>
      <xdr:spPr>
        <a:xfrm>
          <a:off x="1968500" y="166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170327</xdr:rowOff>
    </xdr:from>
    <xdr:ext cx="534377" cy="259045"/>
    <xdr:sp macro="" textlink="">
      <xdr:nvSpPr>
        <xdr:cNvPr id="261" name="テキスト ボックス 260"/>
        <xdr:cNvSpPr txBox="1"/>
      </xdr:nvSpPr>
      <xdr:spPr>
        <a:xfrm>
          <a:off x="1752111" y="164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69,853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97386</xdr:rowOff>
    </xdr:from>
    <xdr:to>
      <xdr:col>1</xdr:col>
      <xdr:colOff>485775</xdr:colOff>
      <xdr:row>98</xdr:row>
      <xdr:rowOff>27536</xdr:rowOff>
    </xdr:to>
    <xdr:sp macro="" textlink="">
      <xdr:nvSpPr>
        <xdr:cNvPr id="262" name="円/楕円 261"/>
        <xdr:cNvSpPr/>
      </xdr:nvSpPr>
      <xdr:spPr>
        <a:xfrm>
          <a:off x="1079500" y="167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44063</xdr:rowOff>
    </xdr:from>
    <xdr:ext cx="534377" cy="259045"/>
    <xdr:sp macro="" textlink="">
      <xdr:nvSpPr>
        <xdr:cNvPr id="263" name="テキスト ボックス 262"/>
        <xdr:cNvSpPr txBox="1"/>
      </xdr:nvSpPr>
      <xdr:spPr>
        <a:xfrm>
          <a:off x="863111" y="165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83541</xdr:rowOff>
    </xdr:from>
    <xdr:to>
      <xdr:col>15</xdr:col>
      <xdr:colOff>180975</xdr:colOff>
      <xdr:row>37</xdr:row>
      <xdr:rowOff>133724</xdr:rowOff>
    </xdr:to>
    <xdr:cxnSp macro="">
      <xdr:nvCxnSpPr>
        <xdr:cNvPr id="294" name="直線コネクタ 293"/>
        <xdr:cNvCxnSpPr/>
      </xdr:nvCxnSpPr>
      <xdr:spPr>
        <a:xfrm flipV="1">
          <a:off x="9639300" y="6427191"/>
          <a:ext cx="8382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64839</xdr:rowOff>
    </xdr:from>
    <xdr:to>
      <xdr:col>14</xdr:col>
      <xdr:colOff>28575</xdr:colOff>
      <xdr:row>37</xdr:row>
      <xdr:rowOff>133724</xdr:rowOff>
    </xdr:to>
    <xdr:cxnSp macro="">
      <xdr:nvCxnSpPr>
        <xdr:cNvPr id="297" name="直線コネクタ 296"/>
        <xdr:cNvCxnSpPr/>
      </xdr:nvCxnSpPr>
      <xdr:spPr>
        <a:xfrm>
          <a:off x="8750300" y="6408489"/>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30836</xdr:rowOff>
    </xdr:from>
    <xdr:to>
      <xdr:col>14</xdr:col>
      <xdr:colOff>79375</xdr:colOff>
      <xdr:row>36</xdr:row>
      <xdr:rowOff>132436</xdr:rowOff>
    </xdr:to>
    <xdr:sp macro="" textlink="">
      <xdr:nvSpPr>
        <xdr:cNvPr id="298" name="フローチャート : 判断 297"/>
        <xdr:cNvSpPr/>
      </xdr:nvSpPr>
      <xdr:spPr>
        <a:xfrm>
          <a:off x="9588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148963</xdr:rowOff>
    </xdr:from>
    <xdr:ext cx="534377" cy="259045"/>
    <xdr:sp macro="" textlink="">
      <xdr:nvSpPr>
        <xdr:cNvPr id="299" name="テキスト ボックス 298"/>
        <xdr:cNvSpPr txBox="1"/>
      </xdr:nvSpPr>
      <xdr:spPr>
        <a:xfrm>
          <a:off x="9372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55510</xdr:rowOff>
    </xdr:from>
    <xdr:to>
      <xdr:col>12</xdr:col>
      <xdr:colOff>511175</xdr:colOff>
      <xdr:row>37</xdr:row>
      <xdr:rowOff>64839</xdr:rowOff>
    </xdr:to>
    <xdr:cxnSp macro="">
      <xdr:nvCxnSpPr>
        <xdr:cNvPr id="300" name="直線コネクタ 299"/>
        <xdr:cNvCxnSpPr/>
      </xdr:nvCxnSpPr>
      <xdr:spPr>
        <a:xfrm>
          <a:off x="7861300" y="6399160"/>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99514</xdr:rowOff>
    </xdr:from>
    <xdr:to>
      <xdr:col>12</xdr:col>
      <xdr:colOff>561975</xdr:colOff>
      <xdr:row>35</xdr:row>
      <xdr:rowOff>29664</xdr:rowOff>
    </xdr:to>
    <xdr:sp macro="" textlink="">
      <xdr:nvSpPr>
        <xdr:cNvPr id="301" name="フローチャート : 判断 300"/>
        <xdr:cNvSpPr/>
      </xdr:nvSpPr>
      <xdr:spPr>
        <a:xfrm>
          <a:off x="8699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46191</xdr:rowOff>
    </xdr:from>
    <xdr:ext cx="534377" cy="259045"/>
    <xdr:sp macro="" textlink="">
      <xdr:nvSpPr>
        <xdr:cNvPr id="302" name="テキスト ボックス 301"/>
        <xdr:cNvSpPr txBox="1"/>
      </xdr:nvSpPr>
      <xdr:spPr>
        <a:xfrm>
          <a:off x="8483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165641</xdr:rowOff>
    </xdr:from>
    <xdr:to>
      <xdr:col>11</xdr:col>
      <xdr:colOff>307975</xdr:colOff>
      <xdr:row>37</xdr:row>
      <xdr:rowOff>55510</xdr:rowOff>
    </xdr:to>
    <xdr:cxnSp macro="">
      <xdr:nvCxnSpPr>
        <xdr:cNvPr id="303" name="直線コネクタ 302"/>
        <xdr:cNvCxnSpPr/>
      </xdr:nvCxnSpPr>
      <xdr:spPr>
        <a:xfrm>
          <a:off x="6972300" y="6337841"/>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73334</xdr:rowOff>
    </xdr:from>
    <xdr:to>
      <xdr:col>11</xdr:col>
      <xdr:colOff>358775</xdr:colOff>
      <xdr:row>37</xdr:row>
      <xdr:rowOff>3484</xdr:rowOff>
    </xdr:to>
    <xdr:sp macro="" textlink="">
      <xdr:nvSpPr>
        <xdr:cNvPr id="304" name="フローチャート : 判断 303"/>
        <xdr:cNvSpPr/>
      </xdr:nvSpPr>
      <xdr:spPr>
        <a:xfrm>
          <a:off x="7810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20011</xdr:rowOff>
    </xdr:from>
    <xdr:ext cx="534377" cy="259045"/>
    <xdr:sp macro="" textlink="">
      <xdr:nvSpPr>
        <xdr:cNvPr id="305" name="テキスト ボックス 304"/>
        <xdr:cNvSpPr txBox="1"/>
      </xdr:nvSpPr>
      <xdr:spPr>
        <a:xfrm>
          <a:off x="7594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11981</xdr:rowOff>
    </xdr:from>
    <xdr:to>
      <xdr:col>10</xdr:col>
      <xdr:colOff>155575</xdr:colOff>
      <xdr:row>36</xdr:row>
      <xdr:rowOff>113581</xdr:rowOff>
    </xdr:to>
    <xdr:sp macro="" textlink="">
      <xdr:nvSpPr>
        <xdr:cNvPr id="306" name="フローチャート : 判断 305"/>
        <xdr:cNvSpPr/>
      </xdr:nvSpPr>
      <xdr:spPr>
        <a:xfrm>
          <a:off x="6921500" y="61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130108</xdr:rowOff>
    </xdr:from>
    <xdr:ext cx="534377" cy="259045"/>
    <xdr:sp macro="" textlink="">
      <xdr:nvSpPr>
        <xdr:cNvPr id="307" name="テキスト ボックス 306"/>
        <xdr:cNvSpPr txBox="1"/>
      </xdr:nvSpPr>
      <xdr:spPr>
        <a:xfrm>
          <a:off x="6705111" y="5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32741</xdr:rowOff>
    </xdr:from>
    <xdr:to>
      <xdr:col>15</xdr:col>
      <xdr:colOff>231775</xdr:colOff>
      <xdr:row>37</xdr:row>
      <xdr:rowOff>134341</xdr:rowOff>
    </xdr:to>
    <xdr:sp macro="" textlink="">
      <xdr:nvSpPr>
        <xdr:cNvPr id="313" name="円/楕円 312"/>
        <xdr:cNvSpPr/>
      </xdr:nvSpPr>
      <xdr:spPr>
        <a:xfrm>
          <a:off x="104267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11168</xdr:rowOff>
    </xdr:from>
    <xdr:ext cx="534377" cy="259045"/>
    <xdr:sp macro="" textlink="">
      <xdr:nvSpPr>
        <xdr:cNvPr id="314" name="補助費等該当値テキスト"/>
        <xdr:cNvSpPr txBox="1"/>
      </xdr:nvSpPr>
      <xdr:spPr>
        <a:xfrm>
          <a:off x="10528300" y="63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82924</xdr:rowOff>
    </xdr:from>
    <xdr:to>
      <xdr:col>14</xdr:col>
      <xdr:colOff>79375</xdr:colOff>
      <xdr:row>38</xdr:row>
      <xdr:rowOff>13074</xdr:rowOff>
    </xdr:to>
    <xdr:sp macro="" textlink="">
      <xdr:nvSpPr>
        <xdr:cNvPr id="315" name="円/楕円 314"/>
        <xdr:cNvSpPr/>
      </xdr:nvSpPr>
      <xdr:spPr>
        <a:xfrm>
          <a:off x="9588500" y="64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4201</xdr:rowOff>
    </xdr:from>
    <xdr:ext cx="534377" cy="259045"/>
    <xdr:sp macro="" textlink="">
      <xdr:nvSpPr>
        <xdr:cNvPr id="316" name="テキスト ボックス 315"/>
        <xdr:cNvSpPr txBox="1"/>
      </xdr:nvSpPr>
      <xdr:spPr>
        <a:xfrm>
          <a:off x="9372111" y="65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14039</xdr:rowOff>
    </xdr:from>
    <xdr:to>
      <xdr:col>12</xdr:col>
      <xdr:colOff>561975</xdr:colOff>
      <xdr:row>37</xdr:row>
      <xdr:rowOff>115639</xdr:rowOff>
    </xdr:to>
    <xdr:sp macro="" textlink="">
      <xdr:nvSpPr>
        <xdr:cNvPr id="317" name="円/楕円 316"/>
        <xdr:cNvSpPr/>
      </xdr:nvSpPr>
      <xdr:spPr>
        <a:xfrm>
          <a:off x="8699500" y="63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106766</xdr:rowOff>
    </xdr:from>
    <xdr:ext cx="534377" cy="259045"/>
    <xdr:sp macro="" textlink="">
      <xdr:nvSpPr>
        <xdr:cNvPr id="318" name="テキスト ボックス 317"/>
        <xdr:cNvSpPr txBox="1"/>
      </xdr:nvSpPr>
      <xdr:spPr>
        <a:xfrm>
          <a:off x="8483111" y="64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4710</xdr:rowOff>
    </xdr:from>
    <xdr:to>
      <xdr:col>11</xdr:col>
      <xdr:colOff>358775</xdr:colOff>
      <xdr:row>37</xdr:row>
      <xdr:rowOff>106310</xdr:rowOff>
    </xdr:to>
    <xdr:sp macro="" textlink="">
      <xdr:nvSpPr>
        <xdr:cNvPr id="319" name="円/楕円 318"/>
        <xdr:cNvSpPr/>
      </xdr:nvSpPr>
      <xdr:spPr>
        <a:xfrm>
          <a:off x="7810500" y="63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97437</xdr:rowOff>
    </xdr:from>
    <xdr:ext cx="534377" cy="259045"/>
    <xdr:sp macro="" textlink="">
      <xdr:nvSpPr>
        <xdr:cNvPr id="320" name="テキスト ボックス 319"/>
        <xdr:cNvSpPr txBox="1"/>
      </xdr:nvSpPr>
      <xdr:spPr>
        <a:xfrm>
          <a:off x="7594111" y="6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114841</xdr:rowOff>
    </xdr:from>
    <xdr:to>
      <xdr:col>10</xdr:col>
      <xdr:colOff>155575</xdr:colOff>
      <xdr:row>37</xdr:row>
      <xdr:rowOff>44991</xdr:rowOff>
    </xdr:to>
    <xdr:sp macro="" textlink="">
      <xdr:nvSpPr>
        <xdr:cNvPr id="321" name="円/楕円 320"/>
        <xdr:cNvSpPr/>
      </xdr:nvSpPr>
      <xdr:spPr>
        <a:xfrm>
          <a:off x="6921500" y="628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36118</xdr:rowOff>
    </xdr:from>
    <xdr:ext cx="534377" cy="259045"/>
    <xdr:sp macro="" textlink="">
      <xdr:nvSpPr>
        <xdr:cNvPr id="322" name="テキスト ボックス 321"/>
        <xdr:cNvSpPr txBox="1"/>
      </xdr:nvSpPr>
      <xdr:spPr>
        <a:xfrm>
          <a:off x="6705111" y="637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104501</xdr:rowOff>
    </xdr:from>
    <xdr:to>
      <xdr:col>15</xdr:col>
      <xdr:colOff>180975</xdr:colOff>
      <xdr:row>58</xdr:row>
      <xdr:rowOff>106311</xdr:rowOff>
    </xdr:to>
    <xdr:cxnSp macro="">
      <xdr:nvCxnSpPr>
        <xdr:cNvPr id="351" name="直線コネクタ 350"/>
        <xdr:cNvCxnSpPr/>
      </xdr:nvCxnSpPr>
      <xdr:spPr>
        <a:xfrm flipV="1">
          <a:off x="9639300" y="10048601"/>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44753</xdr:rowOff>
    </xdr:from>
    <xdr:to>
      <xdr:col>14</xdr:col>
      <xdr:colOff>28575</xdr:colOff>
      <xdr:row>58</xdr:row>
      <xdr:rowOff>106311</xdr:rowOff>
    </xdr:to>
    <xdr:cxnSp macro="">
      <xdr:nvCxnSpPr>
        <xdr:cNvPr id="354" name="直線コネクタ 353"/>
        <xdr:cNvCxnSpPr/>
      </xdr:nvCxnSpPr>
      <xdr:spPr>
        <a:xfrm>
          <a:off x="8750300" y="9988853"/>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10214</xdr:rowOff>
    </xdr:from>
    <xdr:to>
      <xdr:col>14</xdr:col>
      <xdr:colOff>79375</xdr:colOff>
      <xdr:row>58</xdr:row>
      <xdr:rowOff>111814</xdr:rowOff>
    </xdr:to>
    <xdr:sp macro="" textlink="">
      <xdr:nvSpPr>
        <xdr:cNvPr id="355" name="フローチャート : 判断 354"/>
        <xdr:cNvSpPr/>
      </xdr:nvSpPr>
      <xdr:spPr>
        <a:xfrm>
          <a:off x="9588500" y="99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128341</xdr:rowOff>
    </xdr:from>
    <xdr:ext cx="534377" cy="259045"/>
    <xdr:sp macro="" textlink="">
      <xdr:nvSpPr>
        <xdr:cNvPr id="356" name="テキスト ボックス 355"/>
        <xdr:cNvSpPr txBox="1"/>
      </xdr:nvSpPr>
      <xdr:spPr>
        <a:xfrm>
          <a:off x="9372111" y="97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156131</xdr:rowOff>
    </xdr:from>
    <xdr:to>
      <xdr:col>12</xdr:col>
      <xdr:colOff>511175</xdr:colOff>
      <xdr:row>58</xdr:row>
      <xdr:rowOff>44753</xdr:rowOff>
    </xdr:to>
    <xdr:cxnSp macro="">
      <xdr:nvCxnSpPr>
        <xdr:cNvPr id="357" name="直線コネクタ 356"/>
        <xdr:cNvCxnSpPr/>
      </xdr:nvCxnSpPr>
      <xdr:spPr>
        <a:xfrm>
          <a:off x="7861300" y="9928781"/>
          <a:ext cx="889000" cy="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34825</xdr:rowOff>
    </xdr:from>
    <xdr:to>
      <xdr:col>12</xdr:col>
      <xdr:colOff>561975</xdr:colOff>
      <xdr:row>58</xdr:row>
      <xdr:rowOff>136425</xdr:rowOff>
    </xdr:to>
    <xdr:sp macro="" textlink="">
      <xdr:nvSpPr>
        <xdr:cNvPr id="358" name="フローチャート : 判断 357"/>
        <xdr:cNvSpPr/>
      </xdr:nvSpPr>
      <xdr:spPr>
        <a:xfrm>
          <a:off x="8699500" y="997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127552</xdr:rowOff>
    </xdr:from>
    <xdr:ext cx="534377" cy="259045"/>
    <xdr:sp macro="" textlink="">
      <xdr:nvSpPr>
        <xdr:cNvPr id="359" name="テキスト ボックス 358"/>
        <xdr:cNvSpPr txBox="1"/>
      </xdr:nvSpPr>
      <xdr:spPr>
        <a:xfrm>
          <a:off x="8483111" y="100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156131</xdr:rowOff>
    </xdr:from>
    <xdr:to>
      <xdr:col>11</xdr:col>
      <xdr:colOff>307975</xdr:colOff>
      <xdr:row>58</xdr:row>
      <xdr:rowOff>83487</xdr:rowOff>
    </xdr:to>
    <xdr:cxnSp macro="">
      <xdr:nvCxnSpPr>
        <xdr:cNvPr id="360" name="直線コネクタ 359"/>
        <xdr:cNvCxnSpPr/>
      </xdr:nvCxnSpPr>
      <xdr:spPr>
        <a:xfrm flipV="1">
          <a:off x="6972300" y="9928781"/>
          <a:ext cx="8890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50333</xdr:rowOff>
    </xdr:from>
    <xdr:to>
      <xdr:col>11</xdr:col>
      <xdr:colOff>358775</xdr:colOff>
      <xdr:row>58</xdr:row>
      <xdr:rowOff>151933</xdr:rowOff>
    </xdr:to>
    <xdr:sp macro="" textlink="">
      <xdr:nvSpPr>
        <xdr:cNvPr id="361" name="フローチャート : 判断 360"/>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143060</xdr:rowOff>
    </xdr:from>
    <xdr:ext cx="534377" cy="259045"/>
    <xdr:sp macro="" textlink="">
      <xdr:nvSpPr>
        <xdr:cNvPr id="362" name="テキスト ボックス 361"/>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71576</xdr:rowOff>
    </xdr:from>
    <xdr:to>
      <xdr:col>10</xdr:col>
      <xdr:colOff>155575</xdr:colOff>
      <xdr:row>59</xdr:row>
      <xdr:rowOff>1726</xdr:rowOff>
    </xdr:to>
    <xdr:sp macro="" textlink="">
      <xdr:nvSpPr>
        <xdr:cNvPr id="363" name="フローチャート : 判断 362"/>
        <xdr:cNvSpPr/>
      </xdr:nvSpPr>
      <xdr:spPr>
        <a:xfrm>
          <a:off x="6921500" y="100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164303</xdr:rowOff>
    </xdr:from>
    <xdr:ext cx="534377" cy="259045"/>
    <xdr:sp macro="" textlink="">
      <xdr:nvSpPr>
        <xdr:cNvPr id="364" name="テキスト ボックス 363"/>
        <xdr:cNvSpPr txBox="1"/>
      </xdr:nvSpPr>
      <xdr:spPr>
        <a:xfrm>
          <a:off x="6705111" y="101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53701</xdr:rowOff>
    </xdr:from>
    <xdr:to>
      <xdr:col>15</xdr:col>
      <xdr:colOff>231775</xdr:colOff>
      <xdr:row>58</xdr:row>
      <xdr:rowOff>155301</xdr:rowOff>
    </xdr:to>
    <xdr:sp macro="" textlink="">
      <xdr:nvSpPr>
        <xdr:cNvPr id="370" name="円/楕円 369"/>
        <xdr:cNvSpPr/>
      </xdr:nvSpPr>
      <xdr:spPr>
        <a:xfrm>
          <a:off x="10426700" y="99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55511</xdr:rowOff>
    </xdr:from>
    <xdr:to>
      <xdr:col>14</xdr:col>
      <xdr:colOff>79375</xdr:colOff>
      <xdr:row>58</xdr:row>
      <xdr:rowOff>157111</xdr:rowOff>
    </xdr:to>
    <xdr:sp macro="" textlink="">
      <xdr:nvSpPr>
        <xdr:cNvPr id="372" name="円/楕円 371"/>
        <xdr:cNvSpPr/>
      </xdr:nvSpPr>
      <xdr:spPr>
        <a:xfrm>
          <a:off x="9588500" y="99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148238</xdr:rowOff>
    </xdr:from>
    <xdr:ext cx="534377" cy="259045"/>
    <xdr:sp macro="" textlink="">
      <xdr:nvSpPr>
        <xdr:cNvPr id="373" name="テキスト ボックス 372"/>
        <xdr:cNvSpPr txBox="1"/>
      </xdr:nvSpPr>
      <xdr:spPr>
        <a:xfrm>
          <a:off x="9372111" y="100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165403</xdr:rowOff>
    </xdr:from>
    <xdr:to>
      <xdr:col>12</xdr:col>
      <xdr:colOff>561975</xdr:colOff>
      <xdr:row>58</xdr:row>
      <xdr:rowOff>95553</xdr:rowOff>
    </xdr:to>
    <xdr:sp macro="" textlink="">
      <xdr:nvSpPr>
        <xdr:cNvPr id="374" name="円/楕円 373"/>
        <xdr:cNvSpPr/>
      </xdr:nvSpPr>
      <xdr:spPr>
        <a:xfrm>
          <a:off x="8699500" y="99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112080</xdr:rowOff>
    </xdr:from>
    <xdr:ext cx="534377" cy="259045"/>
    <xdr:sp macro="" textlink="">
      <xdr:nvSpPr>
        <xdr:cNvPr id="375" name="テキスト ボックス 374"/>
        <xdr:cNvSpPr txBox="1"/>
      </xdr:nvSpPr>
      <xdr:spPr>
        <a:xfrm>
          <a:off x="8483111" y="971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105331</xdr:rowOff>
    </xdr:from>
    <xdr:to>
      <xdr:col>11</xdr:col>
      <xdr:colOff>358775</xdr:colOff>
      <xdr:row>58</xdr:row>
      <xdr:rowOff>35481</xdr:rowOff>
    </xdr:to>
    <xdr:sp macro="" textlink="">
      <xdr:nvSpPr>
        <xdr:cNvPr id="376" name="円/楕円 375"/>
        <xdr:cNvSpPr/>
      </xdr:nvSpPr>
      <xdr:spPr>
        <a:xfrm>
          <a:off x="7810500" y="98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52008</xdr:rowOff>
    </xdr:from>
    <xdr:ext cx="599010" cy="259045"/>
    <xdr:sp macro="" textlink="">
      <xdr:nvSpPr>
        <xdr:cNvPr id="377" name="テキスト ボックス 376"/>
        <xdr:cNvSpPr txBox="1"/>
      </xdr:nvSpPr>
      <xdr:spPr>
        <a:xfrm>
          <a:off x="7561794" y="965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32687</xdr:rowOff>
    </xdr:from>
    <xdr:to>
      <xdr:col>10</xdr:col>
      <xdr:colOff>155575</xdr:colOff>
      <xdr:row>58</xdr:row>
      <xdr:rowOff>134287</xdr:rowOff>
    </xdr:to>
    <xdr:sp macro="" textlink="">
      <xdr:nvSpPr>
        <xdr:cNvPr id="378" name="円/楕円 377"/>
        <xdr:cNvSpPr/>
      </xdr:nvSpPr>
      <xdr:spPr>
        <a:xfrm>
          <a:off x="6921500" y="997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150814</xdr:rowOff>
    </xdr:from>
    <xdr:ext cx="534377" cy="259045"/>
    <xdr:sp macro="" textlink="">
      <xdr:nvSpPr>
        <xdr:cNvPr id="379" name="テキスト ボックス 378"/>
        <xdr:cNvSpPr txBox="1"/>
      </xdr:nvSpPr>
      <xdr:spPr>
        <a:xfrm>
          <a:off x="6705111" y="97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79972</xdr:rowOff>
    </xdr:from>
    <xdr:to>
      <xdr:col>15</xdr:col>
      <xdr:colOff>180975</xdr:colOff>
      <xdr:row>78</xdr:row>
      <xdr:rowOff>81373</xdr:rowOff>
    </xdr:to>
    <xdr:cxnSp macro="">
      <xdr:nvCxnSpPr>
        <xdr:cNvPr id="406" name="直線コネクタ 405"/>
        <xdr:cNvCxnSpPr/>
      </xdr:nvCxnSpPr>
      <xdr:spPr>
        <a:xfrm flipV="1">
          <a:off x="9639300" y="13453072"/>
          <a:ext cx="8382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4387</xdr:rowOff>
    </xdr:from>
    <xdr:to>
      <xdr:col>14</xdr:col>
      <xdr:colOff>79375</xdr:colOff>
      <xdr:row>78</xdr:row>
      <xdr:rowOff>105987</xdr:rowOff>
    </xdr:to>
    <xdr:sp macro="" textlink="">
      <xdr:nvSpPr>
        <xdr:cNvPr id="409" name="フローチャート : 判断 408"/>
        <xdr:cNvSpPr/>
      </xdr:nvSpPr>
      <xdr:spPr>
        <a:xfrm>
          <a:off x="9588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122514</xdr:rowOff>
    </xdr:from>
    <xdr:ext cx="534377" cy="259045"/>
    <xdr:sp macro="" textlink="">
      <xdr:nvSpPr>
        <xdr:cNvPr id="410" name="テキスト ボックス 409"/>
        <xdr:cNvSpPr txBox="1"/>
      </xdr:nvSpPr>
      <xdr:spPr>
        <a:xfrm>
          <a:off x="9372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29172</xdr:rowOff>
    </xdr:from>
    <xdr:to>
      <xdr:col>15</xdr:col>
      <xdr:colOff>231775</xdr:colOff>
      <xdr:row>78</xdr:row>
      <xdr:rowOff>130772</xdr:rowOff>
    </xdr:to>
    <xdr:sp macro="" textlink="">
      <xdr:nvSpPr>
        <xdr:cNvPr id="416" name="円/楕円 415"/>
        <xdr:cNvSpPr/>
      </xdr:nvSpPr>
      <xdr:spPr>
        <a:xfrm>
          <a:off x="10426700" y="134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145282</xdr:rowOff>
    </xdr:from>
    <xdr:ext cx="534377" cy="259045"/>
    <xdr:sp macro="" textlink="">
      <xdr:nvSpPr>
        <xdr:cNvPr id="417" name="普通建設事業費 （ うち新規整備　）該当値テキスト"/>
        <xdr:cNvSpPr txBox="1"/>
      </xdr:nvSpPr>
      <xdr:spPr>
        <a:xfrm>
          <a:off x="10528300" y="133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30573</xdr:rowOff>
    </xdr:from>
    <xdr:to>
      <xdr:col>14</xdr:col>
      <xdr:colOff>79375</xdr:colOff>
      <xdr:row>78</xdr:row>
      <xdr:rowOff>132173</xdr:rowOff>
    </xdr:to>
    <xdr:sp macro="" textlink="">
      <xdr:nvSpPr>
        <xdr:cNvPr id="418" name="円/楕円 417"/>
        <xdr:cNvSpPr/>
      </xdr:nvSpPr>
      <xdr:spPr>
        <a:xfrm>
          <a:off x="9588500" y="134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123300</xdr:rowOff>
    </xdr:from>
    <xdr:ext cx="534377" cy="259045"/>
    <xdr:sp macro="" textlink="">
      <xdr:nvSpPr>
        <xdr:cNvPr id="419" name="テキスト ボックス 418"/>
        <xdr:cNvSpPr txBox="1"/>
      </xdr:nvSpPr>
      <xdr:spPr>
        <a:xfrm>
          <a:off x="9372111" y="134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73309</xdr:rowOff>
    </xdr:from>
    <xdr:to>
      <xdr:col>15</xdr:col>
      <xdr:colOff>180975</xdr:colOff>
      <xdr:row>98</xdr:row>
      <xdr:rowOff>86289</xdr:rowOff>
    </xdr:to>
    <xdr:cxnSp macro="">
      <xdr:nvCxnSpPr>
        <xdr:cNvPr id="450" name="直線コネクタ 449"/>
        <xdr:cNvCxnSpPr/>
      </xdr:nvCxnSpPr>
      <xdr:spPr>
        <a:xfrm flipV="1">
          <a:off x="9639300" y="16875409"/>
          <a:ext cx="8382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111711</xdr:rowOff>
    </xdr:from>
    <xdr:to>
      <xdr:col>14</xdr:col>
      <xdr:colOff>79375</xdr:colOff>
      <xdr:row>97</xdr:row>
      <xdr:rowOff>41861</xdr:rowOff>
    </xdr:to>
    <xdr:sp macro="" textlink="">
      <xdr:nvSpPr>
        <xdr:cNvPr id="453" name="フローチャート : 判断 452"/>
        <xdr:cNvSpPr/>
      </xdr:nvSpPr>
      <xdr:spPr>
        <a:xfrm>
          <a:off x="9588500" y="165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58388</xdr:rowOff>
    </xdr:from>
    <xdr:ext cx="534377" cy="259045"/>
    <xdr:sp macro="" textlink="">
      <xdr:nvSpPr>
        <xdr:cNvPr id="454" name="テキスト ボックス 453"/>
        <xdr:cNvSpPr txBox="1"/>
      </xdr:nvSpPr>
      <xdr:spPr>
        <a:xfrm>
          <a:off x="9372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22509</xdr:rowOff>
    </xdr:from>
    <xdr:to>
      <xdr:col>15</xdr:col>
      <xdr:colOff>231775</xdr:colOff>
      <xdr:row>98</xdr:row>
      <xdr:rowOff>124109</xdr:rowOff>
    </xdr:to>
    <xdr:sp macro="" textlink="">
      <xdr:nvSpPr>
        <xdr:cNvPr id="460" name="円/楕円 459"/>
        <xdr:cNvSpPr/>
      </xdr:nvSpPr>
      <xdr:spPr>
        <a:xfrm>
          <a:off x="10426700" y="1682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936</xdr:rowOff>
    </xdr:from>
    <xdr:ext cx="534377" cy="259045"/>
    <xdr:sp macro="" textlink="">
      <xdr:nvSpPr>
        <xdr:cNvPr id="461" name="普通建設事業費 （ うち更新整備　）該当値テキスト"/>
        <xdr:cNvSpPr txBox="1"/>
      </xdr:nvSpPr>
      <xdr:spPr>
        <a:xfrm>
          <a:off x="10528300" y="168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35489</xdr:rowOff>
    </xdr:from>
    <xdr:to>
      <xdr:col>14</xdr:col>
      <xdr:colOff>79375</xdr:colOff>
      <xdr:row>98</xdr:row>
      <xdr:rowOff>137089</xdr:rowOff>
    </xdr:to>
    <xdr:sp macro="" textlink="">
      <xdr:nvSpPr>
        <xdr:cNvPr id="462" name="円/楕円 461"/>
        <xdr:cNvSpPr/>
      </xdr:nvSpPr>
      <xdr:spPr>
        <a:xfrm>
          <a:off x="9588500" y="168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128216</xdr:rowOff>
    </xdr:from>
    <xdr:ext cx="534377" cy="259045"/>
    <xdr:sp macro="" textlink="">
      <xdr:nvSpPr>
        <xdr:cNvPr id="463" name="テキスト ボックス 462"/>
        <xdr:cNvSpPr txBox="1"/>
      </xdr:nvSpPr>
      <xdr:spPr>
        <a:xfrm>
          <a:off x="9372111" y="1693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4889</xdr:rowOff>
    </xdr:from>
    <xdr:to>
      <xdr:col>23</xdr:col>
      <xdr:colOff>517525</xdr:colOff>
      <xdr:row>38</xdr:row>
      <xdr:rowOff>21382</xdr:rowOff>
    </xdr:to>
    <xdr:cxnSp macro="">
      <xdr:nvCxnSpPr>
        <xdr:cNvPr id="488" name="直線コネクタ 487"/>
        <xdr:cNvCxnSpPr/>
      </xdr:nvCxnSpPr>
      <xdr:spPr>
        <a:xfrm>
          <a:off x="15481300" y="6519989"/>
          <a:ext cx="8382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4889</xdr:rowOff>
    </xdr:from>
    <xdr:to>
      <xdr:col>22</xdr:col>
      <xdr:colOff>365125</xdr:colOff>
      <xdr:row>38</xdr:row>
      <xdr:rowOff>25029</xdr:rowOff>
    </xdr:to>
    <xdr:cxnSp macro="">
      <xdr:nvCxnSpPr>
        <xdr:cNvPr id="491" name="直線コネクタ 490"/>
        <xdr:cNvCxnSpPr/>
      </xdr:nvCxnSpPr>
      <xdr:spPr>
        <a:xfrm flipV="1">
          <a:off x="14592300" y="6519989"/>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139158</xdr:rowOff>
    </xdr:from>
    <xdr:to>
      <xdr:col>22</xdr:col>
      <xdr:colOff>415925</xdr:colOff>
      <xdr:row>38</xdr:row>
      <xdr:rowOff>69307</xdr:rowOff>
    </xdr:to>
    <xdr:sp macro="" textlink="">
      <xdr:nvSpPr>
        <xdr:cNvPr id="492" name="フローチャート : 判断 491"/>
        <xdr:cNvSpPr/>
      </xdr:nvSpPr>
      <xdr:spPr>
        <a:xfrm>
          <a:off x="15430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60434</xdr:rowOff>
    </xdr:from>
    <xdr:ext cx="469744" cy="259045"/>
    <xdr:sp macro="" textlink="">
      <xdr:nvSpPr>
        <xdr:cNvPr id="493" name="テキスト ボックス 492"/>
        <xdr:cNvSpPr txBox="1"/>
      </xdr:nvSpPr>
      <xdr:spPr>
        <a:xfrm>
          <a:off x="15246427" y="65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25029</xdr:rowOff>
    </xdr:from>
    <xdr:to>
      <xdr:col>21</xdr:col>
      <xdr:colOff>161925</xdr:colOff>
      <xdr:row>38</xdr:row>
      <xdr:rowOff>25400</xdr:rowOff>
    </xdr:to>
    <xdr:cxnSp macro="">
      <xdr:nvCxnSpPr>
        <xdr:cNvPr id="494" name="直線コネクタ 493"/>
        <xdr:cNvCxnSpPr/>
      </xdr:nvCxnSpPr>
      <xdr:spPr>
        <a:xfrm flipV="1">
          <a:off x="13703300" y="6540129"/>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143775</xdr:rowOff>
    </xdr:from>
    <xdr:to>
      <xdr:col>21</xdr:col>
      <xdr:colOff>212725</xdr:colOff>
      <xdr:row>38</xdr:row>
      <xdr:rowOff>73926</xdr:rowOff>
    </xdr:to>
    <xdr:sp macro="" textlink="">
      <xdr:nvSpPr>
        <xdr:cNvPr id="495" name="フローチャート : 判断 494"/>
        <xdr:cNvSpPr/>
      </xdr:nvSpPr>
      <xdr:spPr>
        <a:xfrm>
          <a:off x="14541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90452</xdr:rowOff>
    </xdr:from>
    <xdr:ext cx="378565" cy="259045"/>
    <xdr:sp macro="" textlink="">
      <xdr:nvSpPr>
        <xdr:cNvPr id="496" name="テキスト ボックス 495"/>
        <xdr:cNvSpPr txBox="1"/>
      </xdr:nvSpPr>
      <xdr:spPr>
        <a:xfrm>
          <a:off x="14403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22320</xdr:rowOff>
    </xdr:from>
    <xdr:to>
      <xdr:col>19</xdr:col>
      <xdr:colOff>644525</xdr:colOff>
      <xdr:row>38</xdr:row>
      <xdr:rowOff>25400</xdr:rowOff>
    </xdr:to>
    <xdr:cxnSp macro="">
      <xdr:nvCxnSpPr>
        <xdr:cNvPr id="497" name="直線コネクタ 496"/>
        <xdr:cNvCxnSpPr/>
      </xdr:nvCxnSpPr>
      <xdr:spPr>
        <a:xfrm>
          <a:off x="12814300" y="6537420"/>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139489</xdr:rowOff>
    </xdr:from>
    <xdr:to>
      <xdr:col>20</xdr:col>
      <xdr:colOff>9525</xdr:colOff>
      <xdr:row>38</xdr:row>
      <xdr:rowOff>69639</xdr:rowOff>
    </xdr:to>
    <xdr:sp macro="" textlink="">
      <xdr:nvSpPr>
        <xdr:cNvPr id="498" name="フローチャート : 判断 497"/>
        <xdr:cNvSpPr/>
      </xdr:nvSpPr>
      <xdr:spPr>
        <a:xfrm>
          <a:off x="13652500" y="648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86166</xdr:rowOff>
    </xdr:from>
    <xdr:ext cx="469744" cy="259045"/>
    <xdr:sp macro="" textlink="">
      <xdr:nvSpPr>
        <xdr:cNvPr id="499" name="テキスト ボックス 498"/>
        <xdr:cNvSpPr txBox="1"/>
      </xdr:nvSpPr>
      <xdr:spPr>
        <a:xfrm>
          <a:off x="13468427" y="62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139747</xdr:rowOff>
    </xdr:from>
    <xdr:to>
      <xdr:col>18</xdr:col>
      <xdr:colOff>492125</xdr:colOff>
      <xdr:row>38</xdr:row>
      <xdr:rowOff>69897</xdr:rowOff>
    </xdr:to>
    <xdr:sp macro="" textlink="">
      <xdr:nvSpPr>
        <xdr:cNvPr id="500" name="フローチャート : 判断 499"/>
        <xdr:cNvSpPr/>
      </xdr:nvSpPr>
      <xdr:spPr>
        <a:xfrm>
          <a:off x="12763500" y="648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86424</xdr:rowOff>
    </xdr:from>
    <xdr:ext cx="469744" cy="259045"/>
    <xdr:sp macro="" textlink="">
      <xdr:nvSpPr>
        <xdr:cNvPr id="501" name="テキスト ボックス 500"/>
        <xdr:cNvSpPr txBox="1"/>
      </xdr:nvSpPr>
      <xdr:spPr>
        <a:xfrm>
          <a:off x="12579427" y="62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142032</xdr:rowOff>
    </xdr:from>
    <xdr:to>
      <xdr:col>23</xdr:col>
      <xdr:colOff>568325</xdr:colOff>
      <xdr:row>38</xdr:row>
      <xdr:rowOff>72182</xdr:rowOff>
    </xdr:to>
    <xdr:sp macro="" textlink="">
      <xdr:nvSpPr>
        <xdr:cNvPr id="507" name="円/楕円 506"/>
        <xdr:cNvSpPr/>
      </xdr:nvSpPr>
      <xdr:spPr>
        <a:xfrm>
          <a:off x="16268700" y="64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78565" cy="259045"/>
    <xdr:sp macro="" textlink="">
      <xdr:nvSpPr>
        <xdr:cNvPr id="508" name="災害復旧事業費該当値テキスト"/>
        <xdr:cNvSpPr txBox="1"/>
      </xdr:nvSpPr>
      <xdr:spPr>
        <a:xfrm>
          <a:off x="16370300"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125539</xdr:rowOff>
    </xdr:from>
    <xdr:to>
      <xdr:col>22</xdr:col>
      <xdr:colOff>415925</xdr:colOff>
      <xdr:row>38</xdr:row>
      <xdr:rowOff>55689</xdr:rowOff>
    </xdr:to>
    <xdr:sp macro="" textlink="">
      <xdr:nvSpPr>
        <xdr:cNvPr id="509" name="円/楕円 508"/>
        <xdr:cNvSpPr/>
      </xdr:nvSpPr>
      <xdr:spPr>
        <a:xfrm>
          <a:off x="15430500" y="64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72216</xdr:rowOff>
    </xdr:from>
    <xdr:ext cx="469744" cy="259045"/>
    <xdr:sp macro="" textlink="">
      <xdr:nvSpPr>
        <xdr:cNvPr id="510" name="テキスト ボックス 509"/>
        <xdr:cNvSpPr txBox="1"/>
      </xdr:nvSpPr>
      <xdr:spPr>
        <a:xfrm>
          <a:off x="15246427" y="624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145679</xdr:rowOff>
    </xdr:from>
    <xdr:to>
      <xdr:col>21</xdr:col>
      <xdr:colOff>212725</xdr:colOff>
      <xdr:row>38</xdr:row>
      <xdr:rowOff>75829</xdr:rowOff>
    </xdr:to>
    <xdr:sp macro="" textlink="">
      <xdr:nvSpPr>
        <xdr:cNvPr id="511" name="円/楕円 510"/>
        <xdr:cNvSpPr/>
      </xdr:nvSpPr>
      <xdr:spPr>
        <a:xfrm>
          <a:off x="14541500" y="64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66956</xdr:rowOff>
    </xdr:from>
    <xdr:ext cx="313932" cy="259045"/>
    <xdr:sp macro="" textlink="">
      <xdr:nvSpPr>
        <xdr:cNvPr id="512" name="テキスト ボックス 511"/>
        <xdr:cNvSpPr txBox="1"/>
      </xdr:nvSpPr>
      <xdr:spPr>
        <a:xfrm>
          <a:off x="14435333" y="6582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3" name="円/楕円 51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4" name="テキスト ボックス 513"/>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142970</xdr:rowOff>
    </xdr:from>
    <xdr:to>
      <xdr:col>18</xdr:col>
      <xdr:colOff>492125</xdr:colOff>
      <xdr:row>38</xdr:row>
      <xdr:rowOff>73120</xdr:rowOff>
    </xdr:to>
    <xdr:sp macro="" textlink="">
      <xdr:nvSpPr>
        <xdr:cNvPr id="515" name="円/楕円 514"/>
        <xdr:cNvSpPr/>
      </xdr:nvSpPr>
      <xdr:spPr>
        <a:xfrm>
          <a:off x="12763500" y="64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64247</xdr:rowOff>
    </xdr:from>
    <xdr:ext cx="378565" cy="259045"/>
    <xdr:sp macro="" textlink="">
      <xdr:nvSpPr>
        <xdr:cNvPr id="516" name="テキスト ボックス 515"/>
        <xdr:cNvSpPr txBox="1"/>
      </xdr:nvSpPr>
      <xdr:spPr>
        <a:xfrm>
          <a:off x="12625017" y="6579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112602</xdr:rowOff>
    </xdr:from>
    <xdr:to>
      <xdr:col>23</xdr:col>
      <xdr:colOff>517525</xdr:colOff>
      <xdr:row>75</xdr:row>
      <xdr:rowOff>136843</xdr:rowOff>
    </xdr:to>
    <xdr:cxnSp macro="">
      <xdr:nvCxnSpPr>
        <xdr:cNvPr id="598" name="直線コネクタ 597"/>
        <xdr:cNvCxnSpPr/>
      </xdr:nvCxnSpPr>
      <xdr:spPr>
        <a:xfrm flipV="1">
          <a:off x="15481300" y="12971352"/>
          <a:ext cx="8382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599"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136843</xdr:rowOff>
    </xdr:from>
    <xdr:to>
      <xdr:col>22</xdr:col>
      <xdr:colOff>365125</xdr:colOff>
      <xdr:row>75</xdr:row>
      <xdr:rowOff>150321</xdr:rowOff>
    </xdr:to>
    <xdr:cxnSp macro="">
      <xdr:nvCxnSpPr>
        <xdr:cNvPr id="601" name="直線コネクタ 600"/>
        <xdr:cNvCxnSpPr/>
      </xdr:nvCxnSpPr>
      <xdr:spPr>
        <a:xfrm flipV="1">
          <a:off x="14592300" y="12995593"/>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103739</xdr:rowOff>
    </xdr:from>
    <xdr:to>
      <xdr:col>22</xdr:col>
      <xdr:colOff>415925</xdr:colOff>
      <xdr:row>77</xdr:row>
      <xdr:rowOff>33889</xdr:rowOff>
    </xdr:to>
    <xdr:sp macro="" textlink="">
      <xdr:nvSpPr>
        <xdr:cNvPr id="602" name="フローチャート : 判断 601"/>
        <xdr:cNvSpPr/>
      </xdr:nvSpPr>
      <xdr:spPr>
        <a:xfrm>
          <a:off x="15430500" y="1313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25016</xdr:rowOff>
    </xdr:from>
    <xdr:ext cx="534377" cy="259045"/>
    <xdr:sp macro="" textlink="">
      <xdr:nvSpPr>
        <xdr:cNvPr id="603" name="テキスト ボックス 602"/>
        <xdr:cNvSpPr txBox="1"/>
      </xdr:nvSpPr>
      <xdr:spPr>
        <a:xfrm>
          <a:off x="15214111" y="1322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150321</xdr:rowOff>
    </xdr:from>
    <xdr:to>
      <xdr:col>21</xdr:col>
      <xdr:colOff>161925</xdr:colOff>
      <xdr:row>76</xdr:row>
      <xdr:rowOff>6598</xdr:rowOff>
    </xdr:to>
    <xdr:cxnSp macro="">
      <xdr:nvCxnSpPr>
        <xdr:cNvPr id="604" name="直線コネクタ 603"/>
        <xdr:cNvCxnSpPr/>
      </xdr:nvCxnSpPr>
      <xdr:spPr>
        <a:xfrm flipV="1">
          <a:off x="13703300" y="13009071"/>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103188</xdr:rowOff>
    </xdr:from>
    <xdr:to>
      <xdr:col>21</xdr:col>
      <xdr:colOff>212725</xdr:colOff>
      <xdr:row>77</xdr:row>
      <xdr:rowOff>33338</xdr:rowOff>
    </xdr:to>
    <xdr:sp macro="" textlink="">
      <xdr:nvSpPr>
        <xdr:cNvPr id="605" name="フローチャート : 判断 604"/>
        <xdr:cNvSpPr/>
      </xdr:nvSpPr>
      <xdr:spPr>
        <a:xfrm>
          <a:off x="14541500" y="131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24465</xdr:rowOff>
    </xdr:from>
    <xdr:ext cx="534377" cy="259045"/>
    <xdr:sp macro="" textlink="">
      <xdr:nvSpPr>
        <xdr:cNvPr id="606" name="テキスト ボックス 605"/>
        <xdr:cNvSpPr txBox="1"/>
      </xdr:nvSpPr>
      <xdr:spPr>
        <a:xfrm>
          <a:off x="14325111" y="132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6598</xdr:rowOff>
    </xdr:from>
    <xdr:to>
      <xdr:col>19</xdr:col>
      <xdr:colOff>644525</xdr:colOff>
      <xdr:row>76</xdr:row>
      <xdr:rowOff>15514</xdr:rowOff>
    </xdr:to>
    <xdr:cxnSp macro="">
      <xdr:nvCxnSpPr>
        <xdr:cNvPr id="607" name="直線コネクタ 606"/>
        <xdr:cNvCxnSpPr/>
      </xdr:nvCxnSpPr>
      <xdr:spPr>
        <a:xfrm flipV="1">
          <a:off x="12814300" y="1303679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113655</xdr:rowOff>
    </xdr:from>
    <xdr:to>
      <xdr:col>20</xdr:col>
      <xdr:colOff>9525</xdr:colOff>
      <xdr:row>77</xdr:row>
      <xdr:rowOff>43805</xdr:rowOff>
    </xdr:to>
    <xdr:sp macro="" textlink="">
      <xdr:nvSpPr>
        <xdr:cNvPr id="608" name="フローチャート : 判断 607"/>
        <xdr:cNvSpPr/>
      </xdr:nvSpPr>
      <xdr:spPr>
        <a:xfrm>
          <a:off x="13652500" y="13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34932</xdr:rowOff>
    </xdr:from>
    <xdr:ext cx="534377" cy="259045"/>
    <xdr:sp macro="" textlink="">
      <xdr:nvSpPr>
        <xdr:cNvPr id="609" name="テキスト ボックス 608"/>
        <xdr:cNvSpPr txBox="1"/>
      </xdr:nvSpPr>
      <xdr:spPr>
        <a:xfrm>
          <a:off x="13436111" y="132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105063</xdr:rowOff>
    </xdr:from>
    <xdr:to>
      <xdr:col>18</xdr:col>
      <xdr:colOff>492125</xdr:colOff>
      <xdr:row>77</xdr:row>
      <xdr:rowOff>35213</xdr:rowOff>
    </xdr:to>
    <xdr:sp macro="" textlink="">
      <xdr:nvSpPr>
        <xdr:cNvPr id="610" name="フローチャート : 判断 609"/>
        <xdr:cNvSpPr/>
      </xdr:nvSpPr>
      <xdr:spPr>
        <a:xfrm>
          <a:off x="12763500" y="1313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26340</xdr:rowOff>
    </xdr:from>
    <xdr:ext cx="534377" cy="259045"/>
    <xdr:sp macro="" textlink="">
      <xdr:nvSpPr>
        <xdr:cNvPr id="611" name="テキスト ボックス 610"/>
        <xdr:cNvSpPr txBox="1"/>
      </xdr:nvSpPr>
      <xdr:spPr>
        <a:xfrm>
          <a:off x="12547111" y="132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61802</xdr:rowOff>
    </xdr:from>
    <xdr:to>
      <xdr:col>23</xdr:col>
      <xdr:colOff>568325</xdr:colOff>
      <xdr:row>75</xdr:row>
      <xdr:rowOff>163401</xdr:rowOff>
    </xdr:to>
    <xdr:sp macro="" textlink="">
      <xdr:nvSpPr>
        <xdr:cNvPr id="617" name="円/楕円 616"/>
        <xdr:cNvSpPr/>
      </xdr:nvSpPr>
      <xdr:spPr>
        <a:xfrm>
          <a:off x="16268700" y="129205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84679</xdr:rowOff>
    </xdr:from>
    <xdr:ext cx="534377" cy="259045"/>
    <xdr:sp macro="" textlink="">
      <xdr:nvSpPr>
        <xdr:cNvPr id="618" name="公債費該当値テキスト"/>
        <xdr:cNvSpPr txBox="1"/>
      </xdr:nvSpPr>
      <xdr:spPr>
        <a:xfrm>
          <a:off x="16370300" y="1277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74,845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86043</xdr:rowOff>
    </xdr:from>
    <xdr:to>
      <xdr:col>22</xdr:col>
      <xdr:colOff>415925</xdr:colOff>
      <xdr:row>76</xdr:row>
      <xdr:rowOff>16193</xdr:rowOff>
    </xdr:to>
    <xdr:sp macro="" textlink="">
      <xdr:nvSpPr>
        <xdr:cNvPr id="619" name="円/楕円 618"/>
        <xdr:cNvSpPr/>
      </xdr:nvSpPr>
      <xdr:spPr>
        <a:xfrm>
          <a:off x="15430500" y="129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32720</xdr:rowOff>
    </xdr:from>
    <xdr:ext cx="534377" cy="259045"/>
    <xdr:sp macro="" textlink="">
      <xdr:nvSpPr>
        <xdr:cNvPr id="620" name="テキスト ボックス 619"/>
        <xdr:cNvSpPr txBox="1"/>
      </xdr:nvSpPr>
      <xdr:spPr>
        <a:xfrm>
          <a:off x="15214111" y="127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99520</xdr:rowOff>
    </xdr:from>
    <xdr:to>
      <xdr:col>21</xdr:col>
      <xdr:colOff>212725</xdr:colOff>
      <xdr:row>76</xdr:row>
      <xdr:rowOff>29670</xdr:rowOff>
    </xdr:to>
    <xdr:sp macro="" textlink="">
      <xdr:nvSpPr>
        <xdr:cNvPr id="621" name="円/楕円 620"/>
        <xdr:cNvSpPr/>
      </xdr:nvSpPr>
      <xdr:spPr>
        <a:xfrm>
          <a:off x="14541500" y="129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46197</xdr:rowOff>
    </xdr:from>
    <xdr:ext cx="534377" cy="259045"/>
    <xdr:sp macro="" textlink="">
      <xdr:nvSpPr>
        <xdr:cNvPr id="622" name="テキスト ボックス 621"/>
        <xdr:cNvSpPr txBox="1"/>
      </xdr:nvSpPr>
      <xdr:spPr>
        <a:xfrm>
          <a:off x="14325111" y="1273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127247</xdr:rowOff>
    </xdr:from>
    <xdr:to>
      <xdr:col>20</xdr:col>
      <xdr:colOff>9525</xdr:colOff>
      <xdr:row>76</xdr:row>
      <xdr:rowOff>57398</xdr:rowOff>
    </xdr:to>
    <xdr:sp macro="" textlink="">
      <xdr:nvSpPr>
        <xdr:cNvPr id="623" name="円/楕円 622"/>
        <xdr:cNvSpPr/>
      </xdr:nvSpPr>
      <xdr:spPr>
        <a:xfrm>
          <a:off x="13652500" y="129859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73924</xdr:rowOff>
    </xdr:from>
    <xdr:ext cx="534377" cy="259045"/>
    <xdr:sp macro="" textlink="">
      <xdr:nvSpPr>
        <xdr:cNvPr id="624" name="テキスト ボックス 623"/>
        <xdr:cNvSpPr txBox="1"/>
      </xdr:nvSpPr>
      <xdr:spPr>
        <a:xfrm>
          <a:off x="13436111" y="127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136163</xdr:rowOff>
    </xdr:from>
    <xdr:to>
      <xdr:col>18</xdr:col>
      <xdr:colOff>492125</xdr:colOff>
      <xdr:row>76</xdr:row>
      <xdr:rowOff>66312</xdr:rowOff>
    </xdr:to>
    <xdr:sp macro="" textlink="">
      <xdr:nvSpPr>
        <xdr:cNvPr id="625" name="円/楕円 624"/>
        <xdr:cNvSpPr/>
      </xdr:nvSpPr>
      <xdr:spPr>
        <a:xfrm>
          <a:off x="12763500" y="12994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82840</xdr:rowOff>
    </xdr:from>
    <xdr:ext cx="534377" cy="259045"/>
    <xdr:sp macro="" textlink="">
      <xdr:nvSpPr>
        <xdr:cNvPr id="626" name="テキスト ボックス 625"/>
        <xdr:cNvSpPr txBox="1"/>
      </xdr:nvSpPr>
      <xdr:spPr>
        <a:xfrm>
          <a:off x="12547111" y="127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67303</xdr:rowOff>
    </xdr:from>
    <xdr:to>
      <xdr:col>23</xdr:col>
      <xdr:colOff>517525</xdr:colOff>
      <xdr:row>98</xdr:row>
      <xdr:rowOff>93216</xdr:rowOff>
    </xdr:to>
    <xdr:cxnSp macro="">
      <xdr:nvCxnSpPr>
        <xdr:cNvPr id="653" name="直線コネクタ 652"/>
        <xdr:cNvCxnSpPr/>
      </xdr:nvCxnSpPr>
      <xdr:spPr>
        <a:xfrm flipV="1">
          <a:off x="15481300" y="16869403"/>
          <a:ext cx="8382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54"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93216</xdr:rowOff>
    </xdr:from>
    <xdr:to>
      <xdr:col>22</xdr:col>
      <xdr:colOff>365125</xdr:colOff>
      <xdr:row>98</xdr:row>
      <xdr:rowOff>110668</xdr:rowOff>
    </xdr:to>
    <xdr:cxnSp macro="">
      <xdr:nvCxnSpPr>
        <xdr:cNvPr id="656" name="直線コネクタ 655"/>
        <xdr:cNvCxnSpPr/>
      </xdr:nvCxnSpPr>
      <xdr:spPr>
        <a:xfrm flipV="1">
          <a:off x="14592300" y="16895316"/>
          <a:ext cx="8890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24430</xdr:rowOff>
    </xdr:from>
    <xdr:to>
      <xdr:col>22</xdr:col>
      <xdr:colOff>415925</xdr:colOff>
      <xdr:row>98</xdr:row>
      <xdr:rowOff>126030</xdr:rowOff>
    </xdr:to>
    <xdr:sp macro="" textlink="">
      <xdr:nvSpPr>
        <xdr:cNvPr id="657" name="フローチャート : 判断 656"/>
        <xdr:cNvSpPr/>
      </xdr:nvSpPr>
      <xdr:spPr>
        <a:xfrm>
          <a:off x="15430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142557</xdr:rowOff>
    </xdr:from>
    <xdr:ext cx="534377" cy="259045"/>
    <xdr:sp macro="" textlink="">
      <xdr:nvSpPr>
        <xdr:cNvPr id="658" name="テキスト ボックス 657"/>
        <xdr:cNvSpPr txBox="1"/>
      </xdr:nvSpPr>
      <xdr:spPr>
        <a:xfrm>
          <a:off x="15214111" y="16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110668</xdr:rowOff>
    </xdr:from>
    <xdr:to>
      <xdr:col>21</xdr:col>
      <xdr:colOff>161925</xdr:colOff>
      <xdr:row>98</xdr:row>
      <xdr:rowOff>126560</xdr:rowOff>
    </xdr:to>
    <xdr:cxnSp macro="">
      <xdr:nvCxnSpPr>
        <xdr:cNvPr id="659" name="直線コネクタ 658"/>
        <xdr:cNvCxnSpPr/>
      </xdr:nvCxnSpPr>
      <xdr:spPr>
        <a:xfrm flipV="1">
          <a:off x="13703300" y="16912768"/>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171104</xdr:rowOff>
    </xdr:from>
    <xdr:to>
      <xdr:col>21</xdr:col>
      <xdr:colOff>212725</xdr:colOff>
      <xdr:row>98</xdr:row>
      <xdr:rowOff>101254</xdr:rowOff>
    </xdr:to>
    <xdr:sp macro="" textlink="">
      <xdr:nvSpPr>
        <xdr:cNvPr id="660" name="フローチャート : 判断 659"/>
        <xdr:cNvSpPr/>
      </xdr:nvSpPr>
      <xdr:spPr>
        <a:xfrm>
          <a:off x="14541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117781</xdr:rowOff>
    </xdr:from>
    <xdr:ext cx="534377" cy="259045"/>
    <xdr:sp macro="" textlink="">
      <xdr:nvSpPr>
        <xdr:cNvPr id="661" name="テキスト ボックス 660"/>
        <xdr:cNvSpPr txBox="1"/>
      </xdr:nvSpPr>
      <xdr:spPr>
        <a:xfrm>
          <a:off x="14325111" y="165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110801</xdr:rowOff>
    </xdr:from>
    <xdr:to>
      <xdr:col>19</xdr:col>
      <xdr:colOff>644525</xdr:colOff>
      <xdr:row>98</xdr:row>
      <xdr:rowOff>126560</xdr:rowOff>
    </xdr:to>
    <xdr:cxnSp macro="">
      <xdr:nvCxnSpPr>
        <xdr:cNvPr id="662" name="直線コネクタ 661"/>
        <xdr:cNvCxnSpPr/>
      </xdr:nvCxnSpPr>
      <xdr:spPr>
        <a:xfrm>
          <a:off x="12814300" y="16912901"/>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10920</xdr:rowOff>
    </xdr:from>
    <xdr:to>
      <xdr:col>20</xdr:col>
      <xdr:colOff>9525</xdr:colOff>
      <xdr:row>98</xdr:row>
      <xdr:rowOff>112520</xdr:rowOff>
    </xdr:to>
    <xdr:sp macro="" textlink="">
      <xdr:nvSpPr>
        <xdr:cNvPr id="663" name="フローチャート : 判断 662"/>
        <xdr:cNvSpPr/>
      </xdr:nvSpPr>
      <xdr:spPr>
        <a:xfrm>
          <a:off x="13652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129047</xdr:rowOff>
    </xdr:from>
    <xdr:ext cx="534377" cy="259045"/>
    <xdr:sp macro="" textlink="">
      <xdr:nvSpPr>
        <xdr:cNvPr id="664" name="テキスト ボックス 663"/>
        <xdr:cNvSpPr txBox="1"/>
      </xdr:nvSpPr>
      <xdr:spPr>
        <a:xfrm>
          <a:off x="13436111" y="165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21650</xdr:rowOff>
    </xdr:from>
    <xdr:to>
      <xdr:col>18</xdr:col>
      <xdr:colOff>492125</xdr:colOff>
      <xdr:row>98</xdr:row>
      <xdr:rowOff>123250</xdr:rowOff>
    </xdr:to>
    <xdr:sp macro="" textlink="">
      <xdr:nvSpPr>
        <xdr:cNvPr id="665" name="フローチャート : 判断 664"/>
        <xdr:cNvSpPr/>
      </xdr:nvSpPr>
      <xdr:spPr>
        <a:xfrm>
          <a:off x="12763500" y="168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139777</xdr:rowOff>
    </xdr:from>
    <xdr:ext cx="534377" cy="259045"/>
    <xdr:sp macro="" textlink="">
      <xdr:nvSpPr>
        <xdr:cNvPr id="666" name="テキスト ボックス 665"/>
        <xdr:cNvSpPr txBox="1"/>
      </xdr:nvSpPr>
      <xdr:spPr>
        <a:xfrm>
          <a:off x="12547111" y="165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16503</xdr:rowOff>
    </xdr:from>
    <xdr:to>
      <xdr:col>23</xdr:col>
      <xdr:colOff>568325</xdr:colOff>
      <xdr:row>98</xdr:row>
      <xdr:rowOff>118103</xdr:rowOff>
    </xdr:to>
    <xdr:sp macro="" textlink="">
      <xdr:nvSpPr>
        <xdr:cNvPr id="672" name="円/楕円 671"/>
        <xdr:cNvSpPr/>
      </xdr:nvSpPr>
      <xdr:spPr>
        <a:xfrm>
          <a:off x="16268700" y="168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147330</xdr:rowOff>
    </xdr:from>
    <xdr:ext cx="534377" cy="259045"/>
    <xdr:sp macro="" textlink="">
      <xdr:nvSpPr>
        <xdr:cNvPr id="673" name="積立金該当値テキスト"/>
        <xdr:cNvSpPr txBox="1"/>
      </xdr:nvSpPr>
      <xdr:spPr>
        <a:xfrm>
          <a:off x="16370300" y="166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42416</xdr:rowOff>
    </xdr:from>
    <xdr:to>
      <xdr:col>22</xdr:col>
      <xdr:colOff>415925</xdr:colOff>
      <xdr:row>98</xdr:row>
      <xdr:rowOff>144016</xdr:rowOff>
    </xdr:to>
    <xdr:sp macro="" textlink="">
      <xdr:nvSpPr>
        <xdr:cNvPr id="674" name="円/楕円 673"/>
        <xdr:cNvSpPr/>
      </xdr:nvSpPr>
      <xdr:spPr>
        <a:xfrm>
          <a:off x="15430500" y="168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135143</xdr:rowOff>
    </xdr:from>
    <xdr:ext cx="534377" cy="259045"/>
    <xdr:sp macro="" textlink="">
      <xdr:nvSpPr>
        <xdr:cNvPr id="675" name="テキスト ボックス 674"/>
        <xdr:cNvSpPr txBox="1"/>
      </xdr:nvSpPr>
      <xdr:spPr>
        <a:xfrm>
          <a:off x="15214111" y="169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59868</xdr:rowOff>
    </xdr:from>
    <xdr:to>
      <xdr:col>21</xdr:col>
      <xdr:colOff>212725</xdr:colOff>
      <xdr:row>98</xdr:row>
      <xdr:rowOff>161468</xdr:rowOff>
    </xdr:to>
    <xdr:sp macro="" textlink="">
      <xdr:nvSpPr>
        <xdr:cNvPr id="676" name="円/楕円 675"/>
        <xdr:cNvSpPr/>
      </xdr:nvSpPr>
      <xdr:spPr>
        <a:xfrm>
          <a:off x="14541500" y="168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152595</xdr:rowOff>
    </xdr:from>
    <xdr:ext cx="469744" cy="259045"/>
    <xdr:sp macro="" textlink="">
      <xdr:nvSpPr>
        <xdr:cNvPr id="677" name="テキスト ボックス 676"/>
        <xdr:cNvSpPr txBox="1"/>
      </xdr:nvSpPr>
      <xdr:spPr>
        <a:xfrm>
          <a:off x="14357427" y="1695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75760</xdr:rowOff>
    </xdr:from>
    <xdr:to>
      <xdr:col>20</xdr:col>
      <xdr:colOff>9525</xdr:colOff>
      <xdr:row>99</xdr:row>
      <xdr:rowOff>5910</xdr:rowOff>
    </xdr:to>
    <xdr:sp macro="" textlink="">
      <xdr:nvSpPr>
        <xdr:cNvPr id="678" name="円/楕円 677"/>
        <xdr:cNvSpPr/>
      </xdr:nvSpPr>
      <xdr:spPr>
        <a:xfrm>
          <a:off x="13652500" y="168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168487</xdr:rowOff>
    </xdr:from>
    <xdr:ext cx="469744" cy="259045"/>
    <xdr:sp macro="" textlink="">
      <xdr:nvSpPr>
        <xdr:cNvPr id="679" name="テキスト ボックス 678"/>
        <xdr:cNvSpPr txBox="1"/>
      </xdr:nvSpPr>
      <xdr:spPr>
        <a:xfrm>
          <a:off x="13468427" y="1697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60001</xdr:rowOff>
    </xdr:from>
    <xdr:to>
      <xdr:col>18</xdr:col>
      <xdr:colOff>492125</xdr:colOff>
      <xdr:row>98</xdr:row>
      <xdr:rowOff>161601</xdr:rowOff>
    </xdr:to>
    <xdr:sp macro="" textlink="">
      <xdr:nvSpPr>
        <xdr:cNvPr id="680" name="円/楕円 679"/>
        <xdr:cNvSpPr/>
      </xdr:nvSpPr>
      <xdr:spPr>
        <a:xfrm>
          <a:off x="12763500" y="168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152728</xdr:rowOff>
    </xdr:from>
    <xdr:ext cx="469744" cy="259045"/>
    <xdr:sp macro="" textlink="">
      <xdr:nvSpPr>
        <xdr:cNvPr id="681" name="テキスト ボックス 680"/>
        <xdr:cNvSpPr txBox="1"/>
      </xdr:nvSpPr>
      <xdr:spPr>
        <a:xfrm>
          <a:off x="12579427" y="169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8" name="直線コネクタ 70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1" name="直線コネクタ 71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3129</xdr:rowOff>
    </xdr:from>
    <xdr:to>
      <xdr:col>31</xdr:col>
      <xdr:colOff>85725</xdr:colOff>
      <xdr:row>38</xdr:row>
      <xdr:rowOff>104729</xdr:rowOff>
    </xdr:to>
    <xdr:sp macro="" textlink="">
      <xdr:nvSpPr>
        <xdr:cNvPr id="712" name="フローチャート : 判断 711"/>
        <xdr:cNvSpPr/>
      </xdr:nvSpPr>
      <xdr:spPr>
        <a:xfrm>
          <a:off x="21272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121256</xdr:rowOff>
    </xdr:from>
    <xdr:ext cx="469744" cy="259045"/>
    <xdr:sp macro="" textlink="">
      <xdr:nvSpPr>
        <xdr:cNvPr id="713" name="テキスト ボックス 712"/>
        <xdr:cNvSpPr txBox="1"/>
      </xdr:nvSpPr>
      <xdr:spPr>
        <a:xfrm>
          <a:off x="21088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4" name="直線コネクタ 71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32482</xdr:rowOff>
    </xdr:from>
    <xdr:to>
      <xdr:col>29</xdr:col>
      <xdr:colOff>568325</xdr:colOff>
      <xdr:row>38</xdr:row>
      <xdr:rowOff>134082</xdr:rowOff>
    </xdr:to>
    <xdr:sp macro="" textlink="">
      <xdr:nvSpPr>
        <xdr:cNvPr id="715" name="フローチャート : 判断 714"/>
        <xdr:cNvSpPr/>
      </xdr:nvSpPr>
      <xdr:spPr>
        <a:xfrm>
          <a:off x="20383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150608</xdr:rowOff>
    </xdr:from>
    <xdr:ext cx="469744" cy="259045"/>
    <xdr:sp macro="" textlink="">
      <xdr:nvSpPr>
        <xdr:cNvPr id="716" name="テキスト ボックス 715"/>
        <xdr:cNvSpPr txBox="1"/>
      </xdr:nvSpPr>
      <xdr:spPr>
        <a:xfrm>
          <a:off x="20199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7" name="直線コネクタ 71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110663</xdr:rowOff>
    </xdr:from>
    <xdr:to>
      <xdr:col>28</xdr:col>
      <xdr:colOff>365125</xdr:colOff>
      <xdr:row>38</xdr:row>
      <xdr:rowOff>40813</xdr:rowOff>
    </xdr:to>
    <xdr:sp macro="" textlink="">
      <xdr:nvSpPr>
        <xdr:cNvPr id="718" name="フローチャート : 判断 717"/>
        <xdr:cNvSpPr/>
      </xdr:nvSpPr>
      <xdr:spPr>
        <a:xfrm>
          <a:off x="19494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57340</xdr:rowOff>
    </xdr:from>
    <xdr:ext cx="469744" cy="259045"/>
    <xdr:sp macro="" textlink="">
      <xdr:nvSpPr>
        <xdr:cNvPr id="719" name="テキスト ボックス 718"/>
        <xdr:cNvSpPr txBox="1"/>
      </xdr:nvSpPr>
      <xdr:spPr>
        <a:xfrm>
          <a:off x="19310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45146</xdr:rowOff>
    </xdr:from>
    <xdr:to>
      <xdr:col>27</xdr:col>
      <xdr:colOff>161925</xdr:colOff>
      <xdr:row>38</xdr:row>
      <xdr:rowOff>146746</xdr:rowOff>
    </xdr:to>
    <xdr:sp macro="" textlink="">
      <xdr:nvSpPr>
        <xdr:cNvPr id="720" name="フローチャート : 判断 719"/>
        <xdr:cNvSpPr/>
      </xdr:nvSpPr>
      <xdr:spPr>
        <a:xfrm>
          <a:off x="18605500" y="656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163273</xdr:rowOff>
    </xdr:from>
    <xdr:ext cx="378565" cy="259045"/>
    <xdr:sp macro="" textlink="">
      <xdr:nvSpPr>
        <xdr:cNvPr id="721" name="テキスト ボックス 720"/>
        <xdr:cNvSpPr txBox="1"/>
      </xdr:nvSpPr>
      <xdr:spPr>
        <a:xfrm>
          <a:off x="18467017" y="633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7" name="円/楕円 72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9" name="円/楕円 72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0" name="テキスト ボックス 72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1" name="円/楕円 73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2" name="テキスト ボックス 73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3" name="円/楕円 73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4" name="テキスト ボックス 73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5" name="円/楕円 73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6" name="テキスト ボックス 73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121488</xdr:rowOff>
    </xdr:from>
    <xdr:to>
      <xdr:col>32</xdr:col>
      <xdr:colOff>187325</xdr:colOff>
      <xdr:row>56</xdr:row>
      <xdr:rowOff>141529</xdr:rowOff>
    </xdr:to>
    <xdr:cxnSp macro="">
      <xdr:nvCxnSpPr>
        <xdr:cNvPr id="765" name="直線コネクタ 764"/>
        <xdr:cNvCxnSpPr/>
      </xdr:nvCxnSpPr>
      <xdr:spPr>
        <a:xfrm>
          <a:off x="21323300" y="9722688"/>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66"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79426</xdr:rowOff>
    </xdr:from>
    <xdr:to>
      <xdr:col>31</xdr:col>
      <xdr:colOff>34925</xdr:colOff>
      <xdr:row>56</xdr:row>
      <xdr:rowOff>121488</xdr:rowOff>
    </xdr:to>
    <xdr:cxnSp macro="">
      <xdr:nvCxnSpPr>
        <xdr:cNvPr id="768" name="直線コネクタ 767"/>
        <xdr:cNvCxnSpPr/>
      </xdr:nvCxnSpPr>
      <xdr:spPr>
        <a:xfrm>
          <a:off x="20434300" y="9680626"/>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16243</xdr:rowOff>
    </xdr:from>
    <xdr:to>
      <xdr:col>31</xdr:col>
      <xdr:colOff>85725</xdr:colOff>
      <xdr:row>58</xdr:row>
      <xdr:rowOff>117843</xdr:rowOff>
    </xdr:to>
    <xdr:sp macro="" textlink="">
      <xdr:nvSpPr>
        <xdr:cNvPr id="769" name="フローチャート : 判断 768"/>
        <xdr:cNvSpPr/>
      </xdr:nvSpPr>
      <xdr:spPr>
        <a:xfrm>
          <a:off x="21272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108970</xdr:rowOff>
    </xdr:from>
    <xdr:ext cx="469744" cy="259045"/>
    <xdr:sp macro="" textlink="">
      <xdr:nvSpPr>
        <xdr:cNvPr id="770" name="テキスト ボックス 769"/>
        <xdr:cNvSpPr txBox="1"/>
      </xdr:nvSpPr>
      <xdr:spPr>
        <a:xfrm>
          <a:off x="21088427" y="100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68034</xdr:rowOff>
    </xdr:from>
    <xdr:to>
      <xdr:col>29</xdr:col>
      <xdr:colOff>517525</xdr:colOff>
      <xdr:row>56</xdr:row>
      <xdr:rowOff>79426</xdr:rowOff>
    </xdr:to>
    <xdr:cxnSp macro="">
      <xdr:nvCxnSpPr>
        <xdr:cNvPr id="771" name="直線コネクタ 770"/>
        <xdr:cNvCxnSpPr/>
      </xdr:nvCxnSpPr>
      <xdr:spPr>
        <a:xfrm>
          <a:off x="19545300" y="9669234"/>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8395</xdr:rowOff>
    </xdr:from>
    <xdr:to>
      <xdr:col>29</xdr:col>
      <xdr:colOff>568325</xdr:colOff>
      <xdr:row>58</xdr:row>
      <xdr:rowOff>109995</xdr:rowOff>
    </xdr:to>
    <xdr:sp macro="" textlink="">
      <xdr:nvSpPr>
        <xdr:cNvPr id="772" name="フローチャート : 判断 771"/>
        <xdr:cNvSpPr/>
      </xdr:nvSpPr>
      <xdr:spPr>
        <a:xfrm>
          <a:off x="20383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101122</xdr:rowOff>
    </xdr:from>
    <xdr:ext cx="469744" cy="259045"/>
    <xdr:sp macro="" textlink="">
      <xdr:nvSpPr>
        <xdr:cNvPr id="773" name="テキスト ボックス 772"/>
        <xdr:cNvSpPr txBox="1"/>
      </xdr:nvSpPr>
      <xdr:spPr>
        <a:xfrm>
          <a:off x="20199427" y="1004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63271</xdr:rowOff>
    </xdr:from>
    <xdr:to>
      <xdr:col>28</xdr:col>
      <xdr:colOff>314325</xdr:colOff>
      <xdr:row>56</xdr:row>
      <xdr:rowOff>68034</xdr:rowOff>
    </xdr:to>
    <xdr:cxnSp macro="">
      <xdr:nvCxnSpPr>
        <xdr:cNvPr id="774" name="直線コネクタ 773"/>
        <xdr:cNvCxnSpPr/>
      </xdr:nvCxnSpPr>
      <xdr:spPr>
        <a:xfrm>
          <a:off x="18656300" y="966447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xdr:rowOff>
    </xdr:from>
    <xdr:to>
      <xdr:col>28</xdr:col>
      <xdr:colOff>365125</xdr:colOff>
      <xdr:row>58</xdr:row>
      <xdr:rowOff>101651</xdr:rowOff>
    </xdr:to>
    <xdr:sp macro="" textlink="">
      <xdr:nvSpPr>
        <xdr:cNvPr id="775" name="フローチャート : 判断 774"/>
        <xdr:cNvSpPr/>
      </xdr:nvSpPr>
      <xdr:spPr>
        <a:xfrm>
          <a:off x="19494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92778</xdr:rowOff>
    </xdr:from>
    <xdr:ext cx="469744" cy="259045"/>
    <xdr:sp macro="" textlink="">
      <xdr:nvSpPr>
        <xdr:cNvPr id="776" name="テキスト ボックス 775"/>
        <xdr:cNvSpPr txBox="1"/>
      </xdr:nvSpPr>
      <xdr:spPr>
        <a:xfrm>
          <a:off x="19310427" y="100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79984</xdr:rowOff>
    </xdr:from>
    <xdr:to>
      <xdr:col>27</xdr:col>
      <xdr:colOff>161925</xdr:colOff>
      <xdr:row>58</xdr:row>
      <xdr:rowOff>10134</xdr:rowOff>
    </xdr:to>
    <xdr:sp macro="" textlink="">
      <xdr:nvSpPr>
        <xdr:cNvPr id="777" name="フローチャート : 判断 776"/>
        <xdr:cNvSpPr/>
      </xdr:nvSpPr>
      <xdr:spPr>
        <a:xfrm>
          <a:off x="18605500" y="98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1261</xdr:rowOff>
    </xdr:from>
    <xdr:ext cx="469744" cy="259045"/>
    <xdr:sp macro="" textlink="">
      <xdr:nvSpPr>
        <xdr:cNvPr id="778" name="テキスト ボックス 777"/>
        <xdr:cNvSpPr txBox="1"/>
      </xdr:nvSpPr>
      <xdr:spPr>
        <a:xfrm>
          <a:off x="18421427" y="994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90729</xdr:rowOff>
    </xdr:from>
    <xdr:to>
      <xdr:col>32</xdr:col>
      <xdr:colOff>238125</xdr:colOff>
      <xdr:row>57</xdr:row>
      <xdr:rowOff>20879</xdr:rowOff>
    </xdr:to>
    <xdr:sp macro="" textlink="">
      <xdr:nvSpPr>
        <xdr:cNvPr id="784" name="円/楕円 783"/>
        <xdr:cNvSpPr/>
      </xdr:nvSpPr>
      <xdr:spPr>
        <a:xfrm>
          <a:off x="22110700" y="969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113606</xdr:rowOff>
    </xdr:from>
    <xdr:ext cx="534377" cy="259045"/>
    <xdr:sp macro="" textlink="">
      <xdr:nvSpPr>
        <xdr:cNvPr id="785" name="貸付金該当値テキスト"/>
        <xdr:cNvSpPr txBox="1"/>
      </xdr:nvSpPr>
      <xdr:spPr>
        <a:xfrm>
          <a:off x="22212300" y="95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70688</xdr:rowOff>
    </xdr:from>
    <xdr:to>
      <xdr:col>31</xdr:col>
      <xdr:colOff>85725</xdr:colOff>
      <xdr:row>57</xdr:row>
      <xdr:rowOff>838</xdr:rowOff>
    </xdr:to>
    <xdr:sp macro="" textlink="">
      <xdr:nvSpPr>
        <xdr:cNvPr id="786" name="円/楕円 785"/>
        <xdr:cNvSpPr/>
      </xdr:nvSpPr>
      <xdr:spPr>
        <a:xfrm>
          <a:off x="21272500" y="96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17365</xdr:rowOff>
    </xdr:from>
    <xdr:ext cx="534377" cy="259045"/>
    <xdr:sp macro="" textlink="">
      <xdr:nvSpPr>
        <xdr:cNvPr id="787" name="テキスト ボックス 786"/>
        <xdr:cNvSpPr txBox="1"/>
      </xdr:nvSpPr>
      <xdr:spPr>
        <a:xfrm>
          <a:off x="21056111" y="94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28626</xdr:rowOff>
    </xdr:from>
    <xdr:to>
      <xdr:col>29</xdr:col>
      <xdr:colOff>568325</xdr:colOff>
      <xdr:row>56</xdr:row>
      <xdr:rowOff>130226</xdr:rowOff>
    </xdr:to>
    <xdr:sp macro="" textlink="">
      <xdr:nvSpPr>
        <xdr:cNvPr id="788" name="円/楕円 787"/>
        <xdr:cNvSpPr/>
      </xdr:nvSpPr>
      <xdr:spPr>
        <a:xfrm>
          <a:off x="20383500" y="96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146753</xdr:rowOff>
    </xdr:from>
    <xdr:ext cx="534377" cy="259045"/>
    <xdr:sp macro="" textlink="">
      <xdr:nvSpPr>
        <xdr:cNvPr id="789" name="テキスト ボックス 788"/>
        <xdr:cNvSpPr txBox="1"/>
      </xdr:nvSpPr>
      <xdr:spPr>
        <a:xfrm>
          <a:off x="20167111" y="94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12,582</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17234</xdr:rowOff>
    </xdr:from>
    <xdr:to>
      <xdr:col>28</xdr:col>
      <xdr:colOff>365125</xdr:colOff>
      <xdr:row>56</xdr:row>
      <xdr:rowOff>118834</xdr:rowOff>
    </xdr:to>
    <xdr:sp macro="" textlink="">
      <xdr:nvSpPr>
        <xdr:cNvPr id="790" name="円/楕円 789"/>
        <xdr:cNvSpPr/>
      </xdr:nvSpPr>
      <xdr:spPr>
        <a:xfrm>
          <a:off x="19494500" y="96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135361</xdr:rowOff>
    </xdr:from>
    <xdr:ext cx="534377" cy="259045"/>
    <xdr:sp macro="" textlink="">
      <xdr:nvSpPr>
        <xdr:cNvPr id="791" name="テキスト ボックス 790"/>
        <xdr:cNvSpPr txBox="1"/>
      </xdr:nvSpPr>
      <xdr:spPr>
        <a:xfrm>
          <a:off x="19278111" y="93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12471</xdr:rowOff>
    </xdr:from>
    <xdr:to>
      <xdr:col>27</xdr:col>
      <xdr:colOff>161925</xdr:colOff>
      <xdr:row>56</xdr:row>
      <xdr:rowOff>114071</xdr:rowOff>
    </xdr:to>
    <xdr:sp macro="" textlink="">
      <xdr:nvSpPr>
        <xdr:cNvPr id="792" name="円/楕円 791"/>
        <xdr:cNvSpPr/>
      </xdr:nvSpPr>
      <xdr:spPr>
        <a:xfrm>
          <a:off x="18605500" y="96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130598</xdr:rowOff>
    </xdr:from>
    <xdr:ext cx="534377" cy="259045"/>
    <xdr:sp macro="" textlink="">
      <xdr:nvSpPr>
        <xdr:cNvPr id="793" name="テキスト ボックス 792"/>
        <xdr:cNvSpPr txBox="1"/>
      </xdr:nvSpPr>
      <xdr:spPr>
        <a:xfrm>
          <a:off x="18389111" y="93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88221</xdr:rowOff>
    </xdr:from>
    <xdr:to>
      <xdr:col>32</xdr:col>
      <xdr:colOff>187325</xdr:colOff>
      <xdr:row>76</xdr:row>
      <xdr:rowOff>112202</xdr:rowOff>
    </xdr:to>
    <xdr:cxnSp macro="">
      <xdr:nvCxnSpPr>
        <xdr:cNvPr id="824" name="直線コネクタ 823"/>
        <xdr:cNvCxnSpPr/>
      </xdr:nvCxnSpPr>
      <xdr:spPr>
        <a:xfrm flipV="1">
          <a:off x="21323300" y="13118421"/>
          <a:ext cx="838200" cy="2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25"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112202</xdr:rowOff>
    </xdr:from>
    <xdr:to>
      <xdr:col>31</xdr:col>
      <xdr:colOff>34925</xdr:colOff>
      <xdr:row>76</xdr:row>
      <xdr:rowOff>130524</xdr:rowOff>
    </xdr:to>
    <xdr:cxnSp macro="">
      <xdr:nvCxnSpPr>
        <xdr:cNvPr id="827" name="直線コネクタ 826"/>
        <xdr:cNvCxnSpPr/>
      </xdr:nvCxnSpPr>
      <xdr:spPr>
        <a:xfrm flipV="1">
          <a:off x="20434300" y="13142402"/>
          <a:ext cx="889000" cy="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70678</xdr:rowOff>
    </xdr:from>
    <xdr:to>
      <xdr:col>31</xdr:col>
      <xdr:colOff>85725</xdr:colOff>
      <xdr:row>77</xdr:row>
      <xdr:rowOff>828</xdr:rowOff>
    </xdr:to>
    <xdr:sp macro="" textlink="">
      <xdr:nvSpPr>
        <xdr:cNvPr id="828" name="フローチャート : 判断 827"/>
        <xdr:cNvSpPr/>
      </xdr:nvSpPr>
      <xdr:spPr>
        <a:xfrm>
          <a:off x="21272500" y="131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163405</xdr:rowOff>
    </xdr:from>
    <xdr:ext cx="534377" cy="259045"/>
    <xdr:sp macro="" textlink="">
      <xdr:nvSpPr>
        <xdr:cNvPr id="829" name="テキスト ボックス 828"/>
        <xdr:cNvSpPr txBox="1"/>
      </xdr:nvSpPr>
      <xdr:spPr>
        <a:xfrm>
          <a:off x="21056111" y="131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93196</xdr:rowOff>
    </xdr:from>
    <xdr:to>
      <xdr:col>29</xdr:col>
      <xdr:colOff>517525</xdr:colOff>
      <xdr:row>76</xdr:row>
      <xdr:rowOff>130524</xdr:rowOff>
    </xdr:to>
    <xdr:cxnSp macro="">
      <xdr:nvCxnSpPr>
        <xdr:cNvPr id="830" name="直線コネクタ 829"/>
        <xdr:cNvCxnSpPr/>
      </xdr:nvCxnSpPr>
      <xdr:spPr>
        <a:xfrm>
          <a:off x="19545300" y="13123396"/>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98577</xdr:rowOff>
    </xdr:from>
    <xdr:to>
      <xdr:col>29</xdr:col>
      <xdr:colOff>568325</xdr:colOff>
      <xdr:row>77</xdr:row>
      <xdr:rowOff>28727</xdr:rowOff>
    </xdr:to>
    <xdr:sp macro="" textlink="">
      <xdr:nvSpPr>
        <xdr:cNvPr id="831" name="フローチャート : 判断 830"/>
        <xdr:cNvSpPr/>
      </xdr:nvSpPr>
      <xdr:spPr>
        <a:xfrm>
          <a:off x="20383500" y="131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19854</xdr:rowOff>
    </xdr:from>
    <xdr:ext cx="534377" cy="259045"/>
    <xdr:sp macro="" textlink="">
      <xdr:nvSpPr>
        <xdr:cNvPr id="832" name="テキスト ボックス 831"/>
        <xdr:cNvSpPr txBox="1"/>
      </xdr:nvSpPr>
      <xdr:spPr>
        <a:xfrm>
          <a:off x="20167111" y="13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93196</xdr:rowOff>
    </xdr:from>
    <xdr:to>
      <xdr:col>28</xdr:col>
      <xdr:colOff>314325</xdr:colOff>
      <xdr:row>76</xdr:row>
      <xdr:rowOff>111060</xdr:rowOff>
    </xdr:to>
    <xdr:cxnSp macro="">
      <xdr:nvCxnSpPr>
        <xdr:cNvPr id="833" name="直線コネクタ 832"/>
        <xdr:cNvCxnSpPr/>
      </xdr:nvCxnSpPr>
      <xdr:spPr>
        <a:xfrm flipV="1">
          <a:off x="18656300" y="13123396"/>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92895</xdr:rowOff>
    </xdr:from>
    <xdr:to>
      <xdr:col>28</xdr:col>
      <xdr:colOff>365125</xdr:colOff>
      <xdr:row>77</xdr:row>
      <xdr:rowOff>23045</xdr:rowOff>
    </xdr:to>
    <xdr:sp macro="" textlink="">
      <xdr:nvSpPr>
        <xdr:cNvPr id="834" name="フローチャート : 判断 833"/>
        <xdr:cNvSpPr/>
      </xdr:nvSpPr>
      <xdr:spPr>
        <a:xfrm>
          <a:off x="19494500" y="131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14172</xdr:rowOff>
    </xdr:from>
    <xdr:ext cx="534377" cy="259045"/>
    <xdr:sp macro="" textlink="">
      <xdr:nvSpPr>
        <xdr:cNvPr id="835" name="テキスト ボックス 834"/>
        <xdr:cNvSpPr txBox="1"/>
      </xdr:nvSpPr>
      <xdr:spPr>
        <a:xfrm>
          <a:off x="19278111" y="132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98033</xdr:rowOff>
    </xdr:from>
    <xdr:to>
      <xdr:col>27</xdr:col>
      <xdr:colOff>161925</xdr:colOff>
      <xdr:row>77</xdr:row>
      <xdr:rowOff>28183</xdr:rowOff>
    </xdr:to>
    <xdr:sp macro="" textlink="">
      <xdr:nvSpPr>
        <xdr:cNvPr id="836" name="フローチャート : 判断 835"/>
        <xdr:cNvSpPr/>
      </xdr:nvSpPr>
      <xdr:spPr>
        <a:xfrm>
          <a:off x="18605500" y="13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19310</xdr:rowOff>
    </xdr:from>
    <xdr:ext cx="534377" cy="259045"/>
    <xdr:sp macro="" textlink="">
      <xdr:nvSpPr>
        <xdr:cNvPr id="837" name="テキスト ボックス 836"/>
        <xdr:cNvSpPr txBox="1"/>
      </xdr:nvSpPr>
      <xdr:spPr>
        <a:xfrm>
          <a:off x="18389111" y="132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37421</xdr:rowOff>
    </xdr:from>
    <xdr:to>
      <xdr:col>32</xdr:col>
      <xdr:colOff>238125</xdr:colOff>
      <xdr:row>76</xdr:row>
      <xdr:rowOff>139021</xdr:rowOff>
    </xdr:to>
    <xdr:sp macro="" textlink="">
      <xdr:nvSpPr>
        <xdr:cNvPr id="843" name="円/楕円 842"/>
        <xdr:cNvSpPr/>
      </xdr:nvSpPr>
      <xdr:spPr>
        <a:xfrm>
          <a:off x="22110700" y="130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15848</xdr:rowOff>
    </xdr:from>
    <xdr:ext cx="534377" cy="259045"/>
    <xdr:sp macro="" textlink="">
      <xdr:nvSpPr>
        <xdr:cNvPr id="844" name="繰出金該当値テキスト"/>
        <xdr:cNvSpPr txBox="1"/>
      </xdr:nvSpPr>
      <xdr:spPr>
        <a:xfrm>
          <a:off x="22212300" y="130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48,229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61402</xdr:rowOff>
    </xdr:from>
    <xdr:to>
      <xdr:col>31</xdr:col>
      <xdr:colOff>85725</xdr:colOff>
      <xdr:row>76</xdr:row>
      <xdr:rowOff>163002</xdr:rowOff>
    </xdr:to>
    <xdr:sp macro="" textlink="">
      <xdr:nvSpPr>
        <xdr:cNvPr id="845" name="円/楕円 844"/>
        <xdr:cNvSpPr/>
      </xdr:nvSpPr>
      <xdr:spPr>
        <a:xfrm>
          <a:off x="21272500" y="130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8079</xdr:rowOff>
    </xdr:from>
    <xdr:ext cx="534377" cy="259045"/>
    <xdr:sp macro="" textlink="">
      <xdr:nvSpPr>
        <xdr:cNvPr id="846" name="テキスト ボックス 845"/>
        <xdr:cNvSpPr txBox="1"/>
      </xdr:nvSpPr>
      <xdr:spPr>
        <a:xfrm>
          <a:off x="21056111" y="128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79724</xdr:rowOff>
    </xdr:from>
    <xdr:to>
      <xdr:col>29</xdr:col>
      <xdr:colOff>568325</xdr:colOff>
      <xdr:row>77</xdr:row>
      <xdr:rowOff>9874</xdr:rowOff>
    </xdr:to>
    <xdr:sp macro="" textlink="">
      <xdr:nvSpPr>
        <xdr:cNvPr id="847" name="円/楕円 846"/>
        <xdr:cNvSpPr/>
      </xdr:nvSpPr>
      <xdr:spPr>
        <a:xfrm>
          <a:off x="20383500" y="131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26400</xdr:rowOff>
    </xdr:from>
    <xdr:ext cx="534377" cy="259045"/>
    <xdr:sp macro="" textlink="">
      <xdr:nvSpPr>
        <xdr:cNvPr id="848" name="テキスト ボックス 847"/>
        <xdr:cNvSpPr txBox="1"/>
      </xdr:nvSpPr>
      <xdr:spPr>
        <a:xfrm>
          <a:off x="20167111" y="128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42396</xdr:rowOff>
    </xdr:from>
    <xdr:to>
      <xdr:col>28</xdr:col>
      <xdr:colOff>365125</xdr:colOff>
      <xdr:row>76</xdr:row>
      <xdr:rowOff>143996</xdr:rowOff>
    </xdr:to>
    <xdr:sp macro="" textlink="">
      <xdr:nvSpPr>
        <xdr:cNvPr id="849" name="円/楕円 848"/>
        <xdr:cNvSpPr/>
      </xdr:nvSpPr>
      <xdr:spPr>
        <a:xfrm>
          <a:off x="19494500" y="130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160523</xdr:rowOff>
    </xdr:from>
    <xdr:ext cx="534377" cy="259045"/>
    <xdr:sp macro="" textlink="">
      <xdr:nvSpPr>
        <xdr:cNvPr id="850" name="テキスト ボックス 849"/>
        <xdr:cNvSpPr txBox="1"/>
      </xdr:nvSpPr>
      <xdr:spPr>
        <a:xfrm>
          <a:off x="19278111" y="128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60260</xdr:rowOff>
    </xdr:from>
    <xdr:to>
      <xdr:col>27</xdr:col>
      <xdr:colOff>161925</xdr:colOff>
      <xdr:row>76</xdr:row>
      <xdr:rowOff>161860</xdr:rowOff>
    </xdr:to>
    <xdr:sp macro="" textlink="">
      <xdr:nvSpPr>
        <xdr:cNvPr id="851" name="円/楕円 850"/>
        <xdr:cNvSpPr/>
      </xdr:nvSpPr>
      <xdr:spPr>
        <a:xfrm>
          <a:off x="18605500" y="130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6937</xdr:rowOff>
    </xdr:from>
    <xdr:ext cx="534377" cy="259045"/>
    <xdr:sp macro="" textlink="">
      <xdr:nvSpPr>
        <xdr:cNvPr id="852" name="テキスト ボックス 851"/>
        <xdr:cNvSpPr txBox="1"/>
      </xdr:nvSpPr>
      <xdr:spPr>
        <a:xfrm>
          <a:off x="18389111" y="128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類似団体平均と比較して，特に高い水準にある経費は公債費と維持補修費である。</a:t>
          </a:r>
          <a:endParaRPr lang="ja-JP" altLang="ja-JP" sz="1400">
            <a:effectLst/>
          </a:endParaRPr>
        </a:p>
        <a:p>
          <a:r>
            <a:rPr kumimoji="1" lang="ja-JP" altLang="ja-JP" sz="1100">
              <a:solidFill>
                <a:schemeClr val="dk1"/>
              </a:solidFill>
              <a:effectLst/>
              <a:latin typeface="+mn-lt"/>
              <a:ea typeface="+mn-ea"/>
              <a:cs typeface="+mn-cs"/>
            </a:rPr>
            <a:t>　平成２７年度の公債費は，住民一人当たり７４，８４５円で，類似団体平均の約１．４倍となっている。これは，工業用水道出資事業やごみ固形燃料施設整備事業，港湾整備事業などの大規模建設事業の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lang="ja-JP" altLang="ja-JP" sz="1400">
            <a:effectLst/>
          </a:endParaRPr>
        </a:p>
        <a:p>
          <a:r>
            <a:rPr kumimoji="1" lang="ja-JP" altLang="ja-JP" sz="1100">
              <a:solidFill>
                <a:schemeClr val="dk1"/>
              </a:solidFill>
              <a:effectLst/>
              <a:latin typeface="+mn-lt"/>
              <a:ea typeface="+mn-ea"/>
              <a:cs typeface="+mn-cs"/>
            </a:rPr>
            <a:t>　また，平成２７年度の維持補修費は，住民一人当たり８，１３６円で，類似団体平均の約１．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倍となっている。これは，ごみ固形燃料施設の維持管理経費に多額の経費を要していることが要因と考えられる。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27,985
27,676
78.66
13,569,030
13,220,003
338,922
7,587,174
21,022,618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214.5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160274</xdr:rowOff>
    </xdr:from>
    <xdr:to>
      <xdr:col>6</xdr:col>
      <xdr:colOff>511175</xdr:colOff>
      <xdr:row>32</xdr:row>
      <xdr:rowOff>134801</xdr:rowOff>
    </xdr:to>
    <xdr:cxnSp macro="">
      <xdr:nvCxnSpPr>
        <xdr:cNvPr id="63" name="直線コネクタ 62"/>
        <xdr:cNvCxnSpPr/>
      </xdr:nvCxnSpPr>
      <xdr:spPr>
        <a:xfrm flipV="1">
          <a:off x="3797300" y="5475224"/>
          <a:ext cx="8382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134801</xdr:rowOff>
    </xdr:from>
    <xdr:to>
      <xdr:col>5</xdr:col>
      <xdr:colOff>358775</xdr:colOff>
      <xdr:row>32</xdr:row>
      <xdr:rowOff>152436</xdr:rowOff>
    </xdr:to>
    <xdr:cxnSp macro="">
      <xdr:nvCxnSpPr>
        <xdr:cNvPr id="66" name="直線コネクタ 65"/>
        <xdr:cNvCxnSpPr/>
      </xdr:nvCxnSpPr>
      <xdr:spPr>
        <a:xfrm flipV="1">
          <a:off x="2908300" y="5621201"/>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7257</xdr:rowOff>
    </xdr:from>
    <xdr:to>
      <xdr:col>5</xdr:col>
      <xdr:colOff>409575</xdr:colOff>
      <xdr:row>35</xdr:row>
      <xdr:rowOff>108857</xdr:rowOff>
    </xdr:to>
    <xdr:sp macro="" textlink="">
      <xdr:nvSpPr>
        <xdr:cNvPr id="67" name="フローチャート : 判断 66"/>
        <xdr:cNvSpPr/>
      </xdr:nvSpPr>
      <xdr:spPr>
        <a:xfrm>
          <a:off x="3746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99984</xdr:rowOff>
    </xdr:from>
    <xdr:ext cx="469744" cy="259045"/>
    <xdr:sp macro="" textlink="">
      <xdr:nvSpPr>
        <xdr:cNvPr id="68" name="テキスト ボックス 67"/>
        <xdr:cNvSpPr txBox="1"/>
      </xdr:nvSpPr>
      <xdr:spPr>
        <a:xfrm>
          <a:off x="3562427"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76998</xdr:rowOff>
    </xdr:from>
    <xdr:to>
      <xdr:col>4</xdr:col>
      <xdr:colOff>155575</xdr:colOff>
      <xdr:row>32</xdr:row>
      <xdr:rowOff>152436</xdr:rowOff>
    </xdr:to>
    <xdr:cxnSp macro="">
      <xdr:nvCxnSpPr>
        <xdr:cNvPr id="69" name="直線コネクタ 68"/>
        <xdr:cNvCxnSpPr/>
      </xdr:nvCxnSpPr>
      <xdr:spPr>
        <a:xfrm>
          <a:off x="2019300" y="556339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48078</xdr:rowOff>
    </xdr:from>
    <xdr:to>
      <xdr:col>4</xdr:col>
      <xdr:colOff>206375</xdr:colOff>
      <xdr:row>35</xdr:row>
      <xdr:rowOff>149678</xdr:rowOff>
    </xdr:to>
    <xdr:sp macro="" textlink="">
      <xdr:nvSpPr>
        <xdr:cNvPr id="70" name="フローチャート :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140805</xdr:rowOff>
    </xdr:from>
    <xdr:ext cx="469744" cy="259045"/>
    <xdr:sp macro="" textlink="">
      <xdr:nvSpPr>
        <xdr:cNvPr id="71" name="テキスト ボックス 70"/>
        <xdr:cNvSpPr txBox="1"/>
      </xdr:nvSpPr>
      <xdr:spPr>
        <a:xfrm>
          <a:off x="2673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7765</xdr:rowOff>
    </xdr:from>
    <xdr:to>
      <xdr:col>2</xdr:col>
      <xdr:colOff>638175</xdr:colOff>
      <xdr:row>32</xdr:row>
      <xdr:rowOff>76998</xdr:rowOff>
    </xdr:to>
    <xdr:cxnSp macro="">
      <xdr:nvCxnSpPr>
        <xdr:cNvPr id="72" name="直線コネクタ 71"/>
        <xdr:cNvCxnSpPr/>
      </xdr:nvCxnSpPr>
      <xdr:spPr>
        <a:xfrm>
          <a:off x="1130300" y="5322715"/>
          <a:ext cx="889000" cy="2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153888</xdr:rowOff>
    </xdr:from>
    <xdr:to>
      <xdr:col>1</xdr:col>
      <xdr:colOff>485775</xdr:colOff>
      <xdr:row>34</xdr:row>
      <xdr:rowOff>84038</xdr:rowOff>
    </xdr:to>
    <xdr:sp macro="" textlink="">
      <xdr:nvSpPr>
        <xdr:cNvPr id="75" name="フローチャート : 判断 74"/>
        <xdr:cNvSpPr/>
      </xdr:nvSpPr>
      <xdr:spPr>
        <a:xfrm>
          <a:off x="1079500" y="58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75165</xdr:rowOff>
    </xdr:from>
    <xdr:ext cx="469744" cy="259045"/>
    <xdr:sp macro="" textlink="">
      <xdr:nvSpPr>
        <xdr:cNvPr id="76" name="テキスト ボックス 75"/>
        <xdr:cNvSpPr txBox="1"/>
      </xdr:nvSpPr>
      <xdr:spPr>
        <a:xfrm>
          <a:off x="895427" y="590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109474</xdr:rowOff>
    </xdr:from>
    <xdr:to>
      <xdr:col>6</xdr:col>
      <xdr:colOff>561975</xdr:colOff>
      <xdr:row>32</xdr:row>
      <xdr:rowOff>39624</xdr:rowOff>
    </xdr:to>
    <xdr:sp macro="" textlink="">
      <xdr:nvSpPr>
        <xdr:cNvPr id="82" name="円/楕円 81"/>
        <xdr:cNvSpPr/>
      </xdr:nvSpPr>
      <xdr:spPr>
        <a:xfrm>
          <a:off x="45847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24401</xdr:rowOff>
    </xdr:from>
    <xdr:ext cx="469744" cy="259045"/>
    <xdr:sp macro="" textlink="">
      <xdr:nvSpPr>
        <xdr:cNvPr id="83" name="議会費該当値テキスト"/>
        <xdr:cNvSpPr txBox="1"/>
      </xdr:nvSpPr>
      <xdr:spPr>
        <a:xfrm>
          <a:off x="4686300" y="53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84001</xdr:rowOff>
    </xdr:from>
    <xdr:to>
      <xdr:col>5</xdr:col>
      <xdr:colOff>409575</xdr:colOff>
      <xdr:row>33</xdr:row>
      <xdr:rowOff>14151</xdr:rowOff>
    </xdr:to>
    <xdr:sp macro="" textlink="">
      <xdr:nvSpPr>
        <xdr:cNvPr id="84" name="円/楕円 83"/>
        <xdr:cNvSpPr/>
      </xdr:nvSpPr>
      <xdr:spPr>
        <a:xfrm>
          <a:off x="37465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30678</xdr:rowOff>
    </xdr:from>
    <xdr:ext cx="469744" cy="259045"/>
    <xdr:sp macro="" textlink="">
      <xdr:nvSpPr>
        <xdr:cNvPr id="85" name="テキスト ボックス 84"/>
        <xdr:cNvSpPr txBox="1"/>
      </xdr:nvSpPr>
      <xdr:spPr>
        <a:xfrm>
          <a:off x="3562427" y="53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101636</xdr:rowOff>
    </xdr:from>
    <xdr:to>
      <xdr:col>4</xdr:col>
      <xdr:colOff>206375</xdr:colOff>
      <xdr:row>33</xdr:row>
      <xdr:rowOff>31786</xdr:rowOff>
    </xdr:to>
    <xdr:sp macro="" textlink="">
      <xdr:nvSpPr>
        <xdr:cNvPr id="86" name="円/楕円 85"/>
        <xdr:cNvSpPr/>
      </xdr:nvSpPr>
      <xdr:spPr>
        <a:xfrm>
          <a:off x="2857500" y="55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48313</xdr:rowOff>
    </xdr:from>
    <xdr:ext cx="469744" cy="259045"/>
    <xdr:sp macro="" textlink="">
      <xdr:nvSpPr>
        <xdr:cNvPr id="87" name="テキスト ボックス 86"/>
        <xdr:cNvSpPr txBox="1"/>
      </xdr:nvSpPr>
      <xdr:spPr>
        <a:xfrm>
          <a:off x="2673427" y="53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26198</xdr:rowOff>
    </xdr:from>
    <xdr:to>
      <xdr:col>3</xdr:col>
      <xdr:colOff>3175</xdr:colOff>
      <xdr:row>32</xdr:row>
      <xdr:rowOff>127798</xdr:rowOff>
    </xdr:to>
    <xdr:sp macro="" textlink="">
      <xdr:nvSpPr>
        <xdr:cNvPr id="88" name="円/楕円 87"/>
        <xdr:cNvSpPr/>
      </xdr:nvSpPr>
      <xdr:spPr>
        <a:xfrm>
          <a:off x="1968500" y="55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144325</xdr:rowOff>
    </xdr:from>
    <xdr:ext cx="469744" cy="259045"/>
    <xdr:sp macro="" textlink="">
      <xdr:nvSpPr>
        <xdr:cNvPr id="89" name="テキスト ボックス 88"/>
        <xdr:cNvSpPr txBox="1"/>
      </xdr:nvSpPr>
      <xdr:spPr>
        <a:xfrm>
          <a:off x="1784427" y="52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128415</xdr:rowOff>
    </xdr:from>
    <xdr:to>
      <xdr:col>1</xdr:col>
      <xdr:colOff>485775</xdr:colOff>
      <xdr:row>31</xdr:row>
      <xdr:rowOff>58565</xdr:rowOff>
    </xdr:to>
    <xdr:sp macro="" textlink="">
      <xdr:nvSpPr>
        <xdr:cNvPr id="90" name="円/楕円 89"/>
        <xdr:cNvSpPr/>
      </xdr:nvSpPr>
      <xdr:spPr>
        <a:xfrm>
          <a:off x="1079500" y="527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75092</xdr:rowOff>
    </xdr:from>
    <xdr:ext cx="469744" cy="259045"/>
    <xdr:sp macro="" textlink="">
      <xdr:nvSpPr>
        <xdr:cNvPr id="91" name="テキスト ボックス 90"/>
        <xdr:cNvSpPr txBox="1"/>
      </xdr:nvSpPr>
      <xdr:spPr>
        <a:xfrm>
          <a:off x="895427" y="5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163695</xdr:rowOff>
    </xdr:from>
    <xdr:to>
      <xdr:col>6</xdr:col>
      <xdr:colOff>511175</xdr:colOff>
      <xdr:row>58</xdr:row>
      <xdr:rowOff>28490</xdr:rowOff>
    </xdr:to>
    <xdr:cxnSp macro="">
      <xdr:nvCxnSpPr>
        <xdr:cNvPr id="120" name="直線コネクタ 119"/>
        <xdr:cNvCxnSpPr/>
      </xdr:nvCxnSpPr>
      <xdr:spPr>
        <a:xfrm flipV="1">
          <a:off x="3797300" y="9936345"/>
          <a:ext cx="8382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5721</xdr:rowOff>
    </xdr:from>
    <xdr:to>
      <xdr:col>5</xdr:col>
      <xdr:colOff>358775</xdr:colOff>
      <xdr:row>58</xdr:row>
      <xdr:rowOff>28490</xdr:rowOff>
    </xdr:to>
    <xdr:cxnSp macro="">
      <xdr:nvCxnSpPr>
        <xdr:cNvPr id="123" name="直線コネクタ 122"/>
        <xdr:cNvCxnSpPr/>
      </xdr:nvCxnSpPr>
      <xdr:spPr>
        <a:xfrm>
          <a:off x="2908300" y="994982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102304</xdr:rowOff>
    </xdr:from>
    <xdr:to>
      <xdr:col>5</xdr:col>
      <xdr:colOff>409575</xdr:colOff>
      <xdr:row>58</xdr:row>
      <xdr:rowOff>32454</xdr:rowOff>
    </xdr:to>
    <xdr:sp macro="" textlink="">
      <xdr:nvSpPr>
        <xdr:cNvPr id="124" name="フローチャート : 判断 123"/>
        <xdr:cNvSpPr/>
      </xdr:nvSpPr>
      <xdr:spPr>
        <a:xfrm>
          <a:off x="3746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48981</xdr:rowOff>
    </xdr:from>
    <xdr:ext cx="534377" cy="259045"/>
    <xdr:sp macro="" textlink="">
      <xdr:nvSpPr>
        <xdr:cNvPr id="125" name="テキスト ボックス 124"/>
        <xdr:cNvSpPr txBox="1"/>
      </xdr:nvSpPr>
      <xdr:spPr>
        <a:xfrm>
          <a:off x="3530111" y="96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5721</xdr:rowOff>
    </xdr:from>
    <xdr:to>
      <xdr:col>4</xdr:col>
      <xdr:colOff>155575</xdr:colOff>
      <xdr:row>58</xdr:row>
      <xdr:rowOff>33157</xdr:rowOff>
    </xdr:to>
    <xdr:cxnSp macro="">
      <xdr:nvCxnSpPr>
        <xdr:cNvPr id="126" name="直線コネクタ 125"/>
        <xdr:cNvCxnSpPr/>
      </xdr:nvCxnSpPr>
      <xdr:spPr>
        <a:xfrm flipV="1">
          <a:off x="2019300" y="9949821"/>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7503</xdr:rowOff>
    </xdr:from>
    <xdr:to>
      <xdr:col>4</xdr:col>
      <xdr:colOff>206375</xdr:colOff>
      <xdr:row>57</xdr:row>
      <xdr:rowOff>109103</xdr:rowOff>
    </xdr:to>
    <xdr:sp macro="" textlink="">
      <xdr:nvSpPr>
        <xdr:cNvPr id="127" name="フローチャート : 判断 126"/>
        <xdr:cNvSpPr/>
      </xdr:nvSpPr>
      <xdr:spPr>
        <a:xfrm>
          <a:off x="2857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125630</xdr:rowOff>
    </xdr:from>
    <xdr:ext cx="534377" cy="259045"/>
    <xdr:sp macro="" textlink="">
      <xdr:nvSpPr>
        <xdr:cNvPr id="128" name="テキスト ボックス 127"/>
        <xdr:cNvSpPr txBox="1"/>
      </xdr:nvSpPr>
      <xdr:spPr>
        <a:xfrm>
          <a:off x="2641111" y="9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23396</xdr:rowOff>
    </xdr:from>
    <xdr:to>
      <xdr:col>2</xdr:col>
      <xdr:colOff>638175</xdr:colOff>
      <xdr:row>58</xdr:row>
      <xdr:rowOff>33157</xdr:rowOff>
    </xdr:to>
    <xdr:cxnSp macro="">
      <xdr:nvCxnSpPr>
        <xdr:cNvPr id="129" name="直線コネクタ 128"/>
        <xdr:cNvCxnSpPr/>
      </xdr:nvCxnSpPr>
      <xdr:spPr>
        <a:xfrm>
          <a:off x="1130300" y="996749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104170</xdr:rowOff>
    </xdr:from>
    <xdr:to>
      <xdr:col>3</xdr:col>
      <xdr:colOff>3175</xdr:colOff>
      <xdr:row>58</xdr:row>
      <xdr:rowOff>34320</xdr:rowOff>
    </xdr:to>
    <xdr:sp macro="" textlink="">
      <xdr:nvSpPr>
        <xdr:cNvPr id="130" name="フローチャート : 判断 129"/>
        <xdr:cNvSpPr/>
      </xdr:nvSpPr>
      <xdr:spPr>
        <a:xfrm>
          <a:off x="1968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50847</xdr:rowOff>
    </xdr:from>
    <xdr:ext cx="534377" cy="259045"/>
    <xdr:sp macro="" textlink="">
      <xdr:nvSpPr>
        <xdr:cNvPr id="131" name="テキスト ボックス 130"/>
        <xdr:cNvSpPr txBox="1"/>
      </xdr:nvSpPr>
      <xdr:spPr>
        <a:xfrm>
          <a:off x="1752111" y="96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94920</xdr:rowOff>
    </xdr:from>
    <xdr:to>
      <xdr:col>1</xdr:col>
      <xdr:colOff>485775</xdr:colOff>
      <xdr:row>58</xdr:row>
      <xdr:rowOff>25070</xdr:rowOff>
    </xdr:to>
    <xdr:sp macro="" textlink="">
      <xdr:nvSpPr>
        <xdr:cNvPr id="132" name="フローチャート : 判断 131"/>
        <xdr:cNvSpPr/>
      </xdr:nvSpPr>
      <xdr:spPr>
        <a:xfrm>
          <a:off x="10795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41597</xdr:rowOff>
    </xdr:from>
    <xdr:ext cx="534377" cy="259045"/>
    <xdr:sp macro="" textlink="">
      <xdr:nvSpPr>
        <xdr:cNvPr id="133" name="テキスト ボックス 132"/>
        <xdr:cNvSpPr txBox="1"/>
      </xdr:nvSpPr>
      <xdr:spPr>
        <a:xfrm>
          <a:off x="863111" y="96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112895</xdr:rowOff>
    </xdr:from>
    <xdr:to>
      <xdr:col>6</xdr:col>
      <xdr:colOff>561975</xdr:colOff>
      <xdr:row>58</xdr:row>
      <xdr:rowOff>43045</xdr:rowOff>
    </xdr:to>
    <xdr:sp macro="" textlink="">
      <xdr:nvSpPr>
        <xdr:cNvPr id="139" name="円/楕円 138"/>
        <xdr:cNvSpPr/>
      </xdr:nvSpPr>
      <xdr:spPr>
        <a:xfrm>
          <a:off x="4584700" y="9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149140</xdr:rowOff>
    </xdr:from>
    <xdr:to>
      <xdr:col>5</xdr:col>
      <xdr:colOff>409575</xdr:colOff>
      <xdr:row>58</xdr:row>
      <xdr:rowOff>79290</xdr:rowOff>
    </xdr:to>
    <xdr:sp macro="" textlink="">
      <xdr:nvSpPr>
        <xdr:cNvPr id="141" name="円/楕円 140"/>
        <xdr:cNvSpPr/>
      </xdr:nvSpPr>
      <xdr:spPr>
        <a:xfrm>
          <a:off x="3746500" y="99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70417</xdr:rowOff>
    </xdr:from>
    <xdr:ext cx="534377" cy="259045"/>
    <xdr:sp macro="" textlink="">
      <xdr:nvSpPr>
        <xdr:cNvPr id="142" name="テキスト ボックス 141"/>
        <xdr:cNvSpPr txBox="1"/>
      </xdr:nvSpPr>
      <xdr:spPr>
        <a:xfrm>
          <a:off x="3530111" y="100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126371</xdr:rowOff>
    </xdr:from>
    <xdr:to>
      <xdr:col>4</xdr:col>
      <xdr:colOff>206375</xdr:colOff>
      <xdr:row>58</xdr:row>
      <xdr:rowOff>56521</xdr:rowOff>
    </xdr:to>
    <xdr:sp macro="" textlink="">
      <xdr:nvSpPr>
        <xdr:cNvPr id="143" name="円/楕円 142"/>
        <xdr:cNvSpPr/>
      </xdr:nvSpPr>
      <xdr:spPr>
        <a:xfrm>
          <a:off x="2857500" y="98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47648</xdr:rowOff>
    </xdr:from>
    <xdr:ext cx="534377" cy="259045"/>
    <xdr:sp macro="" textlink="">
      <xdr:nvSpPr>
        <xdr:cNvPr id="144" name="テキスト ボックス 143"/>
        <xdr:cNvSpPr txBox="1"/>
      </xdr:nvSpPr>
      <xdr:spPr>
        <a:xfrm>
          <a:off x="2641111" y="99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153807</xdr:rowOff>
    </xdr:from>
    <xdr:to>
      <xdr:col>3</xdr:col>
      <xdr:colOff>3175</xdr:colOff>
      <xdr:row>58</xdr:row>
      <xdr:rowOff>83957</xdr:rowOff>
    </xdr:to>
    <xdr:sp macro="" textlink="">
      <xdr:nvSpPr>
        <xdr:cNvPr id="145" name="円/楕円 144"/>
        <xdr:cNvSpPr/>
      </xdr:nvSpPr>
      <xdr:spPr>
        <a:xfrm>
          <a:off x="1968500" y="9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75084</xdr:rowOff>
    </xdr:from>
    <xdr:ext cx="534377" cy="259045"/>
    <xdr:sp macro="" textlink="">
      <xdr:nvSpPr>
        <xdr:cNvPr id="146" name="テキスト ボックス 145"/>
        <xdr:cNvSpPr txBox="1"/>
      </xdr:nvSpPr>
      <xdr:spPr>
        <a:xfrm>
          <a:off x="1752111" y="1001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144046</xdr:rowOff>
    </xdr:from>
    <xdr:to>
      <xdr:col>1</xdr:col>
      <xdr:colOff>485775</xdr:colOff>
      <xdr:row>58</xdr:row>
      <xdr:rowOff>74196</xdr:rowOff>
    </xdr:to>
    <xdr:sp macro="" textlink="">
      <xdr:nvSpPr>
        <xdr:cNvPr id="147" name="円/楕円 146"/>
        <xdr:cNvSpPr/>
      </xdr:nvSpPr>
      <xdr:spPr>
        <a:xfrm>
          <a:off x="1079500" y="99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65323</xdr:rowOff>
    </xdr:from>
    <xdr:ext cx="534377" cy="259045"/>
    <xdr:sp macro="" textlink="">
      <xdr:nvSpPr>
        <xdr:cNvPr id="148" name="テキスト ボックス 147"/>
        <xdr:cNvSpPr txBox="1"/>
      </xdr:nvSpPr>
      <xdr:spPr>
        <a:xfrm>
          <a:off x="863111" y="1000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31339</xdr:rowOff>
    </xdr:from>
    <xdr:to>
      <xdr:col>6</xdr:col>
      <xdr:colOff>511175</xdr:colOff>
      <xdr:row>78</xdr:row>
      <xdr:rowOff>41230</xdr:rowOff>
    </xdr:to>
    <xdr:cxnSp macro="">
      <xdr:nvCxnSpPr>
        <xdr:cNvPr id="178" name="直線コネクタ 177"/>
        <xdr:cNvCxnSpPr/>
      </xdr:nvCxnSpPr>
      <xdr:spPr>
        <a:xfrm>
          <a:off x="3797300" y="13404439"/>
          <a:ext cx="8382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31339</xdr:rowOff>
    </xdr:from>
    <xdr:to>
      <xdr:col>5</xdr:col>
      <xdr:colOff>358775</xdr:colOff>
      <xdr:row>78</xdr:row>
      <xdr:rowOff>65196</xdr:rowOff>
    </xdr:to>
    <xdr:cxnSp macro="">
      <xdr:nvCxnSpPr>
        <xdr:cNvPr id="181" name="直線コネクタ 180"/>
        <xdr:cNvCxnSpPr/>
      </xdr:nvCxnSpPr>
      <xdr:spPr>
        <a:xfrm flipV="1">
          <a:off x="2908300" y="1340443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43748</xdr:rowOff>
    </xdr:from>
    <xdr:to>
      <xdr:col>5</xdr:col>
      <xdr:colOff>409575</xdr:colOff>
      <xdr:row>78</xdr:row>
      <xdr:rowOff>145348</xdr:rowOff>
    </xdr:to>
    <xdr:sp macro="" textlink="">
      <xdr:nvSpPr>
        <xdr:cNvPr id="182" name="フローチャート : 判断 181"/>
        <xdr:cNvSpPr/>
      </xdr:nvSpPr>
      <xdr:spPr>
        <a:xfrm>
          <a:off x="3746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136475</xdr:rowOff>
    </xdr:from>
    <xdr:ext cx="599010" cy="259045"/>
    <xdr:sp macro="" textlink="">
      <xdr:nvSpPr>
        <xdr:cNvPr id="183" name="テキスト ボックス 182"/>
        <xdr:cNvSpPr txBox="1"/>
      </xdr:nvSpPr>
      <xdr:spPr>
        <a:xfrm>
          <a:off x="3497794"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65196</xdr:rowOff>
    </xdr:from>
    <xdr:to>
      <xdr:col>4</xdr:col>
      <xdr:colOff>155575</xdr:colOff>
      <xdr:row>78</xdr:row>
      <xdr:rowOff>86688</xdr:rowOff>
    </xdr:to>
    <xdr:cxnSp macro="">
      <xdr:nvCxnSpPr>
        <xdr:cNvPr id="184" name="直線コネクタ 183"/>
        <xdr:cNvCxnSpPr/>
      </xdr:nvCxnSpPr>
      <xdr:spPr>
        <a:xfrm flipV="1">
          <a:off x="2019300" y="13438296"/>
          <a:ext cx="889000" cy="2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82465</xdr:rowOff>
    </xdr:from>
    <xdr:to>
      <xdr:col>4</xdr:col>
      <xdr:colOff>206375</xdr:colOff>
      <xdr:row>79</xdr:row>
      <xdr:rowOff>12615</xdr:rowOff>
    </xdr:to>
    <xdr:sp macro="" textlink="">
      <xdr:nvSpPr>
        <xdr:cNvPr id="185" name="フローチャート : 判断 184"/>
        <xdr:cNvSpPr/>
      </xdr:nvSpPr>
      <xdr:spPr>
        <a:xfrm>
          <a:off x="2857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3742</xdr:rowOff>
    </xdr:from>
    <xdr:ext cx="599010" cy="259045"/>
    <xdr:sp macro="" textlink="">
      <xdr:nvSpPr>
        <xdr:cNvPr id="186" name="テキスト ボックス 185"/>
        <xdr:cNvSpPr txBox="1"/>
      </xdr:nvSpPr>
      <xdr:spPr>
        <a:xfrm>
          <a:off x="2608794"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86688</xdr:rowOff>
    </xdr:from>
    <xdr:to>
      <xdr:col>2</xdr:col>
      <xdr:colOff>638175</xdr:colOff>
      <xdr:row>78</xdr:row>
      <xdr:rowOff>109737</xdr:rowOff>
    </xdr:to>
    <xdr:cxnSp macro="">
      <xdr:nvCxnSpPr>
        <xdr:cNvPr id="187" name="直線コネクタ 186"/>
        <xdr:cNvCxnSpPr/>
      </xdr:nvCxnSpPr>
      <xdr:spPr>
        <a:xfrm flipV="1">
          <a:off x="1130300" y="13459788"/>
          <a:ext cx="8890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95808</xdr:rowOff>
    </xdr:from>
    <xdr:to>
      <xdr:col>3</xdr:col>
      <xdr:colOff>3175</xdr:colOff>
      <xdr:row>79</xdr:row>
      <xdr:rowOff>25958</xdr:rowOff>
    </xdr:to>
    <xdr:sp macro="" textlink="">
      <xdr:nvSpPr>
        <xdr:cNvPr id="188" name="フローチャート : 判断 187"/>
        <xdr:cNvSpPr/>
      </xdr:nvSpPr>
      <xdr:spPr>
        <a:xfrm>
          <a:off x="1968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17085</xdr:rowOff>
    </xdr:from>
    <xdr:ext cx="599010" cy="259045"/>
    <xdr:sp macro="" textlink="">
      <xdr:nvSpPr>
        <xdr:cNvPr id="189" name="テキスト ボックス 188"/>
        <xdr:cNvSpPr txBox="1"/>
      </xdr:nvSpPr>
      <xdr:spPr>
        <a:xfrm>
          <a:off x="1719794" y="135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96802</xdr:rowOff>
    </xdr:from>
    <xdr:to>
      <xdr:col>1</xdr:col>
      <xdr:colOff>485775</xdr:colOff>
      <xdr:row>79</xdr:row>
      <xdr:rowOff>26952</xdr:rowOff>
    </xdr:to>
    <xdr:sp macro="" textlink="">
      <xdr:nvSpPr>
        <xdr:cNvPr id="190" name="フローチャート : 判断 189"/>
        <xdr:cNvSpPr/>
      </xdr:nvSpPr>
      <xdr:spPr>
        <a:xfrm>
          <a:off x="1079500" y="134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18079</xdr:rowOff>
    </xdr:from>
    <xdr:ext cx="599010" cy="259045"/>
    <xdr:sp macro="" textlink="">
      <xdr:nvSpPr>
        <xdr:cNvPr id="191" name="テキスト ボックス 190"/>
        <xdr:cNvSpPr txBox="1"/>
      </xdr:nvSpPr>
      <xdr:spPr>
        <a:xfrm>
          <a:off x="830794" y="1356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161880</xdr:rowOff>
    </xdr:from>
    <xdr:to>
      <xdr:col>6</xdr:col>
      <xdr:colOff>561975</xdr:colOff>
      <xdr:row>78</xdr:row>
      <xdr:rowOff>92030</xdr:rowOff>
    </xdr:to>
    <xdr:sp macro="" textlink="">
      <xdr:nvSpPr>
        <xdr:cNvPr id="197" name="円/楕円 196"/>
        <xdr:cNvSpPr/>
      </xdr:nvSpPr>
      <xdr:spPr>
        <a:xfrm>
          <a:off x="4584700" y="133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13307</xdr:rowOff>
    </xdr:from>
    <xdr:ext cx="599010" cy="259045"/>
    <xdr:sp macro="" textlink="">
      <xdr:nvSpPr>
        <xdr:cNvPr id="198" name="民生費該当値テキスト"/>
        <xdr:cNvSpPr txBox="1"/>
      </xdr:nvSpPr>
      <xdr:spPr>
        <a:xfrm>
          <a:off x="4686300" y="132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145,845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151989</xdr:rowOff>
    </xdr:from>
    <xdr:to>
      <xdr:col>5</xdr:col>
      <xdr:colOff>409575</xdr:colOff>
      <xdr:row>78</xdr:row>
      <xdr:rowOff>82139</xdr:rowOff>
    </xdr:to>
    <xdr:sp macro="" textlink="">
      <xdr:nvSpPr>
        <xdr:cNvPr id="199" name="円/楕円 198"/>
        <xdr:cNvSpPr/>
      </xdr:nvSpPr>
      <xdr:spPr>
        <a:xfrm>
          <a:off x="3746500" y="133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98666</xdr:rowOff>
    </xdr:from>
    <xdr:ext cx="599010" cy="259045"/>
    <xdr:sp macro="" textlink="">
      <xdr:nvSpPr>
        <xdr:cNvPr id="200" name="テキスト ボックス 199"/>
        <xdr:cNvSpPr txBox="1"/>
      </xdr:nvSpPr>
      <xdr:spPr>
        <a:xfrm>
          <a:off x="3497794" y="1312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14396</xdr:rowOff>
    </xdr:from>
    <xdr:to>
      <xdr:col>4</xdr:col>
      <xdr:colOff>206375</xdr:colOff>
      <xdr:row>78</xdr:row>
      <xdr:rowOff>115996</xdr:rowOff>
    </xdr:to>
    <xdr:sp macro="" textlink="">
      <xdr:nvSpPr>
        <xdr:cNvPr id="201" name="円/楕円 200"/>
        <xdr:cNvSpPr/>
      </xdr:nvSpPr>
      <xdr:spPr>
        <a:xfrm>
          <a:off x="2857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132523</xdr:rowOff>
    </xdr:from>
    <xdr:ext cx="599010" cy="259045"/>
    <xdr:sp macro="" textlink="">
      <xdr:nvSpPr>
        <xdr:cNvPr id="202" name="テキスト ボックス 201"/>
        <xdr:cNvSpPr txBox="1"/>
      </xdr:nvSpPr>
      <xdr:spPr>
        <a:xfrm>
          <a:off x="2608794" y="131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35888</xdr:rowOff>
    </xdr:from>
    <xdr:to>
      <xdr:col>3</xdr:col>
      <xdr:colOff>3175</xdr:colOff>
      <xdr:row>78</xdr:row>
      <xdr:rowOff>137488</xdr:rowOff>
    </xdr:to>
    <xdr:sp macro="" textlink="">
      <xdr:nvSpPr>
        <xdr:cNvPr id="203" name="円/楕円 202"/>
        <xdr:cNvSpPr/>
      </xdr:nvSpPr>
      <xdr:spPr>
        <a:xfrm>
          <a:off x="1968500" y="13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154015</xdr:rowOff>
    </xdr:from>
    <xdr:ext cx="599010" cy="259045"/>
    <xdr:sp macro="" textlink="">
      <xdr:nvSpPr>
        <xdr:cNvPr id="204" name="テキスト ボックス 203"/>
        <xdr:cNvSpPr txBox="1"/>
      </xdr:nvSpPr>
      <xdr:spPr>
        <a:xfrm>
          <a:off x="1719794" y="1318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58937</xdr:rowOff>
    </xdr:from>
    <xdr:to>
      <xdr:col>1</xdr:col>
      <xdr:colOff>485775</xdr:colOff>
      <xdr:row>78</xdr:row>
      <xdr:rowOff>160537</xdr:rowOff>
    </xdr:to>
    <xdr:sp macro="" textlink="">
      <xdr:nvSpPr>
        <xdr:cNvPr id="205" name="円/楕円 204"/>
        <xdr:cNvSpPr/>
      </xdr:nvSpPr>
      <xdr:spPr>
        <a:xfrm>
          <a:off x="1079500" y="134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5614</xdr:rowOff>
    </xdr:from>
    <xdr:ext cx="599010" cy="259045"/>
    <xdr:sp macro="" textlink="">
      <xdr:nvSpPr>
        <xdr:cNvPr id="206" name="テキスト ボックス 205"/>
        <xdr:cNvSpPr txBox="1"/>
      </xdr:nvSpPr>
      <xdr:spPr>
        <a:xfrm>
          <a:off x="830794" y="1320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139750</xdr:rowOff>
    </xdr:from>
    <xdr:to>
      <xdr:col>6</xdr:col>
      <xdr:colOff>511175</xdr:colOff>
      <xdr:row>98</xdr:row>
      <xdr:rowOff>69928</xdr:rowOff>
    </xdr:to>
    <xdr:cxnSp macro="">
      <xdr:nvCxnSpPr>
        <xdr:cNvPr id="238" name="直線コネクタ 237"/>
        <xdr:cNvCxnSpPr/>
      </xdr:nvCxnSpPr>
      <xdr:spPr>
        <a:xfrm>
          <a:off x="3797300" y="16770400"/>
          <a:ext cx="8382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139750</xdr:rowOff>
    </xdr:from>
    <xdr:to>
      <xdr:col>5</xdr:col>
      <xdr:colOff>358775</xdr:colOff>
      <xdr:row>98</xdr:row>
      <xdr:rowOff>58319</xdr:rowOff>
    </xdr:to>
    <xdr:cxnSp macro="">
      <xdr:nvCxnSpPr>
        <xdr:cNvPr id="241" name="直線コネクタ 240"/>
        <xdr:cNvCxnSpPr/>
      </xdr:nvCxnSpPr>
      <xdr:spPr>
        <a:xfrm flipV="1">
          <a:off x="2908300" y="16770400"/>
          <a:ext cx="889000" cy="9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63002</xdr:rowOff>
    </xdr:from>
    <xdr:to>
      <xdr:col>5</xdr:col>
      <xdr:colOff>409575</xdr:colOff>
      <xdr:row>97</xdr:row>
      <xdr:rowOff>164602</xdr:rowOff>
    </xdr:to>
    <xdr:sp macro="" textlink="">
      <xdr:nvSpPr>
        <xdr:cNvPr id="242" name="フローチャート : 判断 241"/>
        <xdr:cNvSpPr/>
      </xdr:nvSpPr>
      <xdr:spPr>
        <a:xfrm>
          <a:off x="3746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9679</xdr:rowOff>
    </xdr:from>
    <xdr:ext cx="534377" cy="259045"/>
    <xdr:sp macro="" textlink="">
      <xdr:nvSpPr>
        <xdr:cNvPr id="243" name="テキスト ボックス 242"/>
        <xdr:cNvSpPr txBox="1"/>
      </xdr:nvSpPr>
      <xdr:spPr>
        <a:xfrm>
          <a:off x="3530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58319</xdr:rowOff>
    </xdr:from>
    <xdr:to>
      <xdr:col>4</xdr:col>
      <xdr:colOff>155575</xdr:colOff>
      <xdr:row>98</xdr:row>
      <xdr:rowOff>63103</xdr:rowOff>
    </xdr:to>
    <xdr:cxnSp macro="">
      <xdr:nvCxnSpPr>
        <xdr:cNvPr id="244" name="直線コネクタ 243"/>
        <xdr:cNvCxnSpPr/>
      </xdr:nvCxnSpPr>
      <xdr:spPr>
        <a:xfrm flipV="1">
          <a:off x="2019300" y="16860419"/>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116920</xdr:rowOff>
    </xdr:from>
    <xdr:to>
      <xdr:col>4</xdr:col>
      <xdr:colOff>206375</xdr:colOff>
      <xdr:row>98</xdr:row>
      <xdr:rowOff>47070</xdr:rowOff>
    </xdr:to>
    <xdr:sp macro="" textlink="">
      <xdr:nvSpPr>
        <xdr:cNvPr id="245" name="フローチャート : 判断 244"/>
        <xdr:cNvSpPr/>
      </xdr:nvSpPr>
      <xdr:spPr>
        <a:xfrm>
          <a:off x="2857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63597</xdr:rowOff>
    </xdr:from>
    <xdr:ext cx="534377" cy="259045"/>
    <xdr:sp macro="" textlink="">
      <xdr:nvSpPr>
        <xdr:cNvPr id="246" name="テキスト ボックス 245"/>
        <xdr:cNvSpPr txBox="1"/>
      </xdr:nvSpPr>
      <xdr:spPr>
        <a:xfrm>
          <a:off x="2641111" y="165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154983</xdr:rowOff>
    </xdr:from>
    <xdr:to>
      <xdr:col>2</xdr:col>
      <xdr:colOff>638175</xdr:colOff>
      <xdr:row>98</xdr:row>
      <xdr:rowOff>63103</xdr:rowOff>
    </xdr:to>
    <xdr:cxnSp macro="">
      <xdr:nvCxnSpPr>
        <xdr:cNvPr id="247" name="直線コネクタ 246"/>
        <xdr:cNvCxnSpPr/>
      </xdr:nvCxnSpPr>
      <xdr:spPr>
        <a:xfrm>
          <a:off x="1130300" y="16785633"/>
          <a:ext cx="889000" cy="7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68163</xdr:rowOff>
    </xdr:from>
    <xdr:to>
      <xdr:col>3</xdr:col>
      <xdr:colOff>3175</xdr:colOff>
      <xdr:row>97</xdr:row>
      <xdr:rowOff>169763</xdr:rowOff>
    </xdr:to>
    <xdr:sp macro="" textlink="">
      <xdr:nvSpPr>
        <xdr:cNvPr id="248" name="フローチャート : 判断 247"/>
        <xdr:cNvSpPr/>
      </xdr:nvSpPr>
      <xdr:spPr>
        <a:xfrm>
          <a:off x="1968500" y="1669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14840</xdr:rowOff>
    </xdr:from>
    <xdr:ext cx="534377" cy="259045"/>
    <xdr:sp macro="" textlink="">
      <xdr:nvSpPr>
        <xdr:cNvPr id="249" name="テキスト ボックス 248"/>
        <xdr:cNvSpPr txBox="1"/>
      </xdr:nvSpPr>
      <xdr:spPr>
        <a:xfrm>
          <a:off x="1752111" y="164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121264</xdr:rowOff>
    </xdr:from>
    <xdr:to>
      <xdr:col>1</xdr:col>
      <xdr:colOff>485775</xdr:colOff>
      <xdr:row>98</xdr:row>
      <xdr:rowOff>51414</xdr:rowOff>
    </xdr:to>
    <xdr:sp macro="" textlink="">
      <xdr:nvSpPr>
        <xdr:cNvPr id="250" name="フローチャート : 判断 249"/>
        <xdr:cNvSpPr/>
      </xdr:nvSpPr>
      <xdr:spPr>
        <a:xfrm>
          <a:off x="1079500" y="167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42541</xdr:rowOff>
    </xdr:from>
    <xdr:ext cx="534377" cy="259045"/>
    <xdr:sp macro="" textlink="">
      <xdr:nvSpPr>
        <xdr:cNvPr id="251" name="テキスト ボックス 250"/>
        <xdr:cNvSpPr txBox="1"/>
      </xdr:nvSpPr>
      <xdr:spPr>
        <a:xfrm>
          <a:off x="863111" y="168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36,518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19128</xdr:rowOff>
    </xdr:from>
    <xdr:to>
      <xdr:col>6</xdr:col>
      <xdr:colOff>561975</xdr:colOff>
      <xdr:row>98</xdr:row>
      <xdr:rowOff>120728</xdr:rowOff>
    </xdr:to>
    <xdr:sp macro="" textlink="">
      <xdr:nvSpPr>
        <xdr:cNvPr id="257" name="円/楕円 256"/>
        <xdr:cNvSpPr/>
      </xdr:nvSpPr>
      <xdr:spPr>
        <a:xfrm>
          <a:off x="4584700" y="168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169005</xdr:rowOff>
    </xdr:from>
    <xdr:ext cx="534377" cy="259045"/>
    <xdr:sp macro="" textlink="">
      <xdr:nvSpPr>
        <xdr:cNvPr id="258" name="衛生費該当値テキスト"/>
        <xdr:cNvSpPr txBox="1"/>
      </xdr:nvSpPr>
      <xdr:spPr>
        <a:xfrm>
          <a:off x="4686300" y="167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88950</xdr:rowOff>
    </xdr:from>
    <xdr:to>
      <xdr:col>5</xdr:col>
      <xdr:colOff>409575</xdr:colOff>
      <xdr:row>98</xdr:row>
      <xdr:rowOff>19100</xdr:rowOff>
    </xdr:to>
    <xdr:sp macro="" textlink="">
      <xdr:nvSpPr>
        <xdr:cNvPr id="259" name="円/楕円 258"/>
        <xdr:cNvSpPr/>
      </xdr:nvSpPr>
      <xdr:spPr>
        <a:xfrm>
          <a:off x="3746500" y="167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10227</xdr:rowOff>
    </xdr:from>
    <xdr:ext cx="534377" cy="259045"/>
    <xdr:sp macro="" textlink="">
      <xdr:nvSpPr>
        <xdr:cNvPr id="260" name="テキスト ボックス 259"/>
        <xdr:cNvSpPr txBox="1"/>
      </xdr:nvSpPr>
      <xdr:spPr>
        <a:xfrm>
          <a:off x="3530111" y="168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7519</xdr:rowOff>
    </xdr:from>
    <xdr:to>
      <xdr:col>4</xdr:col>
      <xdr:colOff>206375</xdr:colOff>
      <xdr:row>98</xdr:row>
      <xdr:rowOff>109119</xdr:rowOff>
    </xdr:to>
    <xdr:sp macro="" textlink="">
      <xdr:nvSpPr>
        <xdr:cNvPr id="261" name="円/楕円 260"/>
        <xdr:cNvSpPr/>
      </xdr:nvSpPr>
      <xdr:spPr>
        <a:xfrm>
          <a:off x="2857500" y="168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100246</xdr:rowOff>
    </xdr:from>
    <xdr:ext cx="534377" cy="259045"/>
    <xdr:sp macro="" textlink="">
      <xdr:nvSpPr>
        <xdr:cNvPr id="262" name="テキスト ボックス 261"/>
        <xdr:cNvSpPr txBox="1"/>
      </xdr:nvSpPr>
      <xdr:spPr>
        <a:xfrm>
          <a:off x="2641111" y="16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12303</xdr:rowOff>
    </xdr:from>
    <xdr:to>
      <xdr:col>3</xdr:col>
      <xdr:colOff>3175</xdr:colOff>
      <xdr:row>98</xdr:row>
      <xdr:rowOff>113903</xdr:rowOff>
    </xdr:to>
    <xdr:sp macro="" textlink="">
      <xdr:nvSpPr>
        <xdr:cNvPr id="263" name="円/楕円 262"/>
        <xdr:cNvSpPr/>
      </xdr:nvSpPr>
      <xdr:spPr>
        <a:xfrm>
          <a:off x="1968500" y="168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105030</xdr:rowOff>
    </xdr:from>
    <xdr:ext cx="534377" cy="259045"/>
    <xdr:sp macro="" textlink="">
      <xdr:nvSpPr>
        <xdr:cNvPr id="264" name="テキスト ボックス 263"/>
        <xdr:cNvSpPr txBox="1"/>
      </xdr:nvSpPr>
      <xdr:spPr>
        <a:xfrm>
          <a:off x="1752111" y="1690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104183</xdr:rowOff>
    </xdr:from>
    <xdr:to>
      <xdr:col>1</xdr:col>
      <xdr:colOff>485775</xdr:colOff>
      <xdr:row>98</xdr:row>
      <xdr:rowOff>34333</xdr:rowOff>
    </xdr:to>
    <xdr:sp macro="" textlink="">
      <xdr:nvSpPr>
        <xdr:cNvPr id="265" name="円/楕円 264"/>
        <xdr:cNvSpPr/>
      </xdr:nvSpPr>
      <xdr:spPr>
        <a:xfrm>
          <a:off x="1079500" y="167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50860</xdr:rowOff>
    </xdr:from>
    <xdr:ext cx="534377" cy="259045"/>
    <xdr:sp macro="" textlink="">
      <xdr:nvSpPr>
        <xdr:cNvPr id="266" name="テキスト ボックス 265"/>
        <xdr:cNvSpPr txBox="1"/>
      </xdr:nvSpPr>
      <xdr:spPr>
        <a:xfrm>
          <a:off x="863111" y="165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165227</xdr:rowOff>
    </xdr:from>
    <xdr:to>
      <xdr:col>15</xdr:col>
      <xdr:colOff>180975</xdr:colOff>
      <xdr:row>34</xdr:row>
      <xdr:rowOff>65786</xdr:rowOff>
    </xdr:to>
    <xdr:cxnSp macro="">
      <xdr:nvCxnSpPr>
        <xdr:cNvPr id="295" name="直線コネクタ 294"/>
        <xdr:cNvCxnSpPr/>
      </xdr:nvCxnSpPr>
      <xdr:spPr>
        <a:xfrm>
          <a:off x="9639300" y="5823077"/>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50182</xdr:rowOff>
    </xdr:from>
    <xdr:ext cx="469744" cy="259045"/>
    <xdr:sp macro="" textlink="">
      <xdr:nvSpPr>
        <xdr:cNvPr id="296" name="労働費平均値テキスト"/>
        <xdr:cNvSpPr txBox="1"/>
      </xdr:nvSpPr>
      <xdr:spPr>
        <a:xfrm>
          <a:off x="10528300" y="639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131699</xdr:rowOff>
    </xdr:from>
    <xdr:to>
      <xdr:col>14</xdr:col>
      <xdr:colOff>28575</xdr:colOff>
      <xdr:row>33</xdr:row>
      <xdr:rowOff>165227</xdr:rowOff>
    </xdr:to>
    <xdr:cxnSp macro="">
      <xdr:nvCxnSpPr>
        <xdr:cNvPr id="298" name="直線コネクタ 297"/>
        <xdr:cNvCxnSpPr/>
      </xdr:nvCxnSpPr>
      <xdr:spPr>
        <a:xfrm>
          <a:off x="8750300" y="578954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72898</xdr:rowOff>
    </xdr:from>
    <xdr:to>
      <xdr:col>14</xdr:col>
      <xdr:colOff>79375</xdr:colOff>
      <xdr:row>38</xdr:row>
      <xdr:rowOff>3048</xdr:rowOff>
    </xdr:to>
    <xdr:sp macro="" textlink="">
      <xdr:nvSpPr>
        <xdr:cNvPr id="299" name="フローチャート : 判断 298"/>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165625</xdr:rowOff>
    </xdr:from>
    <xdr:ext cx="469744" cy="259045"/>
    <xdr:sp macro="" textlink="">
      <xdr:nvSpPr>
        <xdr:cNvPr id="300" name="テキスト ボックス 299"/>
        <xdr:cNvSpPr txBox="1"/>
      </xdr:nvSpPr>
      <xdr:spPr>
        <a:xfrm>
          <a:off x="9404427"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131699</xdr:rowOff>
    </xdr:from>
    <xdr:to>
      <xdr:col>12</xdr:col>
      <xdr:colOff>511175</xdr:colOff>
      <xdr:row>34</xdr:row>
      <xdr:rowOff>36449</xdr:rowOff>
    </xdr:to>
    <xdr:cxnSp macro="">
      <xdr:nvCxnSpPr>
        <xdr:cNvPr id="301" name="直線コネクタ 300"/>
        <xdr:cNvCxnSpPr/>
      </xdr:nvCxnSpPr>
      <xdr:spPr>
        <a:xfrm flipV="1">
          <a:off x="7861300" y="578954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29083</xdr:rowOff>
    </xdr:from>
    <xdr:to>
      <xdr:col>12</xdr:col>
      <xdr:colOff>561975</xdr:colOff>
      <xdr:row>37</xdr:row>
      <xdr:rowOff>130683</xdr:rowOff>
    </xdr:to>
    <xdr:sp macro="" textlink="">
      <xdr:nvSpPr>
        <xdr:cNvPr id="302" name="フローチャート : 判断 301"/>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121810</xdr:rowOff>
    </xdr:from>
    <xdr:ext cx="469744" cy="259045"/>
    <xdr:sp macro="" textlink="">
      <xdr:nvSpPr>
        <xdr:cNvPr id="303" name="テキスト ボックス 302"/>
        <xdr:cNvSpPr txBox="1"/>
      </xdr:nvSpPr>
      <xdr:spPr>
        <a:xfrm>
          <a:off x="8515427"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56261</xdr:rowOff>
    </xdr:from>
    <xdr:to>
      <xdr:col>11</xdr:col>
      <xdr:colOff>307975</xdr:colOff>
      <xdr:row>34</xdr:row>
      <xdr:rowOff>36449</xdr:rowOff>
    </xdr:to>
    <xdr:cxnSp macro="">
      <xdr:nvCxnSpPr>
        <xdr:cNvPr id="304" name="直線コネクタ 303"/>
        <xdr:cNvCxnSpPr/>
      </xdr:nvCxnSpPr>
      <xdr:spPr>
        <a:xfrm>
          <a:off x="6972300" y="5542661"/>
          <a:ext cx="889000" cy="3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12319</xdr:rowOff>
    </xdr:from>
    <xdr:to>
      <xdr:col>11</xdr:col>
      <xdr:colOff>358775</xdr:colOff>
      <xdr:row>37</xdr:row>
      <xdr:rowOff>113919</xdr:rowOff>
    </xdr:to>
    <xdr:sp macro="" textlink="">
      <xdr:nvSpPr>
        <xdr:cNvPr id="305" name="フローチャート : 判断 304"/>
        <xdr:cNvSpPr/>
      </xdr:nvSpPr>
      <xdr:spPr>
        <a:xfrm>
          <a:off x="7810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105046</xdr:rowOff>
    </xdr:from>
    <xdr:ext cx="469744" cy="259045"/>
    <xdr:sp macro="" textlink="">
      <xdr:nvSpPr>
        <xdr:cNvPr id="306" name="テキスト ボックス 305"/>
        <xdr:cNvSpPr txBox="1"/>
      </xdr:nvSpPr>
      <xdr:spPr>
        <a:xfrm>
          <a:off x="7626427"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105283</xdr:rowOff>
    </xdr:from>
    <xdr:to>
      <xdr:col>10</xdr:col>
      <xdr:colOff>155575</xdr:colOff>
      <xdr:row>36</xdr:row>
      <xdr:rowOff>35433</xdr:rowOff>
    </xdr:to>
    <xdr:sp macro="" textlink="">
      <xdr:nvSpPr>
        <xdr:cNvPr id="307" name="フローチャート : 判断 306"/>
        <xdr:cNvSpPr/>
      </xdr:nvSpPr>
      <xdr:spPr>
        <a:xfrm>
          <a:off x="6921500" y="61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26560</xdr:rowOff>
    </xdr:from>
    <xdr:ext cx="469744" cy="259045"/>
    <xdr:sp macro="" textlink="">
      <xdr:nvSpPr>
        <xdr:cNvPr id="308" name="テキスト ボックス 307"/>
        <xdr:cNvSpPr txBox="1"/>
      </xdr:nvSpPr>
      <xdr:spPr>
        <a:xfrm>
          <a:off x="6737427"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14986</xdr:rowOff>
    </xdr:from>
    <xdr:to>
      <xdr:col>15</xdr:col>
      <xdr:colOff>231775</xdr:colOff>
      <xdr:row>34</xdr:row>
      <xdr:rowOff>116586</xdr:rowOff>
    </xdr:to>
    <xdr:sp macro="" textlink="">
      <xdr:nvSpPr>
        <xdr:cNvPr id="314" name="円/楕円 313"/>
        <xdr:cNvSpPr/>
      </xdr:nvSpPr>
      <xdr:spPr>
        <a:xfrm>
          <a:off x="104267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37863</xdr:rowOff>
    </xdr:from>
    <xdr:ext cx="469744" cy="259045"/>
    <xdr:sp macro="" textlink="">
      <xdr:nvSpPr>
        <xdr:cNvPr id="315" name="労働費該当値テキスト"/>
        <xdr:cNvSpPr txBox="1"/>
      </xdr:nvSpPr>
      <xdr:spPr>
        <a:xfrm>
          <a:off x="10528300"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114427</xdr:rowOff>
    </xdr:from>
    <xdr:to>
      <xdr:col>14</xdr:col>
      <xdr:colOff>79375</xdr:colOff>
      <xdr:row>34</xdr:row>
      <xdr:rowOff>44577</xdr:rowOff>
    </xdr:to>
    <xdr:sp macro="" textlink="">
      <xdr:nvSpPr>
        <xdr:cNvPr id="316" name="円/楕円 315"/>
        <xdr:cNvSpPr/>
      </xdr:nvSpPr>
      <xdr:spPr>
        <a:xfrm>
          <a:off x="958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61104</xdr:rowOff>
    </xdr:from>
    <xdr:ext cx="469744" cy="259045"/>
    <xdr:sp macro="" textlink="">
      <xdr:nvSpPr>
        <xdr:cNvPr id="317" name="テキスト ボックス 316"/>
        <xdr:cNvSpPr txBox="1"/>
      </xdr:nvSpPr>
      <xdr:spPr>
        <a:xfrm>
          <a:off x="9404427"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80899</xdr:rowOff>
    </xdr:from>
    <xdr:to>
      <xdr:col>12</xdr:col>
      <xdr:colOff>561975</xdr:colOff>
      <xdr:row>34</xdr:row>
      <xdr:rowOff>11049</xdr:rowOff>
    </xdr:to>
    <xdr:sp macro="" textlink="">
      <xdr:nvSpPr>
        <xdr:cNvPr id="318" name="円/楕円 317"/>
        <xdr:cNvSpPr/>
      </xdr:nvSpPr>
      <xdr:spPr>
        <a:xfrm>
          <a:off x="8699500" y="57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27576</xdr:rowOff>
    </xdr:from>
    <xdr:ext cx="469744" cy="259045"/>
    <xdr:sp macro="" textlink="">
      <xdr:nvSpPr>
        <xdr:cNvPr id="319" name="テキスト ボックス 318"/>
        <xdr:cNvSpPr txBox="1"/>
      </xdr:nvSpPr>
      <xdr:spPr>
        <a:xfrm>
          <a:off x="8515427" y="55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157099</xdr:rowOff>
    </xdr:from>
    <xdr:to>
      <xdr:col>11</xdr:col>
      <xdr:colOff>358775</xdr:colOff>
      <xdr:row>34</xdr:row>
      <xdr:rowOff>87249</xdr:rowOff>
    </xdr:to>
    <xdr:sp macro="" textlink="">
      <xdr:nvSpPr>
        <xdr:cNvPr id="320" name="円/楕円 319"/>
        <xdr:cNvSpPr/>
      </xdr:nvSpPr>
      <xdr:spPr>
        <a:xfrm>
          <a:off x="7810500" y="5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103776</xdr:rowOff>
    </xdr:from>
    <xdr:ext cx="469744" cy="259045"/>
    <xdr:sp macro="" textlink="">
      <xdr:nvSpPr>
        <xdr:cNvPr id="321" name="テキスト ボックス 320"/>
        <xdr:cNvSpPr txBox="1"/>
      </xdr:nvSpPr>
      <xdr:spPr>
        <a:xfrm>
          <a:off x="7626427" y="55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5461</xdr:rowOff>
    </xdr:from>
    <xdr:to>
      <xdr:col>10</xdr:col>
      <xdr:colOff>155575</xdr:colOff>
      <xdr:row>32</xdr:row>
      <xdr:rowOff>107061</xdr:rowOff>
    </xdr:to>
    <xdr:sp macro="" textlink="">
      <xdr:nvSpPr>
        <xdr:cNvPr id="322" name="円/楕円 321"/>
        <xdr:cNvSpPr/>
      </xdr:nvSpPr>
      <xdr:spPr>
        <a:xfrm>
          <a:off x="6921500" y="54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123588</xdr:rowOff>
    </xdr:from>
    <xdr:ext cx="469744" cy="259045"/>
    <xdr:sp macro="" textlink="">
      <xdr:nvSpPr>
        <xdr:cNvPr id="323" name="テキスト ボックス 322"/>
        <xdr:cNvSpPr txBox="1"/>
      </xdr:nvSpPr>
      <xdr:spPr>
        <a:xfrm>
          <a:off x="6737427" y="52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102521</xdr:rowOff>
    </xdr:from>
    <xdr:to>
      <xdr:col>15</xdr:col>
      <xdr:colOff>180975</xdr:colOff>
      <xdr:row>58</xdr:row>
      <xdr:rowOff>104208</xdr:rowOff>
    </xdr:to>
    <xdr:cxnSp macro="">
      <xdr:nvCxnSpPr>
        <xdr:cNvPr id="350" name="直線コネクタ 349"/>
        <xdr:cNvCxnSpPr/>
      </xdr:nvCxnSpPr>
      <xdr:spPr>
        <a:xfrm>
          <a:off x="9639300" y="10046621"/>
          <a:ext cx="8382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102521</xdr:rowOff>
    </xdr:from>
    <xdr:to>
      <xdr:col>14</xdr:col>
      <xdr:colOff>28575</xdr:colOff>
      <xdr:row>58</xdr:row>
      <xdr:rowOff>110846</xdr:rowOff>
    </xdr:to>
    <xdr:cxnSp macro="">
      <xdr:nvCxnSpPr>
        <xdr:cNvPr id="353" name="直線コネクタ 352"/>
        <xdr:cNvCxnSpPr/>
      </xdr:nvCxnSpPr>
      <xdr:spPr>
        <a:xfrm flipV="1">
          <a:off x="8750300" y="10046621"/>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30086</xdr:rowOff>
    </xdr:from>
    <xdr:to>
      <xdr:col>14</xdr:col>
      <xdr:colOff>79375</xdr:colOff>
      <xdr:row>58</xdr:row>
      <xdr:rowOff>131686</xdr:rowOff>
    </xdr:to>
    <xdr:sp macro="" textlink="">
      <xdr:nvSpPr>
        <xdr:cNvPr id="354" name="フローチャート : 判断 353"/>
        <xdr:cNvSpPr/>
      </xdr:nvSpPr>
      <xdr:spPr>
        <a:xfrm>
          <a:off x="9588500" y="997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148213</xdr:rowOff>
    </xdr:from>
    <xdr:ext cx="534377" cy="259045"/>
    <xdr:sp macro="" textlink="">
      <xdr:nvSpPr>
        <xdr:cNvPr id="355" name="テキスト ボックス 354"/>
        <xdr:cNvSpPr txBox="1"/>
      </xdr:nvSpPr>
      <xdr:spPr>
        <a:xfrm>
          <a:off x="9372111" y="9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105886</xdr:rowOff>
    </xdr:from>
    <xdr:to>
      <xdr:col>12</xdr:col>
      <xdr:colOff>511175</xdr:colOff>
      <xdr:row>58</xdr:row>
      <xdr:rowOff>110846</xdr:rowOff>
    </xdr:to>
    <xdr:cxnSp macro="">
      <xdr:nvCxnSpPr>
        <xdr:cNvPr id="356" name="直線コネクタ 355"/>
        <xdr:cNvCxnSpPr/>
      </xdr:nvCxnSpPr>
      <xdr:spPr>
        <a:xfrm>
          <a:off x="7861300" y="10049986"/>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31142</xdr:rowOff>
    </xdr:from>
    <xdr:to>
      <xdr:col>12</xdr:col>
      <xdr:colOff>561975</xdr:colOff>
      <xdr:row>58</xdr:row>
      <xdr:rowOff>132742</xdr:rowOff>
    </xdr:to>
    <xdr:sp macro="" textlink="">
      <xdr:nvSpPr>
        <xdr:cNvPr id="357" name="フローチャート : 判断 356"/>
        <xdr:cNvSpPr/>
      </xdr:nvSpPr>
      <xdr:spPr>
        <a:xfrm>
          <a:off x="8699500" y="99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149269</xdr:rowOff>
    </xdr:from>
    <xdr:ext cx="534377" cy="259045"/>
    <xdr:sp macro="" textlink="">
      <xdr:nvSpPr>
        <xdr:cNvPr id="358" name="テキスト ボックス 357"/>
        <xdr:cNvSpPr txBox="1"/>
      </xdr:nvSpPr>
      <xdr:spPr>
        <a:xfrm>
          <a:off x="8483111" y="97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105886</xdr:rowOff>
    </xdr:from>
    <xdr:to>
      <xdr:col>11</xdr:col>
      <xdr:colOff>307975</xdr:colOff>
      <xdr:row>58</xdr:row>
      <xdr:rowOff>112474</xdr:rowOff>
    </xdr:to>
    <xdr:cxnSp macro="">
      <xdr:nvCxnSpPr>
        <xdr:cNvPr id="359" name="直線コネクタ 358"/>
        <xdr:cNvCxnSpPr/>
      </xdr:nvCxnSpPr>
      <xdr:spPr>
        <a:xfrm flipV="1">
          <a:off x="6972300" y="10049986"/>
          <a:ext cx="889000" cy="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26442</xdr:rowOff>
    </xdr:from>
    <xdr:to>
      <xdr:col>11</xdr:col>
      <xdr:colOff>358775</xdr:colOff>
      <xdr:row>58</xdr:row>
      <xdr:rowOff>128042</xdr:rowOff>
    </xdr:to>
    <xdr:sp macro="" textlink="">
      <xdr:nvSpPr>
        <xdr:cNvPr id="360" name="フローチャート : 判断 359"/>
        <xdr:cNvSpPr/>
      </xdr:nvSpPr>
      <xdr:spPr>
        <a:xfrm>
          <a:off x="7810500" y="99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144569</xdr:rowOff>
    </xdr:from>
    <xdr:ext cx="534377" cy="259045"/>
    <xdr:sp macro="" textlink="">
      <xdr:nvSpPr>
        <xdr:cNvPr id="361" name="テキスト ボックス 360"/>
        <xdr:cNvSpPr txBox="1"/>
      </xdr:nvSpPr>
      <xdr:spPr>
        <a:xfrm>
          <a:off x="7594111" y="97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33501</xdr:rowOff>
    </xdr:from>
    <xdr:to>
      <xdr:col>10</xdr:col>
      <xdr:colOff>155575</xdr:colOff>
      <xdr:row>58</xdr:row>
      <xdr:rowOff>135101</xdr:rowOff>
    </xdr:to>
    <xdr:sp macro="" textlink="">
      <xdr:nvSpPr>
        <xdr:cNvPr id="362" name="フローチャート : 判断 361"/>
        <xdr:cNvSpPr/>
      </xdr:nvSpPr>
      <xdr:spPr>
        <a:xfrm>
          <a:off x="6921500" y="99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151628</xdr:rowOff>
    </xdr:from>
    <xdr:ext cx="534377" cy="259045"/>
    <xdr:sp macro="" textlink="">
      <xdr:nvSpPr>
        <xdr:cNvPr id="363" name="テキスト ボックス 362"/>
        <xdr:cNvSpPr txBox="1"/>
      </xdr:nvSpPr>
      <xdr:spPr>
        <a:xfrm>
          <a:off x="6705111" y="97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53408</xdr:rowOff>
    </xdr:from>
    <xdr:to>
      <xdr:col>15</xdr:col>
      <xdr:colOff>231775</xdr:colOff>
      <xdr:row>58</xdr:row>
      <xdr:rowOff>155008</xdr:rowOff>
    </xdr:to>
    <xdr:sp macro="" textlink="">
      <xdr:nvSpPr>
        <xdr:cNvPr id="369" name="円/楕円 368"/>
        <xdr:cNvSpPr/>
      </xdr:nvSpPr>
      <xdr:spPr>
        <a:xfrm>
          <a:off x="10426700" y="99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469744" cy="259045"/>
    <xdr:sp macro="" textlink="">
      <xdr:nvSpPr>
        <xdr:cNvPr id="370" name="農林水産業費該当値テキスト"/>
        <xdr:cNvSpPr txBox="1"/>
      </xdr:nvSpPr>
      <xdr:spPr>
        <a:xfrm>
          <a:off x="10528300" y="99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51721</xdr:rowOff>
    </xdr:from>
    <xdr:to>
      <xdr:col>14</xdr:col>
      <xdr:colOff>79375</xdr:colOff>
      <xdr:row>58</xdr:row>
      <xdr:rowOff>153321</xdr:rowOff>
    </xdr:to>
    <xdr:sp macro="" textlink="">
      <xdr:nvSpPr>
        <xdr:cNvPr id="371" name="円/楕円 370"/>
        <xdr:cNvSpPr/>
      </xdr:nvSpPr>
      <xdr:spPr>
        <a:xfrm>
          <a:off x="9588500" y="99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144448</xdr:rowOff>
    </xdr:from>
    <xdr:ext cx="469744" cy="259045"/>
    <xdr:sp macro="" textlink="">
      <xdr:nvSpPr>
        <xdr:cNvPr id="372" name="テキスト ボックス 371"/>
        <xdr:cNvSpPr txBox="1"/>
      </xdr:nvSpPr>
      <xdr:spPr>
        <a:xfrm>
          <a:off x="9404427" y="100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60046</xdr:rowOff>
    </xdr:from>
    <xdr:to>
      <xdr:col>12</xdr:col>
      <xdr:colOff>561975</xdr:colOff>
      <xdr:row>58</xdr:row>
      <xdr:rowOff>161646</xdr:rowOff>
    </xdr:to>
    <xdr:sp macro="" textlink="">
      <xdr:nvSpPr>
        <xdr:cNvPr id="373" name="円/楕円 372"/>
        <xdr:cNvSpPr/>
      </xdr:nvSpPr>
      <xdr:spPr>
        <a:xfrm>
          <a:off x="8699500" y="100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152773</xdr:rowOff>
    </xdr:from>
    <xdr:ext cx="469744" cy="259045"/>
    <xdr:sp macro="" textlink="">
      <xdr:nvSpPr>
        <xdr:cNvPr id="374" name="テキスト ボックス 373"/>
        <xdr:cNvSpPr txBox="1"/>
      </xdr:nvSpPr>
      <xdr:spPr>
        <a:xfrm>
          <a:off x="8515427" y="100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55086</xdr:rowOff>
    </xdr:from>
    <xdr:to>
      <xdr:col>11</xdr:col>
      <xdr:colOff>358775</xdr:colOff>
      <xdr:row>58</xdr:row>
      <xdr:rowOff>156686</xdr:rowOff>
    </xdr:to>
    <xdr:sp macro="" textlink="">
      <xdr:nvSpPr>
        <xdr:cNvPr id="375" name="円/楕円 374"/>
        <xdr:cNvSpPr/>
      </xdr:nvSpPr>
      <xdr:spPr>
        <a:xfrm>
          <a:off x="7810500" y="99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147813</xdr:rowOff>
    </xdr:from>
    <xdr:ext cx="469744" cy="259045"/>
    <xdr:sp macro="" textlink="">
      <xdr:nvSpPr>
        <xdr:cNvPr id="376" name="テキスト ボックス 375"/>
        <xdr:cNvSpPr txBox="1"/>
      </xdr:nvSpPr>
      <xdr:spPr>
        <a:xfrm>
          <a:off x="7626427" y="100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61674</xdr:rowOff>
    </xdr:from>
    <xdr:to>
      <xdr:col>10</xdr:col>
      <xdr:colOff>155575</xdr:colOff>
      <xdr:row>58</xdr:row>
      <xdr:rowOff>163274</xdr:rowOff>
    </xdr:to>
    <xdr:sp macro="" textlink="">
      <xdr:nvSpPr>
        <xdr:cNvPr id="377" name="円/楕円 376"/>
        <xdr:cNvSpPr/>
      </xdr:nvSpPr>
      <xdr:spPr>
        <a:xfrm>
          <a:off x="6921500" y="100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154401</xdr:rowOff>
    </xdr:from>
    <xdr:ext cx="469744" cy="259045"/>
    <xdr:sp macro="" textlink="">
      <xdr:nvSpPr>
        <xdr:cNvPr id="378" name="テキスト ボックス 377"/>
        <xdr:cNvSpPr txBox="1"/>
      </xdr:nvSpPr>
      <xdr:spPr>
        <a:xfrm>
          <a:off x="6737427" y="1009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25367</xdr:rowOff>
    </xdr:from>
    <xdr:to>
      <xdr:col>15</xdr:col>
      <xdr:colOff>180975</xdr:colOff>
      <xdr:row>78</xdr:row>
      <xdr:rowOff>34511</xdr:rowOff>
    </xdr:to>
    <xdr:cxnSp macro="">
      <xdr:nvCxnSpPr>
        <xdr:cNvPr id="409" name="直線コネクタ 408"/>
        <xdr:cNvCxnSpPr/>
      </xdr:nvCxnSpPr>
      <xdr:spPr>
        <a:xfrm flipV="1">
          <a:off x="9639300" y="1339846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122620</xdr:rowOff>
    </xdr:from>
    <xdr:to>
      <xdr:col>14</xdr:col>
      <xdr:colOff>28575</xdr:colOff>
      <xdr:row>78</xdr:row>
      <xdr:rowOff>34511</xdr:rowOff>
    </xdr:to>
    <xdr:cxnSp macro="">
      <xdr:nvCxnSpPr>
        <xdr:cNvPr id="412" name="直線コネクタ 411"/>
        <xdr:cNvCxnSpPr/>
      </xdr:nvCxnSpPr>
      <xdr:spPr>
        <a:xfrm>
          <a:off x="8750300" y="13152820"/>
          <a:ext cx="889000" cy="2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101538</xdr:rowOff>
    </xdr:from>
    <xdr:to>
      <xdr:col>14</xdr:col>
      <xdr:colOff>79375</xdr:colOff>
      <xdr:row>78</xdr:row>
      <xdr:rowOff>31688</xdr:rowOff>
    </xdr:to>
    <xdr:sp macro="" textlink="">
      <xdr:nvSpPr>
        <xdr:cNvPr id="413" name="フローチャート : 判断 412"/>
        <xdr:cNvSpPr/>
      </xdr:nvSpPr>
      <xdr:spPr>
        <a:xfrm>
          <a:off x="9588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48215</xdr:rowOff>
    </xdr:from>
    <xdr:ext cx="469744" cy="259045"/>
    <xdr:sp macro="" textlink="">
      <xdr:nvSpPr>
        <xdr:cNvPr id="414" name="テキスト ボックス 413"/>
        <xdr:cNvSpPr txBox="1"/>
      </xdr:nvSpPr>
      <xdr:spPr>
        <a:xfrm>
          <a:off x="9404427" y="130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122620</xdr:rowOff>
    </xdr:from>
    <xdr:to>
      <xdr:col>12</xdr:col>
      <xdr:colOff>511175</xdr:colOff>
      <xdr:row>77</xdr:row>
      <xdr:rowOff>33761</xdr:rowOff>
    </xdr:to>
    <xdr:cxnSp macro="">
      <xdr:nvCxnSpPr>
        <xdr:cNvPr id="415" name="直線コネクタ 414"/>
        <xdr:cNvCxnSpPr/>
      </xdr:nvCxnSpPr>
      <xdr:spPr>
        <a:xfrm flipV="1">
          <a:off x="7861300" y="13152820"/>
          <a:ext cx="8890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18230</xdr:rowOff>
    </xdr:from>
    <xdr:to>
      <xdr:col>12</xdr:col>
      <xdr:colOff>561975</xdr:colOff>
      <xdr:row>77</xdr:row>
      <xdr:rowOff>119830</xdr:rowOff>
    </xdr:to>
    <xdr:sp macro="" textlink="">
      <xdr:nvSpPr>
        <xdr:cNvPr id="416" name="フローチャート : 判断 415"/>
        <xdr:cNvSpPr/>
      </xdr:nvSpPr>
      <xdr:spPr>
        <a:xfrm>
          <a:off x="8699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110957</xdr:rowOff>
    </xdr:from>
    <xdr:ext cx="534377" cy="259045"/>
    <xdr:sp macro="" textlink="">
      <xdr:nvSpPr>
        <xdr:cNvPr id="417" name="テキスト ボックス 416"/>
        <xdr:cNvSpPr txBox="1"/>
      </xdr:nvSpPr>
      <xdr:spPr>
        <a:xfrm>
          <a:off x="8483111" y="133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57372</xdr:rowOff>
    </xdr:from>
    <xdr:to>
      <xdr:col>11</xdr:col>
      <xdr:colOff>307975</xdr:colOff>
      <xdr:row>77</xdr:row>
      <xdr:rowOff>33761</xdr:rowOff>
    </xdr:to>
    <xdr:cxnSp macro="">
      <xdr:nvCxnSpPr>
        <xdr:cNvPr id="418" name="直線コネクタ 417"/>
        <xdr:cNvCxnSpPr/>
      </xdr:nvCxnSpPr>
      <xdr:spPr>
        <a:xfrm>
          <a:off x="6972300" y="13087572"/>
          <a:ext cx="889000" cy="14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98208</xdr:rowOff>
    </xdr:from>
    <xdr:to>
      <xdr:col>11</xdr:col>
      <xdr:colOff>358775</xdr:colOff>
      <xdr:row>78</xdr:row>
      <xdr:rowOff>28358</xdr:rowOff>
    </xdr:to>
    <xdr:sp macro="" textlink="">
      <xdr:nvSpPr>
        <xdr:cNvPr id="419" name="フローチャート : 判断 418"/>
        <xdr:cNvSpPr/>
      </xdr:nvSpPr>
      <xdr:spPr>
        <a:xfrm>
          <a:off x="7810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19485</xdr:rowOff>
    </xdr:from>
    <xdr:ext cx="469744" cy="259045"/>
    <xdr:sp macro="" textlink="">
      <xdr:nvSpPr>
        <xdr:cNvPr id="420" name="テキスト ボックス 419"/>
        <xdr:cNvSpPr txBox="1"/>
      </xdr:nvSpPr>
      <xdr:spPr>
        <a:xfrm>
          <a:off x="7626427" y="133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35472</xdr:rowOff>
    </xdr:from>
    <xdr:to>
      <xdr:col>10</xdr:col>
      <xdr:colOff>155575</xdr:colOff>
      <xdr:row>77</xdr:row>
      <xdr:rowOff>137072</xdr:rowOff>
    </xdr:to>
    <xdr:sp macro="" textlink="">
      <xdr:nvSpPr>
        <xdr:cNvPr id="421" name="フローチャート : 判断 420"/>
        <xdr:cNvSpPr/>
      </xdr:nvSpPr>
      <xdr:spPr>
        <a:xfrm>
          <a:off x="6921500" y="132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128199</xdr:rowOff>
    </xdr:from>
    <xdr:ext cx="534377" cy="259045"/>
    <xdr:sp macro="" textlink="">
      <xdr:nvSpPr>
        <xdr:cNvPr id="422" name="テキスト ボックス 421"/>
        <xdr:cNvSpPr txBox="1"/>
      </xdr:nvSpPr>
      <xdr:spPr>
        <a:xfrm>
          <a:off x="6705111" y="133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146017</xdr:rowOff>
    </xdr:from>
    <xdr:to>
      <xdr:col>15</xdr:col>
      <xdr:colOff>231775</xdr:colOff>
      <xdr:row>78</xdr:row>
      <xdr:rowOff>76167</xdr:rowOff>
    </xdr:to>
    <xdr:sp macro="" textlink="">
      <xdr:nvSpPr>
        <xdr:cNvPr id="428" name="円/楕円 427"/>
        <xdr:cNvSpPr/>
      </xdr:nvSpPr>
      <xdr:spPr>
        <a:xfrm>
          <a:off x="10426700" y="133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124444</xdr:rowOff>
    </xdr:from>
    <xdr:ext cx="469744" cy="259045"/>
    <xdr:sp macro="" textlink="">
      <xdr:nvSpPr>
        <xdr:cNvPr id="429" name="商工費該当値テキスト"/>
        <xdr:cNvSpPr txBox="1"/>
      </xdr:nvSpPr>
      <xdr:spPr>
        <a:xfrm>
          <a:off x="10528300" y="1332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155161</xdr:rowOff>
    </xdr:from>
    <xdr:to>
      <xdr:col>14</xdr:col>
      <xdr:colOff>79375</xdr:colOff>
      <xdr:row>78</xdr:row>
      <xdr:rowOff>85311</xdr:rowOff>
    </xdr:to>
    <xdr:sp macro="" textlink="">
      <xdr:nvSpPr>
        <xdr:cNvPr id="430" name="円/楕円 429"/>
        <xdr:cNvSpPr/>
      </xdr:nvSpPr>
      <xdr:spPr>
        <a:xfrm>
          <a:off x="9588500" y="133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76438</xdr:rowOff>
    </xdr:from>
    <xdr:ext cx="469744" cy="259045"/>
    <xdr:sp macro="" textlink="">
      <xdr:nvSpPr>
        <xdr:cNvPr id="431" name="テキスト ボックス 430"/>
        <xdr:cNvSpPr txBox="1"/>
      </xdr:nvSpPr>
      <xdr:spPr>
        <a:xfrm>
          <a:off x="9404427" y="134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71820</xdr:rowOff>
    </xdr:from>
    <xdr:to>
      <xdr:col>12</xdr:col>
      <xdr:colOff>561975</xdr:colOff>
      <xdr:row>77</xdr:row>
      <xdr:rowOff>1970</xdr:rowOff>
    </xdr:to>
    <xdr:sp macro="" textlink="">
      <xdr:nvSpPr>
        <xdr:cNvPr id="432" name="円/楕円 431"/>
        <xdr:cNvSpPr/>
      </xdr:nvSpPr>
      <xdr:spPr>
        <a:xfrm>
          <a:off x="8699500" y="131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18497</xdr:rowOff>
    </xdr:from>
    <xdr:ext cx="534377" cy="259045"/>
    <xdr:sp macro="" textlink="">
      <xdr:nvSpPr>
        <xdr:cNvPr id="433" name="テキスト ボックス 432"/>
        <xdr:cNvSpPr txBox="1"/>
      </xdr:nvSpPr>
      <xdr:spPr>
        <a:xfrm>
          <a:off x="8483111" y="128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15,023</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154411</xdr:rowOff>
    </xdr:from>
    <xdr:to>
      <xdr:col>11</xdr:col>
      <xdr:colOff>358775</xdr:colOff>
      <xdr:row>77</xdr:row>
      <xdr:rowOff>84561</xdr:rowOff>
    </xdr:to>
    <xdr:sp macro="" textlink="">
      <xdr:nvSpPr>
        <xdr:cNvPr id="434" name="円/楕円 433"/>
        <xdr:cNvSpPr/>
      </xdr:nvSpPr>
      <xdr:spPr>
        <a:xfrm>
          <a:off x="7810500" y="131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101087</xdr:rowOff>
    </xdr:from>
    <xdr:ext cx="534377" cy="259045"/>
    <xdr:sp macro="" textlink="">
      <xdr:nvSpPr>
        <xdr:cNvPr id="435" name="テキスト ボックス 434"/>
        <xdr:cNvSpPr txBox="1"/>
      </xdr:nvSpPr>
      <xdr:spPr>
        <a:xfrm>
          <a:off x="7594111" y="129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6572</xdr:rowOff>
    </xdr:from>
    <xdr:to>
      <xdr:col>10</xdr:col>
      <xdr:colOff>155575</xdr:colOff>
      <xdr:row>76</xdr:row>
      <xdr:rowOff>108172</xdr:rowOff>
    </xdr:to>
    <xdr:sp macro="" textlink="">
      <xdr:nvSpPr>
        <xdr:cNvPr id="436" name="円/楕円 435"/>
        <xdr:cNvSpPr/>
      </xdr:nvSpPr>
      <xdr:spPr>
        <a:xfrm>
          <a:off x="6921500" y="13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124699</xdr:rowOff>
    </xdr:from>
    <xdr:ext cx="534377" cy="259045"/>
    <xdr:sp macro="" textlink="">
      <xdr:nvSpPr>
        <xdr:cNvPr id="437" name="テキスト ボックス 436"/>
        <xdr:cNvSpPr txBox="1"/>
      </xdr:nvSpPr>
      <xdr:spPr>
        <a:xfrm>
          <a:off x="6705111" y="12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139339</xdr:rowOff>
    </xdr:from>
    <xdr:to>
      <xdr:col>15</xdr:col>
      <xdr:colOff>180975</xdr:colOff>
      <xdr:row>97</xdr:row>
      <xdr:rowOff>153473</xdr:rowOff>
    </xdr:to>
    <xdr:cxnSp macro="">
      <xdr:nvCxnSpPr>
        <xdr:cNvPr id="464" name="直線コネクタ 463"/>
        <xdr:cNvCxnSpPr/>
      </xdr:nvCxnSpPr>
      <xdr:spPr>
        <a:xfrm>
          <a:off x="9639300" y="16769989"/>
          <a:ext cx="8382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5"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96448</xdr:rowOff>
    </xdr:from>
    <xdr:to>
      <xdr:col>14</xdr:col>
      <xdr:colOff>28575</xdr:colOff>
      <xdr:row>97</xdr:row>
      <xdr:rowOff>139339</xdr:rowOff>
    </xdr:to>
    <xdr:cxnSp macro="">
      <xdr:nvCxnSpPr>
        <xdr:cNvPr id="467" name="直線コネクタ 466"/>
        <xdr:cNvCxnSpPr/>
      </xdr:nvCxnSpPr>
      <xdr:spPr>
        <a:xfrm>
          <a:off x="8750300" y="16727098"/>
          <a:ext cx="889000" cy="4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134541</xdr:rowOff>
    </xdr:from>
    <xdr:to>
      <xdr:col>14</xdr:col>
      <xdr:colOff>79375</xdr:colOff>
      <xdr:row>98</xdr:row>
      <xdr:rowOff>64691</xdr:rowOff>
    </xdr:to>
    <xdr:sp macro="" textlink="">
      <xdr:nvSpPr>
        <xdr:cNvPr id="468" name="フローチャート : 判断 467"/>
        <xdr:cNvSpPr/>
      </xdr:nvSpPr>
      <xdr:spPr>
        <a:xfrm>
          <a:off x="9588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55818</xdr:rowOff>
    </xdr:from>
    <xdr:ext cx="534377" cy="259045"/>
    <xdr:sp macro="" textlink="">
      <xdr:nvSpPr>
        <xdr:cNvPr id="469" name="テキスト ボックス 468"/>
        <xdr:cNvSpPr txBox="1"/>
      </xdr:nvSpPr>
      <xdr:spPr>
        <a:xfrm>
          <a:off x="9372111" y="168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96448</xdr:rowOff>
    </xdr:from>
    <xdr:to>
      <xdr:col>12</xdr:col>
      <xdr:colOff>511175</xdr:colOff>
      <xdr:row>97</xdr:row>
      <xdr:rowOff>164601</xdr:rowOff>
    </xdr:to>
    <xdr:cxnSp macro="">
      <xdr:nvCxnSpPr>
        <xdr:cNvPr id="470" name="直線コネクタ 469"/>
        <xdr:cNvCxnSpPr/>
      </xdr:nvCxnSpPr>
      <xdr:spPr>
        <a:xfrm flipV="1">
          <a:off x="7861300" y="16727098"/>
          <a:ext cx="889000" cy="6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134074</xdr:rowOff>
    </xdr:from>
    <xdr:to>
      <xdr:col>12</xdr:col>
      <xdr:colOff>561975</xdr:colOff>
      <xdr:row>98</xdr:row>
      <xdr:rowOff>64224</xdr:rowOff>
    </xdr:to>
    <xdr:sp macro="" textlink="">
      <xdr:nvSpPr>
        <xdr:cNvPr id="471" name="フローチャート : 判断 470"/>
        <xdr:cNvSpPr/>
      </xdr:nvSpPr>
      <xdr:spPr>
        <a:xfrm>
          <a:off x="8699500" y="16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55351</xdr:rowOff>
    </xdr:from>
    <xdr:ext cx="534377" cy="259045"/>
    <xdr:sp macro="" textlink="">
      <xdr:nvSpPr>
        <xdr:cNvPr id="472" name="テキスト ボックス 471"/>
        <xdr:cNvSpPr txBox="1"/>
      </xdr:nvSpPr>
      <xdr:spPr>
        <a:xfrm>
          <a:off x="8483111" y="1685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136694</xdr:rowOff>
    </xdr:from>
    <xdr:to>
      <xdr:col>11</xdr:col>
      <xdr:colOff>307975</xdr:colOff>
      <xdr:row>97</xdr:row>
      <xdr:rowOff>164601</xdr:rowOff>
    </xdr:to>
    <xdr:cxnSp macro="">
      <xdr:nvCxnSpPr>
        <xdr:cNvPr id="473" name="直線コネクタ 472"/>
        <xdr:cNvCxnSpPr/>
      </xdr:nvCxnSpPr>
      <xdr:spPr>
        <a:xfrm>
          <a:off x="6972300" y="16767344"/>
          <a:ext cx="889000" cy="2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161720</xdr:rowOff>
    </xdr:from>
    <xdr:to>
      <xdr:col>11</xdr:col>
      <xdr:colOff>358775</xdr:colOff>
      <xdr:row>98</xdr:row>
      <xdr:rowOff>91870</xdr:rowOff>
    </xdr:to>
    <xdr:sp macro="" textlink="">
      <xdr:nvSpPr>
        <xdr:cNvPr id="474" name="フローチャート : 判断 473"/>
        <xdr:cNvSpPr/>
      </xdr:nvSpPr>
      <xdr:spPr>
        <a:xfrm>
          <a:off x="7810500" y="167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82997</xdr:rowOff>
    </xdr:from>
    <xdr:ext cx="534377" cy="259045"/>
    <xdr:sp macro="" textlink="">
      <xdr:nvSpPr>
        <xdr:cNvPr id="475" name="テキスト ボックス 474"/>
        <xdr:cNvSpPr txBox="1"/>
      </xdr:nvSpPr>
      <xdr:spPr>
        <a:xfrm>
          <a:off x="7594111" y="168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150389</xdr:rowOff>
    </xdr:from>
    <xdr:to>
      <xdr:col>10</xdr:col>
      <xdr:colOff>155575</xdr:colOff>
      <xdr:row>98</xdr:row>
      <xdr:rowOff>80539</xdr:rowOff>
    </xdr:to>
    <xdr:sp macro="" textlink="">
      <xdr:nvSpPr>
        <xdr:cNvPr id="476" name="フローチャート : 判断 475"/>
        <xdr:cNvSpPr/>
      </xdr:nvSpPr>
      <xdr:spPr>
        <a:xfrm>
          <a:off x="6921500" y="167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71666</xdr:rowOff>
    </xdr:from>
    <xdr:ext cx="534377" cy="259045"/>
    <xdr:sp macro="" textlink="">
      <xdr:nvSpPr>
        <xdr:cNvPr id="477" name="テキスト ボックス 476"/>
        <xdr:cNvSpPr txBox="1"/>
      </xdr:nvSpPr>
      <xdr:spPr>
        <a:xfrm>
          <a:off x="6705111" y="168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102673</xdr:rowOff>
    </xdr:from>
    <xdr:to>
      <xdr:col>15</xdr:col>
      <xdr:colOff>231775</xdr:colOff>
      <xdr:row>98</xdr:row>
      <xdr:rowOff>32823</xdr:rowOff>
    </xdr:to>
    <xdr:sp macro="" textlink="">
      <xdr:nvSpPr>
        <xdr:cNvPr id="483" name="円/楕円 482"/>
        <xdr:cNvSpPr/>
      </xdr:nvSpPr>
      <xdr:spPr>
        <a:xfrm>
          <a:off x="10426700" y="167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62050</xdr:rowOff>
    </xdr:from>
    <xdr:ext cx="534377" cy="259045"/>
    <xdr:sp macro="" textlink="">
      <xdr:nvSpPr>
        <xdr:cNvPr id="484" name="土木費該当値テキスト"/>
        <xdr:cNvSpPr txBox="1"/>
      </xdr:nvSpPr>
      <xdr:spPr>
        <a:xfrm>
          <a:off x="10528300" y="165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68,975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88539</xdr:rowOff>
    </xdr:from>
    <xdr:to>
      <xdr:col>14</xdr:col>
      <xdr:colOff>79375</xdr:colOff>
      <xdr:row>98</xdr:row>
      <xdr:rowOff>18689</xdr:rowOff>
    </xdr:to>
    <xdr:sp macro="" textlink="">
      <xdr:nvSpPr>
        <xdr:cNvPr id="485" name="円/楕円 484"/>
        <xdr:cNvSpPr/>
      </xdr:nvSpPr>
      <xdr:spPr>
        <a:xfrm>
          <a:off x="9588500" y="167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35216</xdr:rowOff>
    </xdr:from>
    <xdr:ext cx="534377" cy="259045"/>
    <xdr:sp macro="" textlink="">
      <xdr:nvSpPr>
        <xdr:cNvPr id="486" name="テキスト ボックス 485"/>
        <xdr:cNvSpPr txBox="1"/>
      </xdr:nvSpPr>
      <xdr:spPr>
        <a:xfrm>
          <a:off x="9372111" y="1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75,158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45648</xdr:rowOff>
    </xdr:from>
    <xdr:to>
      <xdr:col>12</xdr:col>
      <xdr:colOff>561975</xdr:colOff>
      <xdr:row>97</xdr:row>
      <xdr:rowOff>147248</xdr:rowOff>
    </xdr:to>
    <xdr:sp macro="" textlink="">
      <xdr:nvSpPr>
        <xdr:cNvPr id="487" name="円/楕円 486"/>
        <xdr:cNvSpPr/>
      </xdr:nvSpPr>
      <xdr:spPr>
        <a:xfrm>
          <a:off x="8699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163775</xdr:rowOff>
    </xdr:from>
    <xdr:ext cx="534377" cy="259045"/>
    <xdr:sp macro="" textlink="">
      <xdr:nvSpPr>
        <xdr:cNvPr id="488" name="テキスト ボックス 487"/>
        <xdr:cNvSpPr txBox="1"/>
      </xdr:nvSpPr>
      <xdr:spPr>
        <a:xfrm>
          <a:off x="8483111" y="164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113801</xdr:rowOff>
    </xdr:from>
    <xdr:to>
      <xdr:col>11</xdr:col>
      <xdr:colOff>358775</xdr:colOff>
      <xdr:row>98</xdr:row>
      <xdr:rowOff>43951</xdr:rowOff>
    </xdr:to>
    <xdr:sp macro="" textlink="">
      <xdr:nvSpPr>
        <xdr:cNvPr id="489" name="円/楕円 488"/>
        <xdr:cNvSpPr/>
      </xdr:nvSpPr>
      <xdr:spPr>
        <a:xfrm>
          <a:off x="7810500" y="167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60478</xdr:rowOff>
    </xdr:from>
    <xdr:ext cx="534377" cy="259045"/>
    <xdr:sp macro="" textlink="">
      <xdr:nvSpPr>
        <xdr:cNvPr id="490" name="テキスト ボックス 489"/>
        <xdr:cNvSpPr txBox="1"/>
      </xdr:nvSpPr>
      <xdr:spPr>
        <a:xfrm>
          <a:off x="7594111" y="165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85894</xdr:rowOff>
    </xdr:from>
    <xdr:to>
      <xdr:col>10</xdr:col>
      <xdr:colOff>155575</xdr:colOff>
      <xdr:row>98</xdr:row>
      <xdr:rowOff>16044</xdr:rowOff>
    </xdr:to>
    <xdr:sp macro="" textlink="">
      <xdr:nvSpPr>
        <xdr:cNvPr id="491" name="円/楕円 490"/>
        <xdr:cNvSpPr/>
      </xdr:nvSpPr>
      <xdr:spPr>
        <a:xfrm>
          <a:off x="6921500" y="167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32571</xdr:rowOff>
    </xdr:from>
    <xdr:ext cx="534377" cy="259045"/>
    <xdr:sp macro="" textlink="">
      <xdr:nvSpPr>
        <xdr:cNvPr id="492" name="テキスト ボックス 491"/>
        <xdr:cNvSpPr txBox="1"/>
      </xdr:nvSpPr>
      <xdr:spPr>
        <a:xfrm>
          <a:off x="6705111" y="164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140500</xdr:rowOff>
    </xdr:from>
    <xdr:to>
      <xdr:col>23</xdr:col>
      <xdr:colOff>517525</xdr:colOff>
      <xdr:row>37</xdr:row>
      <xdr:rowOff>5893</xdr:rowOff>
    </xdr:to>
    <xdr:cxnSp macro="">
      <xdr:nvCxnSpPr>
        <xdr:cNvPr id="522" name="直線コネクタ 521"/>
        <xdr:cNvCxnSpPr/>
      </xdr:nvCxnSpPr>
      <xdr:spPr>
        <a:xfrm>
          <a:off x="15481300" y="6312700"/>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140500</xdr:rowOff>
    </xdr:from>
    <xdr:to>
      <xdr:col>22</xdr:col>
      <xdr:colOff>365125</xdr:colOff>
      <xdr:row>37</xdr:row>
      <xdr:rowOff>119202</xdr:rowOff>
    </xdr:to>
    <xdr:cxnSp macro="">
      <xdr:nvCxnSpPr>
        <xdr:cNvPr id="525" name="直線コネクタ 524"/>
        <xdr:cNvCxnSpPr/>
      </xdr:nvCxnSpPr>
      <xdr:spPr>
        <a:xfrm flipV="1">
          <a:off x="14592300" y="6312700"/>
          <a:ext cx="889000" cy="1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92520</xdr:rowOff>
    </xdr:from>
    <xdr:to>
      <xdr:col>22</xdr:col>
      <xdr:colOff>415925</xdr:colOff>
      <xdr:row>36</xdr:row>
      <xdr:rowOff>22670</xdr:rowOff>
    </xdr:to>
    <xdr:sp macro="" textlink="">
      <xdr:nvSpPr>
        <xdr:cNvPr id="526" name="フローチャート : 判断 525"/>
        <xdr:cNvSpPr/>
      </xdr:nvSpPr>
      <xdr:spPr>
        <a:xfrm>
          <a:off x="15430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39197</xdr:rowOff>
    </xdr:from>
    <xdr:ext cx="534377" cy="259045"/>
    <xdr:sp macro="" textlink="">
      <xdr:nvSpPr>
        <xdr:cNvPr id="527" name="テキスト ボックス 526"/>
        <xdr:cNvSpPr txBox="1"/>
      </xdr:nvSpPr>
      <xdr:spPr>
        <a:xfrm>
          <a:off x="15214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119202</xdr:rowOff>
    </xdr:from>
    <xdr:to>
      <xdr:col>21</xdr:col>
      <xdr:colOff>161925</xdr:colOff>
      <xdr:row>37</xdr:row>
      <xdr:rowOff>160503</xdr:rowOff>
    </xdr:to>
    <xdr:cxnSp macro="">
      <xdr:nvCxnSpPr>
        <xdr:cNvPr id="528" name="直線コネクタ 527"/>
        <xdr:cNvCxnSpPr/>
      </xdr:nvCxnSpPr>
      <xdr:spPr>
        <a:xfrm flipV="1">
          <a:off x="13703300" y="6462852"/>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26759</xdr:rowOff>
    </xdr:from>
    <xdr:to>
      <xdr:col>21</xdr:col>
      <xdr:colOff>212725</xdr:colOff>
      <xdr:row>37</xdr:row>
      <xdr:rowOff>128359</xdr:rowOff>
    </xdr:to>
    <xdr:sp macro="" textlink="">
      <xdr:nvSpPr>
        <xdr:cNvPr id="529" name="フローチャート : 判断 528"/>
        <xdr:cNvSpPr/>
      </xdr:nvSpPr>
      <xdr:spPr>
        <a:xfrm>
          <a:off x="14541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144886</xdr:rowOff>
    </xdr:from>
    <xdr:ext cx="534377" cy="259045"/>
    <xdr:sp macro="" textlink="">
      <xdr:nvSpPr>
        <xdr:cNvPr id="530" name="テキスト ボックス 529"/>
        <xdr:cNvSpPr txBox="1"/>
      </xdr:nvSpPr>
      <xdr:spPr>
        <a:xfrm>
          <a:off x="14325111" y="61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160503</xdr:rowOff>
    </xdr:from>
    <xdr:to>
      <xdr:col>19</xdr:col>
      <xdr:colOff>644525</xdr:colOff>
      <xdr:row>38</xdr:row>
      <xdr:rowOff>37859</xdr:rowOff>
    </xdr:to>
    <xdr:cxnSp macro="">
      <xdr:nvCxnSpPr>
        <xdr:cNvPr id="531" name="直線コネクタ 530"/>
        <xdr:cNvCxnSpPr/>
      </xdr:nvCxnSpPr>
      <xdr:spPr>
        <a:xfrm flipV="1">
          <a:off x="12814300" y="650415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38798</xdr:rowOff>
    </xdr:from>
    <xdr:to>
      <xdr:col>20</xdr:col>
      <xdr:colOff>9525</xdr:colOff>
      <xdr:row>37</xdr:row>
      <xdr:rowOff>140398</xdr:rowOff>
    </xdr:to>
    <xdr:sp macro="" textlink="">
      <xdr:nvSpPr>
        <xdr:cNvPr id="532" name="フローチャート : 判断 531"/>
        <xdr:cNvSpPr/>
      </xdr:nvSpPr>
      <xdr:spPr>
        <a:xfrm>
          <a:off x="13652500" y="638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156925</xdr:rowOff>
    </xdr:from>
    <xdr:ext cx="534377" cy="259045"/>
    <xdr:sp macro="" textlink="">
      <xdr:nvSpPr>
        <xdr:cNvPr id="533" name="テキスト ボックス 532"/>
        <xdr:cNvSpPr txBox="1"/>
      </xdr:nvSpPr>
      <xdr:spPr>
        <a:xfrm>
          <a:off x="13436111" y="61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122200</xdr:rowOff>
    </xdr:from>
    <xdr:to>
      <xdr:col>18</xdr:col>
      <xdr:colOff>492125</xdr:colOff>
      <xdr:row>38</xdr:row>
      <xdr:rowOff>52350</xdr:rowOff>
    </xdr:to>
    <xdr:sp macro="" textlink="">
      <xdr:nvSpPr>
        <xdr:cNvPr id="534" name="フローチャート : 判断 533"/>
        <xdr:cNvSpPr/>
      </xdr:nvSpPr>
      <xdr:spPr>
        <a:xfrm>
          <a:off x="12763500" y="64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68877</xdr:rowOff>
    </xdr:from>
    <xdr:ext cx="534377" cy="259045"/>
    <xdr:sp macro="" textlink="">
      <xdr:nvSpPr>
        <xdr:cNvPr id="535" name="テキスト ボックス 534"/>
        <xdr:cNvSpPr txBox="1"/>
      </xdr:nvSpPr>
      <xdr:spPr>
        <a:xfrm>
          <a:off x="12547111" y="62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126543</xdr:rowOff>
    </xdr:from>
    <xdr:to>
      <xdr:col>23</xdr:col>
      <xdr:colOff>568325</xdr:colOff>
      <xdr:row>37</xdr:row>
      <xdr:rowOff>56693</xdr:rowOff>
    </xdr:to>
    <xdr:sp macro="" textlink="">
      <xdr:nvSpPr>
        <xdr:cNvPr id="541" name="円/楕円 540"/>
        <xdr:cNvSpPr/>
      </xdr:nvSpPr>
      <xdr:spPr>
        <a:xfrm>
          <a:off x="162687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104970</xdr:rowOff>
    </xdr:from>
    <xdr:ext cx="534377" cy="259045"/>
    <xdr:sp macro="" textlink="">
      <xdr:nvSpPr>
        <xdr:cNvPr id="542" name="消防費該当値テキスト"/>
        <xdr:cNvSpPr txBox="1"/>
      </xdr:nvSpPr>
      <xdr:spPr>
        <a:xfrm>
          <a:off x="16370300" y="62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20,012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89700</xdr:rowOff>
    </xdr:from>
    <xdr:to>
      <xdr:col>22</xdr:col>
      <xdr:colOff>415925</xdr:colOff>
      <xdr:row>37</xdr:row>
      <xdr:rowOff>19850</xdr:rowOff>
    </xdr:to>
    <xdr:sp macro="" textlink="">
      <xdr:nvSpPr>
        <xdr:cNvPr id="543" name="円/楕円 542"/>
        <xdr:cNvSpPr/>
      </xdr:nvSpPr>
      <xdr:spPr>
        <a:xfrm>
          <a:off x="15430500" y="62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10977</xdr:rowOff>
    </xdr:from>
    <xdr:ext cx="534377" cy="259045"/>
    <xdr:sp macro="" textlink="">
      <xdr:nvSpPr>
        <xdr:cNvPr id="544" name="テキスト ボックス 543"/>
        <xdr:cNvSpPr txBox="1"/>
      </xdr:nvSpPr>
      <xdr:spPr>
        <a:xfrm>
          <a:off x="15214111" y="63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68402</xdr:rowOff>
    </xdr:from>
    <xdr:to>
      <xdr:col>21</xdr:col>
      <xdr:colOff>212725</xdr:colOff>
      <xdr:row>37</xdr:row>
      <xdr:rowOff>170002</xdr:rowOff>
    </xdr:to>
    <xdr:sp macro="" textlink="">
      <xdr:nvSpPr>
        <xdr:cNvPr id="545" name="円/楕円 544"/>
        <xdr:cNvSpPr/>
      </xdr:nvSpPr>
      <xdr:spPr>
        <a:xfrm>
          <a:off x="14541500" y="64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161129</xdr:rowOff>
    </xdr:from>
    <xdr:ext cx="534377" cy="259045"/>
    <xdr:sp macro="" textlink="">
      <xdr:nvSpPr>
        <xdr:cNvPr id="546" name="テキスト ボックス 545"/>
        <xdr:cNvSpPr txBox="1"/>
      </xdr:nvSpPr>
      <xdr:spPr>
        <a:xfrm>
          <a:off x="14325111" y="650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109703</xdr:rowOff>
    </xdr:from>
    <xdr:to>
      <xdr:col>20</xdr:col>
      <xdr:colOff>9525</xdr:colOff>
      <xdr:row>38</xdr:row>
      <xdr:rowOff>39853</xdr:rowOff>
    </xdr:to>
    <xdr:sp macro="" textlink="">
      <xdr:nvSpPr>
        <xdr:cNvPr id="547" name="円/楕円 546"/>
        <xdr:cNvSpPr/>
      </xdr:nvSpPr>
      <xdr:spPr>
        <a:xfrm>
          <a:off x="13652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30980</xdr:rowOff>
    </xdr:from>
    <xdr:ext cx="534377" cy="259045"/>
    <xdr:sp macro="" textlink="">
      <xdr:nvSpPr>
        <xdr:cNvPr id="548" name="テキスト ボックス 547"/>
        <xdr:cNvSpPr txBox="1"/>
      </xdr:nvSpPr>
      <xdr:spPr>
        <a:xfrm>
          <a:off x="13436111"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158509</xdr:rowOff>
    </xdr:from>
    <xdr:to>
      <xdr:col>18</xdr:col>
      <xdr:colOff>492125</xdr:colOff>
      <xdr:row>38</xdr:row>
      <xdr:rowOff>88658</xdr:rowOff>
    </xdr:to>
    <xdr:sp macro="" textlink="">
      <xdr:nvSpPr>
        <xdr:cNvPr id="549" name="円/楕円 548"/>
        <xdr:cNvSpPr/>
      </xdr:nvSpPr>
      <xdr:spPr>
        <a:xfrm>
          <a:off x="12763500" y="6502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79786</xdr:rowOff>
    </xdr:from>
    <xdr:ext cx="534377" cy="259045"/>
    <xdr:sp macro="" textlink="">
      <xdr:nvSpPr>
        <xdr:cNvPr id="550" name="テキスト ボックス 549"/>
        <xdr:cNvSpPr txBox="1"/>
      </xdr:nvSpPr>
      <xdr:spPr>
        <a:xfrm>
          <a:off x="12547111" y="65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43704</xdr:rowOff>
    </xdr:from>
    <xdr:to>
      <xdr:col>23</xdr:col>
      <xdr:colOff>517525</xdr:colOff>
      <xdr:row>58</xdr:row>
      <xdr:rowOff>167524</xdr:rowOff>
    </xdr:to>
    <xdr:cxnSp macro="">
      <xdr:nvCxnSpPr>
        <xdr:cNvPr id="582" name="直線コネクタ 581"/>
        <xdr:cNvCxnSpPr/>
      </xdr:nvCxnSpPr>
      <xdr:spPr>
        <a:xfrm flipV="1">
          <a:off x="15481300" y="9816354"/>
          <a:ext cx="838200" cy="29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127029</xdr:rowOff>
    </xdr:from>
    <xdr:to>
      <xdr:col>22</xdr:col>
      <xdr:colOff>365125</xdr:colOff>
      <xdr:row>58</xdr:row>
      <xdr:rowOff>167524</xdr:rowOff>
    </xdr:to>
    <xdr:cxnSp macro="">
      <xdr:nvCxnSpPr>
        <xdr:cNvPr id="585" name="直線コネクタ 584"/>
        <xdr:cNvCxnSpPr/>
      </xdr:nvCxnSpPr>
      <xdr:spPr>
        <a:xfrm>
          <a:off x="14592300" y="9899679"/>
          <a:ext cx="889000" cy="2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76735</xdr:rowOff>
    </xdr:from>
    <xdr:to>
      <xdr:col>22</xdr:col>
      <xdr:colOff>415925</xdr:colOff>
      <xdr:row>57</xdr:row>
      <xdr:rowOff>6885</xdr:rowOff>
    </xdr:to>
    <xdr:sp macro="" textlink="">
      <xdr:nvSpPr>
        <xdr:cNvPr id="586" name="フローチャート : 判断 585"/>
        <xdr:cNvSpPr/>
      </xdr:nvSpPr>
      <xdr:spPr>
        <a:xfrm>
          <a:off x="15430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23412</xdr:rowOff>
    </xdr:from>
    <xdr:ext cx="534377" cy="259045"/>
    <xdr:sp macro="" textlink="">
      <xdr:nvSpPr>
        <xdr:cNvPr id="587" name="テキスト ボックス 586"/>
        <xdr:cNvSpPr txBox="1"/>
      </xdr:nvSpPr>
      <xdr:spPr>
        <a:xfrm>
          <a:off x="15214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80411</xdr:rowOff>
    </xdr:from>
    <xdr:to>
      <xdr:col>21</xdr:col>
      <xdr:colOff>161925</xdr:colOff>
      <xdr:row>57</xdr:row>
      <xdr:rowOff>127029</xdr:rowOff>
    </xdr:to>
    <xdr:cxnSp macro="">
      <xdr:nvCxnSpPr>
        <xdr:cNvPr id="588" name="直線コネクタ 587"/>
        <xdr:cNvCxnSpPr/>
      </xdr:nvCxnSpPr>
      <xdr:spPr>
        <a:xfrm>
          <a:off x="13703300" y="8652911"/>
          <a:ext cx="889000" cy="12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87594</xdr:rowOff>
    </xdr:from>
    <xdr:to>
      <xdr:col>21</xdr:col>
      <xdr:colOff>212725</xdr:colOff>
      <xdr:row>57</xdr:row>
      <xdr:rowOff>17744</xdr:rowOff>
    </xdr:to>
    <xdr:sp macro="" textlink="">
      <xdr:nvSpPr>
        <xdr:cNvPr id="589" name="フローチャート : 判断 588"/>
        <xdr:cNvSpPr/>
      </xdr:nvSpPr>
      <xdr:spPr>
        <a:xfrm>
          <a:off x="14541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34271</xdr:rowOff>
    </xdr:from>
    <xdr:ext cx="534377" cy="259045"/>
    <xdr:sp macro="" textlink="">
      <xdr:nvSpPr>
        <xdr:cNvPr id="590" name="テキスト ボックス 589"/>
        <xdr:cNvSpPr txBox="1"/>
      </xdr:nvSpPr>
      <xdr:spPr>
        <a:xfrm>
          <a:off x="14325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80411</xdr:rowOff>
    </xdr:from>
    <xdr:to>
      <xdr:col>19</xdr:col>
      <xdr:colOff>644525</xdr:colOff>
      <xdr:row>57</xdr:row>
      <xdr:rowOff>5267</xdr:rowOff>
    </xdr:to>
    <xdr:cxnSp macro="">
      <xdr:nvCxnSpPr>
        <xdr:cNvPr id="591" name="直線コネクタ 590"/>
        <xdr:cNvCxnSpPr/>
      </xdr:nvCxnSpPr>
      <xdr:spPr>
        <a:xfrm flipV="1">
          <a:off x="12814300" y="8652911"/>
          <a:ext cx="889000" cy="1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7927</xdr:rowOff>
    </xdr:from>
    <xdr:to>
      <xdr:col>20</xdr:col>
      <xdr:colOff>9525</xdr:colOff>
      <xdr:row>56</xdr:row>
      <xdr:rowOff>109527</xdr:rowOff>
    </xdr:to>
    <xdr:sp macro="" textlink="">
      <xdr:nvSpPr>
        <xdr:cNvPr id="592" name="フローチャート : 判断 591"/>
        <xdr:cNvSpPr/>
      </xdr:nvSpPr>
      <xdr:spPr>
        <a:xfrm>
          <a:off x="13652500" y="9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100654</xdr:rowOff>
    </xdr:from>
    <xdr:ext cx="534377" cy="259045"/>
    <xdr:sp macro="" textlink="">
      <xdr:nvSpPr>
        <xdr:cNvPr id="593" name="テキスト ボックス 592"/>
        <xdr:cNvSpPr txBox="1"/>
      </xdr:nvSpPr>
      <xdr:spPr>
        <a:xfrm>
          <a:off x="13436111" y="97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154900</xdr:rowOff>
    </xdr:from>
    <xdr:to>
      <xdr:col>18</xdr:col>
      <xdr:colOff>492125</xdr:colOff>
      <xdr:row>57</xdr:row>
      <xdr:rowOff>85050</xdr:rowOff>
    </xdr:to>
    <xdr:sp macro="" textlink="">
      <xdr:nvSpPr>
        <xdr:cNvPr id="594" name="フローチャート : 判断 593"/>
        <xdr:cNvSpPr/>
      </xdr:nvSpPr>
      <xdr:spPr>
        <a:xfrm>
          <a:off x="12763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76177</xdr:rowOff>
    </xdr:from>
    <xdr:ext cx="534377" cy="259045"/>
    <xdr:sp macro="" textlink="">
      <xdr:nvSpPr>
        <xdr:cNvPr id="595" name="テキスト ボックス 594"/>
        <xdr:cNvSpPr txBox="1"/>
      </xdr:nvSpPr>
      <xdr:spPr>
        <a:xfrm>
          <a:off x="12547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164354</xdr:rowOff>
    </xdr:from>
    <xdr:to>
      <xdr:col>23</xdr:col>
      <xdr:colOff>568325</xdr:colOff>
      <xdr:row>57</xdr:row>
      <xdr:rowOff>94504</xdr:rowOff>
    </xdr:to>
    <xdr:sp macro="" textlink="">
      <xdr:nvSpPr>
        <xdr:cNvPr id="601" name="円/楕円 600"/>
        <xdr:cNvSpPr/>
      </xdr:nvSpPr>
      <xdr:spPr>
        <a:xfrm>
          <a:off x="16268700" y="97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142781</xdr:rowOff>
    </xdr:from>
    <xdr:ext cx="534377" cy="259045"/>
    <xdr:sp macro="" textlink="">
      <xdr:nvSpPr>
        <xdr:cNvPr id="602" name="教育費該当値テキスト"/>
        <xdr:cNvSpPr txBox="1"/>
      </xdr:nvSpPr>
      <xdr:spPr>
        <a:xfrm>
          <a:off x="16370300" y="974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44,379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116724</xdr:rowOff>
    </xdr:from>
    <xdr:to>
      <xdr:col>22</xdr:col>
      <xdr:colOff>415925</xdr:colOff>
      <xdr:row>59</xdr:row>
      <xdr:rowOff>46874</xdr:rowOff>
    </xdr:to>
    <xdr:sp macro="" textlink="">
      <xdr:nvSpPr>
        <xdr:cNvPr id="603" name="円/楕円 602"/>
        <xdr:cNvSpPr/>
      </xdr:nvSpPr>
      <xdr:spPr>
        <a:xfrm>
          <a:off x="15430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38001</xdr:rowOff>
    </xdr:from>
    <xdr:ext cx="534377" cy="259045"/>
    <xdr:sp macro="" textlink="">
      <xdr:nvSpPr>
        <xdr:cNvPr id="604" name="テキスト ボックス 603"/>
        <xdr:cNvSpPr txBox="1"/>
      </xdr:nvSpPr>
      <xdr:spPr>
        <a:xfrm>
          <a:off x="15214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76229</xdr:rowOff>
    </xdr:from>
    <xdr:to>
      <xdr:col>21</xdr:col>
      <xdr:colOff>212725</xdr:colOff>
      <xdr:row>58</xdr:row>
      <xdr:rowOff>6379</xdr:rowOff>
    </xdr:to>
    <xdr:sp macro="" textlink="">
      <xdr:nvSpPr>
        <xdr:cNvPr id="605" name="円/楕円 604"/>
        <xdr:cNvSpPr/>
      </xdr:nvSpPr>
      <xdr:spPr>
        <a:xfrm>
          <a:off x="14541500" y="98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168956</xdr:rowOff>
    </xdr:from>
    <xdr:ext cx="534377" cy="259045"/>
    <xdr:sp macro="" textlink="">
      <xdr:nvSpPr>
        <xdr:cNvPr id="606" name="テキスト ボックス 605"/>
        <xdr:cNvSpPr txBox="1"/>
      </xdr:nvSpPr>
      <xdr:spPr>
        <a:xfrm>
          <a:off x="14325111" y="99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39,276</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29611</xdr:rowOff>
    </xdr:from>
    <xdr:to>
      <xdr:col>20</xdr:col>
      <xdr:colOff>9525</xdr:colOff>
      <xdr:row>50</xdr:row>
      <xdr:rowOff>131211</xdr:rowOff>
    </xdr:to>
    <xdr:sp macro="" textlink="">
      <xdr:nvSpPr>
        <xdr:cNvPr id="607" name="円/楕円 606"/>
        <xdr:cNvSpPr/>
      </xdr:nvSpPr>
      <xdr:spPr>
        <a:xfrm>
          <a:off x="13652500" y="86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48</xdr:row>
      <xdr:rowOff>147738</xdr:rowOff>
    </xdr:from>
    <xdr:ext cx="599010" cy="259045"/>
    <xdr:sp macro="" textlink="">
      <xdr:nvSpPr>
        <xdr:cNvPr id="608" name="テキスト ボックス 607"/>
        <xdr:cNvSpPr txBox="1"/>
      </xdr:nvSpPr>
      <xdr:spPr>
        <a:xfrm>
          <a:off x="13403794" y="83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115,631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125917</xdr:rowOff>
    </xdr:from>
    <xdr:to>
      <xdr:col>18</xdr:col>
      <xdr:colOff>492125</xdr:colOff>
      <xdr:row>57</xdr:row>
      <xdr:rowOff>56067</xdr:rowOff>
    </xdr:to>
    <xdr:sp macro="" textlink="">
      <xdr:nvSpPr>
        <xdr:cNvPr id="609" name="円/楕円 608"/>
        <xdr:cNvSpPr/>
      </xdr:nvSpPr>
      <xdr:spPr>
        <a:xfrm>
          <a:off x="12763500" y="9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72594</xdr:rowOff>
    </xdr:from>
    <xdr:ext cx="534377" cy="259045"/>
    <xdr:sp macro="" textlink="">
      <xdr:nvSpPr>
        <xdr:cNvPr id="610" name="テキスト ボックス 609"/>
        <xdr:cNvSpPr txBox="1"/>
      </xdr:nvSpPr>
      <xdr:spPr>
        <a:xfrm>
          <a:off x="12547111" y="95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4890</xdr:rowOff>
    </xdr:from>
    <xdr:to>
      <xdr:col>23</xdr:col>
      <xdr:colOff>517525</xdr:colOff>
      <xdr:row>78</xdr:row>
      <xdr:rowOff>21382</xdr:rowOff>
    </xdr:to>
    <xdr:cxnSp macro="">
      <xdr:nvCxnSpPr>
        <xdr:cNvPr id="635" name="直線コネクタ 634"/>
        <xdr:cNvCxnSpPr/>
      </xdr:nvCxnSpPr>
      <xdr:spPr>
        <a:xfrm>
          <a:off x="15481300" y="13377990"/>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4890</xdr:rowOff>
    </xdr:from>
    <xdr:to>
      <xdr:col>22</xdr:col>
      <xdr:colOff>365125</xdr:colOff>
      <xdr:row>78</xdr:row>
      <xdr:rowOff>25028</xdr:rowOff>
    </xdr:to>
    <xdr:cxnSp macro="">
      <xdr:nvCxnSpPr>
        <xdr:cNvPr id="638" name="直線コネクタ 637"/>
        <xdr:cNvCxnSpPr/>
      </xdr:nvCxnSpPr>
      <xdr:spPr>
        <a:xfrm flipV="1">
          <a:off x="14592300" y="13377990"/>
          <a:ext cx="88900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139157</xdr:rowOff>
    </xdr:from>
    <xdr:to>
      <xdr:col>22</xdr:col>
      <xdr:colOff>415925</xdr:colOff>
      <xdr:row>78</xdr:row>
      <xdr:rowOff>69307</xdr:rowOff>
    </xdr:to>
    <xdr:sp macro="" textlink="">
      <xdr:nvSpPr>
        <xdr:cNvPr id="639" name="フローチャート : 判断 638"/>
        <xdr:cNvSpPr/>
      </xdr:nvSpPr>
      <xdr:spPr>
        <a:xfrm>
          <a:off x="15430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60434</xdr:rowOff>
    </xdr:from>
    <xdr:ext cx="469744" cy="259045"/>
    <xdr:sp macro="" textlink="">
      <xdr:nvSpPr>
        <xdr:cNvPr id="640" name="テキスト ボックス 639"/>
        <xdr:cNvSpPr txBox="1"/>
      </xdr:nvSpPr>
      <xdr:spPr>
        <a:xfrm>
          <a:off x="15246427" y="134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25028</xdr:rowOff>
    </xdr:from>
    <xdr:to>
      <xdr:col>21</xdr:col>
      <xdr:colOff>161925</xdr:colOff>
      <xdr:row>78</xdr:row>
      <xdr:rowOff>25400</xdr:rowOff>
    </xdr:to>
    <xdr:cxnSp macro="">
      <xdr:nvCxnSpPr>
        <xdr:cNvPr id="641" name="直線コネクタ 640"/>
        <xdr:cNvCxnSpPr/>
      </xdr:nvCxnSpPr>
      <xdr:spPr>
        <a:xfrm flipV="1">
          <a:off x="13703300" y="13398128"/>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143776</xdr:rowOff>
    </xdr:from>
    <xdr:to>
      <xdr:col>21</xdr:col>
      <xdr:colOff>212725</xdr:colOff>
      <xdr:row>78</xdr:row>
      <xdr:rowOff>73926</xdr:rowOff>
    </xdr:to>
    <xdr:sp macro="" textlink="">
      <xdr:nvSpPr>
        <xdr:cNvPr id="642" name="フローチャート : 判断 641"/>
        <xdr:cNvSpPr/>
      </xdr:nvSpPr>
      <xdr:spPr>
        <a:xfrm>
          <a:off x="14541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90453</xdr:rowOff>
    </xdr:from>
    <xdr:ext cx="378565" cy="259045"/>
    <xdr:sp macro="" textlink="">
      <xdr:nvSpPr>
        <xdr:cNvPr id="643" name="テキスト ボックス 642"/>
        <xdr:cNvSpPr txBox="1"/>
      </xdr:nvSpPr>
      <xdr:spPr>
        <a:xfrm>
          <a:off x="14403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22320</xdr:rowOff>
    </xdr:from>
    <xdr:to>
      <xdr:col>19</xdr:col>
      <xdr:colOff>644525</xdr:colOff>
      <xdr:row>78</xdr:row>
      <xdr:rowOff>25400</xdr:rowOff>
    </xdr:to>
    <xdr:cxnSp macro="">
      <xdr:nvCxnSpPr>
        <xdr:cNvPr id="644" name="直線コネクタ 643"/>
        <xdr:cNvCxnSpPr/>
      </xdr:nvCxnSpPr>
      <xdr:spPr>
        <a:xfrm>
          <a:off x="12814300" y="13395420"/>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139489</xdr:rowOff>
    </xdr:from>
    <xdr:to>
      <xdr:col>20</xdr:col>
      <xdr:colOff>9525</xdr:colOff>
      <xdr:row>78</xdr:row>
      <xdr:rowOff>69639</xdr:rowOff>
    </xdr:to>
    <xdr:sp macro="" textlink="">
      <xdr:nvSpPr>
        <xdr:cNvPr id="645" name="フローチャート : 判断 644"/>
        <xdr:cNvSpPr/>
      </xdr:nvSpPr>
      <xdr:spPr>
        <a:xfrm>
          <a:off x="13652500" y="1334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86166</xdr:rowOff>
    </xdr:from>
    <xdr:ext cx="469744" cy="259045"/>
    <xdr:sp macro="" textlink="">
      <xdr:nvSpPr>
        <xdr:cNvPr id="646" name="テキスト ボックス 645"/>
        <xdr:cNvSpPr txBox="1"/>
      </xdr:nvSpPr>
      <xdr:spPr>
        <a:xfrm>
          <a:off x="13468427" y="131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139747</xdr:rowOff>
    </xdr:from>
    <xdr:to>
      <xdr:col>18</xdr:col>
      <xdr:colOff>492125</xdr:colOff>
      <xdr:row>78</xdr:row>
      <xdr:rowOff>69897</xdr:rowOff>
    </xdr:to>
    <xdr:sp macro="" textlink="">
      <xdr:nvSpPr>
        <xdr:cNvPr id="647" name="フローチャート : 判断 646"/>
        <xdr:cNvSpPr/>
      </xdr:nvSpPr>
      <xdr:spPr>
        <a:xfrm>
          <a:off x="12763500" y="1334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86424</xdr:rowOff>
    </xdr:from>
    <xdr:ext cx="469744" cy="259045"/>
    <xdr:sp macro="" textlink="">
      <xdr:nvSpPr>
        <xdr:cNvPr id="648" name="テキスト ボックス 647"/>
        <xdr:cNvSpPr txBox="1"/>
      </xdr:nvSpPr>
      <xdr:spPr>
        <a:xfrm>
          <a:off x="12579427" y="131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142032</xdr:rowOff>
    </xdr:from>
    <xdr:to>
      <xdr:col>23</xdr:col>
      <xdr:colOff>568325</xdr:colOff>
      <xdr:row>78</xdr:row>
      <xdr:rowOff>72182</xdr:rowOff>
    </xdr:to>
    <xdr:sp macro="" textlink="">
      <xdr:nvSpPr>
        <xdr:cNvPr id="654" name="円/楕円 653"/>
        <xdr:cNvSpPr/>
      </xdr:nvSpPr>
      <xdr:spPr>
        <a:xfrm>
          <a:off x="16268700" y="133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378565" cy="259045"/>
    <xdr:sp macro="" textlink="">
      <xdr:nvSpPr>
        <xdr:cNvPr id="655" name="災害復旧費該当値テキスト"/>
        <xdr:cNvSpPr txBox="1"/>
      </xdr:nvSpPr>
      <xdr:spPr>
        <a:xfrm>
          <a:off x="16370300" y="1330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125540</xdr:rowOff>
    </xdr:from>
    <xdr:to>
      <xdr:col>22</xdr:col>
      <xdr:colOff>415925</xdr:colOff>
      <xdr:row>78</xdr:row>
      <xdr:rowOff>55690</xdr:rowOff>
    </xdr:to>
    <xdr:sp macro="" textlink="">
      <xdr:nvSpPr>
        <xdr:cNvPr id="656" name="円/楕円 655"/>
        <xdr:cNvSpPr/>
      </xdr:nvSpPr>
      <xdr:spPr>
        <a:xfrm>
          <a:off x="15430500" y="133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72217</xdr:rowOff>
    </xdr:from>
    <xdr:ext cx="469744" cy="259045"/>
    <xdr:sp macro="" textlink="">
      <xdr:nvSpPr>
        <xdr:cNvPr id="657" name="テキスト ボックス 656"/>
        <xdr:cNvSpPr txBox="1"/>
      </xdr:nvSpPr>
      <xdr:spPr>
        <a:xfrm>
          <a:off x="15246427" y="131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145678</xdr:rowOff>
    </xdr:from>
    <xdr:to>
      <xdr:col>21</xdr:col>
      <xdr:colOff>212725</xdr:colOff>
      <xdr:row>78</xdr:row>
      <xdr:rowOff>75828</xdr:rowOff>
    </xdr:to>
    <xdr:sp macro="" textlink="">
      <xdr:nvSpPr>
        <xdr:cNvPr id="658" name="円/楕円 657"/>
        <xdr:cNvSpPr/>
      </xdr:nvSpPr>
      <xdr:spPr>
        <a:xfrm>
          <a:off x="14541500" y="133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66955</xdr:rowOff>
    </xdr:from>
    <xdr:ext cx="313932" cy="259045"/>
    <xdr:sp macro="" textlink="">
      <xdr:nvSpPr>
        <xdr:cNvPr id="659" name="テキスト ボックス 658"/>
        <xdr:cNvSpPr txBox="1"/>
      </xdr:nvSpPr>
      <xdr:spPr>
        <a:xfrm>
          <a:off x="14435333" y="13440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0" name="円/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1" name="テキスト ボックス 660"/>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142970</xdr:rowOff>
    </xdr:from>
    <xdr:to>
      <xdr:col>18</xdr:col>
      <xdr:colOff>492125</xdr:colOff>
      <xdr:row>78</xdr:row>
      <xdr:rowOff>73120</xdr:rowOff>
    </xdr:to>
    <xdr:sp macro="" textlink="">
      <xdr:nvSpPr>
        <xdr:cNvPr id="662" name="円/楕円 661"/>
        <xdr:cNvSpPr/>
      </xdr:nvSpPr>
      <xdr:spPr>
        <a:xfrm>
          <a:off x="12763500" y="133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64247</xdr:rowOff>
    </xdr:from>
    <xdr:ext cx="378565" cy="259045"/>
    <xdr:sp macro="" textlink="">
      <xdr:nvSpPr>
        <xdr:cNvPr id="663" name="テキスト ボックス 662"/>
        <xdr:cNvSpPr txBox="1"/>
      </xdr:nvSpPr>
      <xdr:spPr>
        <a:xfrm>
          <a:off x="12625017" y="13437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159931</xdr:rowOff>
    </xdr:from>
    <xdr:to>
      <xdr:col>23</xdr:col>
      <xdr:colOff>517525</xdr:colOff>
      <xdr:row>96</xdr:row>
      <xdr:rowOff>7874</xdr:rowOff>
    </xdr:to>
    <xdr:cxnSp macro="">
      <xdr:nvCxnSpPr>
        <xdr:cNvPr id="692" name="直線コネクタ 691"/>
        <xdr:cNvCxnSpPr/>
      </xdr:nvCxnSpPr>
      <xdr:spPr>
        <a:xfrm flipV="1">
          <a:off x="15481300" y="16447681"/>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3"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7874</xdr:rowOff>
    </xdr:from>
    <xdr:to>
      <xdr:col>22</xdr:col>
      <xdr:colOff>365125</xdr:colOff>
      <xdr:row>96</xdr:row>
      <xdr:rowOff>18656</xdr:rowOff>
    </xdr:to>
    <xdr:cxnSp macro="">
      <xdr:nvCxnSpPr>
        <xdr:cNvPr id="695" name="直線コネクタ 694"/>
        <xdr:cNvCxnSpPr/>
      </xdr:nvCxnSpPr>
      <xdr:spPr>
        <a:xfrm flipV="1">
          <a:off x="14592300" y="1646707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108339</xdr:rowOff>
    </xdr:from>
    <xdr:to>
      <xdr:col>22</xdr:col>
      <xdr:colOff>415925</xdr:colOff>
      <xdr:row>97</xdr:row>
      <xdr:rowOff>38489</xdr:rowOff>
    </xdr:to>
    <xdr:sp macro="" textlink="">
      <xdr:nvSpPr>
        <xdr:cNvPr id="696" name="フローチャート : 判断 695"/>
        <xdr:cNvSpPr/>
      </xdr:nvSpPr>
      <xdr:spPr>
        <a:xfrm>
          <a:off x="15430500" y="165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29616</xdr:rowOff>
    </xdr:from>
    <xdr:ext cx="534377" cy="259045"/>
    <xdr:sp macro="" textlink="">
      <xdr:nvSpPr>
        <xdr:cNvPr id="697" name="テキスト ボックス 696"/>
        <xdr:cNvSpPr txBox="1"/>
      </xdr:nvSpPr>
      <xdr:spPr>
        <a:xfrm>
          <a:off x="15214111" y="166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18656</xdr:rowOff>
    </xdr:from>
    <xdr:to>
      <xdr:col>21</xdr:col>
      <xdr:colOff>161925</xdr:colOff>
      <xdr:row>96</xdr:row>
      <xdr:rowOff>40838</xdr:rowOff>
    </xdr:to>
    <xdr:cxnSp macro="">
      <xdr:nvCxnSpPr>
        <xdr:cNvPr id="698" name="直線コネクタ 697"/>
        <xdr:cNvCxnSpPr/>
      </xdr:nvCxnSpPr>
      <xdr:spPr>
        <a:xfrm flipV="1">
          <a:off x="13703300" y="16477856"/>
          <a:ext cx="889000" cy="2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107890</xdr:rowOff>
    </xdr:from>
    <xdr:to>
      <xdr:col>21</xdr:col>
      <xdr:colOff>212725</xdr:colOff>
      <xdr:row>97</xdr:row>
      <xdr:rowOff>38040</xdr:rowOff>
    </xdr:to>
    <xdr:sp macro="" textlink="">
      <xdr:nvSpPr>
        <xdr:cNvPr id="699" name="フローチャート : 判断 698"/>
        <xdr:cNvSpPr/>
      </xdr:nvSpPr>
      <xdr:spPr>
        <a:xfrm>
          <a:off x="14541500" y="1656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29167</xdr:rowOff>
    </xdr:from>
    <xdr:ext cx="534377" cy="259045"/>
    <xdr:sp macro="" textlink="">
      <xdr:nvSpPr>
        <xdr:cNvPr id="700" name="テキスト ボックス 699"/>
        <xdr:cNvSpPr txBox="1"/>
      </xdr:nvSpPr>
      <xdr:spPr>
        <a:xfrm>
          <a:off x="14325111" y="1665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40838</xdr:rowOff>
    </xdr:from>
    <xdr:to>
      <xdr:col>19</xdr:col>
      <xdr:colOff>644525</xdr:colOff>
      <xdr:row>96</xdr:row>
      <xdr:rowOff>47971</xdr:rowOff>
    </xdr:to>
    <xdr:cxnSp macro="">
      <xdr:nvCxnSpPr>
        <xdr:cNvPr id="701" name="直線コネクタ 700"/>
        <xdr:cNvCxnSpPr/>
      </xdr:nvCxnSpPr>
      <xdr:spPr>
        <a:xfrm flipV="1">
          <a:off x="12814300" y="16500038"/>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116301</xdr:rowOff>
    </xdr:from>
    <xdr:to>
      <xdr:col>20</xdr:col>
      <xdr:colOff>9525</xdr:colOff>
      <xdr:row>97</xdr:row>
      <xdr:rowOff>46451</xdr:rowOff>
    </xdr:to>
    <xdr:sp macro="" textlink="">
      <xdr:nvSpPr>
        <xdr:cNvPr id="702" name="フローチャート : 判断 701"/>
        <xdr:cNvSpPr/>
      </xdr:nvSpPr>
      <xdr:spPr>
        <a:xfrm>
          <a:off x="13652500" y="165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37578</xdr:rowOff>
    </xdr:from>
    <xdr:ext cx="534377" cy="259045"/>
    <xdr:sp macro="" textlink="">
      <xdr:nvSpPr>
        <xdr:cNvPr id="703" name="テキスト ボックス 702"/>
        <xdr:cNvSpPr txBox="1"/>
      </xdr:nvSpPr>
      <xdr:spPr>
        <a:xfrm>
          <a:off x="13436111" y="166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109421</xdr:rowOff>
    </xdr:from>
    <xdr:to>
      <xdr:col>18</xdr:col>
      <xdr:colOff>492125</xdr:colOff>
      <xdr:row>97</xdr:row>
      <xdr:rowOff>39571</xdr:rowOff>
    </xdr:to>
    <xdr:sp macro="" textlink="">
      <xdr:nvSpPr>
        <xdr:cNvPr id="704" name="フローチャート : 判断 703"/>
        <xdr:cNvSpPr/>
      </xdr:nvSpPr>
      <xdr:spPr>
        <a:xfrm>
          <a:off x="12763500" y="1656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30698</xdr:rowOff>
    </xdr:from>
    <xdr:ext cx="534377" cy="259045"/>
    <xdr:sp macro="" textlink="">
      <xdr:nvSpPr>
        <xdr:cNvPr id="705" name="テキスト ボックス 704"/>
        <xdr:cNvSpPr txBox="1"/>
      </xdr:nvSpPr>
      <xdr:spPr>
        <a:xfrm>
          <a:off x="12547111" y="166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109131</xdr:rowOff>
    </xdr:from>
    <xdr:to>
      <xdr:col>23</xdr:col>
      <xdr:colOff>568325</xdr:colOff>
      <xdr:row>96</xdr:row>
      <xdr:rowOff>39281</xdr:rowOff>
    </xdr:to>
    <xdr:sp macro="" textlink="">
      <xdr:nvSpPr>
        <xdr:cNvPr id="711" name="円/楕円 710"/>
        <xdr:cNvSpPr/>
      </xdr:nvSpPr>
      <xdr:spPr>
        <a:xfrm>
          <a:off x="162687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132008</xdr:rowOff>
    </xdr:from>
    <xdr:ext cx="534377" cy="259045"/>
    <xdr:sp macro="" textlink="">
      <xdr:nvSpPr>
        <xdr:cNvPr id="712" name="公債費該当値テキスト"/>
        <xdr:cNvSpPr txBox="1"/>
      </xdr:nvSpPr>
      <xdr:spPr>
        <a:xfrm>
          <a:off x="16370300" y="162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74,845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128524</xdr:rowOff>
    </xdr:from>
    <xdr:to>
      <xdr:col>22</xdr:col>
      <xdr:colOff>415925</xdr:colOff>
      <xdr:row>96</xdr:row>
      <xdr:rowOff>58674</xdr:rowOff>
    </xdr:to>
    <xdr:sp macro="" textlink="">
      <xdr:nvSpPr>
        <xdr:cNvPr id="713" name="円/楕円 712"/>
        <xdr:cNvSpPr/>
      </xdr:nvSpPr>
      <xdr:spPr>
        <a:xfrm>
          <a:off x="15430500" y="164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75201</xdr:rowOff>
    </xdr:from>
    <xdr:ext cx="534377" cy="259045"/>
    <xdr:sp macro="" textlink="">
      <xdr:nvSpPr>
        <xdr:cNvPr id="714" name="テキスト ボックス 713"/>
        <xdr:cNvSpPr txBox="1"/>
      </xdr:nvSpPr>
      <xdr:spPr>
        <a:xfrm>
          <a:off x="15214111" y="161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139306</xdr:rowOff>
    </xdr:from>
    <xdr:to>
      <xdr:col>21</xdr:col>
      <xdr:colOff>212725</xdr:colOff>
      <xdr:row>96</xdr:row>
      <xdr:rowOff>69456</xdr:rowOff>
    </xdr:to>
    <xdr:sp macro="" textlink="">
      <xdr:nvSpPr>
        <xdr:cNvPr id="715" name="円/楕円 714"/>
        <xdr:cNvSpPr/>
      </xdr:nvSpPr>
      <xdr:spPr>
        <a:xfrm>
          <a:off x="14541500" y="164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85983</xdr:rowOff>
    </xdr:from>
    <xdr:ext cx="534377" cy="259045"/>
    <xdr:sp macro="" textlink="">
      <xdr:nvSpPr>
        <xdr:cNvPr id="716" name="テキスト ボックス 715"/>
        <xdr:cNvSpPr txBox="1"/>
      </xdr:nvSpPr>
      <xdr:spPr>
        <a:xfrm>
          <a:off x="14325111" y="162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161488</xdr:rowOff>
    </xdr:from>
    <xdr:to>
      <xdr:col>20</xdr:col>
      <xdr:colOff>9525</xdr:colOff>
      <xdr:row>96</xdr:row>
      <xdr:rowOff>91638</xdr:rowOff>
    </xdr:to>
    <xdr:sp macro="" textlink="">
      <xdr:nvSpPr>
        <xdr:cNvPr id="717" name="円/楕円 716"/>
        <xdr:cNvSpPr/>
      </xdr:nvSpPr>
      <xdr:spPr>
        <a:xfrm>
          <a:off x="13652500" y="164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108165</xdr:rowOff>
    </xdr:from>
    <xdr:ext cx="534377" cy="259045"/>
    <xdr:sp macro="" textlink="">
      <xdr:nvSpPr>
        <xdr:cNvPr id="718" name="テキスト ボックス 717"/>
        <xdr:cNvSpPr txBox="1"/>
      </xdr:nvSpPr>
      <xdr:spPr>
        <a:xfrm>
          <a:off x="13436111" y="162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168621</xdr:rowOff>
    </xdr:from>
    <xdr:to>
      <xdr:col>18</xdr:col>
      <xdr:colOff>492125</xdr:colOff>
      <xdr:row>96</xdr:row>
      <xdr:rowOff>98771</xdr:rowOff>
    </xdr:to>
    <xdr:sp macro="" textlink="">
      <xdr:nvSpPr>
        <xdr:cNvPr id="719" name="円/楕円 718"/>
        <xdr:cNvSpPr/>
      </xdr:nvSpPr>
      <xdr:spPr>
        <a:xfrm>
          <a:off x="12763500" y="164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115298</xdr:rowOff>
    </xdr:from>
    <xdr:ext cx="534377" cy="259045"/>
    <xdr:sp macro="" textlink="">
      <xdr:nvSpPr>
        <xdr:cNvPr id="720" name="テキスト ボックス 719"/>
        <xdr:cNvSpPr txBox="1"/>
      </xdr:nvSpPr>
      <xdr:spPr>
        <a:xfrm>
          <a:off x="12547111" y="162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29028</xdr:rowOff>
    </xdr:from>
    <xdr:to>
      <xdr:col>31</xdr:col>
      <xdr:colOff>85725</xdr:colOff>
      <xdr:row>39</xdr:row>
      <xdr:rowOff>130628</xdr:rowOff>
    </xdr:to>
    <xdr:sp macro="" textlink="">
      <xdr:nvSpPr>
        <xdr:cNvPr id="755" name="フローチャート : 判断 754"/>
        <xdr:cNvSpPr/>
      </xdr:nvSpPr>
      <xdr:spPr>
        <a:xfrm>
          <a:off x="21272500" y="67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147155</xdr:rowOff>
    </xdr:from>
    <xdr:ext cx="378565" cy="259045"/>
    <xdr:sp macro="" textlink="">
      <xdr:nvSpPr>
        <xdr:cNvPr id="756" name="テキスト ボックス 755"/>
        <xdr:cNvSpPr txBox="1"/>
      </xdr:nvSpPr>
      <xdr:spPr>
        <a:xfrm>
          <a:off x="21134017" y="649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38499</xdr:rowOff>
    </xdr:from>
    <xdr:to>
      <xdr:col>29</xdr:col>
      <xdr:colOff>568325</xdr:colOff>
      <xdr:row>39</xdr:row>
      <xdr:rowOff>140099</xdr:rowOff>
    </xdr:to>
    <xdr:sp macro="" textlink="">
      <xdr:nvSpPr>
        <xdr:cNvPr id="758" name="フローチャート : 判断 757"/>
        <xdr:cNvSpPr/>
      </xdr:nvSpPr>
      <xdr:spPr>
        <a:xfrm>
          <a:off x="20383500" y="672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156626</xdr:rowOff>
    </xdr:from>
    <xdr:ext cx="313932" cy="259045"/>
    <xdr:sp macro="" textlink="">
      <xdr:nvSpPr>
        <xdr:cNvPr id="759" name="テキスト ボックス 758"/>
        <xdr:cNvSpPr txBox="1"/>
      </xdr:nvSpPr>
      <xdr:spPr>
        <a:xfrm>
          <a:off x="20277333" y="65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77143</xdr:rowOff>
    </xdr:from>
    <xdr:to>
      <xdr:col>28</xdr:col>
      <xdr:colOff>365125</xdr:colOff>
      <xdr:row>39</xdr:row>
      <xdr:rowOff>7293</xdr:rowOff>
    </xdr:to>
    <xdr:sp macro="" textlink="">
      <xdr:nvSpPr>
        <xdr:cNvPr id="761" name="フローチャート : 判断 760"/>
        <xdr:cNvSpPr/>
      </xdr:nvSpPr>
      <xdr:spPr>
        <a:xfrm>
          <a:off x="19494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23820</xdr:rowOff>
    </xdr:from>
    <xdr:ext cx="469744" cy="259045"/>
    <xdr:sp macro="" textlink="">
      <xdr:nvSpPr>
        <xdr:cNvPr id="762" name="テキスト ボックス 761"/>
        <xdr:cNvSpPr txBox="1"/>
      </xdr:nvSpPr>
      <xdr:spPr>
        <a:xfrm>
          <a:off x="19310427" y="636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15748</xdr:rowOff>
    </xdr:from>
    <xdr:to>
      <xdr:col>27</xdr:col>
      <xdr:colOff>161925</xdr:colOff>
      <xdr:row>39</xdr:row>
      <xdr:rowOff>117348</xdr:rowOff>
    </xdr:to>
    <xdr:sp macro="" textlink="">
      <xdr:nvSpPr>
        <xdr:cNvPr id="763" name="フローチャート : 判断 762"/>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133875</xdr:rowOff>
    </xdr:from>
    <xdr:ext cx="378565" cy="259045"/>
    <xdr:sp macro="" textlink="">
      <xdr:nvSpPr>
        <xdr:cNvPr id="764" name="テキスト ボックス 763"/>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類似団体平均と比較して，特に高い水準にある経費は公債費である。</a:t>
          </a:r>
          <a:endParaRPr lang="ja-JP" altLang="ja-JP" sz="1400">
            <a:effectLst/>
          </a:endParaRPr>
        </a:p>
        <a:p>
          <a:r>
            <a:rPr kumimoji="1" lang="ja-JP" altLang="ja-JP" sz="1100">
              <a:solidFill>
                <a:schemeClr val="dk1"/>
              </a:solidFill>
              <a:effectLst/>
              <a:latin typeface="+mn-lt"/>
              <a:ea typeface="+mn-ea"/>
              <a:cs typeface="+mn-cs"/>
            </a:rPr>
            <a:t>　平成２７年度の公債費は，住民一人当たり７４，８４５円で，類似団体平均の約１．４倍となっている。これは，工業用水道出資事業やごみ固形燃料施設整備事業，港湾整備事業などの大規模建設事業の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lang="ja-JP" altLang="ja-JP" sz="1400">
            <a:effectLst/>
          </a:endParaRPr>
        </a:p>
        <a:p>
          <a:r>
            <a:rPr kumimoji="1" lang="ja-JP" altLang="ja-JP" sz="1100" b="0" i="0">
              <a:solidFill>
                <a:schemeClr val="dk1"/>
              </a:solidFill>
              <a:effectLst/>
              <a:latin typeface="+mn-lt"/>
              <a:ea typeface="+mn-ea"/>
              <a:cs typeface="+mn-cs"/>
            </a:rPr>
            <a:t>　経年比較を見ると，教育費に大きく増減があるが，これは平成２４年度に施設一体型の小中一貫校を整備したためである。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３年度から２５年度にかけては，市税，普通交付税の減少や繰越財源として一般財源を多く確保したため財政調整基金の取崩しを行った。２６年度，２７年度は普通交付税の増加などの影響により取崩しを行わなかった。</a:t>
          </a:r>
          <a:endParaRPr lang="ja-JP" altLang="ja-JP" sz="1400">
            <a:effectLst/>
          </a:endParaRPr>
        </a:p>
        <a:p>
          <a:pPr rtl="0"/>
          <a:r>
            <a:rPr lang="ja-JP" altLang="ja-JP" sz="1100" b="0" i="0">
              <a:solidFill>
                <a:schemeClr val="dk1"/>
              </a:solidFill>
              <a:effectLst/>
              <a:latin typeface="+mn-lt"/>
              <a:ea typeface="+mn-ea"/>
              <a:cs typeface="+mn-cs"/>
            </a:rPr>
            <a:t>　平成２７年度は基金残高が増加したものの，公債費や扶助費は増加傾向にあり，また今後予定されている大規模建設事業に必要な一般財源の不足は必至であるため，より一層の効率的な行財政運営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連結実質収支額等は黒字となっているため，連結実質赤字比率の算定はない。公営企業である水道事業，工業用水道事業及び公共下水道会計の資金剰余金が増加したことにより，黒字額は増加傾向にある。</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今後も，資金不足を起こさないよう，一定の基金を常に保つとともに，一般会計からの繰出が多い会計においては，経営改善に努めていく。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13569030</v>
      </c>
      <c r="BO4" s="379"/>
      <c r="BP4" s="379"/>
      <c r="BQ4" s="379"/>
      <c r="BR4" s="379"/>
      <c r="BS4" s="379"/>
      <c r="BT4" s="379"/>
      <c r="BU4" s="380"/>
      <c r="BV4" s="378">
        <v>13188233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4.5</v>
      </c>
      <c r="CU4" s="385"/>
      <c r="CV4" s="385"/>
      <c r="CW4" s="385"/>
      <c r="CX4" s="385"/>
      <c r="CY4" s="385"/>
      <c r="CZ4" s="385"/>
      <c r="DA4" s="386"/>
      <c r="DB4" s="384">
        <v>1.6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13220003</v>
      </c>
      <c r="BO5" s="416"/>
      <c r="BP5" s="416"/>
      <c r="BQ5" s="416"/>
      <c r="BR5" s="416"/>
      <c r="BS5" s="416"/>
      <c r="BT5" s="416"/>
      <c r="BU5" s="417"/>
      <c r="BV5" s="415">
        <v>13034385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94.6</v>
      </c>
      <c r="CU5" s="413"/>
      <c r="CV5" s="413"/>
      <c r="CW5" s="413"/>
      <c r="CX5" s="413"/>
      <c r="CY5" s="413"/>
      <c r="CZ5" s="413"/>
      <c r="DA5" s="414"/>
      <c r="DB5" s="412">
        <v>96.7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349027</v>
      </c>
      <c r="BO6" s="416"/>
      <c r="BP6" s="416"/>
      <c r="BQ6" s="416"/>
      <c r="BR6" s="416"/>
      <c r="BS6" s="416"/>
      <c r="BT6" s="416"/>
      <c r="BU6" s="417"/>
      <c r="BV6" s="415">
        <v>153848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105.6</v>
      </c>
      <c r="CU6" s="453"/>
      <c r="CV6" s="453"/>
      <c r="CW6" s="453"/>
      <c r="CX6" s="453"/>
      <c r="CY6" s="453"/>
      <c r="CZ6" s="453"/>
      <c r="DA6" s="454"/>
      <c r="DB6" s="452">
        <v>109.6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10105</v>
      </c>
      <c r="BO7" s="416"/>
      <c r="BP7" s="416"/>
      <c r="BQ7" s="416"/>
      <c r="BR7" s="416"/>
      <c r="BS7" s="416"/>
      <c r="BT7" s="416"/>
      <c r="BU7" s="417"/>
      <c r="BV7" s="415">
        <v>33879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7587174</v>
      </c>
      <c r="CU7" s="416"/>
      <c r="CV7" s="416"/>
      <c r="CW7" s="416"/>
      <c r="CX7" s="416"/>
      <c r="CY7" s="416"/>
      <c r="CZ7" s="416"/>
      <c r="DA7" s="417"/>
      <c r="DB7" s="415">
        <v>7511174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338922</v>
      </c>
      <c r="BO8" s="416"/>
      <c r="BP8" s="416"/>
      <c r="BQ8" s="416"/>
      <c r="BR8" s="416"/>
      <c r="BS8" s="416"/>
      <c r="BT8" s="416"/>
      <c r="BU8" s="417"/>
      <c r="BV8" s="415">
        <v>119969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0.83</v>
      </c>
      <c r="CU8" s="456"/>
      <c r="CV8" s="456"/>
      <c r="CW8" s="456"/>
      <c r="CX8" s="456"/>
      <c r="CY8" s="456"/>
      <c r="CZ8" s="456"/>
      <c r="DA8" s="457"/>
      <c r="DB8" s="455">
        <v>0.84</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27865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218953</v>
      </c>
      <c r="BO9" s="416"/>
      <c r="BP9" s="416"/>
      <c r="BQ9" s="416"/>
      <c r="BR9" s="416"/>
      <c r="BS9" s="416"/>
      <c r="BT9" s="416"/>
      <c r="BU9" s="417"/>
      <c r="BV9" s="415">
        <v>81911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21.6</v>
      </c>
      <c r="CU9" s="413"/>
      <c r="CV9" s="413"/>
      <c r="CW9" s="413"/>
      <c r="CX9" s="413"/>
      <c r="CY9" s="413"/>
      <c r="CZ9" s="413"/>
      <c r="DA9" s="414"/>
      <c r="DB9" s="412">
        <v>22.5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28836</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95307</v>
      </c>
      <c r="BO10" s="416"/>
      <c r="BP10" s="416"/>
      <c r="BQ10" s="416"/>
      <c r="BR10" s="416"/>
      <c r="BS10" s="416"/>
      <c r="BT10" s="416"/>
      <c r="BU10" s="417"/>
      <c r="BV10" s="415">
        <v>2765</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3973</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27985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27676</v>
      </c>
      <c r="S13" s="497"/>
      <c r="T13" s="497"/>
      <c r="U13" s="497"/>
      <c r="V13" s="498"/>
      <c r="W13" s="431" t="s">
        <v>120</v>
      </c>
      <c r="X13" s="432"/>
      <c r="Y13" s="432"/>
      <c r="Z13" s="432"/>
      <c r="AA13" s="432"/>
      <c r="AB13" s="422"/>
      <c r="AC13" s="466">
        <v>310</v>
      </c>
      <c r="AD13" s="467"/>
      <c r="AE13" s="467"/>
      <c r="AF13" s="467"/>
      <c r="AG13" s="506"/>
      <c r="AH13" s="466">
        <v>388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314260</v>
      </c>
      <c r="BO13" s="416"/>
      <c r="BP13" s="416"/>
      <c r="BQ13" s="416"/>
      <c r="BR13" s="416"/>
      <c r="BS13" s="416"/>
      <c r="BT13" s="416"/>
      <c r="BU13" s="417"/>
      <c r="BV13" s="415">
        <v>88649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15.7</v>
      </c>
      <c r="CU13" s="413"/>
      <c r="CV13" s="413"/>
      <c r="CW13" s="413"/>
      <c r="CX13" s="413"/>
      <c r="CY13" s="413"/>
      <c r="CZ13" s="413"/>
      <c r="DA13" s="414"/>
      <c r="DB13" s="412">
        <v>15.6</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28266</v>
      </c>
      <c r="S14" s="497"/>
      <c r="T14" s="497"/>
      <c r="U14" s="497"/>
      <c r="V14" s="498"/>
      <c r="W14" s="405"/>
      <c r="X14" s="406"/>
      <c r="Y14" s="406"/>
      <c r="Z14" s="406"/>
      <c r="AA14" s="406"/>
      <c r="AB14" s="395"/>
      <c r="AC14" s="499">
        <v>2.4</v>
      </c>
      <c r="AD14" s="500"/>
      <c r="AE14" s="500"/>
      <c r="AF14" s="500"/>
      <c r="AG14" s="501"/>
      <c r="AH14" s="499">
        <v>2.8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214.5</v>
      </c>
      <c r="CU14" s="511"/>
      <c r="CV14" s="511"/>
      <c r="CW14" s="511"/>
      <c r="CX14" s="511"/>
      <c r="CY14" s="511"/>
      <c r="CZ14" s="511"/>
      <c r="DA14" s="512"/>
      <c r="DB14" s="510">
        <v>235.7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27947</v>
      </c>
      <c r="S15" s="497"/>
      <c r="T15" s="497"/>
      <c r="U15" s="497"/>
      <c r="V15" s="498"/>
      <c r="W15" s="431" t="s">
        <v>127</v>
      </c>
      <c r="X15" s="432"/>
      <c r="Y15" s="432"/>
      <c r="Z15" s="432"/>
      <c r="AA15" s="432"/>
      <c r="AB15" s="422"/>
      <c r="AC15" s="466">
        <v>4574</v>
      </c>
      <c r="AD15" s="467"/>
      <c r="AE15" s="467"/>
      <c r="AF15" s="467"/>
      <c r="AG15" s="506"/>
      <c r="AH15" s="466">
        <v>4973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4373341</v>
      </c>
      <c r="BO15" s="379"/>
      <c r="BP15" s="379"/>
      <c r="BQ15" s="379"/>
      <c r="BR15" s="379"/>
      <c r="BS15" s="379"/>
      <c r="BT15" s="379"/>
      <c r="BU15" s="380"/>
      <c r="BV15" s="378">
        <v>4382758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36.1</v>
      </c>
      <c r="AD16" s="500"/>
      <c r="AE16" s="500"/>
      <c r="AF16" s="500"/>
      <c r="AG16" s="501"/>
      <c r="AH16" s="499">
        <v>35.799999999999997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5494318</v>
      </c>
      <c r="BO16" s="416"/>
      <c r="BP16" s="416"/>
      <c r="BQ16" s="416"/>
      <c r="BR16" s="416"/>
      <c r="BS16" s="416"/>
      <c r="BT16" s="416"/>
      <c r="BU16" s="417"/>
      <c r="BV16" s="415">
        <v>5298576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7785</v>
      </c>
      <c r="AD17" s="467"/>
      <c r="AE17" s="467"/>
      <c r="AF17" s="467"/>
      <c r="AG17" s="506"/>
      <c r="AH17" s="466">
        <v>8460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5632920</v>
      </c>
      <c r="BO17" s="416"/>
      <c r="BP17" s="416"/>
      <c r="BQ17" s="416"/>
      <c r="BR17" s="416"/>
      <c r="BS17" s="416"/>
      <c r="BT17" s="416"/>
      <c r="BU17" s="417"/>
      <c r="BV17" s="415">
        <v>5697394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78.66</v>
      </c>
      <c r="M18" s="528"/>
      <c r="N18" s="528"/>
      <c r="O18" s="528"/>
      <c r="P18" s="528"/>
      <c r="Q18" s="528"/>
      <c r="R18" s="529"/>
      <c r="S18" s="529"/>
      <c r="T18" s="529"/>
      <c r="U18" s="529"/>
      <c r="V18" s="530"/>
      <c r="W18" s="433"/>
      <c r="X18" s="434"/>
      <c r="Y18" s="434"/>
      <c r="Z18" s="434"/>
      <c r="AA18" s="434"/>
      <c r="AB18" s="425"/>
      <c r="AC18" s="531">
        <v>61.4</v>
      </c>
      <c r="AD18" s="532"/>
      <c r="AE18" s="532"/>
      <c r="AF18" s="532"/>
      <c r="AG18" s="533"/>
      <c r="AH18" s="531">
        <v>60.8</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7583329</v>
      </c>
      <c r="BO18" s="416"/>
      <c r="BP18" s="416"/>
      <c r="BQ18" s="416"/>
      <c r="BR18" s="416"/>
      <c r="BS18" s="416"/>
      <c r="BT18" s="416"/>
      <c r="BU18" s="417"/>
      <c r="BV18" s="415">
        <v>7360464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354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9526794</v>
      </c>
      <c r="BO19" s="416"/>
      <c r="BP19" s="416"/>
      <c r="BQ19" s="416"/>
      <c r="BR19" s="416"/>
      <c r="BS19" s="416"/>
      <c r="BT19" s="416"/>
      <c r="BU19" s="417"/>
      <c r="BV19" s="415">
        <v>8939919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11749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21022618</v>
      </c>
      <c r="BO23" s="416"/>
      <c r="BP23" s="416"/>
      <c r="BQ23" s="416"/>
      <c r="BR23" s="416"/>
      <c r="BS23" s="416"/>
      <c r="BT23" s="416"/>
      <c r="BU23" s="417"/>
      <c r="BV23" s="415">
        <v>21025262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8170</v>
      </c>
      <c r="R24" s="467"/>
      <c r="S24" s="467"/>
      <c r="T24" s="467"/>
      <c r="U24" s="467"/>
      <c r="V24" s="506"/>
      <c r="W24" s="561"/>
      <c r="X24" s="549"/>
      <c r="Y24" s="550"/>
      <c r="Z24" s="465" t="s">
        <v>150</v>
      </c>
      <c r="AA24" s="445"/>
      <c r="AB24" s="445"/>
      <c r="AC24" s="445"/>
      <c r="AD24" s="445"/>
      <c r="AE24" s="445"/>
      <c r="AF24" s="445"/>
      <c r="AG24" s="446"/>
      <c r="AH24" s="466">
        <v>260</v>
      </c>
      <c r="AI24" s="467"/>
      <c r="AJ24" s="467"/>
      <c r="AK24" s="467"/>
      <c r="AL24" s="506"/>
      <c r="AM24" s="466">
        <v>820040</v>
      </c>
      <c r="AN24" s="467"/>
      <c r="AO24" s="467"/>
      <c r="AP24" s="467"/>
      <c r="AQ24" s="467"/>
      <c r="AR24" s="506"/>
      <c r="AS24" s="466">
        <v>3154</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11221352</v>
      </c>
      <c r="BO24" s="416"/>
      <c r="BP24" s="416"/>
      <c r="BQ24" s="416"/>
      <c r="BR24" s="416"/>
      <c r="BS24" s="416"/>
      <c r="BT24" s="416"/>
      <c r="BU24" s="417"/>
      <c r="BV24" s="415">
        <v>12055108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7000</v>
      </c>
      <c r="R25" s="467"/>
      <c r="S25" s="467"/>
      <c r="T25" s="467"/>
      <c r="U25" s="467"/>
      <c r="V25" s="506"/>
      <c r="W25" s="561"/>
      <c r="X25" s="549"/>
      <c r="Y25" s="550"/>
      <c r="Z25" s="465" t="s">
        <v>153</v>
      </c>
      <c r="AA25" s="445"/>
      <c r="AB25" s="445"/>
      <c r="AC25" s="445"/>
      <c r="AD25" s="445"/>
      <c r="AE25" s="445"/>
      <c r="AF25" s="445"/>
      <c r="AG25" s="446"/>
      <c r="AH25" s="466">
        <v>46</v>
      </c>
      <c r="AI25" s="467"/>
      <c r="AJ25" s="467"/>
      <c r="AK25" s="467"/>
      <c r="AL25" s="506"/>
      <c r="AM25" s="466">
        <v>131376</v>
      </c>
      <c r="AN25" s="467"/>
      <c r="AO25" s="467"/>
      <c r="AP25" s="467"/>
      <c r="AQ25" s="467"/>
      <c r="AR25" s="506"/>
      <c r="AS25" s="466">
        <v>2856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1264545</v>
      </c>
      <c r="BO25" s="379"/>
      <c r="BP25" s="379"/>
      <c r="BQ25" s="379"/>
      <c r="BR25" s="379"/>
      <c r="BS25" s="379"/>
      <c r="BT25" s="379"/>
      <c r="BU25" s="380"/>
      <c r="BV25" s="378">
        <v>1446831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6200</v>
      </c>
      <c r="R26" s="467"/>
      <c r="S26" s="467"/>
      <c r="T26" s="467"/>
      <c r="U26" s="467"/>
      <c r="V26" s="506"/>
      <c r="W26" s="561"/>
      <c r="X26" s="549"/>
      <c r="Y26" s="550"/>
      <c r="Z26" s="465" t="s">
        <v>156</v>
      </c>
      <c r="AA26" s="571"/>
      <c r="AB26" s="571"/>
      <c r="AC26" s="571"/>
      <c r="AD26" s="571"/>
      <c r="AE26" s="571"/>
      <c r="AF26" s="571"/>
      <c r="AG26" s="572"/>
      <c r="AH26" s="466">
        <v>12</v>
      </c>
      <c r="AI26" s="467"/>
      <c r="AJ26" s="467"/>
      <c r="AK26" s="467"/>
      <c r="AL26" s="506"/>
      <c r="AM26" s="466">
        <v>41568</v>
      </c>
      <c r="AN26" s="467"/>
      <c r="AO26" s="467"/>
      <c r="AP26" s="467"/>
      <c r="AQ26" s="467"/>
      <c r="AR26" s="506"/>
      <c r="AS26" s="466">
        <v>3464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4730</v>
      </c>
      <c r="R27" s="467"/>
      <c r="S27" s="467"/>
      <c r="T27" s="467"/>
      <c r="U27" s="467"/>
      <c r="V27" s="506"/>
      <c r="W27" s="561"/>
      <c r="X27" s="549"/>
      <c r="Y27" s="550"/>
      <c r="Z27" s="465" t="s">
        <v>159</v>
      </c>
      <c r="AA27" s="445"/>
      <c r="AB27" s="445"/>
      <c r="AC27" s="445"/>
      <c r="AD27" s="445"/>
      <c r="AE27" s="445"/>
      <c r="AF27" s="445"/>
      <c r="AG27" s="446"/>
      <c r="AH27" s="466">
        <v>4</v>
      </c>
      <c r="AI27" s="467"/>
      <c r="AJ27" s="467"/>
      <c r="AK27" s="467"/>
      <c r="AL27" s="506"/>
      <c r="AM27" s="466">
        <v>16896</v>
      </c>
      <c r="AN27" s="467"/>
      <c r="AO27" s="467"/>
      <c r="AP27" s="467"/>
      <c r="AQ27" s="467"/>
      <c r="AR27" s="506"/>
      <c r="AS27" s="466">
        <v>4224</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4220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650534</v>
      </c>
      <c r="BO28" s="379"/>
      <c r="BP28" s="379"/>
      <c r="BQ28" s="379"/>
      <c r="BR28" s="379"/>
      <c r="BS28" s="379"/>
      <c r="BT28" s="379"/>
      <c r="BU28" s="380"/>
      <c r="BV28" s="378">
        <v>505227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14</v>
      </c>
      <c r="M29" s="467"/>
      <c r="N29" s="467"/>
      <c r="O29" s="467"/>
      <c r="P29" s="506"/>
      <c r="Q29" s="466">
        <v>3700</v>
      </c>
      <c r="R29" s="467"/>
      <c r="S29" s="467"/>
      <c r="T29" s="467"/>
      <c r="U29" s="467"/>
      <c r="V29" s="506"/>
      <c r="W29" s="562"/>
      <c r="X29" s="563"/>
      <c r="Y29" s="564"/>
      <c r="Z29" s="465" t="s">
        <v>166</v>
      </c>
      <c r="AA29" s="445"/>
      <c r="AB29" s="445"/>
      <c r="AC29" s="445"/>
      <c r="AD29" s="445"/>
      <c r="AE29" s="445"/>
      <c r="AF29" s="445"/>
      <c r="AG29" s="446"/>
      <c r="AH29" s="466">
        <v>264</v>
      </c>
      <c r="AI29" s="467"/>
      <c r="AJ29" s="467"/>
      <c r="AK29" s="467"/>
      <c r="AL29" s="506"/>
      <c r="AM29" s="466">
        <v>836936</v>
      </c>
      <c r="AN29" s="467"/>
      <c r="AO29" s="467"/>
      <c r="AP29" s="467"/>
      <c r="AQ29" s="467"/>
      <c r="AR29" s="506"/>
      <c r="AS29" s="466">
        <v>3170</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658851</v>
      </c>
      <c r="BO29" s="416"/>
      <c r="BP29" s="416"/>
      <c r="BQ29" s="416"/>
      <c r="BR29" s="416"/>
      <c r="BS29" s="416"/>
      <c r="BT29" s="416"/>
      <c r="BU29" s="417"/>
      <c r="BV29" s="415">
        <v>658496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99.4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1166409</v>
      </c>
      <c r="BO30" s="585"/>
      <c r="BP30" s="585"/>
      <c r="BQ30" s="585"/>
      <c r="BR30" s="585"/>
      <c r="BS30" s="585"/>
      <c r="BT30" s="585"/>
      <c r="BU30" s="586"/>
      <c r="BV30" s="584">
        <v>1011155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農業集落排水特別会計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広島県市町総合事務組合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阿多田島汽船</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港湾施設管理受託特別会計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漁業集落排水特別会計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大竹市土地開発公社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IF('各会計、関係団体の財政状況及び健全化判断比率'!B33="","",'各会計、関係団体の財政状況及び健全化判断比率'!B33)</f>
        <v>公共下水道事業会計</v>
      </c>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IF('各会計、関係団体の財政状況及び健全化判断比率'!B36="","",'各会計、関係団体の財政状況及び健全化判断比率'!B36)</f>
        <v>土地造成特別会計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後期高齢者医療広域連合（特別会計）</v>
      </c>
      <c r="BZ36" s="597"/>
      <c r="CA36" s="597"/>
      <c r="CB36" s="597"/>
      <c r="CC36" s="597"/>
      <c r="CD36" s="597"/>
      <c r="CE36" s="597"/>
      <c r="CF36" s="597"/>
      <c r="CG36" s="597"/>
      <c r="CH36" s="597"/>
      <c r="CI36" s="597"/>
      <c r="CJ36" s="597"/>
      <c r="CK36" s="597"/>
      <c r="CL36" s="597"/>
      <c r="CM36" s="597"/>
      <c r="CN36" s="165"/>
      <c r="CO36" s="596">
        <f t="shared" si="3"/>
        <v>18</v>
      </c>
      <c r="CP36" s="596"/>
      <c r="CQ36" s="597" t="str">
        <f>IF('各会計、関係団体の財政状況及び健全化判断比率'!BS9="","",'各会計、関係団体の財政状況及び健全化判断比率'!BS9)</f>
        <v>株式会社やさか</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宮島競艇施行組合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1" t="s">
        <v>535</v>
      </c>
      <c r="D34" s="1181"/>
      <c r="E34" s="1182"/>
      <c r="F34" s="32">
        <v>12.48</v>
      </c>
      <c r="G34" s="33">
        <v>13.46</v>
      </c>
      <c r="H34" s="33">
        <v>14.41</v>
      </c>
      <c r="I34" s="33">
        <v>15.36</v>
      </c>
      <c r="J34" s="34">
        <v>15.41</v>
      </c>
      <c r="K34" s="22"/>
      <c r="L34" s="22"/>
      <c r="M34" s="22"/>
      <c r="N34" s="22"/>
      <c r="O34" s="22"/>
      <c r="P34" s="22"/>
    </row>
    <row r="35" spans="1:16" ht="39" customHeight="1" x14ac:dyDescent="0.15">
      <c r="A35" s="22"/>
      <c r="B35" s="35"/>
      <c r="C35" s="1175" t="s">
        <v>536</v>
      </c>
      <c r="D35" s="1176"/>
      <c r="E35" s="1177"/>
      <c r="F35" s="36">
        <v>6.81</v>
      </c>
      <c r="G35" s="37">
        <v>7.79</v>
      </c>
      <c r="H35" s="37">
        <v>7.98</v>
      </c>
      <c r="I35" s="37">
        <v>7.62</v>
      </c>
      <c r="J35" s="38">
        <v>7.67</v>
      </c>
      <c r="K35" s="22"/>
      <c r="L35" s="22"/>
      <c r="M35" s="22"/>
      <c r="N35" s="22"/>
      <c r="O35" s="22"/>
      <c r="P35" s="22"/>
    </row>
    <row r="36" spans="1:16" ht="39" customHeight="1" x14ac:dyDescent="0.15">
      <c r="A36" s="22"/>
      <c r="B36" s="35"/>
      <c r="C36" s="1175" t="s">
        <v>537</v>
      </c>
      <c r="D36" s="1176"/>
      <c r="E36" s="1177"/>
      <c r="F36" s="36">
        <v>5.22</v>
      </c>
      <c r="G36" s="37">
        <v>5.85</v>
      </c>
      <c r="H36" s="37">
        <v>6.49</v>
      </c>
      <c r="I36" s="37">
        <v>6.59</v>
      </c>
      <c r="J36" s="38">
        <v>6.57</v>
      </c>
      <c r="K36" s="22"/>
      <c r="L36" s="22"/>
      <c r="M36" s="22"/>
      <c r="N36" s="22"/>
      <c r="O36" s="22"/>
      <c r="P36" s="22"/>
    </row>
    <row r="37" spans="1:16" ht="39" customHeight="1" x14ac:dyDescent="0.15">
      <c r="A37" s="22"/>
      <c r="B37" s="35"/>
      <c r="C37" s="1175" t="s">
        <v>538</v>
      </c>
      <c r="D37" s="1176"/>
      <c r="E37" s="1177"/>
      <c r="F37" s="36">
        <v>0.09</v>
      </c>
      <c r="G37" s="37">
        <v>0.12</v>
      </c>
      <c r="H37" s="37">
        <v>0.18</v>
      </c>
      <c r="I37" s="37">
        <v>1.22</v>
      </c>
      <c r="J37" s="38">
        <v>4.08</v>
      </c>
      <c r="K37" s="22"/>
      <c r="L37" s="22"/>
      <c r="M37" s="22"/>
      <c r="N37" s="22"/>
      <c r="O37" s="22"/>
      <c r="P37" s="22"/>
    </row>
    <row r="38" spans="1:16" ht="39" customHeight="1" x14ac:dyDescent="0.15">
      <c r="A38" s="22"/>
      <c r="B38" s="35"/>
      <c r="C38" s="1175" t="s">
        <v>539</v>
      </c>
      <c r="D38" s="1176"/>
      <c r="E38" s="1177"/>
      <c r="F38" s="36">
        <v>0.09</v>
      </c>
      <c r="G38" s="37">
        <v>0.82</v>
      </c>
      <c r="H38" s="37">
        <v>0.76</v>
      </c>
      <c r="I38" s="37">
        <v>0.53</v>
      </c>
      <c r="J38" s="38">
        <v>1.03</v>
      </c>
      <c r="K38" s="22"/>
      <c r="L38" s="22"/>
      <c r="M38" s="22"/>
      <c r="N38" s="22"/>
      <c r="O38" s="22"/>
      <c r="P38" s="22"/>
    </row>
    <row r="39" spans="1:16" ht="39" customHeight="1" x14ac:dyDescent="0.15">
      <c r="A39" s="22"/>
      <c r="B39" s="35"/>
      <c r="C39" s="1175" t="s">
        <v>540</v>
      </c>
      <c r="D39" s="1176"/>
      <c r="E39" s="1177"/>
      <c r="F39" s="36">
        <v>0.32</v>
      </c>
      <c r="G39" s="37">
        <v>0.4</v>
      </c>
      <c r="H39" s="37">
        <v>0.32</v>
      </c>
      <c r="I39" s="37">
        <v>0.37</v>
      </c>
      <c r="J39" s="38">
        <v>0.38</v>
      </c>
      <c r="K39" s="22"/>
      <c r="L39" s="22"/>
      <c r="M39" s="22"/>
      <c r="N39" s="22"/>
      <c r="O39" s="22"/>
      <c r="P39" s="22"/>
    </row>
    <row r="40" spans="1:16" ht="39" customHeight="1" x14ac:dyDescent="0.15">
      <c r="A40" s="22"/>
      <c r="B40" s="35"/>
      <c r="C40" s="1175" t="s">
        <v>541</v>
      </c>
      <c r="D40" s="1176"/>
      <c r="E40" s="1177"/>
      <c r="F40" s="36">
        <v>0.01</v>
      </c>
      <c r="G40" s="37">
        <v>0.54</v>
      </c>
      <c r="H40" s="37">
        <v>0.03</v>
      </c>
      <c r="I40" s="37">
        <v>0.03</v>
      </c>
      <c r="J40" s="38">
        <v>0.04</v>
      </c>
      <c r="K40" s="22"/>
      <c r="L40" s="22"/>
      <c r="M40" s="22"/>
      <c r="N40" s="22"/>
      <c r="O40" s="22"/>
      <c r="P40" s="22"/>
    </row>
    <row r="41" spans="1:16" ht="39" customHeight="1" x14ac:dyDescent="0.15">
      <c r="A41" s="22"/>
      <c r="B41" s="35"/>
      <c r="C41" s="1175" t="s">
        <v>542</v>
      </c>
      <c r="D41" s="1176"/>
      <c r="E41" s="1177"/>
      <c r="F41" s="36">
        <v>0.02</v>
      </c>
      <c r="G41" s="37">
        <v>0.02</v>
      </c>
      <c r="H41" s="37">
        <v>0.03</v>
      </c>
      <c r="I41" s="37">
        <v>0.02</v>
      </c>
      <c r="J41" s="38">
        <v>0.01</v>
      </c>
      <c r="K41" s="22"/>
      <c r="L41" s="22"/>
      <c r="M41" s="22"/>
      <c r="N41" s="22"/>
      <c r="O41" s="22"/>
      <c r="P41" s="22"/>
    </row>
    <row r="42" spans="1:16" ht="39" customHeight="1" x14ac:dyDescent="0.15">
      <c r="A42" s="22"/>
      <c r="B42" s="39"/>
      <c r="C42" s="1175" t="s">
        <v>543</v>
      </c>
      <c r="D42" s="1176"/>
      <c r="E42" s="1177"/>
      <c r="F42" s="36" t="s">
        <v>488</v>
      </c>
      <c r="G42" s="37" t="s">
        <v>488</v>
      </c>
      <c r="H42" s="37" t="s">
        <v>488</v>
      </c>
      <c r="I42" s="37" t="s">
        <v>488</v>
      </c>
      <c r="J42" s="38" t="s">
        <v>488</v>
      </c>
      <c r="K42" s="22"/>
      <c r="L42" s="22"/>
      <c r="M42" s="22"/>
      <c r="N42" s="22"/>
      <c r="O42" s="22"/>
      <c r="P42" s="22"/>
    </row>
    <row r="43" spans="1:16" ht="39" customHeight="1" thickBot="1" x14ac:dyDescent="0.2">
      <c r="A43" s="22"/>
      <c r="B43" s="40"/>
      <c r="C43" s="1178" t="s">
        <v>544</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1903</v>
      </c>
      <c r="L45" s="60">
        <v>1932</v>
      </c>
      <c r="M45" s="60">
        <v>2015</v>
      </c>
      <c r="N45" s="60">
        <v>2043</v>
      </c>
      <c r="O45" s="61">
        <v>2094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x14ac:dyDescent="0.15">
      <c r="A48" s="48"/>
      <c r="B48" s="1193"/>
      <c r="C48" s="1194"/>
      <c r="D48" s="62"/>
      <c r="E48" s="1185" t="s">
        <v>14</v>
      </c>
      <c r="F48" s="1185"/>
      <c r="G48" s="1185"/>
      <c r="H48" s="1185"/>
      <c r="I48" s="1185"/>
      <c r="J48" s="1186"/>
      <c r="K48" s="63">
        <v>422</v>
      </c>
      <c r="L48" s="64">
        <v>439</v>
      </c>
      <c r="M48" s="64">
        <v>413</v>
      </c>
      <c r="N48" s="64">
        <v>392</v>
      </c>
      <c r="O48" s="65">
        <v>365</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488</v>
      </c>
      <c r="L49" s="64" t="s">
        <v>488</v>
      </c>
      <c r="M49" s="64" t="s">
        <v>488</v>
      </c>
      <c r="N49" s="64" t="s">
        <v>488</v>
      </c>
      <c r="O49" s="65" t="s">
        <v>488</v>
      </c>
      <c r="P49" s="48"/>
      <c r="Q49" s="48"/>
      <c r="R49" s="48"/>
      <c r="S49" s="48"/>
      <c r="T49" s="48"/>
      <c r="U49" s="48"/>
    </row>
    <row r="50" spans="1:21" ht="30.75" customHeight="1" x14ac:dyDescent="0.15">
      <c r="A50" s="48"/>
      <c r="B50" s="1193"/>
      <c r="C50" s="1194"/>
      <c r="D50" s="62"/>
      <c r="E50" s="1185" t="s">
        <v>16</v>
      </c>
      <c r="F50" s="1185"/>
      <c r="G50" s="1185"/>
      <c r="H50" s="1185"/>
      <c r="I50" s="1185"/>
      <c r="J50" s="1186"/>
      <c r="K50" s="63">
        <v>0</v>
      </c>
      <c r="L50" s="64">
        <v>0</v>
      </c>
      <c r="M50" s="64">
        <v>0</v>
      </c>
      <c r="N50" s="64">
        <v>0</v>
      </c>
      <c r="O50" s="65" t="s">
        <v>488</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1</v>
      </c>
      <c r="M51" s="64">
        <v>0</v>
      </c>
      <c r="N51" s="64">
        <v>1</v>
      </c>
      <c r="O51" s="65">
        <v>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1347</v>
      </c>
      <c r="L52" s="64">
        <v>1388</v>
      </c>
      <c r="M52" s="64">
        <v>1417</v>
      </c>
      <c r="N52" s="64">
        <v>1511</v>
      </c>
      <c r="O52" s="65">
        <v>1456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978</v>
      </c>
      <c r="L53" s="69">
        <v>984</v>
      </c>
      <c r="M53" s="69">
        <v>1011</v>
      </c>
      <c r="N53" s="69">
        <v>925</v>
      </c>
      <c r="O53" s="70">
        <v>1004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527</v>
      </c>
      <c r="J40" s="79" t="s">
        <v>528</v>
      </c>
      <c r="K40" s="79" t="s">
        <v>529</v>
      </c>
      <c r="L40" s="79" t="s">
        <v>530</v>
      </c>
      <c r="M40" s="80" t="s">
        <v>531</v>
      </c>
    </row>
    <row r="41" spans="2:13" ht="27.75" customHeight="1" x14ac:dyDescent="0.15">
      <c r="B41" s="1199" t="s">
        <v>23</v>
      </c>
      <c r="C41" s="1200"/>
      <c r="D41" s="81"/>
      <c r="E41" s="1205" t="s">
        <v>24</v>
      </c>
      <c r="F41" s="1205"/>
      <c r="G41" s="1205"/>
      <c r="H41" s="1206"/>
      <c r="I41" s="82">
        <v>19432</v>
      </c>
      <c r="J41" s="83">
        <v>20641</v>
      </c>
      <c r="K41" s="83">
        <v>20941</v>
      </c>
      <c r="L41" s="83">
        <v>21025</v>
      </c>
      <c r="M41" s="84">
        <v>21023</v>
      </c>
    </row>
    <row r="42" spans="2:13" ht="27.75" customHeight="1" x14ac:dyDescent="0.15">
      <c r="B42" s="1201"/>
      <c r="C42" s="1202"/>
      <c r="D42" s="85"/>
      <c r="E42" s="1207" t="s">
        <v>25</v>
      </c>
      <c r="F42" s="1207"/>
      <c r="G42" s="1207"/>
      <c r="H42" s="1208"/>
      <c r="I42" s="86">
        <v>466</v>
      </c>
      <c r="J42" s="87">
        <v>455</v>
      </c>
      <c r="K42" s="87">
        <v>416</v>
      </c>
      <c r="L42" s="87">
        <v>416</v>
      </c>
      <c r="M42" s="88">
        <v>416</v>
      </c>
    </row>
    <row r="43" spans="2:13" ht="27.75" customHeight="1" x14ac:dyDescent="0.15">
      <c r="B43" s="1201"/>
      <c r="C43" s="1202"/>
      <c r="D43" s="85"/>
      <c r="E43" s="1207" t="s">
        <v>26</v>
      </c>
      <c r="F43" s="1207"/>
      <c r="G43" s="1207"/>
      <c r="H43" s="1208"/>
      <c r="I43" s="86">
        <v>7639</v>
      </c>
      <c r="J43" s="87">
        <v>6142</v>
      </c>
      <c r="K43" s="87">
        <v>5432</v>
      </c>
      <c r="L43" s="87">
        <v>4758</v>
      </c>
      <c r="M43" s="88">
        <v>4158</v>
      </c>
    </row>
    <row r="44" spans="2:13" ht="27.75" customHeight="1" x14ac:dyDescent="0.15">
      <c r="B44" s="1201"/>
      <c r="C44" s="1202"/>
      <c r="D44" s="85"/>
      <c r="E44" s="1207" t="s">
        <v>27</v>
      </c>
      <c r="F44" s="1207"/>
      <c r="G44" s="1207"/>
      <c r="H44" s="1208"/>
      <c r="I44" s="86" t="s">
        <v>488</v>
      </c>
      <c r="J44" s="87" t="s">
        <v>488</v>
      </c>
      <c r="K44" s="87" t="s">
        <v>488</v>
      </c>
      <c r="L44" s="87" t="s">
        <v>488</v>
      </c>
      <c r="M44" s="88" t="s">
        <v>488</v>
      </c>
    </row>
    <row r="45" spans="2:13" ht="27.75" customHeight="1" x14ac:dyDescent="0.15">
      <c r="B45" s="1201"/>
      <c r="C45" s="1202"/>
      <c r="D45" s="85"/>
      <c r="E45" s="1207" t="s">
        <v>28</v>
      </c>
      <c r="F45" s="1207"/>
      <c r="G45" s="1207"/>
      <c r="H45" s="1208"/>
      <c r="I45" s="86">
        <v>2296</v>
      </c>
      <c r="J45" s="87">
        <v>2236</v>
      </c>
      <c r="K45" s="87">
        <v>2025</v>
      </c>
      <c r="L45" s="87">
        <v>1915</v>
      </c>
      <c r="M45" s="88">
        <v>1753</v>
      </c>
    </row>
    <row r="46" spans="2:13" ht="27.75" customHeight="1" x14ac:dyDescent="0.15">
      <c r="B46" s="1201"/>
      <c r="C46" s="1202"/>
      <c r="D46" s="85"/>
      <c r="E46" s="1207" t="s">
        <v>29</v>
      </c>
      <c r="F46" s="1207"/>
      <c r="G46" s="1207"/>
      <c r="H46" s="1208"/>
      <c r="I46" s="86">
        <v>2647</v>
      </c>
      <c r="J46" s="87">
        <v>2652</v>
      </c>
      <c r="K46" s="87">
        <v>2545</v>
      </c>
      <c r="L46" s="87">
        <v>2563</v>
      </c>
      <c r="M46" s="88">
        <v>2564</v>
      </c>
    </row>
    <row r="47" spans="2:13" ht="27.75" customHeight="1" x14ac:dyDescent="0.15">
      <c r="B47" s="1201"/>
      <c r="C47" s="1202"/>
      <c r="D47" s="85"/>
      <c r="E47" s="1207" t="s">
        <v>30</v>
      </c>
      <c r="F47" s="1207"/>
      <c r="G47" s="1207"/>
      <c r="H47" s="1208"/>
      <c r="I47" s="86" t="s">
        <v>488</v>
      </c>
      <c r="J47" s="87" t="s">
        <v>488</v>
      </c>
      <c r="K47" s="87" t="s">
        <v>488</v>
      </c>
      <c r="L47" s="87" t="s">
        <v>488</v>
      </c>
      <c r="M47" s="88" t="s">
        <v>488</v>
      </c>
    </row>
    <row r="48" spans="2:13" ht="27.75" customHeight="1" x14ac:dyDescent="0.15">
      <c r="B48" s="1203"/>
      <c r="C48" s="1204"/>
      <c r="D48" s="85"/>
      <c r="E48" s="1207" t="s">
        <v>31</v>
      </c>
      <c r="F48" s="1207"/>
      <c r="G48" s="1207"/>
      <c r="H48" s="1208"/>
      <c r="I48" s="86" t="s">
        <v>488</v>
      </c>
      <c r="J48" s="87" t="s">
        <v>488</v>
      </c>
      <c r="K48" s="87" t="s">
        <v>488</v>
      </c>
      <c r="L48" s="87" t="s">
        <v>488</v>
      </c>
      <c r="M48" s="88" t="s">
        <v>488</v>
      </c>
    </row>
    <row r="49" spans="2:13" ht="27.75" customHeight="1" x14ac:dyDescent="0.15">
      <c r="B49" s="1209" t="s">
        <v>32</v>
      </c>
      <c r="C49" s="1210"/>
      <c r="D49" s="89"/>
      <c r="E49" s="1207" t="s">
        <v>33</v>
      </c>
      <c r="F49" s="1207"/>
      <c r="G49" s="1207"/>
      <c r="H49" s="1208"/>
      <c r="I49" s="86">
        <v>2606</v>
      </c>
      <c r="J49" s="87">
        <v>2403</v>
      </c>
      <c r="K49" s="87">
        <v>2295</v>
      </c>
      <c r="L49" s="87">
        <v>2279</v>
      </c>
      <c r="M49" s="88">
        <v>2265</v>
      </c>
    </row>
    <row r="50" spans="2:13" ht="27.75" customHeight="1" x14ac:dyDescent="0.15">
      <c r="B50" s="1201"/>
      <c r="C50" s="1202"/>
      <c r="D50" s="85"/>
      <c r="E50" s="1207" t="s">
        <v>34</v>
      </c>
      <c r="F50" s="1207"/>
      <c r="G50" s="1207"/>
      <c r="H50" s="1208"/>
      <c r="I50" s="86">
        <v>1431</v>
      </c>
      <c r="J50" s="87">
        <v>1313</v>
      </c>
      <c r="K50" s="87">
        <v>1284</v>
      </c>
      <c r="L50" s="87">
        <v>1157</v>
      </c>
      <c r="M50" s="88">
        <v>1103</v>
      </c>
    </row>
    <row r="51" spans="2:13" ht="27.75" customHeight="1" x14ac:dyDescent="0.15">
      <c r="B51" s="1203"/>
      <c r="C51" s="1204"/>
      <c r="D51" s="85"/>
      <c r="E51" s="1207" t="s">
        <v>35</v>
      </c>
      <c r="F51" s="1207"/>
      <c r="G51" s="1207"/>
      <c r="H51" s="1208"/>
      <c r="I51" s="86">
        <v>12988</v>
      </c>
      <c r="J51" s="87">
        <v>12879</v>
      </c>
      <c r="K51" s="87">
        <v>12807</v>
      </c>
      <c r="L51" s="87">
        <v>12689</v>
      </c>
      <c r="M51" s="88">
        <v>13012</v>
      </c>
    </row>
    <row r="52" spans="2:13" ht="27.75" customHeight="1" thickBot="1" x14ac:dyDescent="0.2">
      <c r="B52" s="1211" t="s">
        <v>36</v>
      </c>
      <c r="C52" s="1212"/>
      <c r="D52" s="90"/>
      <c r="E52" s="1213" t="s">
        <v>37</v>
      </c>
      <c r="F52" s="1213"/>
      <c r="G52" s="1213"/>
      <c r="H52" s="1214"/>
      <c r="I52" s="91">
        <v>15455</v>
      </c>
      <c r="J52" s="92">
        <v>15531</v>
      </c>
      <c r="K52" s="92">
        <v>14974</v>
      </c>
      <c r="L52" s="92">
        <v>14553</v>
      </c>
      <c r="M52" s="93">
        <v>13534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0" zoomScale="75" zoomScaleNormal="75"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557</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558</v>
      </c>
    </row>
    <row r="50" spans="1:17" x14ac:dyDescent="0.15">
      <c r="B50" s="248"/>
      <c r="C50" s="244"/>
      <c r="D50" s="244"/>
      <c r="E50" s="244"/>
      <c r="F50" s="244"/>
      <c r="G50" s="1224"/>
      <c r="H50" s="1225"/>
      <c r="I50" s="1225"/>
      <c r="J50" s="1226"/>
      <c r="K50" s="354" t="s">
        <v>527</v>
      </c>
      <c r="L50" s="354" t="s">
        <v>528</v>
      </c>
      <c r="M50" s="354" t="s">
        <v>529</v>
      </c>
      <c r="N50" s="354" t="s">
        <v>530</v>
      </c>
      <c r="O50" s="354" t="s">
        <v>531</v>
      </c>
    </row>
    <row r="51" spans="1:17" x14ac:dyDescent="0.15">
      <c r="B51" s="248"/>
      <c r="C51" s="244"/>
      <c r="D51" s="244"/>
      <c r="E51" s="244"/>
      <c r="F51" s="244"/>
      <c r="G51" s="1227" t="s">
        <v>559</v>
      </c>
      <c r="H51" s="1228"/>
      <c r="I51" s="1233" t="s">
        <v>560</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561</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562</v>
      </c>
      <c r="H55" s="1241"/>
      <c r="I55" s="1237" t="s">
        <v>560</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563</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564</v>
      </c>
      <c r="C63" s="244"/>
      <c r="D63" s="244"/>
      <c r="E63" s="244"/>
      <c r="F63" s="244"/>
      <c r="G63" s="244"/>
      <c r="H63" s="244"/>
      <c r="I63" s="244"/>
      <c r="J63" s="244"/>
      <c r="K63" s="244"/>
      <c r="L63" s="244"/>
      <c r="M63" s="244"/>
      <c r="N63" s="244"/>
      <c r="O63" s="244"/>
    </row>
    <row r="64" spans="1:17" x14ac:dyDescent="0.15">
      <c r="B64" s="248"/>
      <c r="C64" s="244"/>
      <c r="D64" s="244"/>
      <c r="E64" s="244"/>
      <c r="F64" s="244"/>
      <c r="G64" s="351" t="s">
        <v>557</v>
      </c>
      <c r="I64" s="352"/>
      <c r="J64" s="352"/>
      <c r="K64" s="352"/>
      <c r="L64" s="244"/>
      <c r="M64" s="244"/>
      <c r="N64" s="244"/>
      <c r="O64" s="244"/>
    </row>
    <row r="65" spans="2:30" x14ac:dyDescent="0.15">
      <c r="B65" s="248"/>
      <c r="C65" s="244"/>
      <c r="D65" s="244"/>
      <c r="E65" s="244"/>
      <c r="F65" s="244"/>
      <c r="G65" s="1247" t="s">
        <v>567</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565</v>
      </c>
      <c r="I71" s="368"/>
      <c r="J71" s="364"/>
      <c r="K71" s="364"/>
      <c r="L71" s="365"/>
      <c r="M71" s="364"/>
      <c r="N71" s="365"/>
      <c r="O71" s="366"/>
    </row>
    <row r="72" spans="2:30" x14ac:dyDescent="0.15">
      <c r="B72" s="248"/>
      <c r="C72" s="244"/>
      <c r="D72" s="244"/>
      <c r="E72" s="244"/>
      <c r="F72" s="244"/>
      <c r="G72" s="1224"/>
      <c r="H72" s="1225"/>
      <c r="I72" s="1225"/>
      <c r="J72" s="1226"/>
      <c r="K72" s="354" t="s">
        <v>527</v>
      </c>
      <c r="L72" s="354" t="s">
        <v>528</v>
      </c>
      <c r="M72" s="354" t="s">
        <v>529</v>
      </c>
      <c r="N72" s="354" t="s">
        <v>530</v>
      </c>
      <c r="O72" s="354" t="s">
        <v>531</v>
      </c>
    </row>
    <row r="73" spans="2:30" x14ac:dyDescent="0.15">
      <c r="B73" s="248"/>
      <c r="C73" s="244"/>
      <c r="D73" s="244"/>
      <c r="E73" s="244"/>
      <c r="F73" s="244"/>
      <c r="G73" s="1227" t="s">
        <v>559</v>
      </c>
      <c r="H73" s="1228"/>
      <c r="I73" s="1233" t="s">
        <v>560</v>
      </c>
      <c r="J73" s="1233"/>
      <c r="K73" s="1248">
        <v>245</v>
      </c>
      <c r="L73" s="1248">
        <v>246.2</v>
      </c>
      <c r="M73" s="1236">
        <v>242.9</v>
      </c>
      <c r="N73" s="1236">
        <v>235.7</v>
      </c>
      <c r="O73" s="1236">
        <v>214.5</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566</v>
      </c>
      <c r="J75" s="1237"/>
      <c r="K75" s="1249">
        <v>16.100000000000001</v>
      </c>
      <c r="L75" s="1249">
        <v>15.9</v>
      </c>
      <c r="M75" s="1249">
        <v>15.8</v>
      </c>
      <c r="N75" s="1249">
        <v>15.6</v>
      </c>
      <c r="O75" s="1249">
        <v>15.7</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562</v>
      </c>
      <c r="H77" s="1241"/>
      <c r="I77" s="1237" t="s">
        <v>560</v>
      </c>
      <c r="J77" s="1237"/>
      <c r="K77" s="1248">
        <v>91.2</v>
      </c>
      <c r="L77" s="1248">
        <v>81.7</v>
      </c>
      <c r="M77" s="1236">
        <v>80.400000000000006</v>
      </c>
      <c r="N77" s="1236">
        <v>83.1</v>
      </c>
      <c r="O77" s="1236">
        <v>56.8</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566</v>
      </c>
      <c r="J79" s="1246"/>
      <c r="K79" s="1251">
        <v>12.7</v>
      </c>
      <c r="L79" s="1251">
        <v>12.3</v>
      </c>
      <c r="M79" s="1251">
        <v>12.5</v>
      </c>
      <c r="N79" s="1251">
        <v>12.2</v>
      </c>
      <c r="O79" s="1251">
        <v>10.199999999999999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1" zoomScale="75" zoomScaleNormal="75" zoomScaleSheetLayoutView="70" workbookViewId="0">
      <selection activeCell="AE14" sqref="AE1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1" zoomScale="75" zoomScaleNormal="75" zoomScaleSheetLayoutView="55" workbookViewId="0">
      <selection activeCell="AE14" sqref="AE1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526</v>
      </c>
      <c r="G2" s="111"/>
      <c r="H2" s="112"/>
    </row>
    <row r="3" spans="1:8" x14ac:dyDescent="0.15">
      <c r="A3" s="108" t="s">
        <v>519</v>
      </c>
      <c r="B3" s="113"/>
      <c r="C3" s="114"/>
      <c r="D3" s="115">
        <v>69508</v>
      </c>
      <c r="E3" s="116"/>
      <c r="F3" s="117">
        <v>49094</v>
      </c>
      <c r="G3" s="118"/>
      <c r="H3" s="119"/>
    </row>
    <row r="4" spans="1:8" x14ac:dyDescent="0.15">
      <c r="A4" s="120"/>
      <c r="B4" s="121"/>
      <c r="C4" s="122"/>
      <c r="D4" s="123">
        <v>39274</v>
      </c>
      <c r="E4" s="124"/>
      <c r="F4" s="125">
        <v>27415</v>
      </c>
      <c r="G4" s="126"/>
      <c r="H4" s="127"/>
    </row>
    <row r="5" spans="1:8" x14ac:dyDescent="0.15">
      <c r="A5" s="108" t="s">
        <v>521</v>
      </c>
      <c r="B5" s="113"/>
      <c r="C5" s="114"/>
      <c r="D5" s="115">
        <v>121375</v>
      </c>
      <c r="E5" s="116"/>
      <c r="F5" s="117">
        <v>60245</v>
      </c>
      <c r="G5" s="118"/>
      <c r="H5" s="119"/>
    </row>
    <row r="6" spans="1:8" x14ac:dyDescent="0.15">
      <c r="A6" s="120"/>
      <c r="B6" s="121"/>
      <c r="C6" s="122"/>
      <c r="D6" s="123">
        <v>64902</v>
      </c>
      <c r="E6" s="124"/>
      <c r="F6" s="125">
        <v>33678</v>
      </c>
      <c r="G6" s="126"/>
      <c r="H6" s="127"/>
    </row>
    <row r="7" spans="1:8" x14ac:dyDescent="0.15">
      <c r="A7" s="108" t="s">
        <v>522</v>
      </c>
      <c r="B7" s="113"/>
      <c r="C7" s="114"/>
      <c r="D7" s="115">
        <v>89841</v>
      </c>
      <c r="E7" s="116"/>
      <c r="F7" s="117">
        <v>68386</v>
      </c>
      <c r="G7" s="118"/>
      <c r="H7" s="119"/>
    </row>
    <row r="8" spans="1:8" x14ac:dyDescent="0.15">
      <c r="A8" s="120"/>
      <c r="B8" s="121"/>
      <c r="C8" s="122"/>
      <c r="D8" s="123">
        <v>42352</v>
      </c>
      <c r="E8" s="124"/>
      <c r="F8" s="125">
        <v>35121</v>
      </c>
      <c r="G8" s="126"/>
      <c r="H8" s="127"/>
    </row>
    <row r="9" spans="1:8" x14ac:dyDescent="0.15">
      <c r="A9" s="108" t="s">
        <v>523</v>
      </c>
      <c r="B9" s="113"/>
      <c r="C9" s="114"/>
      <c r="D9" s="115">
        <v>57527</v>
      </c>
      <c r="E9" s="116"/>
      <c r="F9" s="117">
        <v>81305</v>
      </c>
      <c r="G9" s="118"/>
      <c r="H9" s="119"/>
    </row>
    <row r="10" spans="1:8" x14ac:dyDescent="0.15">
      <c r="A10" s="120"/>
      <c r="B10" s="121"/>
      <c r="C10" s="122"/>
      <c r="D10" s="123">
        <v>39237</v>
      </c>
      <c r="E10" s="124"/>
      <c r="F10" s="125">
        <v>48720</v>
      </c>
      <c r="G10" s="126"/>
      <c r="H10" s="127"/>
    </row>
    <row r="11" spans="1:8" x14ac:dyDescent="0.15">
      <c r="A11" s="108" t="s">
        <v>524</v>
      </c>
      <c r="B11" s="113"/>
      <c r="C11" s="114"/>
      <c r="D11" s="115">
        <v>58477</v>
      </c>
      <c r="E11" s="116"/>
      <c r="F11" s="117">
        <v>81768</v>
      </c>
      <c r="G11" s="118"/>
      <c r="H11" s="119"/>
    </row>
    <row r="12" spans="1:8" x14ac:dyDescent="0.15">
      <c r="A12" s="120"/>
      <c r="B12" s="121"/>
      <c r="C12" s="128"/>
      <c r="D12" s="123">
        <v>41887</v>
      </c>
      <c r="E12" s="124"/>
      <c r="F12" s="125">
        <v>37917</v>
      </c>
      <c r="G12" s="126"/>
      <c r="H12" s="127"/>
    </row>
    <row r="13" spans="1:8" x14ac:dyDescent="0.15">
      <c r="A13" s="108"/>
      <c r="B13" s="113"/>
      <c r="C13" s="129"/>
      <c r="D13" s="130">
        <v>79346</v>
      </c>
      <c r="E13" s="131"/>
      <c r="F13" s="132">
        <v>68160</v>
      </c>
      <c r="G13" s="133"/>
      <c r="H13" s="119"/>
    </row>
    <row r="14" spans="1:8" x14ac:dyDescent="0.15">
      <c r="A14" s="120"/>
      <c r="B14" s="121"/>
      <c r="C14" s="122"/>
      <c r="D14" s="123">
        <v>45530</v>
      </c>
      <c r="E14" s="124"/>
      <c r="F14" s="125">
        <v>36570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0.42</v>
      </c>
      <c r="C19" s="134">
        <f>ROUND(VALUE(SUBSTITUTE(実質収支比率等に係る経年分析!G$48,"▲","-")),2)</f>
        <v>0.52</v>
      </c>
      <c r="D19" s="134">
        <f>ROUND(VALUE(SUBSTITUTE(実質収支比率等に係る経年分析!H$48,"▲","-")),2)</f>
        <v>0.51</v>
      </c>
      <c r="E19" s="134">
        <f>ROUND(VALUE(SUBSTITUTE(実質収支比率等に係る経年分析!I$48,"▲","-")),2)</f>
        <v>1.6</v>
      </c>
      <c r="F19" s="134">
        <f>ROUND(VALUE(SUBSTITUTE(実質収支比率等に係る経年分析!J$48,"▲","-")),2)</f>
        <v>4.47</v>
      </c>
    </row>
    <row r="20" spans="1:11" x14ac:dyDescent="0.15">
      <c r="A20" s="134" t="s">
        <v>42</v>
      </c>
      <c r="B20" s="134">
        <f>ROUND(VALUE(SUBSTITUTE(実質収支比率等に係る経年分析!F$47,"▲","-")),2)</f>
        <v>7.9</v>
      </c>
      <c r="C20" s="134">
        <f>ROUND(VALUE(SUBSTITUTE(実質収支比率等に係る経年分析!G$47,"▲","-")),2)</f>
        <v>6.89</v>
      </c>
      <c r="D20" s="134">
        <f>ROUND(VALUE(SUBSTITUTE(実質収支比率等に係る経年分析!H$47,"▲","-")),2)</f>
        <v>6.7</v>
      </c>
      <c r="E20" s="134">
        <f>ROUND(VALUE(SUBSTITUTE(実質収支比率等に係る経年分析!I$47,"▲","-")),2)</f>
        <v>6.73</v>
      </c>
      <c r="F20" s="134">
        <f>ROUND(VALUE(SUBSTITUTE(実質収支比率等に係る経年分析!J$47,"▲","-")),2)</f>
        <v>8.57</v>
      </c>
    </row>
    <row r="21" spans="1:11" x14ac:dyDescent="0.15">
      <c r="A21" s="134" t="s">
        <v>43</v>
      </c>
      <c r="B21" s="134">
        <f>IF(ISNUMBER(VALUE(SUBSTITUTE(実質収支比率等に係る経年分析!F$49,"▲","-"))),ROUND(VALUE(SUBSTITUTE(実質収支比率等に係る経年分析!F$49,"▲","-")),2),NA())</f>
        <v>-0.63</v>
      </c>
      <c r="C21" s="134">
        <f>IF(ISNUMBER(VALUE(SUBSTITUTE(実質収支比率等に係る経年分析!G$49,"▲","-"))),ROUND(VALUE(SUBSTITUTE(実質収支比率等に係る経年分析!G$49,"▲","-")),2),NA())</f>
        <v>-0.92</v>
      </c>
      <c r="D21" s="134">
        <f>IF(ISNUMBER(VALUE(SUBSTITUTE(実質収支比率等に係る経年分析!H$49,"▲","-"))),ROUND(VALUE(SUBSTITUTE(実質収支比率等に係る経年分析!H$49,"▲","-")),2),NA())</f>
        <v>-0.38</v>
      </c>
      <c r="E21" s="134">
        <f>IF(ISNUMBER(VALUE(SUBSTITUTE(実質収支比率等に係る経年分析!I$49,"▲","-"))),ROUND(VALUE(SUBSTITUTE(実質収支比率等に係る経年分析!I$49,"▲","-")),2),NA())</f>
        <v>1.18</v>
      </c>
      <c r="F21" s="134">
        <f>IF(ISNUMBER(VALUE(SUBSTITUTE(実質収支比率等に係る経年分析!J$49,"▲","-"))),ROUND(VALUE(SUBSTITUTE(実質収支比率等に係る経年分析!J$49,"▲","-")),2),NA())</f>
        <v>4.1399999999999997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国民健康保険特別会計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港湾施設管理受託特別会計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0.38</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1.03</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4.08</v>
      </c>
    </row>
    <row r="34" spans="1:16" x14ac:dyDescent="0.15">
      <c r="A34" s="135" t="str">
        <f>IF(連結実質赤字比率に係る赤字・黒字の構成分析!C$36="",NA(),連結実質赤字比率に係る赤字・黒字の構成分析!C$36)</f>
        <v>公共下水道事業会計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5.85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6.59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6.57</v>
      </c>
    </row>
    <row r="35" spans="1:16" x14ac:dyDescent="0.15">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6.81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7.79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7.67</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12.48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13.46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14.41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15.41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1347</v>
      </c>
      <c r="E42" s="136"/>
      <c r="F42" s="136"/>
      <c r="G42" s="136">
        <f>'実質公債費比率（分子）の構造'!L$52</f>
        <v>1388</v>
      </c>
      <c r="H42" s="136"/>
      <c r="I42" s="136"/>
      <c r="J42" s="136">
        <f>'実質公債費比率（分子）の構造'!M$52</f>
        <v>1417</v>
      </c>
      <c r="K42" s="136"/>
      <c r="L42" s="136"/>
      <c r="M42" s="136">
        <f>'実質公債費比率（分子）の構造'!N$52</f>
        <v>1511</v>
      </c>
      <c r="N42" s="136"/>
      <c r="O42" s="136"/>
      <c r="P42" s="136">
        <f>'実質公債費比率（分子）の構造'!O$52</f>
        <v>1456</v>
      </c>
    </row>
    <row r="43" spans="1:16" x14ac:dyDescent="0.15">
      <c r="A43" s="136" t="s">
        <v>51</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1</v>
      </c>
      <c r="L43" s="136"/>
      <c r="M43" s="136"/>
      <c r="N43" s="136">
        <f>'実質公債費比率（分子）の構造'!O$51</f>
        <v>1</v>
      </c>
      <c r="O43" s="136"/>
      <c r="P43" s="136"/>
    </row>
    <row r="44" spans="1:16" x14ac:dyDescent="0.15">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t="str">
        <f>'実質公債費比率（分子）の構造'!O$50</f>
        <v>-</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422</v>
      </c>
      <c r="C46" s="136"/>
      <c r="D46" s="136"/>
      <c r="E46" s="136">
        <f>'実質公債費比率（分子）の構造'!L$48</f>
        <v>439</v>
      </c>
      <c r="F46" s="136"/>
      <c r="G46" s="136"/>
      <c r="H46" s="136">
        <f>'実質公債費比率（分子）の構造'!M$48</f>
        <v>413</v>
      </c>
      <c r="I46" s="136"/>
      <c r="J46" s="136"/>
      <c r="K46" s="136">
        <f>'実質公債費比率（分子）の構造'!N$48</f>
        <v>392</v>
      </c>
      <c r="L46" s="136"/>
      <c r="M46" s="136"/>
      <c r="N46" s="136">
        <f>'実質公債費比率（分子）の構造'!O$48</f>
        <v>365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1903</v>
      </c>
      <c r="C49" s="136"/>
      <c r="D49" s="136"/>
      <c r="E49" s="136">
        <f>'実質公債費比率（分子）の構造'!L$45</f>
        <v>1932</v>
      </c>
      <c r="F49" s="136"/>
      <c r="G49" s="136"/>
      <c r="H49" s="136">
        <f>'実質公債費比率（分子）の構造'!M$45</f>
        <v>2015</v>
      </c>
      <c r="I49" s="136"/>
      <c r="J49" s="136"/>
      <c r="K49" s="136">
        <f>'実質公債費比率（分子）の構造'!N$45</f>
        <v>2043</v>
      </c>
      <c r="L49" s="136"/>
      <c r="M49" s="136"/>
      <c r="N49" s="136">
        <f>'実質公債費比率（分子）の構造'!O$45</f>
        <v>2094</v>
      </c>
      <c r="O49" s="136"/>
      <c r="P49" s="136"/>
    </row>
    <row r="50" spans="1:16" x14ac:dyDescent="0.15">
      <c r="A50" s="136" t="s">
        <v>58</v>
      </c>
      <c r="B50" s="136" t="e">
        <f>NA()</f>
        <v>#N/A</v>
      </c>
      <c r="C50" s="136">
        <f>IF(ISNUMBER('実質公債費比率（分子）の構造'!K$53),'実質公債費比率（分子）の構造'!K$53,NA())</f>
        <v>978</v>
      </c>
      <c r="D50" s="136" t="e">
        <f>NA()</f>
        <v>#N/A</v>
      </c>
      <c r="E50" s="136" t="e">
        <f>NA()</f>
        <v>#N/A</v>
      </c>
      <c r="F50" s="136">
        <f>IF(ISNUMBER('実質公債費比率（分子）の構造'!L$53),'実質公債費比率（分子）の構造'!L$53,NA())</f>
        <v>984</v>
      </c>
      <c r="G50" s="136" t="e">
        <f>NA()</f>
        <v>#N/A</v>
      </c>
      <c r="H50" s="136" t="e">
        <f>NA()</f>
        <v>#N/A</v>
      </c>
      <c r="I50" s="136">
        <f>IF(ISNUMBER('実質公債費比率（分子）の構造'!M$53),'実質公債費比率（分子）の構造'!M$53,NA())</f>
        <v>1011</v>
      </c>
      <c r="J50" s="136" t="e">
        <f>NA()</f>
        <v>#N/A</v>
      </c>
      <c r="K50" s="136" t="e">
        <f>NA()</f>
        <v>#N/A</v>
      </c>
      <c r="L50" s="136">
        <f>IF(ISNUMBER('実質公債費比率（分子）の構造'!N$53),'実質公債費比率（分子）の構造'!N$53,NA())</f>
        <v>925</v>
      </c>
      <c r="M50" s="136" t="e">
        <f>NA()</f>
        <v>#N/A</v>
      </c>
      <c r="N50" s="136" t="e">
        <f>NA()</f>
        <v>#N/A</v>
      </c>
      <c r="O50" s="136">
        <f>IF(ISNUMBER('実質公債費比率（分子）の構造'!O$53),'実質公債費比率（分子）の構造'!O$53,NA())</f>
        <v>1004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12988</v>
      </c>
      <c r="E56" s="135"/>
      <c r="F56" s="135"/>
      <c r="G56" s="135">
        <f>'将来負担比率（分子）の構造'!J$51</f>
        <v>12879</v>
      </c>
      <c r="H56" s="135"/>
      <c r="I56" s="135"/>
      <c r="J56" s="135">
        <f>'将来負担比率（分子）の構造'!K$51</f>
        <v>12807</v>
      </c>
      <c r="K56" s="135"/>
      <c r="L56" s="135"/>
      <c r="M56" s="135">
        <f>'将来負担比率（分子）の構造'!L$51</f>
        <v>12689</v>
      </c>
      <c r="N56" s="135"/>
      <c r="O56" s="135"/>
      <c r="P56" s="135">
        <f>'将来負担比率（分子）の構造'!M$51</f>
        <v>13012</v>
      </c>
    </row>
    <row r="57" spans="1:16" x14ac:dyDescent="0.15">
      <c r="A57" s="135" t="s">
        <v>34</v>
      </c>
      <c r="B57" s="135"/>
      <c r="C57" s="135"/>
      <c r="D57" s="135">
        <f>'将来負担比率（分子）の構造'!I$50</f>
        <v>1431</v>
      </c>
      <c r="E57" s="135"/>
      <c r="F57" s="135"/>
      <c r="G57" s="135">
        <f>'将来負担比率（分子）の構造'!J$50</f>
        <v>1313</v>
      </c>
      <c r="H57" s="135"/>
      <c r="I57" s="135"/>
      <c r="J57" s="135">
        <f>'将来負担比率（分子）の構造'!K$50</f>
        <v>1284</v>
      </c>
      <c r="K57" s="135"/>
      <c r="L57" s="135"/>
      <c r="M57" s="135">
        <f>'将来負担比率（分子）の構造'!L$50</f>
        <v>1157</v>
      </c>
      <c r="N57" s="135"/>
      <c r="O57" s="135"/>
      <c r="P57" s="135">
        <f>'将来負担比率（分子）の構造'!M$50</f>
        <v>1103</v>
      </c>
    </row>
    <row r="58" spans="1:16" x14ac:dyDescent="0.15">
      <c r="A58" s="135" t="s">
        <v>33</v>
      </c>
      <c r="B58" s="135"/>
      <c r="C58" s="135"/>
      <c r="D58" s="135">
        <f>'将来負担比率（分子）の構造'!I$49</f>
        <v>2606</v>
      </c>
      <c r="E58" s="135"/>
      <c r="F58" s="135"/>
      <c r="G58" s="135">
        <f>'将来負担比率（分子）の構造'!J$49</f>
        <v>2403</v>
      </c>
      <c r="H58" s="135"/>
      <c r="I58" s="135"/>
      <c r="J58" s="135">
        <f>'将来負担比率（分子）の構造'!K$49</f>
        <v>2295</v>
      </c>
      <c r="K58" s="135"/>
      <c r="L58" s="135"/>
      <c r="M58" s="135">
        <f>'将来負担比率（分子）の構造'!L$49</f>
        <v>2279</v>
      </c>
      <c r="N58" s="135"/>
      <c r="O58" s="135"/>
      <c r="P58" s="135">
        <f>'将来負担比率（分子）の構造'!M$49</f>
        <v>2265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2647</v>
      </c>
      <c r="C61" s="135"/>
      <c r="D61" s="135"/>
      <c r="E61" s="135">
        <f>'将来負担比率（分子）の構造'!J$46</f>
        <v>2652</v>
      </c>
      <c r="F61" s="135"/>
      <c r="G61" s="135"/>
      <c r="H61" s="135">
        <f>'将来負担比率（分子）の構造'!K$46</f>
        <v>2545</v>
      </c>
      <c r="I61" s="135"/>
      <c r="J61" s="135"/>
      <c r="K61" s="135">
        <f>'将来負担比率（分子）の構造'!L$46</f>
        <v>2563</v>
      </c>
      <c r="L61" s="135"/>
      <c r="M61" s="135"/>
      <c r="N61" s="135">
        <f>'将来負担比率（分子）の構造'!M$46</f>
        <v>2564</v>
      </c>
      <c r="O61" s="135"/>
      <c r="P61" s="135"/>
    </row>
    <row r="62" spans="1:16" x14ac:dyDescent="0.15">
      <c r="A62" s="135" t="s">
        <v>28</v>
      </c>
      <c r="B62" s="135">
        <f>'将来負担比率（分子）の構造'!I$45</f>
        <v>2296</v>
      </c>
      <c r="C62" s="135"/>
      <c r="D62" s="135"/>
      <c r="E62" s="135">
        <f>'将来負担比率（分子）の構造'!J$45</f>
        <v>2236</v>
      </c>
      <c r="F62" s="135"/>
      <c r="G62" s="135"/>
      <c r="H62" s="135">
        <f>'将来負担比率（分子）の構造'!K$45</f>
        <v>2025</v>
      </c>
      <c r="I62" s="135"/>
      <c r="J62" s="135"/>
      <c r="K62" s="135">
        <f>'将来負担比率（分子）の構造'!L$45</f>
        <v>1915</v>
      </c>
      <c r="L62" s="135"/>
      <c r="M62" s="135"/>
      <c r="N62" s="135">
        <f>'将来負担比率（分子）の構造'!M$45</f>
        <v>1753</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7639</v>
      </c>
      <c r="C64" s="135"/>
      <c r="D64" s="135"/>
      <c r="E64" s="135">
        <f>'将来負担比率（分子）の構造'!J$43</f>
        <v>6142</v>
      </c>
      <c r="F64" s="135"/>
      <c r="G64" s="135"/>
      <c r="H64" s="135">
        <f>'将来負担比率（分子）の構造'!K$43</f>
        <v>5432</v>
      </c>
      <c r="I64" s="135"/>
      <c r="J64" s="135"/>
      <c r="K64" s="135">
        <f>'将来負担比率（分子）の構造'!L$43</f>
        <v>4758</v>
      </c>
      <c r="L64" s="135"/>
      <c r="M64" s="135"/>
      <c r="N64" s="135">
        <f>'将来負担比率（分子）の構造'!M$43</f>
        <v>4158</v>
      </c>
      <c r="O64" s="135"/>
      <c r="P64" s="135"/>
    </row>
    <row r="65" spans="1:16" x14ac:dyDescent="0.15">
      <c r="A65" s="135" t="s">
        <v>25</v>
      </c>
      <c r="B65" s="135">
        <f>'将来負担比率（分子）の構造'!I$42</f>
        <v>466</v>
      </c>
      <c r="C65" s="135"/>
      <c r="D65" s="135"/>
      <c r="E65" s="135">
        <f>'将来負担比率（分子）の構造'!J$42</f>
        <v>455</v>
      </c>
      <c r="F65" s="135"/>
      <c r="G65" s="135"/>
      <c r="H65" s="135">
        <f>'将来負担比率（分子）の構造'!K$42</f>
        <v>416</v>
      </c>
      <c r="I65" s="135"/>
      <c r="J65" s="135"/>
      <c r="K65" s="135">
        <f>'将来負担比率（分子）の構造'!L$42</f>
        <v>416</v>
      </c>
      <c r="L65" s="135"/>
      <c r="M65" s="135"/>
      <c r="N65" s="135">
        <f>'将来負担比率（分子）の構造'!M$42</f>
        <v>416</v>
      </c>
      <c r="O65" s="135"/>
      <c r="P65" s="135"/>
    </row>
    <row r="66" spans="1:16" x14ac:dyDescent="0.15">
      <c r="A66" s="135" t="s">
        <v>24</v>
      </c>
      <c r="B66" s="135">
        <f>'将来負担比率（分子）の構造'!I$41</f>
        <v>19432</v>
      </c>
      <c r="C66" s="135"/>
      <c r="D66" s="135"/>
      <c r="E66" s="135">
        <f>'将来負担比率（分子）の構造'!J$41</f>
        <v>20641</v>
      </c>
      <c r="F66" s="135"/>
      <c r="G66" s="135"/>
      <c r="H66" s="135">
        <f>'将来負担比率（分子）の構造'!K$41</f>
        <v>20941</v>
      </c>
      <c r="I66" s="135"/>
      <c r="J66" s="135"/>
      <c r="K66" s="135">
        <f>'将来負担比率（分子）の構造'!L$41</f>
        <v>21025</v>
      </c>
      <c r="L66" s="135"/>
      <c r="M66" s="135"/>
      <c r="N66" s="135">
        <f>'将来負担比率（分子）の構造'!M$41</f>
        <v>21023</v>
      </c>
      <c r="O66" s="135"/>
      <c r="P66" s="135"/>
    </row>
    <row r="67" spans="1:16" x14ac:dyDescent="0.15">
      <c r="A67" s="135" t="s">
        <v>62</v>
      </c>
      <c r="B67" s="135" t="e">
        <f>NA()</f>
        <v>#N/A</v>
      </c>
      <c r="C67" s="135">
        <f>IF(ISNUMBER('将来負担比率（分子）の構造'!I$52), IF('将来負担比率（分子）の構造'!I$52 &lt; 0, 0, '将来負担比率（分子）の構造'!I$52), NA())</f>
        <v>15455</v>
      </c>
      <c r="D67" s="135" t="e">
        <f>NA()</f>
        <v>#N/A</v>
      </c>
      <c r="E67" s="135" t="e">
        <f>NA()</f>
        <v>#N/A</v>
      </c>
      <c r="F67" s="135">
        <f>IF(ISNUMBER('将来負担比率（分子）の構造'!J$52), IF('将来負担比率（分子）の構造'!J$52 &lt; 0, 0, '将来負担比率（分子）の構造'!J$52), NA())</f>
        <v>15531</v>
      </c>
      <c r="G67" s="135" t="e">
        <f>NA()</f>
        <v>#N/A</v>
      </c>
      <c r="H67" s="135" t="e">
        <f>NA()</f>
        <v>#N/A</v>
      </c>
      <c r="I67" s="135">
        <f>IF(ISNUMBER('将来負担比率（分子）の構造'!K$52), IF('将来負担比率（分子）の構造'!K$52 &lt; 0, 0, '将来負担比率（分子）の構造'!K$52), NA())</f>
        <v>14974</v>
      </c>
      <c r="J67" s="135" t="e">
        <f>NA()</f>
        <v>#N/A</v>
      </c>
      <c r="K67" s="135" t="e">
        <f>NA()</f>
        <v>#N/A</v>
      </c>
      <c r="L67" s="135">
        <f>IF(ISNUMBER('将来負担比率（分子）の構造'!L$52), IF('将来負担比率（分子）の構造'!L$52 &lt; 0, 0, '将来負担比率（分子）の構造'!L$52), NA())</f>
        <v>14553</v>
      </c>
      <c r="M67" s="135" t="e">
        <f>NA()</f>
        <v>#N/A</v>
      </c>
      <c r="N67" s="135" t="e">
        <f>NA()</f>
        <v>#N/A</v>
      </c>
      <c r="O67" s="135">
        <f>IF(ISNUMBER('将来負担比率（分子）の構造'!M$52), IF('将来負担比率（分子）の構造'!M$52 &lt; 0, 0, '将来負担比率（分子）の構造'!M$52), NA())</f>
        <v>13534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5444254</v>
      </c>
      <c r="S5" s="613"/>
      <c r="T5" s="613"/>
      <c r="U5" s="613"/>
      <c r="V5" s="613"/>
      <c r="W5" s="613"/>
      <c r="X5" s="613"/>
      <c r="Y5" s="614"/>
      <c r="Z5" s="615">
        <v>40.1</v>
      </c>
      <c r="AA5" s="615"/>
      <c r="AB5" s="615"/>
      <c r="AC5" s="615"/>
      <c r="AD5" s="616">
        <v>5303992</v>
      </c>
      <c r="AE5" s="616"/>
      <c r="AF5" s="616"/>
      <c r="AG5" s="616"/>
      <c r="AH5" s="616"/>
      <c r="AI5" s="616"/>
      <c r="AJ5" s="616"/>
      <c r="AK5" s="616"/>
      <c r="AL5" s="617">
        <v>73.900000000000006</v>
      </c>
      <c r="AM5" s="618"/>
      <c r="AN5" s="618"/>
      <c r="AO5" s="619"/>
      <c r="AP5" s="609" t="s">
        <v>205</v>
      </c>
      <c r="AQ5" s="610"/>
      <c r="AR5" s="610"/>
      <c r="AS5" s="610"/>
      <c r="AT5" s="610"/>
      <c r="AU5" s="610"/>
      <c r="AV5" s="610"/>
      <c r="AW5" s="610"/>
      <c r="AX5" s="610"/>
      <c r="AY5" s="610"/>
      <c r="AZ5" s="610"/>
      <c r="BA5" s="610"/>
      <c r="BB5" s="610"/>
      <c r="BC5" s="610"/>
      <c r="BD5" s="610"/>
      <c r="BE5" s="610"/>
      <c r="BF5" s="611"/>
      <c r="BG5" s="623">
        <v>5303992</v>
      </c>
      <c r="BH5" s="624"/>
      <c r="BI5" s="624"/>
      <c r="BJ5" s="624"/>
      <c r="BK5" s="624"/>
      <c r="BL5" s="624"/>
      <c r="BM5" s="624"/>
      <c r="BN5" s="625"/>
      <c r="BO5" s="626">
        <v>97.4</v>
      </c>
      <c r="BP5" s="626"/>
      <c r="BQ5" s="626"/>
      <c r="BR5" s="626"/>
      <c r="BS5" s="627">
        <v>81037</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73975</v>
      </c>
      <c r="S6" s="624"/>
      <c r="T6" s="624"/>
      <c r="U6" s="624"/>
      <c r="V6" s="624"/>
      <c r="W6" s="624"/>
      <c r="X6" s="624"/>
      <c r="Y6" s="625"/>
      <c r="Z6" s="626">
        <v>0.5</v>
      </c>
      <c r="AA6" s="626"/>
      <c r="AB6" s="626"/>
      <c r="AC6" s="626"/>
      <c r="AD6" s="627">
        <v>73975</v>
      </c>
      <c r="AE6" s="627"/>
      <c r="AF6" s="627"/>
      <c r="AG6" s="627"/>
      <c r="AH6" s="627"/>
      <c r="AI6" s="627"/>
      <c r="AJ6" s="627"/>
      <c r="AK6" s="627"/>
      <c r="AL6" s="628">
        <v>1</v>
      </c>
      <c r="AM6" s="629"/>
      <c r="AN6" s="629"/>
      <c r="AO6" s="630"/>
      <c r="AP6" s="620" t="s">
        <v>210</v>
      </c>
      <c r="AQ6" s="621"/>
      <c r="AR6" s="621"/>
      <c r="AS6" s="621"/>
      <c r="AT6" s="621"/>
      <c r="AU6" s="621"/>
      <c r="AV6" s="621"/>
      <c r="AW6" s="621"/>
      <c r="AX6" s="621"/>
      <c r="AY6" s="621"/>
      <c r="AZ6" s="621"/>
      <c r="BA6" s="621"/>
      <c r="BB6" s="621"/>
      <c r="BC6" s="621"/>
      <c r="BD6" s="621"/>
      <c r="BE6" s="621"/>
      <c r="BF6" s="622"/>
      <c r="BG6" s="623">
        <v>5303992</v>
      </c>
      <c r="BH6" s="624"/>
      <c r="BI6" s="624"/>
      <c r="BJ6" s="624"/>
      <c r="BK6" s="624"/>
      <c r="BL6" s="624"/>
      <c r="BM6" s="624"/>
      <c r="BN6" s="625"/>
      <c r="BO6" s="626">
        <v>97.4</v>
      </c>
      <c r="BP6" s="626"/>
      <c r="BQ6" s="626"/>
      <c r="BR6" s="626"/>
      <c r="BS6" s="627">
        <v>81037</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196217</v>
      </c>
      <c r="CS6" s="624"/>
      <c r="CT6" s="624"/>
      <c r="CU6" s="624"/>
      <c r="CV6" s="624"/>
      <c r="CW6" s="624"/>
      <c r="CX6" s="624"/>
      <c r="CY6" s="625"/>
      <c r="CZ6" s="626">
        <v>1.5</v>
      </c>
      <c r="DA6" s="626"/>
      <c r="DB6" s="626"/>
      <c r="DC6" s="626"/>
      <c r="DD6" s="632" t="s">
        <v>212</v>
      </c>
      <c r="DE6" s="624"/>
      <c r="DF6" s="624"/>
      <c r="DG6" s="624"/>
      <c r="DH6" s="624"/>
      <c r="DI6" s="624"/>
      <c r="DJ6" s="624"/>
      <c r="DK6" s="624"/>
      <c r="DL6" s="624"/>
      <c r="DM6" s="624"/>
      <c r="DN6" s="624"/>
      <c r="DO6" s="624"/>
      <c r="DP6" s="625"/>
      <c r="DQ6" s="632">
        <v>196211</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7442</v>
      </c>
      <c r="S7" s="624"/>
      <c r="T7" s="624"/>
      <c r="U7" s="624"/>
      <c r="V7" s="624"/>
      <c r="W7" s="624"/>
      <c r="X7" s="624"/>
      <c r="Y7" s="625"/>
      <c r="Z7" s="626">
        <v>0.1</v>
      </c>
      <c r="AA7" s="626"/>
      <c r="AB7" s="626"/>
      <c r="AC7" s="626"/>
      <c r="AD7" s="627">
        <v>7442</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1918605</v>
      </c>
      <c r="BH7" s="624"/>
      <c r="BI7" s="624"/>
      <c r="BJ7" s="624"/>
      <c r="BK7" s="624"/>
      <c r="BL7" s="624"/>
      <c r="BM7" s="624"/>
      <c r="BN7" s="625"/>
      <c r="BO7" s="626">
        <v>35.200000000000003</v>
      </c>
      <c r="BP7" s="626"/>
      <c r="BQ7" s="626"/>
      <c r="BR7" s="626"/>
      <c r="BS7" s="627">
        <v>81037</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1642765</v>
      </c>
      <c r="CS7" s="624"/>
      <c r="CT7" s="624"/>
      <c r="CU7" s="624"/>
      <c r="CV7" s="624"/>
      <c r="CW7" s="624"/>
      <c r="CX7" s="624"/>
      <c r="CY7" s="625"/>
      <c r="CZ7" s="626">
        <v>12.4</v>
      </c>
      <c r="DA7" s="626"/>
      <c r="DB7" s="626"/>
      <c r="DC7" s="626"/>
      <c r="DD7" s="632">
        <v>31063</v>
      </c>
      <c r="DE7" s="624"/>
      <c r="DF7" s="624"/>
      <c r="DG7" s="624"/>
      <c r="DH7" s="624"/>
      <c r="DI7" s="624"/>
      <c r="DJ7" s="624"/>
      <c r="DK7" s="624"/>
      <c r="DL7" s="624"/>
      <c r="DM7" s="624"/>
      <c r="DN7" s="624"/>
      <c r="DO7" s="624"/>
      <c r="DP7" s="625"/>
      <c r="DQ7" s="632">
        <v>1387633</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20482</v>
      </c>
      <c r="S8" s="624"/>
      <c r="T8" s="624"/>
      <c r="U8" s="624"/>
      <c r="V8" s="624"/>
      <c r="W8" s="624"/>
      <c r="X8" s="624"/>
      <c r="Y8" s="625"/>
      <c r="Z8" s="626">
        <v>0.2</v>
      </c>
      <c r="AA8" s="626"/>
      <c r="AB8" s="626"/>
      <c r="AC8" s="626"/>
      <c r="AD8" s="627">
        <v>20482</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44256</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4081465</v>
      </c>
      <c r="CS8" s="624"/>
      <c r="CT8" s="624"/>
      <c r="CU8" s="624"/>
      <c r="CV8" s="624"/>
      <c r="CW8" s="624"/>
      <c r="CX8" s="624"/>
      <c r="CY8" s="625"/>
      <c r="CZ8" s="626">
        <v>30.9</v>
      </c>
      <c r="DA8" s="626"/>
      <c r="DB8" s="626"/>
      <c r="DC8" s="626"/>
      <c r="DD8" s="632">
        <v>5895</v>
      </c>
      <c r="DE8" s="624"/>
      <c r="DF8" s="624"/>
      <c r="DG8" s="624"/>
      <c r="DH8" s="624"/>
      <c r="DI8" s="624"/>
      <c r="DJ8" s="624"/>
      <c r="DK8" s="624"/>
      <c r="DL8" s="624"/>
      <c r="DM8" s="624"/>
      <c r="DN8" s="624"/>
      <c r="DO8" s="624"/>
      <c r="DP8" s="625"/>
      <c r="DQ8" s="632">
        <v>2254838</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18498</v>
      </c>
      <c r="S9" s="624"/>
      <c r="T9" s="624"/>
      <c r="U9" s="624"/>
      <c r="V9" s="624"/>
      <c r="W9" s="624"/>
      <c r="X9" s="624"/>
      <c r="Y9" s="625"/>
      <c r="Z9" s="626">
        <v>0.1</v>
      </c>
      <c r="AA9" s="626"/>
      <c r="AB9" s="626"/>
      <c r="AC9" s="626"/>
      <c r="AD9" s="627">
        <v>18498</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1275084</v>
      </c>
      <c r="BH9" s="624"/>
      <c r="BI9" s="624"/>
      <c r="BJ9" s="624"/>
      <c r="BK9" s="624"/>
      <c r="BL9" s="624"/>
      <c r="BM9" s="624"/>
      <c r="BN9" s="625"/>
      <c r="BO9" s="626">
        <v>23.4</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903158</v>
      </c>
      <c r="CS9" s="624"/>
      <c r="CT9" s="624"/>
      <c r="CU9" s="624"/>
      <c r="CV9" s="624"/>
      <c r="CW9" s="624"/>
      <c r="CX9" s="624"/>
      <c r="CY9" s="625"/>
      <c r="CZ9" s="626">
        <v>6.8</v>
      </c>
      <c r="DA9" s="626"/>
      <c r="DB9" s="626"/>
      <c r="DC9" s="626"/>
      <c r="DD9" s="632">
        <v>15416</v>
      </c>
      <c r="DE9" s="624"/>
      <c r="DF9" s="624"/>
      <c r="DG9" s="624"/>
      <c r="DH9" s="624"/>
      <c r="DI9" s="624"/>
      <c r="DJ9" s="624"/>
      <c r="DK9" s="624"/>
      <c r="DL9" s="624"/>
      <c r="DM9" s="624"/>
      <c r="DN9" s="624"/>
      <c r="DO9" s="624"/>
      <c r="DP9" s="625"/>
      <c r="DQ9" s="632">
        <v>754530</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568669</v>
      </c>
      <c r="S10" s="624"/>
      <c r="T10" s="624"/>
      <c r="U10" s="624"/>
      <c r="V10" s="624"/>
      <c r="W10" s="624"/>
      <c r="X10" s="624"/>
      <c r="Y10" s="625"/>
      <c r="Z10" s="626">
        <v>4.2</v>
      </c>
      <c r="AA10" s="626"/>
      <c r="AB10" s="626"/>
      <c r="AC10" s="626"/>
      <c r="AD10" s="627">
        <v>568669</v>
      </c>
      <c r="AE10" s="627"/>
      <c r="AF10" s="627"/>
      <c r="AG10" s="627"/>
      <c r="AH10" s="627"/>
      <c r="AI10" s="627"/>
      <c r="AJ10" s="627"/>
      <c r="AK10" s="627"/>
      <c r="AL10" s="628">
        <v>7.9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102968</v>
      </c>
      <c r="BH10" s="624"/>
      <c r="BI10" s="624"/>
      <c r="BJ10" s="624"/>
      <c r="BK10" s="624"/>
      <c r="BL10" s="624"/>
      <c r="BM10" s="624"/>
      <c r="BN10" s="625"/>
      <c r="BO10" s="626">
        <v>1.9</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122801</v>
      </c>
      <c r="CS10" s="624"/>
      <c r="CT10" s="624"/>
      <c r="CU10" s="624"/>
      <c r="CV10" s="624"/>
      <c r="CW10" s="624"/>
      <c r="CX10" s="624"/>
      <c r="CY10" s="625"/>
      <c r="CZ10" s="626">
        <v>0.9</v>
      </c>
      <c r="DA10" s="626"/>
      <c r="DB10" s="626"/>
      <c r="DC10" s="626"/>
      <c r="DD10" s="632" t="s">
        <v>108</v>
      </c>
      <c r="DE10" s="624"/>
      <c r="DF10" s="624"/>
      <c r="DG10" s="624"/>
      <c r="DH10" s="624"/>
      <c r="DI10" s="624"/>
      <c r="DJ10" s="624"/>
      <c r="DK10" s="624"/>
      <c r="DL10" s="624"/>
      <c r="DM10" s="624"/>
      <c r="DN10" s="624"/>
      <c r="DO10" s="624"/>
      <c r="DP10" s="625"/>
      <c r="DQ10" s="632">
        <v>2801</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496297</v>
      </c>
      <c r="BH11" s="624"/>
      <c r="BI11" s="624"/>
      <c r="BJ11" s="624"/>
      <c r="BK11" s="624"/>
      <c r="BL11" s="624"/>
      <c r="BM11" s="624"/>
      <c r="BN11" s="625"/>
      <c r="BO11" s="626">
        <v>9.1</v>
      </c>
      <c r="BP11" s="626"/>
      <c r="BQ11" s="626"/>
      <c r="BR11" s="626"/>
      <c r="BS11" s="632">
        <v>81037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217248</v>
      </c>
      <c r="CS11" s="624"/>
      <c r="CT11" s="624"/>
      <c r="CU11" s="624"/>
      <c r="CV11" s="624"/>
      <c r="CW11" s="624"/>
      <c r="CX11" s="624"/>
      <c r="CY11" s="625"/>
      <c r="CZ11" s="626">
        <v>1.6</v>
      </c>
      <c r="DA11" s="626"/>
      <c r="DB11" s="626"/>
      <c r="DC11" s="626"/>
      <c r="DD11" s="632">
        <v>27756</v>
      </c>
      <c r="DE11" s="624"/>
      <c r="DF11" s="624"/>
      <c r="DG11" s="624"/>
      <c r="DH11" s="624"/>
      <c r="DI11" s="624"/>
      <c r="DJ11" s="624"/>
      <c r="DK11" s="624"/>
      <c r="DL11" s="624"/>
      <c r="DM11" s="624"/>
      <c r="DN11" s="624"/>
      <c r="DO11" s="624"/>
      <c r="DP11" s="625"/>
      <c r="DQ11" s="632">
        <v>167778</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3111880</v>
      </c>
      <c r="BH12" s="624"/>
      <c r="BI12" s="624"/>
      <c r="BJ12" s="624"/>
      <c r="BK12" s="624"/>
      <c r="BL12" s="624"/>
      <c r="BM12" s="624"/>
      <c r="BN12" s="625"/>
      <c r="BO12" s="626">
        <v>57.2</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209903</v>
      </c>
      <c r="CS12" s="624"/>
      <c r="CT12" s="624"/>
      <c r="CU12" s="624"/>
      <c r="CV12" s="624"/>
      <c r="CW12" s="624"/>
      <c r="CX12" s="624"/>
      <c r="CY12" s="625"/>
      <c r="CZ12" s="626">
        <v>1.6</v>
      </c>
      <c r="DA12" s="626"/>
      <c r="DB12" s="626"/>
      <c r="DC12" s="626"/>
      <c r="DD12" s="632" t="s">
        <v>108</v>
      </c>
      <c r="DE12" s="624"/>
      <c r="DF12" s="624"/>
      <c r="DG12" s="624"/>
      <c r="DH12" s="624"/>
      <c r="DI12" s="624"/>
      <c r="DJ12" s="624"/>
      <c r="DK12" s="624"/>
      <c r="DL12" s="624"/>
      <c r="DM12" s="624"/>
      <c r="DN12" s="624"/>
      <c r="DO12" s="624"/>
      <c r="DP12" s="625"/>
      <c r="DQ12" s="632">
        <v>78054</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17784</v>
      </c>
      <c r="S13" s="624"/>
      <c r="T13" s="624"/>
      <c r="U13" s="624"/>
      <c r="V13" s="624"/>
      <c r="W13" s="624"/>
      <c r="X13" s="624"/>
      <c r="Y13" s="625"/>
      <c r="Z13" s="626">
        <v>0.1</v>
      </c>
      <c r="AA13" s="626"/>
      <c r="AB13" s="626"/>
      <c r="AC13" s="626"/>
      <c r="AD13" s="627">
        <v>17784</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3063400</v>
      </c>
      <c r="BH13" s="624"/>
      <c r="BI13" s="624"/>
      <c r="BJ13" s="624"/>
      <c r="BK13" s="624"/>
      <c r="BL13" s="624"/>
      <c r="BM13" s="624"/>
      <c r="BN13" s="625"/>
      <c r="BO13" s="626">
        <v>56.3</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1930259</v>
      </c>
      <c r="CS13" s="624"/>
      <c r="CT13" s="624"/>
      <c r="CU13" s="624"/>
      <c r="CV13" s="624"/>
      <c r="CW13" s="624"/>
      <c r="CX13" s="624"/>
      <c r="CY13" s="625"/>
      <c r="CZ13" s="626">
        <v>14.6</v>
      </c>
      <c r="DA13" s="626"/>
      <c r="DB13" s="626"/>
      <c r="DC13" s="626"/>
      <c r="DD13" s="632">
        <v>1130048</v>
      </c>
      <c r="DE13" s="624"/>
      <c r="DF13" s="624"/>
      <c r="DG13" s="624"/>
      <c r="DH13" s="624"/>
      <c r="DI13" s="624"/>
      <c r="DJ13" s="624"/>
      <c r="DK13" s="624"/>
      <c r="DL13" s="624"/>
      <c r="DM13" s="624"/>
      <c r="DN13" s="624"/>
      <c r="DO13" s="624"/>
      <c r="DP13" s="625"/>
      <c r="DQ13" s="632">
        <v>959642</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60262</v>
      </c>
      <c r="BH14" s="624"/>
      <c r="BI14" s="624"/>
      <c r="BJ14" s="624"/>
      <c r="BK14" s="624"/>
      <c r="BL14" s="624"/>
      <c r="BM14" s="624"/>
      <c r="BN14" s="625"/>
      <c r="BO14" s="626">
        <v>1.1000000000000001</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560047</v>
      </c>
      <c r="CS14" s="624"/>
      <c r="CT14" s="624"/>
      <c r="CU14" s="624"/>
      <c r="CV14" s="624"/>
      <c r="CW14" s="624"/>
      <c r="CX14" s="624"/>
      <c r="CY14" s="625"/>
      <c r="CZ14" s="626">
        <v>4.2</v>
      </c>
      <c r="DA14" s="626"/>
      <c r="DB14" s="626"/>
      <c r="DC14" s="626"/>
      <c r="DD14" s="632">
        <v>134321</v>
      </c>
      <c r="DE14" s="624"/>
      <c r="DF14" s="624"/>
      <c r="DG14" s="624"/>
      <c r="DH14" s="624"/>
      <c r="DI14" s="624"/>
      <c r="DJ14" s="624"/>
      <c r="DK14" s="624"/>
      <c r="DL14" s="624"/>
      <c r="DM14" s="624"/>
      <c r="DN14" s="624"/>
      <c r="DO14" s="624"/>
      <c r="DP14" s="625"/>
      <c r="DQ14" s="632">
        <v>392025</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16762</v>
      </c>
      <c r="S15" s="624"/>
      <c r="T15" s="624"/>
      <c r="U15" s="624"/>
      <c r="V15" s="624"/>
      <c r="W15" s="624"/>
      <c r="X15" s="624"/>
      <c r="Y15" s="625"/>
      <c r="Z15" s="626">
        <v>0.1</v>
      </c>
      <c r="AA15" s="626"/>
      <c r="AB15" s="626"/>
      <c r="AC15" s="626"/>
      <c r="AD15" s="627">
        <v>16762</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213245</v>
      </c>
      <c r="BH15" s="624"/>
      <c r="BI15" s="624"/>
      <c r="BJ15" s="624"/>
      <c r="BK15" s="624"/>
      <c r="BL15" s="624"/>
      <c r="BM15" s="624"/>
      <c r="BN15" s="625"/>
      <c r="BO15" s="626">
        <v>3.9</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1241938</v>
      </c>
      <c r="CS15" s="624"/>
      <c r="CT15" s="624"/>
      <c r="CU15" s="624"/>
      <c r="CV15" s="624"/>
      <c r="CW15" s="624"/>
      <c r="CX15" s="624"/>
      <c r="CY15" s="625"/>
      <c r="CZ15" s="626">
        <v>9.4</v>
      </c>
      <c r="DA15" s="626"/>
      <c r="DB15" s="626"/>
      <c r="DC15" s="626"/>
      <c r="DD15" s="632">
        <v>291978</v>
      </c>
      <c r="DE15" s="624"/>
      <c r="DF15" s="624"/>
      <c r="DG15" s="624"/>
      <c r="DH15" s="624"/>
      <c r="DI15" s="624"/>
      <c r="DJ15" s="624"/>
      <c r="DK15" s="624"/>
      <c r="DL15" s="624"/>
      <c r="DM15" s="624"/>
      <c r="DN15" s="624"/>
      <c r="DO15" s="624"/>
      <c r="DP15" s="625"/>
      <c r="DQ15" s="632">
        <v>927604</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1547474</v>
      </c>
      <c r="S16" s="624"/>
      <c r="T16" s="624"/>
      <c r="U16" s="624"/>
      <c r="V16" s="624"/>
      <c r="W16" s="624"/>
      <c r="X16" s="624"/>
      <c r="Y16" s="625"/>
      <c r="Z16" s="626">
        <v>11.4</v>
      </c>
      <c r="AA16" s="626"/>
      <c r="AB16" s="626"/>
      <c r="AC16" s="626"/>
      <c r="AD16" s="627">
        <v>1120977</v>
      </c>
      <c r="AE16" s="627"/>
      <c r="AF16" s="627"/>
      <c r="AG16" s="627"/>
      <c r="AH16" s="627"/>
      <c r="AI16" s="627"/>
      <c r="AJ16" s="627"/>
      <c r="AK16" s="627"/>
      <c r="AL16" s="628">
        <v>15.6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19674</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1120977</v>
      </c>
      <c r="S17" s="624"/>
      <c r="T17" s="624"/>
      <c r="U17" s="624"/>
      <c r="V17" s="624"/>
      <c r="W17" s="624"/>
      <c r="X17" s="624"/>
      <c r="Y17" s="625"/>
      <c r="Z17" s="626">
        <v>8.3000000000000007</v>
      </c>
      <c r="AA17" s="626"/>
      <c r="AB17" s="626"/>
      <c r="AC17" s="626"/>
      <c r="AD17" s="627">
        <v>1120977</v>
      </c>
      <c r="AE17" s="627"/>
      <c r="AF17" s="627"/>
      <c r="AG17" s="627"/>
      <c r="AH17" s="627"/>
      <c r="AI17" s="627"/>
      <c r="AJ17" s="627"/>
      <c r="AK17" s="627"/>
      <c r="AL17" s="628">
        <v>15.6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2094528</v>
      </c>
      <c r="CS17" s="624"/>
      <c r="CT17" s="624"/>
      <c r="CU17" s="624"/>
      <c r="CV17" s="624"/>
      <c r="CW17" s="624"/>
      <c r="CX17" s="624"/>
      <c r="CY17" s="625"/>
      <c r="CZ17" s="626">
        <v>15.8</v>
      </c>
      <c r="DA17" s="626"/>
      <c r="DB17" s="626"/>
      <c r="DC17" s="626"/>
      <c r="DD17" s="632" t="s">
        <v>108</v>
      </c>
      <c r="DE17" s="624"/>
      <c r="DF17" s="624"/>
      <c r="DG17" s="624"/>
      <c r="DH17" s="624"/>
      <c r="DI17" s="624"/>
      <c r="DJ17" s="624"/>
      <c r="DK17" s="624"/>
      <c r="DL17" s="624"/>
      <c r="DM17" s="624"/>
      <c r="DN17" s="624"/>
      <c r="DO17" s="624"/>
      <c r="DP17" s="625"/>
      <c r="DQ17" s="632">
        <v>2056651</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426496</v>
      </c>
      <c r="S18" s="624"/>
      <c r="T18" s="624"/>
      <c r="U18" s="624"/>
      <c r="V18" s="624"/>
      <c r="W18" s="624"/>
      <c r="X18" s="624"/>
      <c r="Y18" s="625"/>
      <c r="Z18" s="626">
        <v>3.1</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140262</v>
      </c>
      <c r="BH19" s="624"/>
      <c r="BI19" s="624"/>
      <c r="BJ19" s="624"/>
      <c r="BK19" s="624"/>
      <c r="BL19" s="624"/>
      <c r="BM19" s="624"/>
      <c r="BN19" s="625"/>
      <c r="BO19" s="626">
        <v>2.6</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7715340</v>
      </c>
      <c r="S20" s="624"/>
      <c r="T20" s="624"/>
      <c r="U20" s="624"/>
      <c r="V20" s="624"/>
      <c r="W20" s="624"/>
      <c r="X20" s="624"/>
      <c r="Y20" s="625"/>
      <c r="Z20" s="626">
        <v>56.9</v>
      </c>
      <c r="AA20" s="626"/>
      <c r="AB20" s="626"/>
      <c r="AC20" s="626"/>
      <c r="AD20" s="627">
        <v>7148581</v>
      </c>
      <c r="AE20" s="627"/>
      <c r="AF20" s="627"/>
      <c r="AG20" s="627"/>
      <c r="AH20" s="627"/>
      <c r="AI20" s="627"/>
      <c r="AJ20" s="627"/>
      <c r="AK20" s="627"/>
      <c r="AL20" s="628">
        <v>99.6</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140262</v>
      </c>
      <c r="BH20" s="624"/>
      <c r="BI20" s="624"/>
      <c r="BJ20" s="624"/>
      <c r="BK20" s="624"/>
      <c r="BL20" s="624"/>
      <c r="BM20" s="624"/>
      <c r="BN20" s="625"/>
      <c r="BO20" s="626">
        <v>2.6</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13220003</v>
      </c>
      <c r="CS20" s="624"/>
      <c r="CT20" s="624"/>
      <c r="CU20" s="624"/>
      <c r="CV20" s="624"/>
      <c r="CW20" s="624"/>
      <c r="CX20" s="624"/>
      <c r="CY20" s="625"/>
      <c r="CZ20" s="626">
        <v>100</v>
      </c>
      <c r="DA20" s="626"/>
      <c r="DB20" s="626"/>
      <c r="DC20" s="626"/>
      <c r="DD20" s="632">
        <v>1636477</v>
      </c>
      <c r="DE20" s="624"/>
      <c r="DF20" s="624"/>
      <c r="DG20" s="624"/>
      <c r="DH20" s="624"/>
      <c r="DI20" s="624"/>
      <c r="DJ20" s="624"/>
      <c r="DK20" s="624"/>
      <c r="DL20" s="624"/>
      <c r="DM20" s="624"/>
      <c r="DN20" s="624"/>
      <c r="DO20" s="624"/>
      <c r="DP20" s="625"/>
      <c r="DQ20" s="632">
        <v>9177767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4766</v>
      </c>
      <c r="S21" s="624"/>
      <c r="T21" s="624"/>
      <c r="U21" s="624"/>
      <c r="V21" s="624"/>
      <c r="W21" s="624"/>
      <c r="X21" s="624"/>
      <c r="Y21" s="625"/>
      <c r="Z21" s="626">
        <v>0</v>
      </c>
      <c r="AA21" s="626"/>
      <c r="AB21" s="626"/>
      <c r="AC21" s="626"/>
      <c r="AD21" s="627">
        <v>4766</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128959</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306419</v>
      </c>
      <c r="S23" s="624"/>
      <c r="T23" s="624"/>
      <c r="U23" s="624"/>
      <c r="V23" s="624"/>
      <c r="W23" s="624"/>
      <c r="X23" s="624"/>
      <c r="Y23" s="625"/>
      <c r="Z23" s="626">
        <v>2.2999999999999998</v>
      </c>
      <c r="AA23" s="626"/>
      <c r="AB23" s="626"/>
      <c r="AC23" s="626"/>
      <c r="AD23" s="627">
        <v>18715</v>
      </c>
      <c r="AE23" s="627"/>
      <c r="AF23" s="627"/>
      <c r="AG23" s="627"/>
      <c r="AH23" s="627"/>
      <c r="AI23" s="627"/>
      <c r="AJ23" s="627"/>
      <c r="AK23" s="627"/>
      <c r="AL23" s="628">
        <v>0.3</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140262</v>
      </c>
      <c r="BH23" s="624"/>
      <c r="BI23" s="624"/>
      <c r="BJ23" s="624"/>
      <c r="BK23" s="624"/>
      <c r="BL23" s="624"/>
      <c r="BM23" s="624"/>
      <c r="BN23" s="625"/>
      <c r="BO23" s="626">
        <v>2.6</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111531</v>
      </c>
      <c r="S24" s="624"/>
      <c r="T24" s="624"/>
      <c r="U24" s="624"/>
      <c r="V24" s="624"/>
      <c r="W24" s="624"/>
      <c r="X24" s="624"/>
      <c r="Y24" s="625"/>
      <c r="Z24" s="626">
        <v>0.8</v>
      </c>
      <c r="AA24" s="626"/>
      <c r="AB24" s="626"/>
      <c r="AC24" s="626"/>
      <c r="AD24" s="627">
        <v>627</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6690144</v>
      </c>
      <c r="CS24" s="613"/>
      <c r="CT24" s="613"/>
      <c r="CU24" s="613"/>
      <c r="CV24" s="613"/>
      <c r="CW24" s="613"/>
      <c r="CX24" s="613"/>
      <c r="CY24" s="614"/>
      <c r="CZ24" s="650">
        <v>50.6</v>
      </c>
      <c r="DA24" s="651"/>
      <c r="DB24" s="651"/>
      <c r="DC24" s="652"/>
      <c r="DD24" s="649">
        <v>4989419</v>
      </c>
      <c r="DE24" s="613"/>
      <c r="DF24" s="613"/>
      <c r="DG24" s="613"/>
      <c r="DH24" s="613"/>
      <c r="DI24" s="613"/>
      <c r="DJ24" s="613"/>
      <c r="DK24" s="614"/>
      <c r="DL24" s="649">
        <v>4862824</v>
      </c>
      <c r="DM24" s="613"/>
      <c r="DN24" s="613"/>
      <c r="DO24" s="613"/>
      <c r="DP24" s="613"/>
      <c r="DQ24" s="613"/>
      <c r="DR24" s="613"/>
      <c r="DS24" s="613"/>
      <c r="DT24" s="613"/>
      <c r="DU24" s="613"/>
      <c r="DV24" s="614"/>
      <c r="DW24" s="617">
        <v>60.7</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1999744</v>
      </c>
      <c r="S25" s="624"/>
      <c r="T25" s="624"/>
      <c r="U25" s="624"/>
      <c r="V25" s="624"/>
      <c r="W25" s="624"/>
      <c r="X25" s="624"/>
      <c r="Y25" s="625"/>
      <c r="Z25" s="626">
        <v>14.7</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2434832</v>
      </c>
      <c r="CS25" s="655"/>
      <c r="CT25" s="655"/>
      <c r="CU25" s="655"/>
      <c r="CV25" s="655"/>
      <c r="CW25" s="655"/>
      <c r="CX25" s="655"/>
      <c r="CY25" s="656"/>
      <c r="CZ25" s="657">
        <v>18.399999999999999</v>
      </c>
      <c r="DA25" s="658"/>
      <c r="DB25" s="658"/>
      <c r="DC25" s="659"/>
      <c r="DD25" s="632">
        <v>2220636</v>
      </c>
      <c r="DE25" s="655"/>
      <c r="DF25" s="655"/>
      <c r="DG25" s="655"/>
      <c r="DH25" s="655"/>
      <c r="DI25" s="655"/>
      <c r="DJ25" s="655"/>
      <c r="DK25" s="656"/>
      <c r="DL25" s="632">
        <v>2115156</v>
      </c>
      <c r="DM25" s="655"/>
      <c r="DN25" s="655"/>
      <c r="DO25" s="655"/>
      <c r="DP25" s="655"/>
      <c r="DQ25" s="655"/>
      <c r="DR25" s="655"/>
      <c r="DS25" s="655"/>
      <c r="DT25" s="655"/>
      <c r="DU25" s="655"/>
      <c r="DV25" s="656"/>
      <c r="DW25" s="628">
        <v>26.4</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1530609</v>
      </c>
      <c r="CS26" s="624"/>
      <c r="CT26" s="624"/>
      <c r="CU26" s="624"/>
      <c r="CV26" s="624"/>
      <c r="CW26" s="624"/>
      <c r="CX26" s="624"/>
      <c r="CY26" s="625"/>
      <c r="CZ26" s="657">
        <v>11.6</v>
      </c>
      <c r="DA26" s="658"/>
      <c r="DB26" s="658"/>
      <c r="DC26" s="659"/>
      <c r="DD26" s="632">
        <v>1376291</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679822</v>
      </c>
      <c r="S27" s="624"/>
      <c r="T27" s="624"/>
      <c r="U27" s="624"/>
      <c r="V27" s="624"/>
      <c r="W27" s="624"/>
      <c r="X27" s="624"/>
      <c r="Y27" s="625"/>
      <c r="Z27" s="626">
        <v>5</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5444254</v>
      </c>
      <c r="BH27" s="624"/>
      <c r="BI27" s="624"/>
      <c r="BJ27" s="624"/>
      <c r="BK27" s="624"/>
      <c r="BL27" s="624"/>
      <c r="BM27" s="624"/>
      <c r="BN27" s="625"/>
      <c r="BO27" s="626">
        <v>100</v>
      </c>
      <c r="BP27" s="626"/>
      <c r="BQ27" s="626"/>
      <c r="BR27" s="626"/>
      <c r="BS27" s="632">
        <v>81037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2160784</v>
      </c>
      <c r="CS27" s="655"/>
      <c r="CT27" s="655"/>
      <c r="CU27" s="655"/>
      <c r="CV27" s="655"/>
      <c r="CW27" s="655"/>
      <c r="CX27" s="655"/>
      <c r="CY27" s="656"/>
      <c r="CZ27" s="657">
        <v>16.3</v>
      </c>
      <c r="DA27" s="658"/>
      <c r="DB27" s="658"/>
      <c r="DC27" s="659"/>
      <c r="DD27" s="632">
        <v>712132</v>
      </c>
      <c r="DE27" s="655"/>
      <c r="DF27" s="655"/>
      <c r="DG27" s="655"/>
      <c r="DH27" s="655"/>
      <c r="DI27" s="655"/>
      <c r="DJ27" s="655"/>
      <c r="DK27" s="656"/>
      <c r="DL27" s="632">
        <v>691017</v>
      </c>
      <c r="DM27" s="655"/>
      <c r="DN27" s="655"/>
      <c r="DO27" s="655"/>
      <c r="DP27" s="655"/>
      <c r="DQ27" s="655"/>
      <c r="DR27" s="655"/>
      <c r="DS27" s="655"/>
      <c r="DT27" s="655"/>
      <c r="DU27" s="655"/>
      <c r="DV27" s="656"/>
      <c r="DW27" s="628">
        <v>8.6</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27138</v>
      </c>
      <c r="S28" s="624"/>
      <c r="T28" s="624"/>
      <c r="U28" s="624"/>
      <c r="V28" s="624"/>
      <c r="W28" s="624"/>
      <c r="X28" s="624"/>
      <c r="Y28" s="625"/>
      <c r="Z28" s="626">
        <v>0.2</v>
      </c>
      <c r="AA28" s="626"/>
      <c r="AB28" s="626"/>
      <c r="AC28" s="626"/>
      <c r="AD28" s="627">
        <v>6652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2094528</v>
      </c>
      <c r="CS28" s="624"/>
      <c r="CT28" s="624"/>
      <c r="CU28" s="624"/>
      <c r="CV28" s="624"/>
      <c r="CW28" s="624"/>
      <c r="CX28" s="624"/>
      <c r="CY28" s="625"/>
      <c r="CZ28" s="657">
        <v>15.8</v>
      </c>
      <c r="DA28" s="658"/>
      <c r="DB28" s="658"/>
      <c r="DC28" s="659"/>
      <c r="DD28" s="632">
        <v>2056651</v>
      </c>
      <c r="DE28" s="624"/>
      <c r="DF28" s="624"/>
      <c r="DG28" s="624"/>
      <c r="DH28" s="624"/>
      <c r="DI28" s="624"/>
      <c r="DJ28" s="624"/>
      <c r="DK28" s="625"/>
      <c r="DL28" s="632">
        <v>2056651</v>
      </c>
      <c r="DM28" s="624"/>
      <c r="DN28" s="624"/>
      <c r="DO28" s="624"/>
      <c r="DP28" s="624"/>
      <c r="DQ28" s="624"/>
      <c r="DR28" s="624"/>
      <c r="DS28" s="624"/>
      <c r="DT28" s="624"/>
      <c r="DU28" s="624"/>
      <c r="DV28" s="625"/>
      <c r="DW28" s="628">
        <v>25.7</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471</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2093785</v>
      </c>
      <c r="CS29" s="655"/>
      <c r="CT29" s="655"/>
      <c r="CU29" s="655"/>
      <c r="CV29" s="655"/>
      <c r="CW29" s="655"/>
      <c r="CX29" s="655"/>
      <c r="CY29" s="656"/>
      <c r="CZ29" s="657">
        <v>15.8</v>
      </c>
      <c r="DA29" s="658"/>
      <c r="DB29" s="658"/>
      <c r="DC29" s="659"/>
      <c r="DD29" s="632">
        <v>2055908</v>
      </c>
      <c r="DE29" s="655"/>
      <c r="DF29" s="655"/>
      <c r="DG29" s="655"/>
      <c r="DH29" s="655"/>
      <c r="DI29" s="655"/>
      <c r="DJ29" s="655"/>
      <c r="DK29" s="656"/>
      <c r="DL29" s="632">
        <v>2055908</v>
      </c>
      <c r="DM29" s="655"/>
      <c r="DN29" s="655"/>
      <c r="DO29" s="655"/>
      <c r="DP29" s="655"/>
      <c r="DQ29" s="655"/>
      <c r="DR29" s="655"/>
      <c r="DS29" s="655"/>
      <c r="DT29" s="655"/>
      <c r="DU29" s="655"/>
      <c r="DV29" s="656"/>
      <c r="DW29" s="628">
        <v>25.7</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206931</v>
      </c>
      <c r="S30" s="624"/>
      <c r="T30" s="624"/>
      <c r="U30" s="624"/>
      <c r="V30" s="624"/>
      <c r="W30" s="624"/>
      <c r="X30" s="624"/>
      <c r="Y30" s="625"/>
      <c r="Z30" s="626">
        <v>1.5</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99.4</v>
      </c>
      <c r="BH30" s="682"/>
      <c r="BI30" s="682"/>
      <c r="BJ30" s="682"/>
      <c r="BK30" s="682"/>
      <c r="BL30" s="682"/>
      <c r="BM30" s="618">
        <v>97.4</v>
      </c>
      <c r="BN30" s="682"/>
      <c r="BO30" s="682"/>
      <c r="BP30" s="682"/>
      <c r="BQ30" s="683"/>
      <c r="BR30" s="681">
        <v>99.4</v>
      </c>
      <c r="BS30" s="682"/>
      <c r="BT30" s="682"/>
      <c r="BU30" s="682"/>
      <c r="BV30" s="682"/>
      <c r="BW30" s="682"/>
      <c r="BX30" s="618">
        <v>97</v>
      </c>
      <c r="BY30" s="682"/>
      <c r="BZ30" s="682"/>
      <c r="CA30" s="682"/>
      <c r="CB30" s="683"/>
      <c r="CD30" s="686"/>
      <c r="CE30" s="687"/>
      <c r="CF30" s="637" t="s">
        <v>289</v>
      </c>
      <c r="CG30" s="638"/>
      <c r="CH30" s="638"/>
      <c r="CI30" s="638"/>
      <c r="CJ30" s="638"/>
      <c r="CK30" s="638"/>
      <c r="CL30" s="638"/>
      <c r="CM30" s="638"/>
      <c r="CN30" s="638"/>
      <c r="CO30" s="638"/>
      <c r="CP30" s="638"/>
      <c r="CQ30" s="639"/>
      <c r="CR30" s="623">
        <v>1843421</v>
      </c>
      <c r="CS30" s="624"/>
      <c r="CT30" s="624"/>
      <c r="CU30" s="624"/>
      <c r="CV30" s="624"/>
      <c r="CW30" s="624"/>
      <c r="CX30" s="624"/>
      <c r="CY30" s="625"/>
      <c r="CZ30" s="657">
        <v>13.9</v>
      </c>
      <c r="DA30" s="658"/>
      <c r="DB30" s="658"/>
      <c r="DC30" s="659"/>
      <c r="DD30" s="632">
        <v>1810289</v>
      </c>
      <c r="DE30" s="624"/>
      <c r="DF30" s="624"/>
      <c r="DG30" s="624"/>
      <c r="DH30" s="624"/>
      <c r="DI30" s="624"/>
      <c r="DJ30" s="624"/>
      <c r="DK30" s="625"/>
      <c r="DL30" s="632">
        <v>1810289</v>
      </c>
      <c r="DM30" s="624"/>
      <c r="DN30" s="624"/>
      <c r="DO30" s="624"/>
      <c r="DP30" s="624"/>
      <c r="DQ30" s="624"/>
      <c r="DR30" s="624"/>
      <c r="DS30" s="624"/>
      <c r="DT30" s="624"/>
      <c r="DU30" s="624"/>
      <c r="DV30" s="625"/>
      <c r="DW30" s="628">
        <v>22.6</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103848</v>
      </c>
      <c r="S31" s="624"/>
      <c r="T31" s="624"/>
      <c r="U31" s="624"/>
      <c r="V31" s="624"/>
      <c r="W31" s="624"/>
      <c r="X31" s="624"/>
      <c r="Y31" s="625"/>
      <c r="Z31" s="626">
        <v>0.8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96.5</v>
      </c>
      <c r="BN31" s="679"/>
      <c r="BO31" s="679"/>
      <c r="BP31" s="679"/>
      <c r="BQ31" s="680"/>
      <c r="BR31" s="678">
        <v>99.1</v>
      </c>
      <c r="BS31" s="655"/>
      <c r="BT31" s="655"/>
      <c r="BU31" s="655"/>
      <c r="BV31" s="655"/>
      <c r="BW31" s="655"/>
      <c r="BX31" s="629">
        <v>95.8</v>
      </c>
      <c r="BY31" s="679"/>
      <c r="BZ31" s="679"/>
      <c r="CA31" s="679"/>
      <c r="CB31" s="680"/>
      <c r="CD31" s="686"/>
      <c r="CE31" s="687"/>
      <c r="CF31" s="637" t="s">
        <v>293</v>
      </c>
      <c r="CG31" s="638"/>
      <c r="CH31" s="638"/>
      <c r="CI31" s="638"/>
      <c r="CJ31" s="638"/>
      <c r="CK31" s="638"/>
      <c r="CL31" s="638"/>
      <c r="CM31" s="638"/>
      <c r="CN31" s="638"/>
      <c r="CO31" s="638"/>
      <c r="CP31" s="638"/>
      <c r="CQ31" s="639"/>
      <c r="CR31" s="623">
        <v>250364</v>
      </c>
      <c r="CS31" s="655"/>
      <c r="CT31" s="655"/>
      <c r="CU31" s="655"/>
      <c r="CV31" s="655"/>
      <c r="CW31" s="655"/>
      <c r="CX31" s="655"/>
      <c r="CY31" s="656"/>
      <c r="CZ31" s="657">
        <v>1.9</v>
      </c>
      <c r="DA31" s="658"/>
      <c r="DB31" s="658"/>
      <c r="DC31" s="659"/>
      <c r="DD31" s="632">
        <v>245619</v>
      </c>
      <c r="DE31" s="655"/>
      <c r="DF31" s="655"/>
      <c r="DG31" s="655"/>
      <c r="DH31" s="655"/>
      <c r="DI31" s="655"/>
      <c r="DJ31" s="655"/>
      <c r="DK31" s="656"/>
      <c r="DL31" s="632">
        <v>245619</v>
      </c>
      <c r="DM31" s="655"/>
      <c r="DN31" s="655"/>
      <c r="DO31" s="655"/>
      <c r="DP31" s="655"/>
      <c r="DQ31" s="655"/>
      <c r="DR31" s="655"/>
      <c r="DS31" s="655"/>
      <c r="DT31" s="655"/>
      <c r="DU31" s="655"/>
      <c r="DV31" s="656"/>
      <c r="DW31" s="628">
        <v>3.1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443284</v>
      </c>
      <c r="S32" s="624"/>
      <c r="T32" s="624"/>
      <c r="U32" s="624"/>
      <c r="V32" s="624"/>
      <c r="W32" s="624"/>
      <c r="X32" s="624"/>
      <c r="Y32" s="625"/>
      <c r="Z32" s="626">
        <v>3.3</v>
      </c>
      <c r="AA32" s="626"/>
      <c r="AB32" s="626"/>
      <c r="AC32" s="626"/>
      <c r="AD32" s="627">
        <v>136</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99.5</v>
      </c>
      <c r="BH32" s="691"/>
      <c r="BI32" s="691"/>
      <c r="BJ32" s="691"/>
      <c r="BK32" s="691"/>
      <c r="BL32" s="691"/>
      <c r="BM32" s="692">
        <v>97.7</v>
      </c>
      <c r="BN32" s="691"/>
      <c r="BO32" s="691"/>
      <c r="BP32" s="691"/>
      <c r="BQ32" s="693"/>
      <c r="BR32" s="690">
        <v>99.5</v>
      </c>
      <c r="BS32" s="691"/>
      <c r="BT32" s="691"/>
      <c r="BU32" s="691"/>
      <c r="BV32" s="691"/>
      <c r="BW32" s="691"/>
      <c r="BX32" s="692">
        <v>97.5</v>
      </c>
      <c r="BY32" s="691"/>
      <c r="BZ32" s="691"/>
      <c r="CA32" s="691"/>
      <c r="CB32" s="693"/>
      <c r="CD32" s="688"/>
      <c r="CE32" s="689"/>
      <c r="CF32" s="637" t="s">
        <v>296</v>
      </c>
      <c r="CG32" s="638"/>
      <c r="CH32" s="638"/>
      <c r="CI32" s="638"/>
      <c r="CJ32" s="638"/>
      <c r="CK32" s="638"/>
      <c r="CL32" s="638"/>
      <c r="CM32" s="638"/>
      <c r="CN32" s="638"/>
      <c r="CO32" s="638"/>
      <c r="CP32" s="638"/>
      <c r="CQ32" s="639"/>
      <c r="CR32" s="623">
        <v>743</v>
      </c>
      <c r="CS32" s="624"/>
      <c r="CT32" s="624"/>
      <c r="CU32" s="624"/>
      <c r="CV32" s="624"/>
      <c r="CW32" s="624"/>
      <c r="CX32" s="624"/>
      <c r="CY32" s="625"/>
      <c r="CZ32" s="657">
        <v>0</v>
      </c>
      <c r="DA32" s="658"/>
      <c r="DB32" s="658"/>
      <c r="DC32" s="659"/>
      <c r="DD32" s="632">
        <v>743</v>
      </c>
      <c r="DE32" s="624"/>
      <c r="DF32" s="624"/>
      <c r="DG32" s="624"/>
      <c r="DH32" s="624"/>
      <c r="DI32" s="624"/>
      <c r="DJ32" s="624"/>
      <c r="DK32" s="625"/>
      <c r="DL32" s="632">
        <v>743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1840777</v>
      </c>
      <c r="S33" s="624"/>
      <c r="T33" s="624"/>
      <c r="U33" s="624"/>
      <c r="V33" s="624"/>
      <c r="W33" s="624"/>
      <c r="X33" s="624"/>
      <c r="Y33" s="625"/>
      <c r="Z33" s="626">
        <v>13.6</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4873708</v>
      </c>
      <c r="CS33" s="655"/>
      <c r="CT33" s="655"/>
      <c r="CU33" s="655"/>
      <c r="CV33" s="655"/>
      <c r="CW33" s="655"/>
      <c r="CX33" s="655"/>
      <c r="CY33" s="656"/>
      <c r="CZ33" s="657">
        <v>36.9</v>
      </c>
      <c r="DA33" s="658"/>
      <c r="DB33" s="658"/>
      <c r="DC33" s="659"/>
      <c r="DD33" s="632">
        <v>3821298</v>
      </c>
      <c r="DE33" s="655"/>
      <c r="DF33" s="655"/>
      <c r="DG33" s="655"/>
      <c r="DH33" s="655"/>
      <c r="DI33" s="655"/>
      <c r="DJ33" s="655"/>
      <c r="DK33" s="656"/>
      <c r="DL33" s="632">
        <v>2720505</v>
      </c>
      <c r="DM33" s="655"/>
      <c r="DN33" s="655"/>
      <c r="DO33" s="655"/>
      <c r="DP33" s="655"/>
      <c r="DQ33" s="655"/>
      <c r="DR33" s="655"/>
      <c r="DS33" s="655"/>
      <c r="DT33" s="655"/>
      <c r="DU33" s="655"/>
      <c r="DV33" s="656"/>
      <c r="DW33" s="628">
        <v>34</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1625744</v>
      </c>
      <c r="CS34" s="624"/>
      <c r="CT34" s="624"/>
      <c r="CU34" s="624"/>
      <c r="CV34" s="624"/>
      <c r="CW34" s="624"/>
      <c r="CX34" s="624"/>
      <c r="CY34" s="625"/>
      <c r="CZ34" s="657">
        <v>12.3</v>
      </c>
      <c r="DA34" s="658"/>
      <c r="DB34" s="658"/>
      <c r="DC34" s="659"/>
      <c r="DD34" s="632">
        <v>1236352</v>
      </c>
      <c r="DE34" s="624"/>
      <c r="DF34" s="624"/>
      <c r="DG34" s="624"/>
      <c r="DH34" s="624"/>
      <c r="DI34" s="624"/>
      <c r="DJ34" s="624"/>
      <c r="DK34" s="625"/>
      <c r="DL34" s="632">
        <v>984853</v>
      </c>
      <c r="DM34" s="624"/>
      <c r="DN34" s="624"/>
      <c r="DO34" s="624"/>
      <c r="DP34" s="624"/>
      <c r="DQ34" s="624"/>
      <c r="DR34" s="624"/>
      <c r="DS34" s="624"/>
      <c r="DT34" s="624"/>
      <c r="DU34" s="624"/>
      <c r="DV34" s="625"/>
      <c r="DW34" s="628">
        <v>12.3</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833277</v>
      </c>
      <c r="S35" s="624"/>
      <c r="T35" s="624"/>
      <c r="U35" s="624"/>
      <c r="V35" s="624"/>
      <c r="W35" s="624"/>
      <c r="X35" s="624"/>
      <c r="Y35" s="625"/>
      <c r="Z35" s="626">
        <v>6.1</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1576256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3058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227683</v>
      </c>
      <c r="CS35" s="655"/>
      <c r="CT35" s="655"/>
      <c r="CU35" s="655"/>
      <c r="CV35" s="655"/>
      <c r="CW35" s="655"/>
      <c r="CX35" s="655"/>
      <c r="CY35" s="656"/>
      <c r="CZ35" s="657">
        <v>1.7</v>
      </c>
      <c r="DA35" s="658"/>
      <c r="DB35" s="658"/>
      <c r="DC35" s="659"/>
      <c r="DD35" s="632">
        <v>171653</v>
      </c>
      <c r="DE35" s="655"/>
      <c r="DF35" s="655"/>
      <c r="DG35" s="655"/>
      <c r="DH35" s="655"/>
      <c r="DI35" s="655"/>
      <c r="DJ35" s="655"/>
      <c r="DK35" s="656"/>
      <c r="DL35" s="632">
        <v>171653</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13569030</v>
      </c>
      <c r="S36" s="696"/>
      <c r="T36" s="696"/>
      <c r="U36" s="696"/>
      <c r="V36" s="696"/>
      <c r="W36" s="696"/>
      <c r="X36" s="696"/>
      <c r="Y36" s="697"/>
      <c r="Z36" s="698">
        <v>100</v>
      </c>
      <c r="AA36" s="698"/>
      <c r="AB36" s="698"/>
      <c r="AC36" s="698"/>
      <c r="AD36" s="699">
        <v>7179477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268643</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3058</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920964</v>
      </c>
      <c r="CS36" s="624"/>
      <c r="CT36" s="624"/>
      <c r="CU36" s="624"/>
      <c r="CV36" s="624"/>
      <c r="CW36" s="624"/>
      <c r="CX36" s="624"/>
      <c r="CY36" s="625"/>
      <c r="CZ36" s="657">
        <v>7</v>
      </c>
      <c r="DA36" s="658"/>
      <c r="DB36" s="658"/>
      <c r="DC36" s="659"/>
      <c r="DD36" s="632">
        <v>809264</v>
      </c>
      <c r="DE36" s="624"/>
      <c r="DF36" s="624"/>
      <c r="DG36" s="624"/>
      <c r="DH36" s="624"/>
      <c r="DI36" s="624"/>
      <c r="DJ36" s="624"/>
      <c r="DK36" s="625"/>
      <c r="DL36" s="632">
        <v>653549</v>
      </c>
      <c r="DM36" s="624"/>
      <c r="DN36" s="624"/>
      <c r="DO36" s="624"/>
      <c r="DP36" s="624"/>
      <c r="DQ36" s="624"/>
      <c r="DR36" s="624"/>
      <c r="DS36" s="624"/>
      <c r="DT36" s="624"/>
      <c r="DU36" s="624"/>
      <c r="DV36" s="625"/>
      <c r="DW36" s="628">
        <v>8.1999999999999993</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201203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4524</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4140</v>
      </c>
      <c r="CS37" s="655"/>
      <c r="CT37" s="655"/>
      <c r="CU37" s="655"/>
      <c r="CV37" s="655"/>
      <c r="CW37" s="655"/>
      <c r="CX37" s="655"/>
      <c r="CY37" s="656"/>
      <c r="CZ37" s="657">
        <v>0</v>
      </c>
      <c r="DA37" s="658"/>
      <c r="DB37" s="658"/>
      <c r="DC37" s="659"/>
      <c r="DD37" s="632">
        <v>4140</v>
      </c>
      <c r="DE37" s="655"/>
      <c r="DF37" s="655"/>
      <c r="DG37" s="655"/>
      <c r="DH37" s="655"/>
      <c r="DI37" s="655"/>
      <c r="DJ37" s="655"/>
      <c r="DK37" s="656"/>
      <c r="DL37" s="632">
        <v>4140</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11033</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7374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1349702</v>
      </c>
      <c r="CS38" s="624"/>
      <c r="CT38" s="624"/>
      <c r="CU38" s="624"/>
      <c r="CV38" s="624"/>
      <c r="CW38" s="624"/>
      <c r="CX38" s="624"/>
      <c r="CY38" s="625"/>
      <c r="CZ38" s="657">
        <v>10.199999999999999</v>
      </c>
      <c r="DA38" s="658"/>
      <c r="DB38" s="658"/>
      <c r="DC38" s="659"/>
      <c r="DD38" s="632">
        <v>1166589</v>
      </c>
      <c r="DE38" s="624"/>
      <c r="DF38" s="624"/>
      <c r="DG38" s="624"/>
      <c r="DH38" s="624"/>
      <c r="DI38" s="624"/>
      <c r="DJ38" s="624"/>
      <c r="DK38" s="625"/>
      <c r="DL38" s="632">
        <v>910450</v>
      </c>
      <c r="DM38" s="624"/>
      <c r="DN38" s="624"/>
      <c r="DO38" s="624"/>
      <c r="DP38" s="624"/>
      <c r="DQ38" s="624"/>
      <c r="DR38" s="624"/>
      <c r="DS38" s="624"/>
      <c r="DT38" s="624"/>
      <c r="DU38" s="624"/>
      <c r="DV38" s="625"/>
      <c r="DW38" s="628">
        <v>11.4</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v>425</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96</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443134</v>
      </c>
      <c r="CS39" s="655"/>
      <c r="CT39" s="655"/>
      <c r="CU39" s="655"/>
      <c r="CV39" s="655"/>
      <c r="CW39" s="655"/>
      <c r="CX39" s="655"/>
      <c r="CY39" s="656"/>
      <c r="CZ39" s="657">
        <v>3.4</v>
      </c>
      <c r="DA39" s="658"/>
      <c r="DB39" s="658"/>
      <c r="DC39" s="659"/>
      <c r="DD39" s="632">
        <v>437440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240215</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306481</v>
      </c>
      <c r="CS40" s="624"/>
      <c r="CT40" s="624"/>
      <c r="CU40" s="624"/>
      <c r="CV40" s="624"/>
      <c r="CW40" s="624"/>
      <c r="CX40" s="624"/>
      <c r="CY40" s="625"/>
      <c r="CZ40" s="657">
        <v>2.2999999999999998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854737</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369</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1656151</v>
      </c>
      <c r="CS42" s="624"/>
      <c r="CT42" s="624"/>
      <c r="CU42" s="624"/>
      <c r="CV42" s="624"/>
      <c r="CW42" s="624"/>
      <c r="CX42" s="624"/>
      <c r="CY42" s="625"/>
      <c r="CZ42" s="657">
        <v>12.5</v>
      </c>
      <c r="DA42" s="706"/>
      <c r="DB42" s="706"/>
      <c r="DC42" s="707"/>
      <c r="DD42" s="632">
        <v>367050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21121</v>
      </c>
      <c r="CS43" s="655"/>
      <c r="CT43" s="655"/>
      <c r="CU43" s="655"/>
      <c r="CV43" s="655"/>
      <c r="CW43" s="655"/>
      <c r="CX43" s="655"/>
      <c r="CY43" s="656"/>
      <c r="CZ43" s="657">
        <v>0.2</v>
      </c>
      <c r="DA43" s="658"/>
      <c r="DB43" s="658"/>
      <c r="DC43" s="659"/>
      <c r="DD43" s="632">
        <v>18467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1636477</v>
      </c>
      <c r="CS44" s="624"/>
      <c r="CT44" s="624"/>
      <c r="CU44" s="624"/>
      <c r="CV44" s="624"/>
      <c r="CW44" s="624"/>
      <c r="CX44" s="624"/>
      <c r="CY44" s="625"/>
      <c r="CZ44" s="657">
        <v>12.4</v>
      </c>
      <c r="DA44" s="706"/>
      <c r="DB44" s="706"/>
      <c r="DC44" s="707"/>
      <c r="DD44" s="632">
        <v>367050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421884</v>
      </c>
      <c r="CS45" s="655"/>
      <c r="CT45" s="655"/>
      <c r="CU45" s="655"/>
      <c r="CV45" s="655"/>
      <c r="CW45" s="655"/>
      <c r="CX45" s="655"/>
      <c r="CY45" s="656"/>
      <c r="CZ45" s="657">
        <v>3.2</v>
      </c>
      <c r="DA45" s="658"/>
      <c r="DB45" s="658"/>
      <c r="DC45" s="659"/>
      <c r="DD45" s="632">
        <v>8369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1172201</v>
      </c>
      <c r="CS46" s="624"/>
      <c r="CT46" s="624"/>
      <c r="CU46" s="624"/>
      <c r="CV46" s="624"/>
      <c r="CW46" s="624"/>
      <c r="CX46" s="624"/>
      <c r="CY46" s="625"/>
      <c r="CZ46" s="657">
        <v>8.9</v>
      </c>
      <c r="DA46" s="706"/>
      <c r="DB46" s="706"/>
      <c r="DC46" s="707"/>
      <c r="DD46" s="632">
        <v>358047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19674</v>
      </c>
      <c r="CS47" s="655"/>
      <c r="CT47" s="655"/>
      <c r="CU47" s="655"/>
      <c r="CV47" s="655"/>
      <c r="CW47" s="655"/>
      <c r="CX47" s="655"/>
      <c r="CY47" s="656"/>
      <c r="CZ47" s="657">
        <v>0.1</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13220003</v>
      </c>
      <c r="CS49" s="691"/>
      <c r="CT49" s="691"/>
      <c r="CU49" s="691"/>
      <c r="CV49" s="691"/>
      <c r="CW49" s="691"/>
      <c r="CX49" s="691"/>
      <c r="CY49" s="718"/>
      <c r="CZ49" s="719">
        <v>100</v>
      </c>
      <c r="DA49" s="720"/>
      <c r="DB49" s="720"/>
      <c r="DC49" s="721"/>
      <c r="DD49" s="722">
        <v>9177767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5" zoomScaleNormal="7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13608</v>
      </c>
      <c r="R7" s="753"/>
      <c r="S7" s="753"/>
      <c r="T7" s="753"/>
      <c r="U7" s="753"/>
      <c r="V7" s="753">
        <v>13288</v>
      </c>
      <c r="W7" s="753"/>
      <c r="X7" s="753"/>
      <c r="Y7" s="753"/>
      <c r="Z7" s="753"/>
      <c r="AA7" s="753">
        <v>320</v>
      </c>
      <c r="AB7" s="753"/>
      <c r="AC7" s="753"/>
      <c r="AD7" s="753"/>
      <c r="AE7" s="754"/>
      <c r="AF7" s="755">
        <v>310</v>
      </c>
      <c r="AG7" s="756"/>
      <c r="AH7" s="756"/>
      <c r="AI7" s="756"/>
      <c r="AJ7" s="757"/>
      <c r="AK7" s="792">
        <v>316</v>
      </c>
      <c r="AL7" s="793"/>
      <c r="AM7" s="793"/>
      <c r="AN7" s="793"/>
      <c r="AO7" s="793"/>
      <c r="AP7" s="793">
        <v>21023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551</v>
      </c>
      <c r="BT7" s="797"/>
      <c r="BU7" s="797"/>
      <c r="BV7" s="797"/>
      <c r="BW7" s="797"/>
      <c r="BX7" s="797"/>
      <c r="BY7" s="797"/>
      <c r="BZ7" s="797"/>
      <c r="CA7" s="797"/>
      <c r="CB7" s="797"/>
      <c r="CC7" s="797"/>
      <c r="CD7" s="797"/>
      <c r="CE7" s="797"/>
      <c r="CF7" s="797"/>
      <c r="CG7" s="798"/>
      <c r="CH7" s="789">
        <v>1</v>
      </c>
      <c r="CI7" s="790"/>
      <c r="CJ7" s="790"/>
      <c r="CK7" s="790"/>
      <c r="CL7" s="791"/>
      <c r="CM7" s="789">
        <v>-45</v>
      </c>
      <c r="CN7" s="790"/>
      <c r="CO7" s="790"/>
      <c r="CP7" s="790"/>
      <c r="CQ7" s="791"/>
      <c r="CR7" s="789">
        <v>2</v>
      </c>
      <c r="CS7" s="790"/>
      <c r="CT7" s="790"/>
      <c r="CU7" s="790"/>
      <c r="CV7" s="791"/>
      <c r="CW7" s="789">
        <v>30</v>
      </c>
      <c r="CX7" s="790"/>
      <c r="CY7" s="790"/>
      <c r="CZ7" s="790"/>
      <c r="DA7" s="791"/>
      <c r="DB7" s="789">
        <v>20</v>
      </c>
      <c r="DC7" s="790"/>
      <c r="DD7" s="790"/>
      <c r="DE7" s="790"/>
      <c r="DF7" s="791"/>
      <c r="DG7" s="789" t="s">
        <v>488</v>
      </c>
      <c r="DH7" s="790"/>
      <c r="DI7" s="790"/>
      <c r="DJ7" s="790"/>
      <c r="DK7" s="791"/>
      <c r="DL7" s="789" t="s">
        <v>488</v>
      </c>
      <c r="DM7" s="790"/>
      <c r="DN7" s="790"/>
      <c r="DO7" s="790"/>
      <c r="DP7" s="791"/>
      <c r="DQ7" s="789" t="s">
        <v>488</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79</v>
      </c>
      <c r="R8" s="777"/>
      <c r="S8" s="777"/>
      <c r="T8" s="777"/>
      <c r="U8" s="777"/>
      <c r="V8" s="777">
        <v>50</v>
      </c>
      <c r="W8" s="777"/>
      <c r="X8" s="777"/>
      <c r="Y8" s="777"/>
      <c r="Z8" s="777"/>
      <c r="AA8" s="777">
        <v>29</v>
      </c>
      <c r="AB8" s="777"/>
      <c r="AC8" s="777"/>
      <c r="AD8" s="777"/>
      <c r="AE8" s="778"/>
      <c r="AF8" s="779">
        <v>29</v>
      </c>
      <c r="AG8" s="780"/>
      <c r="AH8" s="780"/>
      <c r="AI8" s="780"/>
      <c r="AJ8" s="781"/>
      <c r="AK8" s="782" t="s">
        <v>488</v>
      </c>
      <c r="AL8" s="783"/>
      <c r="AM8" s="783"/>
      <c r="AN8" s="783"/>
      <c r="AO8" s="783"/>
      <c r="AP8" s="783" t="s">
        <v>488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553</v>
      </c>
      <c r="BS8" s="786" t="s">
        <v>552</v>
      </c>
      <c r="BT8" s="787"/>
      <c r="BU8" s="787"/>
      <c r="BV8" s="787"/>
      <c r="BW8" s="787"/>
      <c r="BX8" s="787"/>
      <c r="BY8" s="787"/>
      <c r="BZ8" s="787"/>
      <c r="CA8" s="787"/>
      <c r="CB8" s="787"/>
      <c r="CC8" s="787"/>
      <c r="CD8" s="787"/>
      <c r="CE8" s="787"/>
      <c r="CF8" s="787"/>
      <c r="CG8" s="788"/>
      <c r="CH8" s="799">
        <v>-16</v>
      </c>
      <c r="CI8" s="800"/>
      <c r="CJ8" s="800"/>
      <c r="CK8" s="800"/>
      <c r="CL8" s="801"/>
      <c r="CM8" s="799">
        <v>-308</v>
      </c>
      <c r="CN8" s="800"/>
      <c r="CO8" s="800"/>
      <c r="CP8" s="800"/>
      <c r="CQ8" s="801"/>
      <c r="CR8" s="799">
        <v>5</v>
      </c>
      <c r="CS8" s="800"/>
      <c r="CT8" s="800"/>
      <c r="CU8" s="800"/>
      <c r="CV8" s="801"/>
      <c r="CW8" s="799">
        <v>5</v>
      </c>
      <c r="CX8" s="800"/>
      <c r="CY8" s="800"/>
      <c r="CZ8" s="800"/>
      <c r="DA8" s="801"/>
      <c r="DB8" s="799">
        <v>1100</v>
      </c>
      <c r="DC8" s="800"/>
      <c r="DD8" s="800"/>
      <c r="DE8" s="800"/>
      <c r="DF8" s="801"/>
      <c r="DG8" s="799" t="s">
        <v>488</v>
      </c>
      <c r="DH8" s="800"/>
      <c r="DI8" s="800"/>
      <c r="DJ8" s="800"/>
      <c r="DK8" s="801"/>
      <c r="DL8" s="799" t="s">
        <v>488</v>
      </c>
      <c r="DM8" s="800"/>
      <c r="DN8" s="800"/>
      <c r="DO8" s="800"/>
      <c r="DP8" s="801"/>
      <c r="DQ8" s="799">
        <v>2564</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554</v>
      </c>
      <c r="BT9" s="787"/>
      <c r="BU9" s="787"/>
      <c r="BV9" s="787"/>
      <c r="BW9" s="787"/>
      <c r="BX9" s="787"/>
      <c r="BY9" s="787"/>
      <c r="BZ9" s="787"/>
      <c r="CA9" s="787"/>
      <c r="CB9" s="787"/>
      <c r="CC9" s="787"/>
      <c r="CD9" s="787"/>
      <c r="CE9" s="787"/>
      <c r="CF9" s="787"/>
      <c r="CG9" s="788"/>
      <c r="CH9" s="799">
        <v>2</v>
      </c>
      <c r="CI9" s="800"/>
      <c r="CJ9" s="800"/>
      <c r="CK9" s="800"/>
      <c r="CL9" s="801"/>
      <c r="CM9" s="799">
        <v>40</v>
      </c>
      <c r="CN9" s="800"/>
      <c r="CO9" s="800"/>
      <c r="CP9" s="800"/>
      <c r="CQ9" s="801"/>
      <c r="CR9" s="799">
        <v>10</v>
      </c>
      <c r="CS9" s="800"/>
      <c r="CT9" s="800"/>
      <c r="CU9" s="800"/>
      <c r="CV9" s="801"/>
      <c r="CW9" s="799" t="s">
        <v>488</v>
      </c>
      <c r="CX9" s="800"/>
      <c r="CY9" s="800"/>
      <c r="CZ9" s="800"/>
      <c r="DA9" s="801"/>
      <c r="DB9" s="799" t="s">
        <v>488</v>
      </c>
      <c r="DC9" s="800"/>
      <c r="DD9" s="800"/>
      <c r="DE9" s="800"/>
      <c r="DF9" s="801"/>
      <c r="DG9" s="799" t="s">
        <v>488</v>
      </c>
      <c r="DH9" s="800"/>
      <c r="DI9" s="800"/>
      <c r="DJ9" s="800"/>
      <c r="DK9" s="801"/>
      <c r="DL9" s="799" t="s">
        <v>488</v>
      </c>
      <c r="DM9" s="800"/>
      <c r="DN9" s="800"/>
      <c r="DO9" s="800"/>
      <c r="DP9" s="801"/>
      <c r="DQ9" s="799" t="s">
        <v>488</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13578</v>
      </c>
      <c r="R23" s="812"/>
      <c r="S23" s="812"/>
      <c r="T23" s="812"/>
      <c r="U23" s="812"/>
      <c r="V23" s="812">
        <v>13229</v>
      </c>
      <c r="W23" s="812"/>
      <c r="X23" s="812"/>
      <c r="Y23" s="812"/>
      <c r="Z23" s="812"/>
      <c r="AA23" s="812">
        <v>349</v>
      </c>
      <c r="AB23" s="812"/>
      <c r="AC23" s="812"/>
      <c r="AD23" s="812"/>
      <c r="AE23" s="813"/>
      <c r="AF23" s="814">
        <v>339</v>
      </c>
      <c r="AG23" s="812"/>
      <c r="AH23" s="812"/>
      <c r="AI23" s="812"/>
      <c r="AJ23" s="815"/>
      <c r="AK23" s="816"/>
      <c r="AL23" s="817"/>
      <c r="AM23" s="817"/>
      <c r="AN23" s="817"/>
      <c r="AO23" s="817"/>
      <c r="AP23" s="812">
        <v>21023</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4350</v>
      </c>
      <c r="R28" s="841"/>
      <c r="S28" s="841"/>
      <c r="T28" s="841"/>
      <c r="U28" s="841"/>
      <c r="V28" s="841">
        <v>4347</v>
      </c>
      <c r="W28" s="841"/>
      <c r="X28" s="841"/>
      <c r="Y28" s="841"/>
      <c r="Z28" s="841"/>
      <c r="AA28" s="841">
        <v>3</v>
      </c>
      <c r="AB28" s="841"/>
      <c r="AC28" s="841"/>
      <c r="AD28" s="841"/>
      <c r="AE28" s="842"/>
      <c r="AF28" s="843">
        <v>3</v>
      </c>
      <c r="AG28" s="841"/>
      <c r="AH28" s="841"/>
      <c r="AI28" s="841"/>
      <c r="AJ28" s="844"/>
      <c r="AK28" s="845">
        <v>409</v>
      </c>
      <c r="AL28" s="836"/>
      <c r="AM28" s="836"/>
      <c r="AN28" s="836"/>
      <c r="AO28" s="836"/>
      <c r="AP28" s="836" t="s">
        <v>488</v>
      </c>
      <c r="AQ28" s="836"/>
      <c r="AR28" s="836"/>
      <c r="AS28" s="836"/>
      <c r="AT28" s="836"/>
      <c r="AU28" s="836" t="s">
        <v>488</v>
      </c>
      <c r="AV28" s="836"/>
      <c r="AW28" s="836"/>
      <c r="AX28" s="836"/>
      <c r="AY28" s="836"/>
      <c r="AZ28" s="837" t="s">
        <v>488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2491</v>
      </c>
      <c r="R29" s="777"/>
      <c r="S29" s="777"/>
      <c r="T29" s="777"/>
      <c r="U29" s="777"/>
      <c r="V29" s="777">
        <v>2413</v>
      </c>
      <c r="W29" s="777"/>
      <c r="X29" s="777"/>
      <c r="Y29" s="777"/>
      <c r="Z29" s="777"/>
      <c r="AA29" s="777">
        <v>79</v>
      </c>
      <c r="AB29" s="777"/>
      <c r="AC29" s="777"/>
      <c r="AD29" s="777"/>
      <c r="AE29" s="778"/>
      <c r="AF29" s="779">
        <v>79</v>
      </c>
      <c r="AG29" s="780"/>
      <c r="AH29" s="780"/>
      <c r="AI29" s="780"/>
      <c r="AJ29" s="781"/>
      <c r="AK29" s="848">
        <v>369</v>
      </c>
      <c r="AL29" s="849"/>
      <c r="AM29" s="849"/>
      <c r="AN29" s="849"/>
      <c r="AO29" s="849"/>
      <c r="AP29" s="849" t="s">
        <v>488</v>
      </c>
      <c r="AQ29" s="849"/>
      <c r="AR29" s="849"/>
      <c r="AS29" s="849"/>
      <c r="AT29" s="849"/>
      <c r="AU29" s="849" t="s">
        <v>488</v>
      </c>
      <c r="AV29" s="849"/>
      <c r="AW29" s="849"/>
      <c r="AX29" s="849"/>
      <c r="AY29" s="849"/>
      <c r="AZ29" s="850" t="s">
        <v>488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408</v>
      </c>
      <c r="R30" s="777"/>
      <c r="S30" s="777"/>
      <c r="T30" s="777"/>
      <c r="U30" s="777"/>
      <c r="V30" s="777">
        <v>407</v>
      </c>
      <c r="W30" s="777"/>
      <c r="X30" s="777"/>
      <c r="Y30" s="777"/>
      <c r="Z30" s="777"/>
      <c r="AA30" s="777">
        <v>1</v>
      </c>
      <c r="AB30" s="777"/>
      <c r="AC30" s="777"/>
      <c r="AD30" s="777"/>
      <c r="AE30" s="778"/>
      <c r="AF30" s="779">
        <v>1</v>
      </c>
      <c r="AG30" s="780"/>
      <c r="AH30" s="780"/>
      <c r="AI30" s="780"/>
      <c r="AJ30" s="781"/>
      <c r="AK30" s="848">
        <v>105</v>
      </c>
      <c r="AL30" s="849"/>
      <c r="AM30" s="849"/>
      <c r="AN30" s="849"/>
      <c r="AO30" s="849"/>
      <c r="AP30" s="849" t="s">
        <v>488</v>
      </c>
      <c r="AQ30" s="849"/>
      <c r="AR30" s="849"/>
      <c r="AS30" s="849"/>
      <c r="AT30" s="849"/>
      <c r="AU30" s="849" t="s">
        <v>488</v>
      </c>
      <c r="AV30" s="849"/>
      <c r="AW30" s="849"/>
      <c r="AX30" s="849"/>
      <c r="AY30" s="849"/>
      <c r="AZ30" s="850" t="s">
        <v>488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534</v>
      </c>
      <c r="R31" s="777"/>
      <c r="S31" s="777"/>
      <c r="T31" s="777"/>
      <c r="U31" s="777"/>
      <c r="V31" s="777">
        <v>498</v>
      </c>
      <c r="W31" s="777"/>
      <c r="X31" s="777"/>
      <c r="Y31" s="777"/>
      <c r="Z31" s="777"/>
      <c r="AA31" s="777">
        <v>36</v>
      </c>
      <c r="AB31" s="777"/>
      <c r="AC31" s="777"/>
      <c r="AD31" s="777"/>
      <c r="AE31" s="778"/>
      <c r="AF31" s="779">
        <v>1169</v>
      </c>
      <c r="AG31" s="780"/>
      <c r="AH31" s="780"/>
      <c r="AI31" s="780"/>
      <c r="AJ31" s="781"/>
      <c r="AK31" s="848">
        <v>12</v>
      </c>
      <c r="AL31" s="849"/>
      <c r="AM31" s="849"/>
      <c r="AN31" s="849"/>
      <c r="AO31" s="849"/>
      <c r="AP31" s="849">
        <v>707</v>
      </c>
      <c r="AQ31" s="849"/>
      <c r="AR31" s="849"/>
      <c r="AS31" s="849"/>
      <c r="AT31" s="849"/>
      <c r="AU31" s="849">
        <v>73</v>
      </c>
      <c r="AV31" s="849"/>
      <c r="AW31" s="849"/>
      <c r="AX31" s="849"/>
      <c r="AY31" s="849"/>
      <c r="AZ31" s="850" t="s">
        <v>488</v>
      </c>
      <c r="BA31" s="850"/>
      <c r="BB31" s="850"/>
      <c r="BC31" s="850"/>
      <c r="BD31" s="850"/>
      <c r="BE31" s="846" t="s">
        <v>545</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518</v>
      </c>
      <c r="R32" s="777"/>
      <c r="S32" s="777"/>
      <c r="T32" s="777"/>
      <c r="U32" s="777"/>
      <c r="V32" s="777">
        <v>481</v>
      </c>
      <c r="W32" s="777"/>
      <c r="X32" s="777"/>
      <c r="Y32" s="777"/>
      <c r="Z32" s="777"/>
      <c r="AA32" s="777">
        <v>37</v>
      </c>
      <c r="AB32" s="777"/>
      <c r="AC32" s="777"/>
      <c r="AD32" s="777"/>
      <c r="AE32" s="778"/>
      <c r="AF32" s="779">
        <v>582</v>
      </c>
      <c r="AG32" s="780"/>
      <c r="AH32" s="780"/>
      <c r="AI32" s="780"/>
      <c r="AJ32" s="781"/>
      <c r="AK32" s="848">
        <v>2</v>
      </c>
      <c r="AL32" s="849"/>
      <c r="AM32" s="849"/>
      <c r="AN32" s="849"/>
      <c r="AO32" s="849"/>
      <c r="AP32" s="849">
        <v>5043</v>
      </c>
      <c r="AQ32" s="849"/>
      <c r="AR32" s="849"/>
      <c r="AS32" s="849"/>
      <c r="AT32" s="849"/>
      <c r="AU32" s="849">
        <v>5</v>
      </c>
      <c r="AV32" s="849"/>
      <c r="AW32" s="849"/>
      <c r="AX32" s="849"/>
      <c r="AY32" s="849"/>
      <c r="AZ32" s="850" t="s">
        <v>488</v>
      </c>
      <c r="BA32" s="850"/>
      <c r="BB32" s="850"/>
      <c r="BC32" s="850"/>
      <c r="BD32" s="850"/>
      <c r="BE32" s="846" t="s">
        <v>545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381</v>
      </c>
      <c r="C33" s="774"/>
      <c r="D33" s="774"/>
      <c r="E33" s="774"/>
      <c r="F33" s="774"/>
      <c r="G33" s="774"/>
      <c r="H33" s="774"/>
      <c r="I33" s="774"/>
      <c r="J33" s="774"/>
      <c r="K33" s="774"/>
      <c r="L33" s="774"/>
      <c r="M33" s="774"/>
      <c r="N33" s="774"/>
      <c r="O33" s="774"/>
      <c r="P33" s="775"/>
      <c r="Q33" s="776">
        <v>943</v>
      </c>
      <c r="R33" s="777"/>
      <c r="S33" s="777"/>
      <c r="T33" s="777"/>
      <c r="U33" s="777"/>
      <c r="V33" s="777">
        <v>889</v>
      </c>
      <c r="W33" s="777"/>
      <c r="X33" s="777"/>
      <c r="Y33" s="777"/>
      <c r="Z33" s="777"/>
      <c r="AA33" s="777">
        <v>54</v>
      </c>
      <c r="AB33" s="777"/>
      <c r="AC33" s="777"/>
      <c r="AD33" s="777"/>
      <c r="AE33" s="778"/>
      <c r="AF33" s="779">
        <v>499</v>
      </c>
      <c r="AG33" s="780"/>
      <c r="AH33" s="780"/>
      <c r="AI33" s="780"/>
      <c r="AJ33" s="781"/>
      <c r="AK33" s="848">
        <v>215</v>
      </c>
      <c r="AL33" s="849"/>
      <c r="AM33" s="849"/>
      <c r="AN33" s="849"/>
      <c r="AO33" s="849"/>
      <c r="AP33" s="849">
        <v>2870</v>
      </c>
      <c r="AQ33" s="849"/>
      <c r="AR33" s="849"/>
      <c r="AS33" s="849"/>
      <c r="AT33" s="849"/>
      <c r="AU33" s="849">
        <v>1019</v>
      </c>
      <c r="AV33" s="849"/>
      <c r="AW33" s="849"/>
      <c r="AX33" s="849"/>
      <c r="AY33" s="849"/>
      <c r="AZ33" s="850" t="s">
        <v>488</v>
      </c>
      <c r="BA33" s="850"/>
      <c r="BB33" s="850"/>
      <c r="BC33" s="850"/>
      <c r="BD33" s="850"/>
      <c r="BE33" s="846" t="s">
        <v>545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382</v>
      </c>
      <c r="C34" s="774"/>
      <c r="D34" s="774"/>
      <c r="E34" s="774"/>
      <c r="F34" s="774"/>
      <c r="G34" s="774"/>
      <c r="H34" s="774"/>
      <c r="I34" s="774"/>
      <c r="J34" s="774"/>
      <c r="K34" s="774"/>
      <c r="L34" s="774"/>
      <c r="M34" s="774"/>
      <c r="N34" s="774"/>
      <c r="O34" s="774"/>
      <c r="P34" s="775"/>
      <c r="Q34" s="776">
        <v>42</v>
      </c>
      <c r="R34" s="777"/>
      <c r="S34" s="777"/>
      <c r="T34" s="777"/>
      <c r="U34" s="777"/>
      <c r="V34" s="777">
        <v>42</v>
      </c>
      <c r="W34" s="777"/>
      <c r="X34" s="777"/>
      <c r="Y34" s="777"/>
      <c r="Z34" s="777"/>
      <c r="AA34" s="777">
        <v>0</v>
      </c>
      <c r="AB34" s="777"/>
      <c r="AC34" s="777"/>
      <c r="AD34" s="777"/>
      <c r="AE34" s="778"/>
      <c r="AF34" s="779" t="s">
        <v>488</v>
      </c>
      <c r="AG34" s="780"/>
      <c r="AH34" s="780"/>
      <c r="AI34" s="780"/>
      <c r="AJ34" s="781"/>
      <c r="AK34" s="848">
        <v>31</v>
      </c>
      <c r="AL34" s="849"/>
      <c r="AM34" s="849"/>
      <c r="AN34" s="849"/>
      <c r="AO34" s="849"/>
      <c r="AP34" s="849">
        <v>192</v>
      </c>
      <c r="AQ34" s="849"/>
      <c r="AR34" s="849"/>
      <c r="AS34" s="849"/>
      <c r="AT34" s="849"/>
      <c r="AU34" s="849">
        <v>174</v>
      </c>
      <c r="AV34" s="849"/>
      <c r="AW34" s="849"/>
      <c r="AX34" s="849"/>
      <c r="AY34" s="849"/>
      <c r="AZ34" s="850" t="s">
        <v>488</v>
      </c>
      <c r="BA34" s="850"/>
      <c r="BB34" s="850"/>
      <c r="BC34" s="850"/>
      <c r="BD34" s="850"/>
      <c r="BE34" s="846" t="s">
        <v>546</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383</v>
      </c>
      <c r="C35" s="774"/>
      <c r="D35" s="774"/>
      <c r="E35" s="774"/>
      <c r="F35" s="774"/>
      <c r="G35" s="774"/>
      <c r="H35" s="774"/>
      <c r="I35" s="774"/>
      <c r="J35" s="774"/>
      <c r="K35" s="774"/>
      <c r="L35" s="774"/>
      <c r="M35" s="774"/>
      <c r="N35" s="774"/>
      <c r="O35" s="774"/>
      <c r="P35" s="775"/>
      <c r="Q35" s="776">
        <v>28</v>
      </c>
      <c r="R35" s="777"/>
      <c r="S35" s="777"/>
      <c r="T35" s="777"/>
      <c r="U35" s="777"/>
      <c r="V35" s="777">
        <v>28</v>
      </c>
      <c r="W35" s="777"/>
      <c r="X35" s="777"/>
      <c r="Y35" s="777"/>
      <c r="Z35" s="777"/>
      <c r="AA35" s="777">
        <v>0</v>
      </c>
      <c r="AB35" s="777"/>
      <c r="AC35" s="777"/>
      <c r="AD35" s="777"/>
      <c r="AE35" s="778"/>
      <c r="AF35" s="779" t="s">
        <v>488</v>
      </c>
      <c r="AG35" s="780"/>
      <c r="AH35" s="780"/>
      <c r="AI35" s="780"/>
      <c r="AJ35" s="781"/>
      <c r="AK35" s="848">
        <v>22</v>
      </c>
      <c r="AL35" s="849"/>
      <c r="AM35" s="849"/>
      <c r="AN35" s="849"/>
      <c r="AO35" s="849"/>
      <c r="AP35" s="849">
        <v>70</v>
      </c>
      <c r="AQ35" s="849"/>
      <c r="AR35" s="849"/>
      <c r="AS35" s="849"/>
      <c r="AT35" s="849"/>
      <c r="AU35" s="849">
        <v>66</v>
      </c>
      <c r="AV35" s="849"/>
      <c r="AW35" s="849"/>
      <c r="AX35" s="849"/>
      <c r="AY35" s="849"/>
      <c r="AZ35" s="850" t="s">
        <v>488</v>
      </c>
      <c r="BA35" s="850"/>
      <c r="BB35" s="850"/>
      <c r="BC35" s="850"/>
      <c r="BD35" s="850"/>
      <c r="BE35" s="846" t="s">
        <v>546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384</v>
      </c>
      <c r="C36" s="774"/>
      <c r="D36" s="774"/>
      <c r="E36" s="774"/>
      <c r="F36" s="774"/>
      <c r="G36" s="774"/>
      <c r="H36" s="774"/>
      <c r="I36" s="774"/>
      <c r="J36" s="774"/>
      <c r="K36" s="774"/>
      <c r="L36" s="774"/>
      <c r="M36" s="774"/>
      <c r="N36" s="774"/>
      <c r="O36" s="774"/>
      <c r="P36" s="775"/>
      <c r="Q36" s="776">
        <v>641</v>
      </c>
      <c r="R36" s="777"/>
      <c r="S36" s="777"/>
      <c r="T36" s="777"/>
      <c r="U36" s="777"/>
      <c r="V36" s="777">
        <v>1262</v>
      </c>
      <c r="W36" s="777"/>
      <c r="X36" s="777"/>
      <c r="Y36" s="777"/>
      <c r="Z36" s="777"/>
      <c r="AA36" s="777">
        <v>-621</v>
      </c>
      <c r="AB36" s="777"/>
      <c r="AC36" s="777"/>
      <c r="AD36" s="777"/>
      <c r="AE36" s="778"/>
      <c r="AF36" s="779" t="s">
        <v>488</v>
      </c>
      <c r="AG36" s="780"/>
      <c r="AH36" s="780"/>
      <c r="AI36" s="780"/>
      <c r="AJ36" s="781"/>
      <c r="AK36" s="848">
        <v>201</v>
      </c>
      <c r="AL36" s="849"/>
      <c r="AM36" s="849"/>
      <c r="AN36" s="849"/>
      <c r="AO36" s="849"/>
      <c r="AP36" s="849">
        <v>5594</v>
      </c>
      <c r="AQ36" s="849"/>
      <c r="AR36" s="849"/>
      <c r="AS36" s="849"/>
      <c r="AT36" s="849"/>
      <c r="AU36" s="849">
        <v>2821</v>
      </c>
      <c r="AV36" s="849"/>
      <c r="AW36" s="849"/>
      <c r="AX36" s="849"/>
      <c r="AY36" s="849"/>
      <c r="AZ36" s="850" t="s">
        <v>488</v>
      </c>
      <c r="BA36" s="850"/>
      <c r="BB36" s="850"/>
      <c r="BC36" s="850"/>
      <c r="BD36" s="850"/>
      <c r="BE36" s="846" t="s">
        <v>546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2333</v>
      </c>
      <c r="AG63" s="860"/>
      <c r="AH63" s="860"/>
      <c r="AI63" s="860"/>
      <c r="AJ63" s="861"/>
      <c r="AK63" s="862"/>
      <c r="AL63" s="857"/>
      <c r="AM63" s="857"/>
      <c r="AN63" s="857"/>
      <c r="AO63" s="857"/>
      <c r="AP63" s="860">
        <v>14475</v>
      </c>
      <c r="AQ63" s="860"/>
      <c r="AR63" s="860"/>
      <c r="AS63" s="860"/>
      <c r="AT63" s="860"/>
      <c r="AU63" s="860">
        <v>4158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547</v>
      </c>
      <c r="C68" s="888"/>
      <c r="D68" s="888"/>
      <c r="E68" s="888"/>
      <c r="F68" s="888"/>
      <c r="G68" s="888"/>
      <c r="H68" s="888"/>
      <c r="I68" s="888"/>
      <c r="J68" s="888"/>
      <c r="K68" s="888"/>
      <c r="L68" s="888"/>
      <c r="M68" s="888"/>
      <c r="N68" s="888"/>
      <c r="O68" s="888"/>
      <c r="P68" s="889"/>
      <c r="Q68" s="890">
        <v>6736</v>
      </c>
      <c r="R68" s="884"/>
      <c r="S68" s="884"/>
      <c r="T68" s="884"/>
      <c r="U68" s="884"/>
      <c r="V68" s="884">
        <v>6275</v>
      </c>
      <c r="W68" s="884"/>
      <c r="X68" s="884"/>
      <c r="Y68" s="884"/>
      <c r="Z68" s="884"/>
      <c r="AA68" s="884">
        <v>461</v>
      </c>
      <c r="AB68" s="884"/>
      <c r="AC68" s="884"/>
      <c r="AD68" s="884"/>
      <c r="AE68" s="884"/>
      <c r="AF68" s="884">
        <v>461</v>
      </c>
      <c r="AG68" s="884"/>
      <c r="AH68" s="884"/>
      <c r="AI68" s="884"/>
      <c r="AJ68" s="884"/>
      <c r="AK68" s="884" t="s">
        <v>488</v>
      </c>
      <c r="AL68" s="884"/>
      <c r="AM68" s="884"/>
      <c r="AN68" s="884"/>
      <c r="AO68" s="884"/>
      <c r="AP68" s="884" t="s">
        <v>488</v>
      </c>
      <c r="AQ68" s="884"/>
      <c r="AR68" s="884"/>
      <c r="AS68" s="884"/>
      <c r="AT68" s="884"/>
      <c r="AU68" s="884" t="s">
        <v>488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548</v>
      </c>
      <c r="C69" s="892"/>
      <c r="D69" s="892"/>
      <c r="E69" s="892"/>
      <c r="F69" s="892"/>
      <c r="G69" s="892"/>
      <c r="H69" s="892"/>
      <c r="I69" s="892"/>
      <c r="J69" s="892"/>
      <c r="K69" s="892"/>
      <c r="L69" s="892"/>
      <c r="M69" s="892"/>
      <c r="N69" s="892"/>
      <c r="O69" s="892"/>
      <c r="P69" s="893"/>
      <c r="Q69" s="894">
        <v>999</v>
      </c>
      <c r="R69" s="849"/>
      <c r="S69" s="849"/>
      <c r="T69" s="849"/>
      <c r="U69" s="849"/>
      <c r="V69" s="849">
        <v>999</v>
      </c>
      <c r="W69" s="849"/>
      <c r="X69" s="849"/>
      <c r="Y69" s="849"/>
      <c r="Z69" s="849"/>
      <c r="AA69" s="849">
        <v>0</v>
      </c>
      <c r="AB69" s="849"/>
      <c r="AC69" s="849"/>
      <c r="AD69" s="849"/>
      <c r="AE69" s="849"/>
      <c r="AF69" s="849">
        <v>0</v>
      </c>
      <c r="AG69" s="849"/>
      <c r="AH69" s="849"/>
      <c r="AI69" s="849"/>
      <c r="AJ69" s="849"/>
      <c r="AK69" s="849">
        <v>36</v>
      </c>
      <c r="AL69" s="849"/>
      <c r="AM69" s="849"/>
      <c r="AN69" s="849"/>
      <c r="AO69" s="849"/>
      <c r="AP69" s="849" t="s">
        <v>488</v>
      </c>
      <c r="AQ69" s="849"/>
      <c r="AR69" s="849"/>
      <c r="AS69" s="849"/>
      <c r="AT69" s="849"/>
      <c r="AU69" s="849" t="s">
        <v>488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549</v>
      </c>
      <c r="C70" s="892"/>
      <c r="D70" s="892"/>
      <c r="E70" s="892"/>
      <c r="F70" s="892"/>
      <c r="G70" s="892"/>
      <c r="H70" s="892"/>
      <c r="I70" s="892"/>
      <c r="J70" s="892"/>
      <c r="K70" s="892"/>
      <c r="L70" s="892"/>
      <c r="M70" s="892"/>
      <c r="N70" s="892"/>
      <c r="O70" s="892"/>
      <c r="P70" s="893"/>
      <c r="Q70" s="894">
        <v>383141</v>
      </c>
      <c r="R70" s="849"/>
      <c r="S70" s="849"/>
      <c r="T70" s="849"/>
      <c r="U70" s="849"/>
      <c r="V70" s="849">
        <v>379259</v>
      </c>
      <c r="W70" s="849"/>
      <c r="X70" s="849"/>
      <c r="Y70" s="849"/>
      <c r="Z70" s="849"/>
      <c r="AA70" s="849">
        <v>3883</v>
      </c>
      <c r="AB70" s="849"/>
      <c r="AC70" s="849"/>
      <c r="AD70" s="849"/>
      <c r="AE70" s="849"/>
      <c r="AF70" s="849">
        <v>3883</v>
      </c>
      <c r="AG70" s="849"/>
      <c r="AH70" s="849"/>
      <c r="AI70" s="849"/>
      <c r="AJ70" s="849"/>
      <c r="AK70" s="849">
        <v>999</v>
      </c>
      <c r="AL70" s="849"/>
      <c r="AM70" s="849"/>
      <c r="AN70" s="849"/>
      <c r="AO70" s="849"/>
      <c r="AP70" s="849" t="s">
        <v>488</v>
      </c>
      <c r="AQ70" s="849"/>
      <c r="AR70" s="849"/>
      <c r="AS70" s="849"/>
      <c r="AT70" s="849"/>
      <c r="AU70" s="849" t="s">
        <v>488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550</v>
      </c>
      <c r="C71" s="892"/>
      <c r="D71" s="892"/>
      <c r="E71" s="892"/>
      <c r="F71" s="892"/>
      <c r="G71" s="892"/>
      <c r="H71" s="892"/>
      <c r="I71" s="892"/>
      <c r="J71" s="892"/>
      <c r="K71" s="892"/>
      <c r="L71" s="892"/>
      <c r="M71" s="892"/>
      <c r="N71" s="892"/>
      <c r="O71" s="892"/>
      <c r="P71" s="893"/>
      <c r="Q71" s="894">
        <v>53616</v>
      </c>
      <c r="R71" s="849"/>
      <c r="S71" s="849"/>
      <c r="T71" s="849"/>
      <c r="U71" s="849"/>
      <c r="V71" s="849">
        <v>52322</v>
      </c>
      <c r="W71" s="849"/>
      <c r="X71" s="849"/>
      <c r="Y71" s="849"/>
      <c r="Z71" s="849"/>
      <c r="AA71" s="849">
        <v>1294</v>
      </c>
      <c r="AB71" s="849"/>
      <c r="AC71" s="849"/>
      <c r="AD71" s="849"/>
      <c r="AE71" s="849"/>
      <c r="AF71" s="849">
        <v>3682</v>
      </c>
      <c r="AG71" s="849"/>
      <c r="AH71" s="849"/>
      <c r="AI71" s="849"/>
      <c r="AJ71" s="849"/>
      <c r="AK71" s="849" t="s">
        <v>488</v>
      </c>
      <c r="AL71" s="849"/>
      <c r="AM71" s="849"/>
      <c r="AN71" s="849"/>
      <c r="AO71" s="849"/>
      <c r="AP71" s="849" t="s">
        <v>488</v>
      </c>
      <c r="AQ71" s="849"/>
      <c r="AR71" s="849"/>
      <c r="AS71" s="849"/>
      <c r="AT71" s="849"/>
      <c r="AU71" s="849" t="s">
        <v>488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8026</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7</v>
      </c>
      <c r="CS102" s="868"/>
      <c r="CT102" s="868"/>
      <c r="CU102" s="868"/>
      <c r="CV102" s="911"/>
      <c r="CW102" s="910">
        <v>35</v>
      </c>
      <c r="CX102" s="868"/>
      <c r="CY102" s="868"/>
      <c r="CZ102" s="868"/>
      <c r="DA102" s="911"/>
      <c r="DB102" s="910">
        <v>1120</v>
      </c>
      <c r="DC102" s="868"/>
      <c r="DD102" s="868"/>
      <c r="DE102" s="868"/>
      <c r="DF102" s="911"/>
      <c r="DG102" s="910"/>
      <c r="DH102" s="868"/>
      <c r="DI102" s="868"/>
      <c r="DJ102" s="868"/>
      <c r="DK102" s="911"/>
      <c r="DL102" s="910"/>
      <c r="DM102" s="868"/>
      <c r="DN102" s="868"/>
      <c r="DO102" s="868"/>
      <c r="DP102" s="911"/>
      <c r="DQ102" s="910">
        <v>2564</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283</v>
      </c>
      <c r="AG109" s="913"/>
      <c r="AH109" s="913"/>
      <c r="AI109" s="913"/>
      <c r="AJ109" s="914"/>
      <c r="AK109" s="912" t="s">
        <v>282</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283</v>
      </c>
      <c r="BW109" s="913"/>
      <c r="BX109" s="913"/>
      <c r="BY109" s="913"/>
      <c r="BZ109" s="914"/>
      <c r="CA109" s="912" t="s">
        <v>282</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283</v>
      </c>
      <c r="DM109" s="913"/>
      <c r="DN109" s="913"/>
      <c r="DO109" s="913"/>
      <c r="DP109" s="914"/>
      <c r="DQ109" s="912" t="s">
        <v>282</v>
      </c>
      <c r="DR109" s="913"/>
      <c r="DS109" s="913"/>
      <c r="DT109" s="913"/>
      <c r="DU109" s="914"/>
      <c r="DV109" s="912" t="s">
        <v>406</v>
      </c>
      <c r="DW109" s="913"/>
      <c r="DX109" s="913"/>
      <c r="DY109" s="913"/>
      <c r="DZ109" s="915"/>
    </row>
    <row r="110" spans="1:131" s="197" customFormat="1" ht="26.25" customHeight="1" x14ac:dyDescent="0.15">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2014763</v>
      </c>
      <c r="AB110" s="920"/>
      <c r="AC110" s="920"/>
      <c r="AD110" s="920"/>
      <c r="AE110" s="921"/>
      <c r="AF110" s="922">
        <v>2043009</v>
      </c>
      <c r="AG110" s="920"/>
      <c r="AH110" s="920"/>
      <c r="AI110" s="920"/>
      <c r="AJ110" s="921"/>
      <c r="AK110" s="922">
        <v>2093965</v>
      </c>
      <c r="AL110" s="920"/>
      <c r="AM110" s="920"/>
      <c r="AN110" s="920"/>
      <c r="AO110" s="921"/>
      <c r="AP110" s="923">
        <v>33.200000000000003</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20941177</v>
      </c>
      <c r="BR110" s="957"/>
      <c r="BS110" s="957"/>
      <c r="BT110" s="957"/>
      <c r="BU110" s="957"/>
      <c r="BV110" s="957">
        <v>21025262</v>
      </c>
      <c r="BW110" s="957"/>
      <c r="BX110" s="957"/>
      <c r="BY110" s="957"/>
      <c r="BZ110" s="957"/>
      <c r="CA110" s="957">
        <v>21022618</v>
      </c>
      <c r="CB110" s="957"/>
      <c r="CC110" s="957"/>
      <c r="CD110" s="957"/>
      <c r="CE110" s="957"/>
      <c r="CF110" s="971">
        <v>333.2</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412</v>
      </c>
      <c r="DH110" s="957"/>
      <c r="DI110" s="957"/>
      <c r="DJ110" s="957"/>
      <c r="DK110" s="957"/>
      <c r="DL110" s="957" t="s">
        <v>412</v>
      </c>
      <c r="DM110" s="957"/>
      <c r="DN110" s="957"/>
      <c r="DO110" s="957"/>
      <c r="DP110" s="957"/>
      <c r="DQ110" s="957" t="s">
        <v>412</v>
      </c>
      <c r="DR110" s="957"/>
      <c r="DS110" s="957"/>
      <c r="DT110" s="957"/>
      <c r="DU110" s="957"/>
      <c r="DV110" s="958" t="s">
        <v>412</v>
      </c>
      <c r="DW110" s="958"/>
      <c r="DX110" s="958"/>
      <c r="DY110" s="958"/>
      <c r="DZ110" s="959"/>
    </row>
    <row r="111" spans="1:131" s="197"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v>416415</v>
      </c>
      <c r="BR111" s="950"/>
      <c r="BS111" s="950"/>
      <c r="BT111" s="950"/>
      <c r="BU111" s="950"/>
      <c r="BV111" s="950">
        <v>416414</v>
      </c>
      <c r="BW111" s="950"/>
      <c r="BX111" s="950"/>
      <c r="BY111" s="950"/>
      <c r="BZ111" s="950"/>
      <c r="CA111" s="950">
        <v>416414</v>
      </c>
      <c r="CB111" s="950"/>
      <c r="CC111" s="950"/>
      <c r="CD111" s="950"/>
      <c r="CE111" s="950"/>
      <c r="CF111" s="944">
        <v>6.6</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5431547</v>
      </c>
      <c r="BR112" s="950"/>
      <c r="BS112" s="950"/>
      <c r="BT112" s="950"/>
      <c r="BU112" s="950"/>
      <c r="BV112" s="950">
        <v>4758486</v>
      </c>
      <c r="BW112" s="950"/>
      <c r="BX112" s="950"/>
      <c r="BY112" s="950"/>
      <c r="BZ112" s="950"/>
      <c r="CA112" s="950">
        <v>4157555</v>
      </c>
      <c r="CB112" s="950"/>
      <c r="CC112" s="950"/>
      <c r="CD112" s="950"/>
      <c r="CE112" s="950"/>
      <c r="CF112" s="944">
        <v>65.900000000000006</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412660</v>
      </c>
      <c r="AB113" s="964"/>
      <c r="AC113" s="964"/>
      <c r="AD113" s="964"/>
      <c r="AE113" s="965"/>
      <c r="AF113" s="966">
        <v>391624</v>
      </c>
      <c r="AG113" s="964"/>
      <c r="AH113" s="964"/>
      <c r="AI113" s="964"/>
      <c r="AJ113" s="965"/>
      <c r="AK113" s="966">
        <v>365237</v>
      </c>
      <c r="AL113" s="964"/>
      <c r="AM113" s="964"/>
      <c r="AN113" s="964"/>
      <c r="AO113" s="965"/>
      <c r="AP113" s="967">
        <v>5.8</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2025322</v>
      </c>
      <c r="BR114" s="950"/>
      <c r="BS114" s="950"/>
      <c r="BT114" s="950"/>
      <c r="BU114" s="950"/>
      <c r="BV114" s="950">
        <v>1915081</v>
      </c>
      <c r="BW114" s="950"/>
      <c r="BX114" s="950"/>
      <c r="BY114" s="950"/>
      <c r="BZ114" s="950"/>
      <c r="CA114" s="950">
        <v>1753368</v>
      </c>
      <c r="CB114" s="950"/>
      <c r="CC114" s="950"/>
      <c r="CD114" s="950"/>
      <c r="CE114" s="950"/>
      <c r="CF114" s="944">
        <v>27.8</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41</v>
      </c>
      <c r="AB115" s="964"/>
      <c r="AC115" s="964"/>
      <c r="AD115" s="964"/>
      <c r="AE115" s="965"/>
      <c r="AF115" s="966">
        <v>7</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v>2545296</v>
      </c>
      <c r="BR115" s="950"/>
      <c r="BS115" s="950"/>
      <c r="BT115" s="950"/>
      <c r="BU115" s="950"/>
      <c r="BV115" s="950">
        <v>2563120</v>
      </c>
      <c r="BW115" s="950"/>
      <c r="BX115" s="950"/>
      <c r="BY115" s="950"/>
      <c r="BZ115" s="950"/>
      <c r="CA115" s="950">
        <v>2563963</v>
      </c>
      <c r="CB115" s="950"/>
      <c r="CC115" s="950"/>
      <c r="CD115" s="950"/>
      <c r="CE115" s="950"/>
      <c r="CF115" s="944">
        <v>40.6</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416415</v>
      </c>
      <c r="DH115" s="989"/>
      <c r="DI115" s="989"/>
      <c r="DJ115" s="989"/>
      <c r="DK115" s="990"/>
      <c r="DL115" s="991">
        <v>416414</v>
      </c>
      <c r="DM115" s="989"/>
      <c r="DN115" s="989"/>
      <c r="DO115" s="989"/>
      <c r="DP115" s="990"/>
      <c r="DQ115" s="991">
        <v>416414</v>
      </c>
      <c r="DR115" s="989"/>
      <c r="DS115" s="989"/>
      <c r="DT115" s="989"/>
      <c r="DU115" s="990"/>
      <c r="DV115" s="992">
        <v>6.6</v>
      </c>
      <c r="DW115" s="993"/>
      <c r="DX115" s="993"/>
      <c r="DY115" s="993"/>
      <c r="DZ115" s="994"/>
    </row>
    <row r="116" spans="1:130" s="197" customFormat="1" ht="26.25" customHeight="1" x14ac:dyDescent="0.15">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486</v>
      </c>
      <c r="AB116" s="989"/>
      <c r="AC116" s="989"/>
      <c r="AD116" s="989"/>
      <c r="AE116" s="990"/>
      <c r="AF116" s="991">
        <v>620</v>
      </c>
      <c r="AG116" s="989"/>
      <c r="AH116" s="989"/>
      <c r="AI116" s="989"/>
      <c r="AJ116" s="990"/>
      <c r="AK116" s="991">
        <v>563</v>
      </c>
      <c r="AL116" s="989"/>
      <c r="AM116" s="989"/>
      <c r="AN116" s="989"/>
      <c r="AO116" s="990"/>
      <c r="AP116" s="992">
        <v>0</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2427950</v>
      </c>
      <c r="AB117" s="996"/>
      <c r="AC117" s="996"/>
      <c r="AD117" s="996"/>
      <c r="AE117" s="997"/>
      <c r="AF117" s="995">
        <v>2435260</v>
      </c>
      <c r="AG117" s="996"/>
      <c r="AH117" s="996"/>
      <c r="AI117" s="996"/>
      <c r="AJ117" s="997"/>
      <c r="AK117" s="995">
        <v>2459765</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283</v>
      </c>
      <c r="AG118" s="913"/>
      <c r="AH118" s="913"/>
      <c r="AI118" s="913"/>
      <c r="AJ118" s="914"/>
      <c r="AK118" s="912" t="s">
        <v>282</v>
      </c>
      <c r="AL118" s="913"/>
      <c r="AM118" s="913"/>
      <c r="AN118" s="913"/>
      <c r="AO118" s="914"/>
      <c r="AP118" s="1020" t="s">
        <v>406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435</v>
      </c>
      <c r="BP118" s="1024"/>
      <c r="BQ118" s="1015">
        <v>31359757</v>
      </c>
      <c r="BR118" s="1016"/>
      <c r="BS118" s="1016"/>
      <c r="BT118" s="1016"/>
      <c r="BU118" s="1016"/>
      <c r="BV118" s="1016">
        <v>30678363</v>
      </c>
      <c r="BW118" s="1016"/>
      <c r="BX118" s="1016"/>
      <c r="BY118" s="1016"/>
      <c r="BZ118" s="1016"/>
      <c r="CA118" s="1016">
        <v>29913918</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2295350</v>
      </c>
      <c r="BR119" s="957"/>
      <c r="BS119" s="957"/>
      <c r="BT119" s="957"/>
      <c r="BU119" s="957"/>
      <c r="BV119" s="957">
        <v>2278910</v>
      </c>
      <c r="BW119" s="957"/>
      <c r="BX119" s="957"/>
      <c r="BY119" s="957"/>
      <c r="BZ119" s="957"/>
      <c r="CA119" s="957">
        <v>2264683</v>
      </c>
      <c r="CB119" s="957"/>
      <c r="CC119" s="957"/>
      <c r="CD119" s="957"/>
      <c r="CE119" s="957"/>
      <c r="CF119" s="971">
        <v>35.9</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1283571</v>
      </c>
      <c r="BR120" s="950"/>
      <c r="BS120" s="950"/>
      <c r="BT120" s="950"/>
      <c r="BU120" s="950"/>
      <c r="BV120" s="950">
        <v>1157030</v>
      </c>
      <c r="BW120" s="950"/>
      <c r="BX120" s="950"/>
      <c r="BY120" s="950"/>
      <c r="BZ120" s="950"/>
      <c r="CA120" s="950">
        <v>1103426</v>
      </c>
      <c r="CB120" s="950"/>
      <c r="CC120" s="950"/>
      <c r="CD120" s="950"/>
      <c r="CE120" s="950"/>
      <c r="CF120" s="944">
        <v>17.5</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3906887</v>
      </c>
      <c r="DH120" s="957"/>
      <c r="DI120" s="957"/>
      <c r="DJ120" s="957"/>
      <c r="DK120" s="957"/>
      <c r="DL120" s="957">
        <v>3345897</v>
      </c>
      <c r="DM120" s="957"/>
      <c r="DN120" s="957"/>
      <c r="DO120" s="957"/>
      <c r="DP120" s="957"/>
      <c r="DQ120" s="957">
        <v>2820551</v>
      </c>
      <c r="DR120" s="957"/>
      <c r="DS120" s="957"/>
      <c r="DT120" s="957"/>
      <c r="DU120" s="957"/>
      <c r="DV120" s="958">
        <v>44.7</v>
      </c>
      <c r="DW120" s="958"/>
      <c r="DX120" s="958"/>
      <c r="DY120" s="958"/>
      <c r="DZ120" s="959"/>
    </row>
    <row r="121" spans="1:130" s="197" customFormat="1" ht="26.25" customHeight="1" x14ac:dyDescent="0.15">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12806949</v>
      </c>
      <c r="BR121" s="1016"/>
      <c r="BS121" s="1016"/>
      <c r="BT121" s="1016"/>
      <c r="BU121" s="1016"/>
      <c r="BV121" s="1016">
        <v>12689167</v>
      </c>
      <c r="BW121" s="1016"/>
      <c r="BX121" s="1016"/>
      <c r="BY121" s="1016"/>
      <c r="BZ121" s="1016"/>
      <c r="CA121" s="1016">
        <v>13012150</v>
      </c>
      <c r="CB121" s="1016"/>
      <c r="CC121" s="1016"/>
      <c r="CD121" s="1016"/>
      <c r="CE121" s="1016"/>
      <c r="CF121" s="1054">
        <v>206.2</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1184574</v>
      </c>
      <c r="DH121" s="950"/>
      <c r="DI121" s="950"/>
      <c r="DJ121" s="950"/>
      <c r="DK121" s="950"/>
      <c r="DL121" s="950">
        <v>1079998</v>
      </c>
      <c r="DM121" s="950"/>
      <c r="DN121" s="950"/>
      <c r="DO121" s="950"/>
      <c r="DP121" s="950"/>
      <c r="DQ121" s="950">
        <v>1018964</v>
      </c>
      <c r="DR121" s="950"/>
      <c r="DS121" s="950"/>
      <c r="DT121" s="950"/>
      <c r="DU121" s="950"/>
      <c r="DV121" s="951">
        <v>16.2</v>
      </c>
      <c r="DW121" s="951"/>
      <c r="DX121" s="951"/>
      <c r="DY121" s="951"/>
      <c r="DZ121" s="952"/>
    </row>
    <row r="122" spans="1:130" s="197" customFormat="1" ht="26.25" customHeight="1" x14ac:dyDescent="0.15">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446</v>
      </c>
      <c r="BP122" s="1024"/>
      <c r="BQ122" s="1064">
        <v>16385870</v>
      </c>
      <c r="BR122" s="1065"/>
      <c r="BS122" s="1065"/>
      <c r="BT122" s="1065"/>
      <c r="BU122" s="1065"/>
      <c r="BV122" s="1065">
        <v>16125107</v>
      </c>
      <c r="BW122" s="1065"/>
      <c r="BX122" s="1065"/>
      <c r="BY122" s="1065"/>
      <c r="BZ122" s="1065"/>
      <c r="CA122" s="1065">
        <v>16380259</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189865</v>
      </c>
      <c r="DH122" s="950"/>
      <c r="DI122" s="950"/>
      <c r="DJ122" s="950"/>
      <c r="DK122" s="950"/>
      <c r="DL122" s="950">
        <v>184907</v>
      </c>
      <c r="DM122" s="950"/>
      <c r="DN122" s="950"/>
      <c r="DO122" s="950"/>
      <c r="DP122" s="950"/>
      <c r="DQ122" s="950">
        <v>174242</v>
      </c>
      <c r="DR122" s="950"/>
      <c r="DS122" s="950"/>
      <c r="DT122" s="950"/>
      <c r="DU122" s="950"/>
      <c r="DV122" s="951">
        <v>2.8</v>
      </c>
      <c r="DW122" s="951"/>
      <c r="DX122" s="951"/>
      <c r="DY122" s="951"/>
      <c r="DZ122" s="952"/>
    </row>
    <row r="123" spans="1:130" s="197" customFormat="1" ht="26.25" customHeight="1" thickBot="1" x14ac:dyDescent="0.2">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242.9</v>
      </c>
      <c r="BR123" s="1057"/>
      <c r="BS123" s="1057"/>
      <c r="BT123" s="1057"/>
      <c r="BU123" s="1057"/>
      <c r="BV123" s="1057">
        <v>235.7</v>
      </c>
      <c r="BW123" s="1057"/>
      <c r="BX123" s="1057"/>
      <c r="BY123" s="1057"/>
      <c r="BZ123" s="1057"/>
      <c r="CA123" s="1057">
        <v>214.5</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v>76660</v>
      </c>
      <c r="DH123" s="989"/>
      <c r="DI123" s="989"/>
      <c r="DJ123" s="989"/>
      <c r="DK123" s="990"/>
      <c r="DL123" s="991">
        <v>76810</v>
      </c>
      <c r="DM123" s="989"/>
      <c r="DN123" s="989"/>
      <c r="DO123" s="989"/>
      <c r="DP123" s="990"/>
      <c r="DQ123" s="991">
        <v>72819</v>
      </c>
      <c r="DR123" s="989"/>
      <c r="DS123" s="989"/>
      <c r="DT123" s="989"/>
      <c r="DU123" s="990"/>
      <c r="DV123" s="992">
        <v>1.2</v>
      </c>
      <c r="DW123" s="993"/>
      <c r="DX123" s="993"/>
      <c r="DY123" s="993"/>
      <c r="DZ123" s="994"/>
    </row>
    <row r="124" spans="1:130" s="197" customFormat="1" ht="26.25" customHeight="1" x14ac:dyDescent="0.15">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v>73561</v>
      </c>
      <c r="DH124" s="1028"/>
      <c r="DI124" s="1028"/>
      <c r="DJ124" s="1028"/>
      <c r="DK124" s="1029"/>
      <c r="DL124" s="1030">
        <v>70874</v>
      </c>
      <c r="DM124" s="1028"/>
      <c r="DN124" s="1028"/>
      <c r="DO124" s="1028"/>
      <c r="DP124" s="1029"/>
      <c r="DQ124" s="1030">
        <v>70979</v>
      </c>
      <c r="DR124" s="1028"/>
      <c r="DS124" s="1028"/>
      <c r="DT124" s="1028"/>
      <c r="DU124" s="1029"/>
      <c r="DV124" s="1031">
        <v>1.1000000000000001</v>
      </c>
      <c r="DW124" s="1032"/>
      <c r="DX124" s="1032"/>
      <c r="DY124" s="1032"/>
      <c r="DZ124" s="1033"/>
    </row>
    <row r="125" spans="1:130" s="197" customFormat="1" ht="26.25" customHeight="1" thickBot="1" x14ac:dyDescent="0.2">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x14ac:dyDescent="0.15">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v>2545296</v>
      </c>
      <c r="DH126" s="950"/>
      <c r="DI126" s="950"/>
      <c r="DJ126" s="950"/>
      <c r="DK126" s="950"/>
      <c r="DL126" s="950">
        <v>2563120</v>
      </c>
      <c r="DM126" s="950"/>
      <c r="DN126" s="950"/>
      <c r="DO126" s="950"/>
      <c r="DP126" s="950"/>
      <c r="DQ126" s="950">
        <v>2563963</v>
      </c>
      <c r="DR126" s="950"/>
      <c r="DS126" s="950"/>
      <c r="DT126" s="950"/>
      <c r="DU126" s="950"/>
      <c r="DV126" s="951">
        <v>40.6</v>
      </c>
      <c r="DW126" s="951"/>
      <c r="DX126" s="951"/>
      <c r="DY126" s="951"/>
      <c r="DZ126" s="952"/>
    </row>
    <row r="127" spans="1:130" s="197" customFormat="1" ht="26.25" customHeight="1" thickBot="1" x14ac:dyDescent="0.2">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41</v>
      </c>
      <c r="AB127" s="989"/>
      <c r="AC127" s="989"/>
      <c r="AD127" s="989"/>
      <c r="AE127" s="990"/>
      <c r="AF127" s="991">
        <v>7</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13.86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463</v>
      </c>
      <c r="DM127" s="1078"/>
      <c r="DN127" s="1078"/>
      <c r="DO127" s="1078"/>
      <c r="DP127" s="1078"/>
      <c r="DQ127" s="1078" t="s">
        <v>463</v>
      </c>
      <c r="DR127" s="1078"/>
      <c r="DS127" s="1078"/>
      <c r="DT127" s="1078"/>
      <c r="DU127" s="1078"/>
      <c r="DV127" s="1079" t="s">
        <v>463</v>
      </c>
      <c r="DW127" s="1079"/>
      <c r="DX127" s="1079"/>
      <c r="DY127" s="1079"/>
      <c r="DZ127" s="1080"/>
    </row>
    <row r="128" spans="1:130" s="197" customFormat="1" ht="26.25" customHeight="1" x14ac:dyDescent="0.15">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v>180607</v>
      </c>
      <c r="AB128" s="1120"/>
      <c r="AC128" s="1120"/>
      <c r="AD128" s="1120"/>
      <c r="AE128" s="1121"/>
      <c r="AF128" s="1122">
        <v>173176</v>
      </c>
      <c r="AG128" s="1120"/>
      <c r="AH128" s="1120"/>
      <c r="AI128" s="1120"/>
      <c r="AJ128" s="1121"/>
      <c r="AK128" s="1122">
        <v>178759</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450</v>
      </c>
      <c r="BG128" s="1097"/>
      <c r="BH128" s="1097"/>
      <c r="BI128" s="1097"/>
      <c r="BJ128" s="1097"/>
      <c r="BK128" s="1097"/>
      <c r="BL128" s="1098"/>
      <c r="BM128" s="1096">
        <v>18.86</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467</v>
      </c>
      <c r="X129" s="1091"/>
      <c r="Y129" s="1091"/>
      <c r="Z129" s="1092"/>
      <c r="AA129" s="988">
        <v>7397813</v>
      </c>
      <c r="AB129" s="989"/>
      <c r="AC129" s="989"/>
      <c r="AD129" s="989"/>
      <c r="AE129" s="990"/>
      <c r="AF129" s="991">
        <v>7511174</v>
      </c>
      <c r="AG129" s="989"/>
      <c r="AH129" s="989"/>
      <c r="AI129" s="989"/>
      <c r="AJ129" s="990"/>
      <c r="AK129" s="991">
        <v>7587174</v>
      </c>
      <c r="AL129" s="989"/>
      <c r="AM129" s="989"/>
      <c r="AN129" s="989"/>
      <c r="AO129" s="990"/>
      <c r="AP129" s="1093"/>
      <c r="AQ129" s="1094"/>
      <c r="AR129" s="1094"/>
      <c r="AS129" s="1094"/>
      <c r="AT129" s="1095"/>
      <c r="AU129" s="235"/>
      <c r="AV129" s="235"/>
      <c r="AW129" s="235"/>
      <c r="AX129" s="1084" t="s">
        <v>468</v>
      </c>
      <c r="AY129" s="980"/>
      <c r="AZ129" s="980"/>
      <c r="BA129" s="980"/>
      <c r="BB129" s="980"/>
      <c r="BC129" s="980"/>
      <c r="BD129" s="980"/>
      <c r="BE129" s="981"/>
      <c r="BF129" s="1085">
        <v>15.7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470</v>
      </c>
      <c r="X130" s="1091"/>
      <c r="Y130" s="1091"/>
      <c r="Z130" s="1092"/>
      <c r="AA130" s="988">
        <v>1235320</v>
      </c>
      <c r="AB130" s="989"/>
      <c r="AC130" s="989"/>
      <c r="AD130" s="989"/>
      <c r="AE130" s="990"/>
      <c r="AF130" s="991">
        <v>1338625</v>
      </c>
      <c r="AG130" s="989"/>
      <c r="AH130" s="989"/>
      <c r="AI130" s="989"/>
      <c r="AJ130" s="990"/>
      <c r="AK130" s="991">
        <v>1277801</v>
      </c>
      <c r="AL130" s="989"/>
      <c r="AM130" s="989"/>
      <c r="AN130" s="989"/>
      <c r="AO130" s="990"/>
      <c r="AP130" s="1093"/>
      <c r="AQ130" s="1094"/>
      <c r="AR130" s="1094"/>
      <c r="AS130" s="1094"/>
      <c r="AT130" s="1095"/>
      <c r="AU130" s="235"/>
      <c r="AV130" s="235"/>
      <c r="AW130" s="235"/>
      <c r="AX130" s="1143" t="s">
        <v>471</v>
      </c>
      <c r="AY130" s="1075"/>
      <c r="AZ130" s="1075"/>
      <c r="BA130" s="1075"/>
      <c r="BB130" s="1075"/>
      <c r="BC130" s="1075"/>
      <c r="BD130" s="1075"/>
      <c r="BE130" s="1076"/>
      <c r="BF130" s="1105">
        <v>214.5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472</v>
      </c>
      <c r="X131" s="1114"/>
      <c r="Y131" s="1114"/>
      <c r="Z131" s="1115"/>
      <c r="AA131" s="1027">
        <v>6162493</v>
      </c>
      <c r="AB131" s="1028"/>
      <c r="AC131" s="1028"/>
      <c r="AD131" s="1028"/>
      <c r="AE131" s="1029"/>
      <c r="AF131" s="1030">
        <v>6172549</v>
      </c>
      <c r="AG131" s="1028"/>
      <c r="AH131" s="1028"/>
      <c r="AI131" s="1028"/>
      <c r="AJ131" s="1029"/>
      <c r="AK131" s="1030">
        <v>6309373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474</v>
      </c>
      <c r="W132" s="1131"/>
      <c r="X132" s="1131"/>
      <c r="Y132" s="1131"/>
      <c r="Z132" s="1132"/>
      <c r="AA132" s="1133">
        <v>16.422298569999999</v>
      </c>
      <c r="AB132" s="1134"/>
      <c r="AC132" s="1134"/>
      <c r="AD132" s="1134"/>
      <c r="AE132" s="1135"/>
      <c r="AF132" s="1136">
        <v>14.96073988</v>
      </c>
      <c r="AG132" s="1134"/>
      <c r="AH132" s="1134"/>
      <c r="AI132" s="1134"/>
      <c r="AJ132" s="1135"/>
      <c r="AK132" s="1136">
        <v>15.900232880000001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475</v>
      </c>
      <c r="W133" s="1138"/>
      <c r="X133" s="1138"/>
      <c r="Y133" s="1138"/>
      <c r="Z133" s="1139"/>
      <c r="AA133" s="1140">
        <v>15.8</v>
      </c>
      <c r="AB133" s="1141"/>
      <c r="AC133" s="1141"/>
      <c r="AD133" s="1141"/>
      <c r="AE133" s="1142"/>
      <c r="AF133" s="1140">
        <v>15.6</v>
      </c>
      <c r="AG133" s="1141"/>
      <c r="AH133" s="1141"/>
      <c r="AI133" s="1141"/>
      <c r="AJ133" s="1142"/>
      <c r="AK133" s="1140">
        <v>15.7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election activeCell="AB52" sqref="AB5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476</v>
      </c>
      <c r="B5" s="246"/>
      <c r="C5" s="246"/>
      <c r="D5" s="246"/>
      <c r="E5" s="246"/>
      <c r="F5" s="246"/>
      <c r="G5" s="246"/>
      <c r="H5" s="246"/>
      <c r="I5" s="246"/>
      <c r="J5" s="246"/>
      <c r="K5" s="246"/>
      <c r="L5" s="246"/>
      <c r="M5" s="246"/>
      <c r="N5" s="246"/>
      <c r="O5" s="247"/>
    </row>
    <row r="6" spans="1:16" x14ac:dyDescent="0.15">
      <c r="A6" s="248"/>
      <c r="B6" s="244"/>
      <c r="C6" s="244"/>
      <c r="D6" s="244"/>
      <c r="E6" s="244"/>
      <c r="F6" s="244"/>
      <c r="G6" s="249" t="s">
        <v>477</v>
      </c>
      <c r="H6" s="249"/>
      <c r="I6" s="249"/>
      <c r="J6" s="249"/>
      <c r="K6" s="244"/>
      <c r="L6" s="244"/>
      <c r="M6" s="244"/>
      <c r="N6" s="244"/>
    </row>
    <row r="7" spans="1:16" x14ac:dyDescent="0.15">
      <c r="A7" s="248"/>
      <c r="B7" s="244"/>
      <c r="C7" s="244"/>
      <c r="D7" s="244"/>
      <c r="E7" s="244"/>
      <c r="F7" s="244"/>
      <c r="G7" s="251"/>
      <c r="H7" s="252"/>
      <c r="I7" s="252"/>
      <c r="J7" s="253"/>
      <c r="K7" s="1147" t="s">
        <v>478</v>
      </c>
      <c r="L7" s="254"/>
      <c r="M7" s="255" t="s">
        <v>479</v>
      </c>
      <c r="N7" s="256"/>
    </row>
    <row r="8" spans="1:16" x14ac:dyDescent="0.15">
      <c r="A8" s="248"/>
      <c r="B8" s="244"/>
      <c r="C8" s="244"/>
      <c r="D8" s="244"/>
      <c r="E8" s="244"/>
      <c r="F8" s="244"/>
      <c r="G8" s="257"/>
      <c r="H8" s="258"/>
      <c r="I8" s="258"/>
      <c r="J8" s="259"/>
      <c r="K8" s="1148"/>
      <c r="L8" s="260" t="s">
        <v>480</v>
      </c>
      <c r="M8" s="261" t="s">
        <v>481</v>
      </c>
      <c r="N8" s="262" t="s">
        <v>482</v>
      </c>
    </row>
    <row r="9" spans="1:16" x14ac:dyDescent="0.15">
      <c r="A9" s="248"/>
      <c r="B9" s="244"/>
      <c r="C9" s="244"/>
      <c r="D9" s="244"/>
      <c r="E9" s="244"/>
      <c r="F9" s="244"/>
      <c r="G9" s="1149" t="s">
        <v>483</v>
      </c>
      <c r="H9" s="1150"/>
      <c r="I9" s="1150"/>
      <c r="J9" s="1151"/>
      <c r="K9" s="263">
        <v>2434832</v>
      </c>
      <c r="L9" s="264">
        <v>87005</v>
      </c>
      <c r="M9" s="265">
        <v>71916</v>
      </c>
      <c r="N9" s="266">
        <v>21</v>
      </c>
    </row>
    <row r="10" spans="1:16" x14ac:dyDescent="0.15">
      <c r="A10" s="248"/>
      <c r="B10" s="244"/>
      <c r="C10" s="244"/>
      <c r="D10" s="244"/>
      <c r="E10" s="244"/>
      <c r="F10" s="244"/>
      <c r="G10" s="1149" t="s">
        <v>484</v>
      </c>
      <c r="H10" s="1150"/>
      <c r="I10" s="1150"/>
      <c r="J10" s="1151"/>
      <c r="K10" s="267">
        <v>179015</v>
      </c>
      <c r="L10" s="268">
        <v>6397</v>
      </c>
      <c r="M10" s="269">
        <v>7911</v>
      </c>
      <c r="N10" s="270">
        <v>-19.100000000000001</v>
      </c>
    </row>
    <row r="11" spans="1:16" ht="13.5" customHeight="1" x14ac:dyDescent="0.15">
      <c r="A11" s="248"/>
      <c r="B11" s="244"/>
      <c r="C11" s="244"/>
      <c r="D11" s="244"/>
      <c r="E11" s="244"/>
      <c r="F11" s="244"/>
      <c r="G11" s="1149" t="s">
        <v>485</v>
      </c>
      <c r="H11" s="1150"/>
      <c r="I11" s="1150"/>
      <c r="J11" s="1151"/>
      <c r="K11" s="267">
        <v>1447</v>
      </c>
      <c r="L11" s="268">
        <v>52</v>
      </c>
      <c r="M11" s="269">
        <v>7787</v>
      </c>
      <c r="N11" s="270">
        <v>-99.3</v>
      </c>
    </row>
    <row r="12" spans="1:16" ht="13.5" customHeight="1" x14ac:dyDescent="0.15">
      <c r="A12" s="248"/>
      <c r="B12" s="244"/>
      <c r="C12" s="244"/>
      <c r="D12" s="244"/>
      <c r="E12" s="244"/>
      <c r="F12" s="244"/>
      <c r="G12" s="1149" t="s">
        <v>486</v>
      </c>
      <c r="H12" s="1150"/>
      <c r="I12" s="1150"/>
      <c r="J12" s="1151"/>
      <c r="K12" s="267">
        <v>7705</v>
      </c>
      <c r="L12" s="268">
        <v>275</v>
      </c>
      <c r="M12" s="269">
        <v>906</v>
      </c>
      <c r="N12" s="270">
        <v>-69.599999999999994</v>
      </c>
    </row>
    <row r="13" spans="1:16" ht="13.5" customHeight="1" x14ac:dyDescent="0.15">
      <c r="A13" s="248"/>
      <c r="B13" s="244"/>
      <c r="C13" s="244"/>
      <c r="D13" s="244"/>
      <c r="E13" s="244"/>
      <c r="F13" s="244"/>
      <c r="G13" s="1149" t="s">
        <v>487</v>
      </c>
      <c r="H13" s="1150"/>
      <c r="I13" s="1150"/>
      <c r="J13" s="1151"/>
      <c r="K13" s="267" t="s">
        <v>488</v>
      </c>
      <c r="L13" s="268" t="s">
        <v>488</v>
      </c>
      <c r="M13" s="269">
        <v>13</v>
      </c>
      <c r="N13" s="270" t="s">
        <v>488</v>
      </c>
    </row>
    <row r="14" spans="1:16" ht="13.5" customHeight="1" x14ac:dyDescent="0.15">
      <c r="A14" s="248"/>
      <c r="B14" s="244"/>
      <c r="C14" s="244"/>
      <c r="D14" s="244"/>
      <c r="E14" s="244"/>
      <c r="F14" s="244"/>
      <c r="G14" s="1149" t="s">
        <v>489</v>
      </c>
      <c r="H14" s="1150"/>
      <c r="I14" s="1150"/>
      <c r="J14" s="1151"/>
      <c r="K14" s="267">
        <v>106309</v>
      </c>
      <c r="L14" s="268">
        <v>3799</v>
      </c>
      <c r="M14" s="269">
        <v>3077</v>
      </c>
      <c r="N14" s="270">
        <v>23.5</v>
      </c>
    </row>
    <row r="15" spans="1:16" ht="13.5" customHeight="1" x14ac:dyDescent="0.15">
      <c r="A15" s="248"/>
      <c r="B15" s="244"/>
      <c r="C15" s="244"/>
      <c r="D15" s="244"/>
      <c r="E15" s="244"/>
      <c r="F15" s="244"/>
      <c r="G15" s="1149" t="s">
        <v>490</v>
      </c>
      <c r="H15" s="1150"/>
      <c r="I15" s="1150"/>
      <c r="J15" s="1151"/>
      <c r="K15" s="267">
        <v>21121</v>
      </c>
      <c r="L15" s="268">
        <v>755</v>
      </c>
      <c r="M15" s="269">
        <v>1653</v>
      </c>
      <c r="N15" s="270">
        <v>-54.3</v>
      </c>
    </row>
    <row r="16" spans="1:16" x14ac:dyDescent="0.15">
      <c r="A16" s="248"/>
      <c r="B16" s="244"/>
      <c r="C16" s="244"/>
      <c r="D16" s="244"/>
      <c r="E16" s="244"/>
      <c r="F16" s="244"/>
      <c r="G16" s="1152" t="s">
        <v>491</v>
      </c>
      <c r="H16" s="1153"/>
      <c r="I16" s="1153"/>
      <c r="J16" s="1154"/>
      <c r="K16" s="268">
        <v>-261986</v>
      </c>
      <c r="L16" s="268">
        <v>-9362</v>
      </c>
      <c r="M16" s="269">
        <v>-7483</v>
      </c>
      <c r="N16" s="270">
        <v>25.1</v>
      </c>
    </row>
    <row r="17" spans="1:16" x14ac:dyDescent="0.15">
      <c r="A17" s="248"/>
      <c r="B17" s="244"/>
      <c r="C17" s="244"/>
      <c r="D17" s="244"/>
      <c r="E17" s="244"/>
      <c r="F17" s="244"/>
      <c r="G17" s="1152" t="s">
        <v>166</v>
      </c>
      <c r="H17" s="1153"/>
      <c r="I17" s="1153"/>
      <c r="J17" s="1154"/>
      <c r="K17" s="268">
        <v>2488443</v>
      </c>
      <c r="L17" s="268">
        <v>88921</v>
      </c>
      <c r="M17" s="269">
        <v>85779</v>
      </c>
      <c r="N17" s="270">
        <v>3.7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492</v>
      </c>
      <c r="H19" s="244"/>
      <c r="I19" s="244"/>
      <c r="J19" s="244"/>
      <c r="K19" s="244"/>
      <c r="L19" s="244"/>
      <c r="M19" s="244"/>
      <c r="N19" s="244"/>
    </row>
    <row r="20" spans="1:16" x14ac:dyDescent="0.15">
      <c r="A20" s="248"/>
      <c r="B20" s="244"/>
      <c r="C20" s="244"/>
      <c r="D20" s="244"/>
      <c r="E20" s="244"/>
      <c r="F20" s="244"/>
      <c r="G20" s="272"/>
      <c r="H20" s="273"/>
      <c r="I20" s="273"/>
      <c r="J20" s="274"/>
      <c r="K20" s="275" t="s">
        <v>493</v>
      </c>
      <c r="L20" s="276" t="s">
        <v>494</v>
      </c>
      <c r="M20" s="277" t="s">
        <v>495</v>
      </c>
      <c r="N20" s="278"/>
    </row>
    <row r="21" spans="1:16" s="284" customFormat="1" x14ac:dyDescent="0.15">
      <c r="A21" s="279"/>
      <c r="B21" s="249"/>
      <c r="C21" s="249"/>
      <c r="D21" s="249"/>
      <c r="E21" s="249"/>
      <c r="F21" s="249"/>
      <c r="G21" s="1144" t="s">
        <v>496</v>
      </c>
      <c r="H21" s="1145"/>
      <c r="I21" s="1145"/>
      <c r="J21" s="1146"/>
      <c r="K21" s="280">
        <v>9.43</v>
      </c>
      <c r="L21" s="281">
        <v>8.2100000000000009</v>
      </c>
      <c r="M21" s="282">
        <v>1.22</v>
      </c>
      <c r="N21" s="249"/>
      <c r="O21" s="283"/>
      <c r="P21" s="279"/>
    </row>
    <row r="22" spans="1:16" s="284" customFormat="1" x14ac:dyDescent="0.15">
      <c r="A22" s="279"/>
      <c r="B22" s="249"/>
      <c r="C22" s="249"/>
      <c r="D22" s="249"/>
      <c r="E22" s="249"/>
      <c r="F22" s="249"/>
      <c r="G22" s="1144" t="s">
        <v>497</v>
      </c>
      <c r="H22" s="1145"/>
      <c r="I22" s="1145"/>
      <c r="J22" s="1146"/>
      <c r="K22" s="285">
        <v>99.4</v>
      </c>
      <c r="L22" s="286">
        <v>97</v>
      </c>
      <c r="M22" s="287">
        <v>2.4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500</v>
      </c>
      <c r="H29" s="249"/>
      <c r="I29" s="249"/>
      <c r="J29" s="249"/>
      <c r="K29" s="244"/>
      <c r="L29" s="244"/>
      <c r="M29" s="244"/>
      <c r="N29" s="244"/>
      <c r="O29" s="293"/>
    </row>
    <row r="30" spans="1:16" x14ac:dyDescent="0.15">
      <c r="A30" s="248"/>
      <c r="B30" s="244"/>
      <c r="C30" s="244"/>
      <c r="D30" s="244"/>
      <c r="E30" s="244"/>
      <c r="F30" s="244"/>
      <c r="G30" s="251"/>
      <c r="H30" s="252"/>
      <c r="I30" s="252"/>
      <c r="J30" s="253"/>
      <c r="K30" s="1147" t="s">
        <v>478</v>
      </c>
      <c r="L30" s="254"/>
      <c r="M30" s="255" t="s">
        <v>479</v>
      </c>
      <c r="N30" s="256"/>
    </row>
    <row r="31" spans="1:16" x14ac:dyDescent="0.15">
      <c r="A31" s="248"/>
      <c r="B31" s="244"/>
      <c r="C31" s="244"/>
      <c r="D31" s="244"/>
      <c r="E31" s="244"/>
      <c r="F31" s="244"/>
      <c r="G31" s="257"/>
      <c r="H31" s="258"/>
      <c r="I31" s="258"/>
      <c r="J31" s="259"/>
      <c r="K31" s="1148"/>
      <c r="L31" s="260" t="s">
        <v>480</v>
      </c>
      <c r="M31" s="261" t="s">
        <v>481</v>
      </c>
      <c r="N31" s="262" t="s">
        <v>482</v>
      </c>
    </row>
    <row r="32" spans="1:16" ht="27" customHeight="1" x14ac:dyDescent="0.15">
      <c r="A32" s="248"/>
      <c r="B32" s="244"/>
      <c r="C32" s="244"/>
      <c r="D32" s="244"/>
      <c r="E32" s="244"/>
      <c r="F32" s="244"/>
      <c r="G32" s="1160" t="s">
        <v>501</v>
      </c>
      <c r="H32" s="1161"/>
      <c r="I32" s="1161"/>
      <c r="J32" s="1162"/>
      <c r="K32" s="294">
        <v>2093965</v>
      </c>
      <c r="L32" s="294">
        <v>74825</v>
      </c>
      <c r="M32" s="295">
        <v>51963</v>
      </c>
      <c r="N32" s="296">
        <v>44</v>
      </c>
    </row>
    <row r="33" spans="1:16" ht="13.5" customHeight="1" x14ac:dyDescent="0.15">
      <c r="A33" s="248"/>
      <c r="B33" s="244"/>
      <c r="C33" s="244"/>
      <c r="D33" s="244"/>
      <c r="E33" s="244"/>
      <c r="F33" s="244"/>
      <c r="G33" s="1160" t="s">
        <v>502</v>
      </c>
      <c r="H33" s="1161"/>
      <c r="I33" s="1161"/>
      <c r="J33" s="1162"/>
      <c r="K33" s="294" t="s">
        <v>488</v>
      </c>
      <c r="L33" s="294" t="s">
        <v>488</v>
      </c>
      <c r="M33" s="295" t="s">
        <v>488</v>
      </c>
      <c r="N33" s="296" t="s">
        <v>488</v>
      </c>
    </row>
    <row r="34" spans="1:16" ht="27" customHeight="1" x14ac:dyDescent="0.15">
      <c r="A34" s="248"/>
      <c r="B34" s="244"/>
      <c r="C34" s="244"/>
      <c r="D34" s="244"/>
      <c r="E34" s="244"/>
      <c r="F34" s="244"/>
      <c r="G34" s="1160" t="s">
        <v>503</v>
      </c>
      <c r="H34" s="1161"/>
      <c r="I34" s="1161"/>
      <c r="J34" s="1162"/>
      <c r="K34" s="294" t="s">
        <v>488</v>
      </c>
      <c r="L34" s="294" t="s">
        <v>488</v>
      </c>
      <c r="M34" s="295">
        <v>71</v>
      </c>
      <c r="N34" s="296" t="s">
        <v>488</v>
      </c>
    </row>
    <row r="35" spans="1:16" ht="27" customHeight="1" x14ac:dyDescent="0.15">
      <c r="A35" s="248"/>
      <c r="B35" s="244"/>
      <c r="C35" s="244"/>
      <c r="D35" s="244"/>
      <c r="E35" s="244"/>
      <c r="F35" s="244"/>
      <c r="G35" s="1160" t="s">
        <v>504</v>
      </c>
      <c r="H35" s="1161"/>
      <c r="I35" s="1161"/>
      <c r="J35" s="1162"/>
      <c r="K35" s="294">
        <v>365237</v>
      </c>
      <c r="L35" s="294">
        <v>13051</v>
      </c>
      <c r="M35" s="295">
        <v>20847</v>
      </c>
      <c r="N35" s="296">
        <v>-37.4</v>
      </c>
    </row>
    <row r="36" spans="1:16" ht="27" customHeight="1" x14ac:dyDescent="0.15">
      <c r="A36" s="248"/>
      <c r="B36" s="244"/>
      <c r="C36" s="244"/>
      <c r="D36" s="244"/>
      <c r="E36" s="244"/>
      <c r="F36" s="244"/>
      <c r="G36" s="1160" t="s">
        <v>505</v>
      </c>
      <c r="H36" s="1161"/>
      <c r="I36" s="1161"/>
      <c r="J36" s="1162"/>
      <c r="K36" s="294" t="s">
        <v>488</v>
      </c>
      <c r="L36" s="294" t="s">
        <v>488</v>
      </c>
      <c r="M36" s="295">
        <v>3529</v>
      </c>
      <c r="N36" s="296" t="s">
        <v>488</v>
      </c>
    </row>
    <row r="37" spans="1:16" ht="13.5" customHeight="1" x14ac:dyDescent="0.15">
      <c r="A37" s="248"/>
      <c r="B37" s="244"/>
      <c r="C37" s="244"/>
      <c r="D37" s="244"/>
      <c r="E37" s="244"/>
      <c r="F37" s="244"/>
      <c r="G37" s="1160" t="s">
        <v>506</v>
      </c>
      <c r="H37" s="1161"/>
      <c r="I37" s="1161"/>
      <c r="J37" s="1162"/>
      <c r="K37" s="294" t="s">
        <v>488</v>
      </c>
      <c r="L37" s="294" t="s">
        <v>488</v>
      </c>
      <c r="M37" s="295">
        <v>828</v>
      </c>
      <c r="N37" s="296" t="s">
        <v>488</v>
      </c>
    </row>
    <row r="38" spans="1:16" ht="27" customHeight="1" x14ac:dyDescent="0.15">
      <c r="A38" s="248"/>
      <c r="B38" s="244"/>
      <c r="C38" s="244"/>
      <c r="D38" s="244"/>
      <c r="E38" s="244"/>
      <c r="F38" s="244"/>
      <c r="G38" s="1163" t="s">
        <v>507</v>
      </c>
      <c r="H38" s="1164"/>
      <c r="I38" s="1164"/>
      <c r="J38" s="1165"/>
      <c r="K38" s="297">
        <v>563</v>
      </c>
      <c r="L38" s="297">
        <v>20</v>
      </c>
      <c r="M38" s="298">
        <v>6</v>
      </c>
      <c r="N38" s="299">
        <v>233.3</v>
      </c>
      <c r="O38" s="293"/>
    </row>
    <row r="39" spans="1:16" x14ac:dyDescent="0.15">
      <c r="A39" s="248"/>
      <c r="B39" s="244"/>
      <c r="C39" s="244"/>
      <c r="D39" s="244"/>
      <c r="E39" s="244"/>
      <c r="F39" s="244"/>
      <c r="G39" s="1163" t="s">
        <v>508</v>
      </c>
      <c r="H39" s="1164"/>
      <c r="I39" s="1164"/>
      <c r="J39" s="1165"/>
      <c r="K39" s="300">
        <v>-178759</v>
      </c>
      <c r="L39" s="300">
        <v>-6388</v>
      </c>
      <c r="M39" s="301">
        <v>-4386</v>
      </c>
      <c r="N39" s="302">
        <v>45.6</v>
      </c>
      <c r="O39" s="293"/>
    </row>
    <row r="40" spans="1:16" ht="27" customHeight="1" x14ac:dyDescent="0.15">
      <c r="A40" s="248"/>
      <c r="B40" s="244"/>
      <c r="C40" s="244"/>
      <c r="D40" s="244"/>
      <c r="E40" s="244"/>
      <c r="F40" s="244"/>
      <c r="G40" s="1160" t="s">
        <v>509</v>
      </c>
      <c r="H40" s="1161"/>
      <c r="I40" s="1161"/>
      <c r="J40" s="1162"/>
      <c r="K40" s="300">
        <v>-1277801</v>
      </c>
      <c r="L40" s="300">
        <v>-45660</v>
      </c>
      <c r="M40" s="301">
        <v>-50220</v>
      </c>
      <c r="N40" s="302">
        <v>-9.1</v>
      </c>
      <c r="O40" s="293"/>
    </row>
    <row r="41" spans="1:16" x14ac:dyDescent="0.15">
      <c r="A41" s="248"/>
      <c r="B41" s="244"/>
      <c r="C41" s="244"/>
      <c r="D41" s="244"/>
      <c r="E41" s="244"/>
      <c r="F41" s="244"/>
      <c r="G41" s="1166" t="s">
        <v>277</v>
      </c>
      <c r="H41" s="1167"/>
      <c r="I41" s="1167"/>
      <c r="J41" s="1168"/>
      <c r="K41" s="294">
        <v>1003205</v>
      </c>
      <c r="L41" s="300">
        <v>35848</v>
      </c>
      <c r="M41" s="301">
        <v>22638</v>
      </c>
      <c r="N41" s="302">
        <v>58.4</v>
      </c>
      <c r="O41" s="293"/>
    </row>
    <row r="42" spans="1:16" x14ac:dyDescent="0.15">
      <c r="A42" s="248"/>
      <c r="B42" s="244"/>
      <c r="C42" s="244"/>
      <c r="D42" s="244"/>
      <c r="E42" s="244"/>
      <c r="F42" s="244"/>
      <c r="G42" s="303" t="s">
        <v>510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512</v>
      </c>
      <c r="H48" s="308"/>
      <c r="I48" s="308"/>
      <c r="J48" s="308"/>
      <c r="K48" s="308"/>
      <c r="L48" s="308"/>
      <c r="M48" s="309"/>
      <c r="N48" s="308"/>
    </row>
    <row r="49" spans="1:14" ht="13.5" customHeight="1" x14ac:dyDescent="0.15">
      <c r="A49" s="248"/>
      <c r="B49" s="244"/>
      <c r="C49" s="244"/>
      <c r="D49" s="244"/>
      <c r="E49" s="244"/>
      <c r="F49" s="244"/>
      <c r="G49" s="310"/>
      <c r="H49" s="311"/>
      <c r="I49" s="1155" t="s">
        <v>478</v>
      </c>
      <c r="J49" s="1157" t="s">
        <v>513</v>
      </c>
      <c r="K49" s="1158"/>
      <c r="L49" s="1158"/>
      <c r="M49" s="1158"/>
      <c r="N49" s="1159"/>
    </row>
    <row r="50" spans="1:14" x14ac:dyDescent="0.15">
      <c r="A50" s="248"/>
      <c r="B50" s="244"/>
      <c r="C50" s="244"/>
      <c r="D50" s="244"/>
      <c r="E50" s="244"/>
      <c r="F50" s="244"/>
      <c r="G50" s="312"/>
      <c r="H50" s="313"/>
      <c r="I50" s="1156"/>
      <c r="J50" s="314" t="s">
        <v>514</v>
      </c>
      <c r="K50" s="315" t="s">
        <v>515</v>
      </c>
      <c r="L50" s="316" t="s">
        <v>516</v>
      </c>
      <c r="M50" s="317" t="s">
        <v>517</v>
      </c>
      <c r="N50" s="318" t="s">
        <v>518</v>
      </c>
    </row>
    <row r="51" spans="1:14" x14ac:dyDescent="0.15">
      <c r="A51" s="248"/>
      <c r="B51" s="244"/>
      <c r="C51" s="244"/>
      <c r="D51" s="244"/>
      <c r="E51" s="244"/>
      <c r="F51" s="244"/>
      <c r="G51" s="310" t="s">
        <v>519</v>
      </c>
      <c r="H51" s="311"/>
      <c r="I51" s="319">
        <v>1972904</v>
      </c>
      <c r="J51" s="320">
        <v>69508</v>
      </c>
      <c r="K51" s="321">
        <v>-38.6</v>
      </c>
      <c r="L51" s="322">
        <v>49094</v>
      </c>
      <c r="M51" s="323">
        <v>-2.9</v>
      </c>
      <c r="N51" s="324">
        <v>-35.700000000000003</v>
      </c>
    </row>
    <row r="52" spans="1:14" x14ac:dyDescent="0.15">
      <c r="A52" s="248"/>
      <c r="B52" s="244"/>
      <c r="C52" s="244"/>
      <c r="D52" s="244"/>
      <c r="E52" s="244"/>
      <c r="F52" s="244"/>
      <c r="G52" s="325"/>
      <c r="H52" s="326" t="s">
        <v>520</v>
      </c>
      <c r="I52" s="327">
        <v>1114747</v>
      </c>
      <c r="J52" s="328">
        <v>39274</v>
      </c>
      <c r="K52" s="329">
        <v>-26.9</v>
      </c>
      <c r="L52" s="330">
        <v>27415</v>
      </c>
      <c r="M52" s="331">
        <v>-4.5999999999999996</v>
      </c>
      <c r="N52" s="332">
        <v>-22.3</v>
      </c>
    </row>
    <row r="53" spans="1:14" x14ac:dyDescent="0.15">
      <c r="A53" s="248"/>
      <c r="B53" s="244"/>
      <c r="C53" s="244"/>
      <c r="D53" s="244"/>
      <c r="E53" s="244"/>
      <c r="F53" s="244"/>
      <c r="G53" s="310" t="s">
        <v>521</v>
      </c>
      <c r="H53" s="311"/>
      <c r="I53" s="319">
        <v>3452863</v>
      </c>
      <c r="J53" s="320">
        <v>121375</v>
      </c>
      <c r="K53" s="321">
        <v>74.599999999999994</v>
      </c>
      <c r="L53" s="322">
        <v>60245</v>
      </c>
      <c r="M53" s="323">
        <v>22.7</v>
      </c>
      <c r="N53" s="324">
        <v>51.9</v>
      </c>
    </row>
    <row r="54" spans="1:14" x14ac:dyDescent="0.15">
      <c r="A54" s="248"/>
      <c r="B54" s="244"/>
      <c r="C54" s="244"/>
      <c r="D54" s="244"/>
      <c r="E54" s="244"/>
      <c r="F54" s="244"/>
      <c r="G54" s="325"/>
      <c r="H54" s="326" t="s">
        <v>520</v>
      </c>
      <c r="I54" s="327">
        <v>1846321</v>
      </c>
      <c r="J54" s="328">
        <v>64902</v>
      </c>
      <c r="K54" s="329">
        <v>65.3</v>
      </c>
      <c r="L54" s="330">
        <v>33678</v>
      </c>
      <c r="M54" s="331">
        <v>22.8</v>
      </c>
      <c r="N54" s="332">
        <v>42.5</v>
      </c>
    </row>
    <row r="55" spans="1:14" x14ac:dyDescent="0.15">
      <c r="A55" s="248"/>
      <c r="B55" s="244"/>
      <c r="C55" s="244"/>
      <c r="D55" s="244"/>
      <c r="E55" s="244"/>
      <c r="F55" s="244"/>
      <c r="G55" s="310" t="s">
        <v>522</v>
      </c>
      <c r="H55" s="311"/>
      <c r="I55" s="319">
        <v>2554180</v>
      </c>
      <c r="J55" s="320">
        <v>89841</v>
      </c>
      <c r="K55" s="321">
        <v>-26</v>
      </c>
      <c r="L55" s="322">
        <v>68386</v>
      </c>
      <c r="M55" s="323">
        <v>13.5</v>
      </c>
      <c r="N55" s="324">
        <v>-39.5</v>
      </c>
    </row>
    <row r="56" spans="1:14" x14ac:dyDescent="0.15">
      <c r="A56" s="248"/>
      <c r="B56" s="244"/>
      <c r="C56" s="244"/>
      <c r="D56" s="244"/>
      <c r="E56" s="244"/>
      <c r="F56" s="244"/>
      <c r="G56" s="325"/>
      <c r="H56" s="326" t="s">
        <v>520</v>
      </c>
      <c r="I56" s="327">
        <v>1204073</v>
      </c>
      <c r="J56" s="328">
        <v>42352</v>
      </c>
      <c r="K56" s="329">
        <v>-34.700000000000003</v>
      </c>
      <c r="L56" s="330">
        <v>35121</v>
      </c>
      <c r="M56" s="331">
        <v>4.3</v>
      </c>
      <c r="N56" s="332">
        <v>-39</v>
      </c>
    </row>
    <row r="57" spans="1:14" x14ac:dyDescent="0.15">
      <c r="A57" s="248"/>
      <c r="B57" s="244"/>
      <c r="C57" s="244"/>
      <c r="D57" s="244"/>
      <c r="E57" s="244"/>
      <c r="F57" s="244"/>
      <c r="G57" s="310" t="s">
        <v>523</v>
      </c>
      <c r="H57" s="311"/>
      <c r="I57" s="319">
        <v>1626055</v>
      </c>
      <c r="J57" s="320">
        <v>57527</v>
      </c>
      <c r="K57" s="321">
        <v>-36</v>
      </c>
      <c r="L57" s="322">
        <v>81305</v>
      </c>
      <c r="M57" s="323">
        <v>18.899999999999999</v>
      </c>
      <c r="N57" s="324">
        <v>-54.9</v>
      </c>
    </row>
    <row r="58" spans="1:14" x14ac:dyDescent="0.15">
      <c r="A58" s="248"/>
      <c r="B58" s="244"/>
      <c r="C58" s="244"/>
      <c r="D58" s="244"/>
      <c r="E58" s="244"/>
      <c r="F58" s="244"/>
      <c r="G58" s="325"/>
      <c r="H58" s="326" t="s">
        <v>520</v>
      </c>
      <c r="I58" s="327">
        <v>1109086</v>
      </c>
      <c r="J58" s="328">
        <v>39237</v>
      </c>
      <c r="K58" s="329">
        <v>-7.4</v>
      </c>
      <c r="L58" s="330">
        <v>48720</v>
      </c>
      <c r="M58" s="331">
        <v>38.700000000000003</v>
      </c>
      <c r="N58" s="332">
        <v>-46.1</v>
      </c>
    </row>
    <row r="59" spans="1:14" x14ac:dyDescent="0.15">
      <c r="A59" s="248"/>
      <c r="B59" s="244"/>
      <c r="C59" s="244"/>
      <c r="D59" s="244"/>
      <c r="E59" s="244"/>
      <c r="F59" s="244"/>
      <c r="G59" s="310" t="s">
        <v>524</v>
      </c>
      <c r="H59" s="311"/>
      <c r="I59" s="319">
        <v>1636477</v>
      </c>
      <c r="J59" s="320">
        <v>58477</v>
      </c>
      <c r="K59" s="321">
        <v>1.7</v>
      </c>
      <c r="L59" s="322">
        <v>81768</v>
      </c>
      <c r="M59" s="323">
        <v>0.6</v>
      </c>
      <c r="N59" s="324">
        <v>1.1000000000000001</v>
      </c>
    </row>
    <row r="60" spans="1:14" x14ac:dyDescent="0.15">
      <c r="A60" s="248"/>
      <c r="B60" s="244"/>
      <c r="C60" s="244"/>
      <c r="D60" s="244"/>
      <c r="E60" s="244"/>
      <c r="F60" s="244"/>
      <c r="G60" s="325"/>
      <c r="H60" s="326" t="s">
        <v>520</v>
      </c>
      <c r="I60" s="333">
        <v>1172201</v>
      </c>
      <c r="J60" s="328">
        <v>41887</v>
      </c>
      <c r="K60" s="329">
        <v>6.8</v>
      </c>
      <c r="L60" s="330">
        <v>37917</v>
      </c>
      <c r="M60" s="331">
        <v>-22.2</v>
      </c>
      <c r="N60" s="332">
        <v>29</v>
      </c>
    </row>
    <row r="61" spans="1:14" x14ac:dyDescent="0.15">
      <c r="A61" s="248"/>
      <c r="B61" s="244"/>
      <c r="C61" s="244"/>
      <c r="D61" s="244"/>
      <c r="E61" s="244"/>
      <c r="F61" s="244"/>
      <c r="G61" s="310" t="s">
        <v>525</v>
      </c>
      <c r="H61" s="334"/>
      <c r="I61" s="335">
        <v>2248496</v>
      </c>
      <c r="J61" s="336">
        <v>79346</v>
      </c>
      <c r="K61" s="337">
        <v>-4.9000000000000004</v>
      </c>
      <c r="L61" s="338">
        <v>68160</v>
      </c>
      <c r="M61" s="339">
        <v>10.6</v>
      </c>
      <c r="N61" s="324">
        <v>-15.5</v>
      </c>
    </row>
    <row r="62" spans="1:14" x14ac:dyDescent="0.15">
      <c r="A62" s="248"/>
      <c r="B62" s="244"/>
      <c r="C62" s="244"/>
      <c r="D62" s="244"/>
      <c r="E62" s="244"/>
      <c r="F62" s="244"/>
      <c r="G62" s="325"/>
      <c r="H62" s="326" t="s">
        <v>520</v>
      </c>
      <c r="I62" s="327">
        <v>1289286</v>
      </c>
      <c r="J62" s="328">
        <v>45530</v>
      </c>
      <c r="K62" s="329">
        <v>0.6</v>
      </c>
      <c r="L62" s="330">
        <v>36570</v>
      </c>
      <c r="M62" s="331">
        <v>7.8</v>
      </c>
      <c r="N62" s="332">
        <v>-7.2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69" t="s">
        <v>3</v>
      </c>
      <c r="D47" s="1169"/>
      <c r="E47" s="1170"/>
      <c r="F47" s="11">
        <v>7.9</v>
      </c>
      <c r="G47" s="12">
        <v>6.89</v>
      </c>
      <c r="H47" s="12">
        <v>6.7</v>
      </c>
      <c r="I47" s="12">
        <v>6.73</v>
      </c>
      <c r="J47" s="13">
        <v>8.57</v>
      </c>
    </row>
    <row r="48" spans="2:10" ht="57.75" customHeight="1" x14ac:dyDescent="0.15">
      <c r="B48" s="14"/>
      <c r="C48" s="1171" t="s">
        <v>4</v>
      </c>
      <c r="D48" s="1171"/>
      <c r="E48" s="1172"/>
      <c r="F48" s="15">
        <v>0.42</v>
      </c>
      <c r="G48" s="16">
        <v>0.52</v>
      </c>
      <c r="H48" s="16">
        <v>0.51</v>
      </c>
      <c r="I48" s="16">
        <v>1.6</v>
      </c>
      <c r="J48" s="17">
        <v>4.47</v>
      </c>
    </row>
    <row r="49" spans="2:10" ht="57.75" customHeight="1" thickBot="1" x14ac:dyDescent="0.2">
      <c r="B49" s="18"/>
      <c r="C49" s="1173" t="s">
        <v>5</v>
      </c>
      <c r="D49" s="1173"/>
      <c r="E49" s="1174"/>
      <c r="F49" s="19" t="s">
        <v>532</v>
      </c>
      <c r="G49" s="20" t="s">
        <v>533</v>
      </c>
      <c r="H49" s="20" t="s">
        <v>534</v>
      </c>
      <c r="I49" s="20">
        <v>1.18</v>
      </c>
      <c r="J49" s="21">
        <v>4.1399999999999997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2017-04-06T01:45:43Z</cp:lastPrinted>
  <dcterms:created xsi:type="dcterms:W3CDTF">2017-02-15T21:40:12Z</dcterms:created>
  <dcterms:modified xsi:type="dcterms:W3CDTF">2017-05-15T08:04:36Z</dcterms:modified>
  <cp:category/>
</cp:coreProperties>
</file>