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4030" windowHeight="5085" firstSheet="11" activeTab="1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C38" i="9"/>
  <c r="BE37" i="9"/>
  <c r="AM37" i="9"/>
  <c r="C37" i="9"/>
  <c r="AM36" i="9"/>
  <c r="AM35" i="9"/>
  <c r="BW34" i="9"/>
  <c r="BW35" i="9" s="1"/>
  <c r="BW36" i="9" s="1"/>
  <c r="BW37" i="9" s="1"/>
  <c r="C34" i="9"/>
  <c r="C35" i="9" s="1"/>
  <c r="CO34" i="9" l="1"/>
  <c r="CO35" i="9" s="1"/>
  <c r="CO36" i="9" s="1"/>
  <c r="CO37" i="9" s="1"/>
  <c r="CO38" i="9" s="1"/>
  <c r="U34" i="9"/>
  <c r="U35" i="9" s="1"/>
  <c r="U36" i="9" s="1"/>
  <c r="U37" i="9" s="1"/>
  <c r="U38"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<sst xmlns="http://schemas.openxmlformats.org/spreadsheetml/2006/main" count="1083" uniqueCount="555">
  <si>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</si>
  <si>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</si>
  <si>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</si>
  <si>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</si>
  <si>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</si>
  <si>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</si>
  <si>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</si>
  <si>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</si>
  <si>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</si>
  <si>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</si>
  <si>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</si>
  <si>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</si>
  <si>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</si>
  <si>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</si>
  <si>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</si>
  <si>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</si>
  <si>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</si>
  <si>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</si>
  <si>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</si>
  <si>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</si>
  <si>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</si>
  <si>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</si>
  <si>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</si>
  <si>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</si>
  <si>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</si>
  <si>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</si>
  <si>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</si>
  <si>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</si>
  <si>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</si>
  <si>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</si>
  <si>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</si>
  <si>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</si>
  <si>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</si>
  <si>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</si>
  <si>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</si>
  <si>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</si>
  <si>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</si>
  <si>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</si>
  <si>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</si>
  <si>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</si>
  <si>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</si>
  <si>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</si>
  <si>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</si>
  <si>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</si>
  <si>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</si>
  <si>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</si>
  <si>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</si>
  <si>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</si>
  <si>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</si>
  <si>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</si>
  <si>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</si>
  <si>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</si>
  <si>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</si>
  <si>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</si>
  <si>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</si>
  <si>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</si>
  <si>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</si>
  <si>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</si>
  <si>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</si>
  <si>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</si>
  <si>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</si>
  <si>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</si>
  <si>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</si>
  <si>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</si>
  <si>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</si>
  <si>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</si>
  <si>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</si>
  <si>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</si>
  <si>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</si>
  <si>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</si>
  <si>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</si>
  <si>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</si>
  <si>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</si>
  <si>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</si>
  <si>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</si>
  <si>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</si>
  <si>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</si>
  <si>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</si>
  <si>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</si>
  <si>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</si>
  <si>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</si>
  <si>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</si>
  <si>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</si>
  <si>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</si>
  <si>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</si>
  <si>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</si>
  <si>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</si>
  <si>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</si>
  <si>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</si>
  <si>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</si>
  <si>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</si>
  <si>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</si>
  <si>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</si>
  <si>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</si>
  <si>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</si>
  <si>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</si>
  <si>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</si>
  <si>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</si>
  <si>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</si>
  <si>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</si>
  <si>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</si>
  <si>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</si>
  <si>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</si>
  <si>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</si>
  <si>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</si>
  <si>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</si>
  <si>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</si>
  <si>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</si>
  <si>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</si>
  <si>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</si>
  <si>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</si>
  <si>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</si>
  <si>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</si>
  <si>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</si>
  <si>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</si>
  <si>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</si>
  <si>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</si>
  <si>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</si>
  <si>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</si>
  <si>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</si>
  <si>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</si>
  <si>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</si>
  <si>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</si>
  <si>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</si>
  <si>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</si>
  <si>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</si>
  <si>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</si>
  <si>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</si>
  <si>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</si>
  <si>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</si>
  <si>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</si>
  <si>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</si>
  <si>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</si>
  <si>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</si>
  <si>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</si>
  <si>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</si>
  <si>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</si>
  <si>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</si>
  <si>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</si>
  <si>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</si>
  <si>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</si>
  <si>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</si>
  <si>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</si>
  <si>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</si>
  <si>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</si>
  <si>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</si>
  <si>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</si>
  <si>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</si>
  <si>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</si>
  <si>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</si>
  <si>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</si>
  <si>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</si>
  <si>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</si>
  <si>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</si>
  <si>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</si>
  <si>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</si>
  <si>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</si>
  <si>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</si>
  <si>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</si>
  <si>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</si>
  <si>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</si>
  <si>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</si>
  <si>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</si>
  <si>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</si>
  <si>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</si>
  <si>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</si>
  <si>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</si>
  <si>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</si>
  <si>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</si>
  <si>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</si>
  <si>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</si>
  <si>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</si>
  <si>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</si>
  <si>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</si>
  <si>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</si>
  <si>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</si>
  <si>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</si>
  <si>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</si>
  <si>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</si>
  <si>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</si>
  <si>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</si>
  <si>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</si>
  <si>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</si>
  <si>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</si>
  <si>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</si>
  <si>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</si>
  <si>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</si>
  <si>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</si>
  <si>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</si>
  <si>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</si>
  <si>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</si>
  <si>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</si>
  <si>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</si>
  <si>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</si>
  <si>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</si>
  <si>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広島県神石高原町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</si>
  <si>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</si>
  <si>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</si>
  <si>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</si>
  <si>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</si>
  <si>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</si>
  <si>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</si>
  <si>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</si>
  <si>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</si>
  <si>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</si>
  <si>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</si>
  <si>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</si>
  <si>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</si>
  <si>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</si>
  <si>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</si>
  <si>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</si>
  <si>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</si>
  <si>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</si>
  <si>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</si>
  <si>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</si>
  <si>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</si>
  <si>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</si>
  <si>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</si>
  <si>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</si>
  <si>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</si>
  <si>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</si>
  <si>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</si>
  <si>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</si>
  <si>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</si>
  <si>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</si>
  <si>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</si>
  <si>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</si>
  <si>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</si>
  <si>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</si>
  <si>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</si>
  <si>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</si>
  <si>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</si>
  <si>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</si>
  <si>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</si>
  <si>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</si>
  <si>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</si>
  <si>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</si>
  <si>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</si>
  <si>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</si>
  <si>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</si>
  <si>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</si>
  <si>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</si>
  <si>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</si>
  <si>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</si>
  <si>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</si>
  <si>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</si>
  <si>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</si>
  <si>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</si>
  <si>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</si>
  <si>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</si>
  <si>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</si>
  <si>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</si>
  <si>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</si>
  <si>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</si>
  <si>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</si>
  <si>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</si>
  <si>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</si>
  <si>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</si>
  <si>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</si>
  <si>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</si>
  <si>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</si>
  <si>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</si>
  <si>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</si>
  <si>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</si>
  <si>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</si>
  <si>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</si>
  <si>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</si>
  <si>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</si>
  <si>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</si>
  <si>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</si>
  <si>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</si>
  <si>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</si>
  <si>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</si>
  <si>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</si>
  <si>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</si>
  <si>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</si>
  <si>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</si>
  <si>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</si>
  <si>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</si>
  <si>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</si>
  <si>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</si>
  <si>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</si>
  <si>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</si>
  <si>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</si>
  <si>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</si>
  <si>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</si>
  <si>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</si>
  <si>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</si>
  <si>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</si>
  <si>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</si>
  <si>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</si>
  <si>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</si>
  <si>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</si>
  <si>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</si>
  <si>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</si>
  <si>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</si>
  <si>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</si>
  <si>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</si>
  <si>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</si>
  <si>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</si>
  <si>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</si>
  <si>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</si>
  <si>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</si>
  <si>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</si>
  <si>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</si>
  <si>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</si>
  <si>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</si>
  <si>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</si>
  <si>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</si>
  <si>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</si>
  <si>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</si>
  <si>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</si>
  <si>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</si>
  <si>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</si>
  <si>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</si>
  <si>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</si>
  <si>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</si>
  <si>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</si>
  <si>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</si>
  <si>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</si>
  <si>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</si>
  <si>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</si>
  <si>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</si>
  <si>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</si>
  <si>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</si>
  <si>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</si>
  <si>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</si>
  <si>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</si>
  <si>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</si>
  <si>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</si>
  <si>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</si>
  <si>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</si>
  <si>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</si>
  <si>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</si>
  <si>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</si>
  <si>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</si>
  <si>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</si>
  <si>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</si>
  <si>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</si>
  <si>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</si>
  <si>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</si>
  <si>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</si>
  <si>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</si>
  <si>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広島県神石高原町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</si>
  <si>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</si>
  <si>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</si>
  <si>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</si>
  <si>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</si>
  <si>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</si>
  <si>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</si>
  <si>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</si>
  <si>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</si>
  <si>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</si>
  <si>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</si>
  <si>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</si>
  <si>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</si>
  <si>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</si>
  <si>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</si>
  <si>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</si>
  <si>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</si>
  <si>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</si>
  <si>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</si>
  <si>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</si>
  <si>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</si>
  <si>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</si>
  <si>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</si>
  <si>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</si>
  <si>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</si>
  <si>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</si>
  <si>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</si>
  <si>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</si>
  <si>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</si>
  <si>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</si>
  <si>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</si>
  <si>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</si>
  <si>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</si>
  <si>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</si>
  <si>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</si>
  <si>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</si>
  <si>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</si>
  <si>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</si>
  <si>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</si>
  <si>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</si>
  <si>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</si>
  <si>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</si>
  <si>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簡易水道事業特別会計</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</si>
  <si>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</si>
  <si>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</si>
  <si>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</si>
  <si>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</si>
  <si>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</si>
  <si>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</si>
  <si>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</si>
  <si>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</si>
  <si>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</si>
  <si>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</si>
  <si>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</si>
  <si>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</si>
  <si>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</si>
  <si>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</si>
  <si>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</si>
  <si>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</si>
  <si>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</si>
  <si>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</si>
  <si>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</si>
  <si>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</si>
  <si>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</si>
  <si>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</si>
  <si>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</si>
  <si>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</si>
  <si>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</si>
  <si>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</si>
  <si>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</si>
  <si>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</si>
  <si>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</si>
  <si>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</si>
  <si>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</si>
  <si>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</si>
  <si>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</si>
  <si>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</si>
  <si>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</si>
  <si>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</si>
  <si>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</si>
  <si>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</si>
  <si>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</si>
  <si>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</si>
  <si>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</si>
  <si>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</si>
  <si>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</si>
  <si>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</si>
  <si>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</si>
  <si>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</si>
  <si>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</si>
  <si>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</si>
  <si>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</si>
  <si>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</si>
  <si>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</si>
  <si>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</si>
  <si>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</si>
  <si>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</si>
  <si>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</si>
  <si>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</si>
  <si>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</si>
  <si>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</si>
  <si>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</si>
  <si>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</si>
  <si>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</si>
  <si>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</si>
  <si>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</si>
  <si>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</si>
  <si>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</si>
  <si>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</si>
  <si>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</si>
  <si>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</si>
  <si>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</si>
  <si>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</si>
  <si>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</si>
  <si>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</si>
  <si>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</si>
  <si>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</si>
  <si>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</si>
  <si>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</si>
  <si>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</si>
  <si>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</si>
  <si>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</si>
  <si>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</si>
  <si>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</si>
  <si>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</si>
  <si>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</si>
  <si>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</si>
  <si>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</si>
  <si>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</si>
  <si>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</si>
  <si>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</si>
  <si>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</si>
  <si>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</si>
  <si>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</si>
  <si>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</si>
  <si>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</si>
  <si>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</si>
  <si>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</si>
  <si>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</si>
  <si>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</si>
  <si>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</si>
  <si>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</si>
  <si>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</si>
  <si>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</si>
  <si>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</si>
  <si>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</si>
  <si>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</si>
  <si>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</si>
  <si>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</si>
  <si>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</si>
  <si>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</si>
  <si>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</si>
  <si>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</si>
  <si>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</si>
  <si>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</si>
  <si>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</si>
  <si>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</si>
  <si>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</si>
  <si>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</si>
  <si>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</si>
  <si>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</si>
  <si>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</si>
  <si>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</si>
  <si>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</si>
  <si>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</si>
  <si>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</si>
  <si>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</si>
  <si>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</si>
  <si>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</si>
  <si>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</si>
  <si>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</si>
  <si>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</si>
  <si>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</si>
  <si>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</si>
  <si>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</si>
  <si>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</si>
  <si>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</si>
  <si>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</si>
  <si>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</si>
  <si>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</si>
  <si>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国民健康保険特別会計（事業勘定）</t>
  </si>
  <si>
    <t>病院事業会計</t>
  </si>
  <si>
    <t>総合開発事業特別会計</t>
  </si>
  <si>
    <t>介護保険特別会計（保険事業勘定）</t>
  </si>
  <si>
    <t>農業集落排水事業特別会計</t>
  </si>
  <si>
    <t>簡易水道事業特別会計</t>
  </si>
  <si>
    <t>飲料水供給施設事業特別会計</t>
  </si>
  <si>
    <t>その他会計（赤字）</t>
  </si>
  <si>
    <t>その他会計（黒字）</t>
  </si>
  <si>
    <t>油木特産販売</t>
    <rPh sb="0" eb="2">
      <t>ユキ</t>
    </rPh>
    <rPh sb="2" eb="4">
      <t>トクサン</t>
    </rPh>
    <rPh sb="4" eb="6">
      <t>ハンバイ</t>
    </rPh>
    <phoneticPr fontId="24"/>
  </si>
  <si>
    <t>帝釈峡スコラ</t>
    <rPh sb="0" eb="3">
      <t>タイシャクキョウ</t>
    </rPh>
    <phoneticPr fontId="24"/>
  </si>
  <si>
    <t>神石高原直売公社</t>
    <rPh sb="0" eb="2">
      <t>ジンセキ</t>
    </rPh>
    <rPh sb="2" eb="4">
      <t>コウゲン</t>
    </rPh>
    <rPh sb="4" eb="6">
      <t>チョクバイ</t>
    </rPh>
    <rPh sb="6" eb="8">
      <t>コウシャ</t>
    </rPh>
    <phoneticPr fontId="24"/>
  </si>
  <si>
    <t>神石高原農業公社</t>
    <rPh sb="0" eb="2">
      <t>ジンセキ</t>
    </rPh>
    <rPh sb="2" eb="4">
      <t>コウゲン</t>
    </rPh>
    <rPh sb="4" eb="6">
      <t>ノウギョウ</t>
    </rPh>
    <rPh sb="6" eb="8">
      <t>コウシャ</t>
    </rPh>
    <phoneticPr fontId="24"/>
  </si>
  <si>
    <t>さんわ１８２ステーション</t>
  </si>
  <si>
    <t>法適用企業</t>
  </si>
  <si>
    <t>法非適用企業</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</si>
  <si>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4"/>
  </si>
  <si>
    <t>後期高齢者医療広域連合（特別会計）</t>
    <rPh sb="0" eb="2">
      <t>コウキ</t>
    </rPh>
    <rPh sb="2" eb="5">
      <t>コウレイシャ</t>
    </rPh>
    <rPh sb="5" eb="7">
      <t>イリョウ</t>
    </rPh>
    <rPh sb="12" eb="14">
      <t>トクベツ</t>
    </rPh>
    <phoneticPr fontId="24"/>
  </si>
  <si>
    <t>広島県市町総合事務組合</t>
    <rPh sb="0" eb="3">
      <t>ヒロシマケン</t>
    </rPh>
    <rPh sb="3" eb="4">
      <t>シ</t>
    </rPh>
    <rPh sb="4" eb="5">
      <t>マチ</t>
    </rPh>
    <rPh sb="5" eb="7">
      <t>ソウゴウ</t>
    </rPh>
    <rPh sb="7" eb="9">
      <t>ジム</t>
    </rPh>
    <rPh sb="9" eb="11">
      <t>クミアイ</t>
    </rPh>
    <phoneticPr fontId="24"/>
  </si>
  <si>
    <t>福山地区消防組合</t>
    <rPh sb="0" eb="2">
      <t>フクヤマ</t>
    </rPh>
    <rPh sb="2" eb="4">
      <t>チク</t>
    </rPh>
    <rPh sb="4" eb="6">
      <t>ショウボウ</t>
    </rPh>
    <rPh sb="6" eb="8">
      <t>クミアイ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</si>
  <si>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</si>
  <si>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</si>
  <si>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</si>
  <si>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</si>
  <si>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</si>
  <si>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</si>
  <si>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</si>
  <si>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</si>
  <si>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</si>
  <si>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「公債費負担適正化計画（平成18～24年度）」に基づき，地方債発行の抑制，繰上償還等を実施した結果，実質公債費比率は，類似団体と比較して低くなっている。
　将来負担比率も，平成24年度決算からマイナスとなっており，類似団体と比較して低くなっている。</t>
    <rPh sb="61" eb="63">
      <t>ルイジ</t>
    </rPh>
    <rPh sb="63" eb="65">
      <t>ダンタイ</t>
    </rPh>
    <rPh sb="66" eb="68">
      <t>ヒカク</t>
    </rPh>
    <rPh sb="70" eb="71">
      <t>ヒク</t>
    </rPh>
    <rPh sb="80" eb="82">
      <t>ショウライ</t>
    </rPh>
    <rPh sb="82" eb="84">
      <t>フタン</t>
    </rPh>
    <rPh sb="84" eb="86">
      <t>ヒリツ</t>
    </rPh>
    <rPh sb="88" eb="90">
      <t>ヘイセイ</t>
    </rPh>
    <rPh sb="92" eb="94">
      <t>ネンド</t>
    </rPh>
    <rPh sb="94" eb="96">
      <t>ケッサン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</si>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</sst>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105078</c:v>
                </c:pt>
                <c:pt idx="1">
                  <c:v>151607</c:v>
                </c:pt>
                <c:pt idx="2">
                  <c:v>206434</c:v>
                </c:pt>
                <c:pt idx="3">
                  <c:v>137812</c:v>
                </c:pt>
                <c:pt idx="4">
                  <c:v>130077</c:v>
                </c:pt>
              </c:numCache>
            </c:numRef>
          </c:val>
          <c:smooth val="0"/>
        </c:ser>
        <c:dLbls>
          <c:showLegendKey val="0"/>
          <c:showVal val="0"/>
          <c:showCatName val="0"/>
          <c:showSerName val="0"/>
          <c:showPercent val="0"/>
          <c:showBubbleSize val="0"/>
        </c:dLbls>
        <c:marker val="1"/>
        <c:smooth val="0"/>
        <c:axId val="116541312"/>
        <c:axId val="124489728"/>
      </c:lineChart>
      <c:catAx>
        <c:axId val="1165413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489728"/>
        <c:crosses val="autoZero"/>
        <c:auto val="1"/>
        <c:lblAlgn val="ctr"/>
        <c:lblOffset val="100"/>
        <c:tickLblSkip val="1"/>
        <c:tickMarkSkip val="1"/>
        <c:noMultiLvlLbl val="0"/>
      </c:catAx>
      <c:valAx>
        <c:axId val="1244897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541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6.51</c:v>
                </c:pt>
                <c:pt idx="1">
                  <c:v>8.7200000000000006</c:v>
                </c:pt>
                <c:pt idx="2">
                  <c:v>7.43</c:v>
                </c:pt>
                <c:pt idx="3">
                  <c:v>7.79</c:v>
                </c:pt>
                <c:pt idx="4">
                  <c:v>8.3699999999999992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28.43</c:v>
                </c:pt>
                <c:pt idx="1">
                  <c:v>38.68</c:v>
                </c:pt>
                <c:pt idx="2">
                  <c:v>47.62</c:v>
                </c:pt>
                <c:pt idx="3">
                  <c:v>61.49</c:v>
                </c:pt>
                <c:pt idx="4">
                  <c:v>72.56</c:v>
                </c:pt>
              </c:numCache>
            </c:numRef>
          </c:val>
        </c:ser>
        <c:dLbls>
          <c:showLegendKey val="0"/>
          <c:showVal val="0"/>
          <c:showCatName val="0"/>
          <c:showSerName val="0"/>
          <c:showPercent val="0"/>
          <c:showBubbleSize val="0"/>
        </c:dLbls>
        <c:gapWidth val="250"/>
        <c:overlap val="100"/>
        <c:axId val="129640320"/>
        <c:axId val="129642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3.94</c:v>
                </c:pt>
                <c:pt idx="1">
                  <c:v>9.0299999999999994</c:v>
                </c:pt>
                <c:pt idx="2">
                  <c:v>4.6399999999999997</c:v>
                </c:pt>
                <c:pt idx="3">
                  <c:v>11.49</c:v>
                </c:pt>
                <c:pt idx="4">
                  <c:v>6.4</c:v>
                </c:pt>
              </c:numCache>
            </c:numRef>
          </c:val>
          <c:smooth val="0"/>
        </c:ser>
        <c:dLbls>
          <c:showLegendKey val="0"/>
          <c:showVal val="0"/>
          <c:showCatName val="0"/>
          <c:showSerName val="0"/>
          <c:showPercent val="0"/>
          <c:showBubbleSize val="0"/>
        </c:dLbls>
        <c:marker val="1"/>
        <c:smooth val="0"/>
        <c:axId val="129640320"/>
        <c:axId val="129642496"/>
      </c:lineChart>
      <c:catAx>
        <c:axId val="12964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642496"/>
        <c:crosses val="autoZero"/>
        <c:auto val="1"/>
        <c:lblAlgn val="ctr"/>
        <c:lblOffset val="100"/>
        <c:tickLblSkip val="1"/>
        <c:tickMarkSkip val="1"/>
        <c:noMultiLvlLbl val="0"/>
      </c:catAx>
      <c:valAx>
        <c:axId val="129642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64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0.22</c:v>
                </c:pt>
                <c:pt idx="2">
                  <c:v>#N/A</c:v>
                </c:pt>
                <c:pt idx="3">
                  <c:v>7.0000000000000007E-2</c:v>
                </c:pt>
                <c:pt idx="4">
                  <c:v>#N/A</c:v>
                </c:pt>
                <c:pt idx="5">
                  <c:v>0.04</c:v>
                </c:pt>
                <c:pt idx="6">
                  <c:v>#N/A</c:v>
                </c:pt>
                <c:pt idx="7">
                  <c:v>7.0000000000000007E-2</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飲料水供給施設事業特別会計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0.09</c:v>
                </c:pt>
                <c:pt idx="4">
                  <c:v>#N/A</c:v>
                </c:pt>
                <c:pt idx="5">
                  <c:v>0.04</c:v>
                </c:pt>
                <c:pt idx="6">
                  <c:v>#N/A</c:v>
                </c:pt>
                <c:pt idx="7">
                  <c:v>0.06</c:v>
                </c:pt>
                <c:pt idx="8">
                  <c:v>#N/A</c:v>
                </c:pt>
                <c:pt idx="9">
                  <c:v>0.06</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0.16</c:v>
                </c:pt>
                <c:pt idx="2">
                  <c:v>#N/A</c:v>
                </c:pt>
                <c:pt idx="3">
                  <c:v>0.31</c:v>
                </c:pt>
                <c:pt idx="4">
                  <c:v>#N/A</c:v>
                </c:pt>
                <c:pt idx="5">
                  <c:v>0.24</c:v>
                </c:pt>
                <c:pt idx="6">
                  <c:v>#N/A</c:v>
                </c:pt>
                <c:pt idx="7">
                  <c:v>0.22</c:v>
                </c:pt>
                <c:pt idx="8">
                  <c:v>#N/A</c:v>
                </c:pt>
                <c:pt idx="9">
                  <c:v>0.16</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0.17</c:v>
                </c:pt>
                <c:pt idx="4">
                  <c:v>#N/A</c:v>
                </c:pt>
                <c:pt idx="5">
                  <c:v>0.28000000000000003</c:v>
                </c:pt>
                <c:pt idx="6">
                  <c:v>#N/A</c:v>
                </c:pt>
                <c:pt idx="7">
                  <c:v>0.26</c:v>
                </c:pt>
                <c:pt idx="8">
                  <c:v>#N/A</c:v>
                </c:pt>
                <c:pt idx="9">
                  <c:v>0.24</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0.43</c:v>
                </c:pt>
                <c:pt idx="4">
                  <c:v>#N/A</c:v>
                </c:pt>
                <c:pt idx="5">
                  <c:v>0.52</c:v>
                </c:pt>
                <c:pt idx="6">
                  <c:v>#N/A</c:v>
                </c:pt>
                <c:pt idx="7">
                  <c:v>0.38</c:v>
                </c:pt>
                <c:pt idx="8">
                  <c:v>#N/A</c:v>
                </c:pt>
                <c:pt idx="9">
                  <c:v>0.27</c:v>
                </c:pt>
              </c:numCache>
            </c:numRef>
          </c:val>
        </c:ser>
        <c:ser>
          <c:idx val="6"/>
          <c:order val="6"/>
          <c:tx>
            <c:strRef>
              <c:f>データシート!$A$33</c:f>
              <c:strCache>
                <c:ptCount val="1"/>
                <c:pt idx="0">
                  <c:v>総合開発事業特別会計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1.75</c:v>
                </c:pt>
                <c:pt idx="2">
                  <c:v>#N/A</c:v>
                </c:pt>
                <c:pt idx="3">
                  <c:v>1.2</c:v>
                </c:pt>
                <c:pt idx="4">
                  <c:v>#N/A</c:v>
                </c:pt>
                <c:pt idx="5">
                  <c:v>1.23</c:v>
                </c:pt>
                <c:pt idx="6">
                  <c:v>#N/A</c:v>
                </c:pt>
                <c:pt idx="7">
                  <c:v>1.1000000000000001</c:v>
                </c:pt>
                <c:pt idx="8">
                  <c:v>#N/A</c:v>
                </c:pt>
                <c:pt idx="9">
                  <c:v>0.42</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0.09</c:v>
                </c:pt>
                <c:pt idx="4">
                  <c:v>#N/A</c:v>
                </c:pt>
                <c:pt idx="5">
                  <c:v>0.17</c:v>
                </c:pt>
                <c:pt idx="6">
                  <c:v>#N/A</c:v>
                </c:pt>
                <c:pt idx="7">
                  <c:v>0.28000000000000003</c:v>
                </c:pt>
                <c:pt idx="8">
                  <c:v>#N/A</c:v>
                </c:pt>
                <c:pt idx="9">
                  <c:v>0.45</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c:v>
                </c:pt>
                <c:pt idx="2">
                  <c:v>#N/A</c:v>
                </c:pt>
                <c:pt idx="3">
                  <c:v>1.39</c:v>
                </c:pt>
                <c:pt idx="4">
                  <c:v>#N/A</c:v>
                </c:pt>
                <c:pt idx="5">
                  <c:v>0.36</c:v>
                </c:pt>
                <c:pt idx="6">
                  <c:v>#N/A</c:v>
                </c:pt>
                <c:pt idx="7">
                  <c:v>1.52</c:v>
                </c:pt>
                <c:pt idx="8">
                  <c:v>#N/A</c:v>
                </c:pt>
                <c:pt idx="9">
                  <c:v>1.39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6.47</c:v>
                </c:pt>
                <c:pt idx="2">
                  <c:v>#N/A</c:v>
                </c:pt>
                <c:pt idx="3">
                  <c:v>8.6199999999999992</c:v>
                </c:pt>
                <c:pt idx="4">
                  <c:v>#N/A</c:v>
                </c:pt>
                <c:pt idx="5">
                  <c:v>7.38</c:v>
                </c:pt>
                <c:pt idx="6">
                  <c:v>#N/A</c:v>
                </c:pt>
                <c:pt idx="7">
                  <c:v>7.72</c:v>
                </c:pt>
                <c:pt idx="8">
                  <c:v>#N/A</c:v>
                </c:pt>
                <c:pt idx="9">
                  <c:v>8.3000000000000007</c:v>
                </c:pt>
              </c:numCache>
            </c:numRef>
          </c:val>
        </c:ser>
        <c:dLbls>
          <c:showLegendKey val="0"/>
          <c:showVal val="0"/>
          <c:showCatName val="0"/>
          <c:showSerName val="0"/>
          <c:showPercent val="0"/>
          <c:showBubbleSize val="0"/>
        </c:dLbls>
        <c:gapWidth val="150"/>
        <c:overlap val="100"/>
        <c:axId val="132450176"/>
        <c:axId val="132451712"/>
      </c:barChart>
      <c:catAx>
        <c:axId val="13245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451712"/>
        <c:crosses val="autoZero"/>
        <c:auto val="1"/>
        <c:lblAlgn val="ctr"/>
        <c:lblOffset val="100"/>
        <c:tickLblSkip val="1"/>
        <c:tickMarkSkip val="1"/>
        <c:noMultiLvlLbl val="0"/>
      </c:catAx>
      <c:valAx>
        <c:axId val="13245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50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1600</c:v>
                </c:pt>
                <c:pt idx="5">
                  <c:v>1499</c:v>
                </c:pt>
                <c:pt idx="8">
                  <c:v>1402</c:v>
                </c:pt>
                <c:pt idx="11">
                  <c:v>1370</c:v>
                </c:pt>
                <c:pt idx="14">
                  <c:v>1322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2</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11</c:v>
                </c:pt>
                <c:pt idx="6">
                  <c:v>11</c:v>
                </c:pt>
                <c:pt idx="9">
                  <c:v>11</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227</c:v>
                </c:pt>
                <c:pt idx="3">
                  <c:v>241</c:v>
                </c:pt>
                <c:pt idx="6">
                  <c:v>217</c:v>
                </c:pt>
                <c:pt idx="9">
                  <c:v>213</c:v>
                </c:pt>
                <c:pt idx="12">
                  <c:v>215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2088</c:v>
                </c:pt>
                <c:pt idx="3">
                  <c:v>1958</c:v>
                </c:pt>
                <c:pt idx="6">
                  <c:v>1746</c:v>
                </c:pt>
                <c:pt idx="9">
                  <c:v>1616</c:v>
                </c:pt>
                <c:pt idx="12">
                  <c:v>1468</c:v>
                </c:pt>
              </c:numCache>
            </c:numRef>
          </c:val>
        </c:ser>
        <c:dLbls>
          <c:showLegendKey val="0"/>
          <c:showVal val="0"/>
          <c:showCatName val="0"/>
          <c:showSerName val="0"/>
          <c:showPercent val="0"/>
          <c:showBubbleSize val="0"/>
        </c:dLbls>
        <c:gapWidth val="100"/>
        <c:overlap val="100"/>
        <c:axId val="124376960"/>
        <c:axId val="124383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728</c:v>
                </c:pt>
                <c:pt idx="2">
                  <c:v>#N/A</c:v>
                </c:pt>
                <c:pt idx="3">
                  <c:v>#N/A</c:v>
                </c:pt>
                <c:pt idx="4">
                  <c:v>713</c:v>
                </c:pt>
                <c:pt idx="5">
                  <c:v>#N/A</c:v>
                </c:pt>
                <c:pt idx="6">
                  <c:v>#N/A</c:v>
                </c:pt>
                <c:pt idx="7">
                  <c:v>573</c:v>
                </c:pt>
                <c:pt idx="8">
                  <c:v>#N/A</c:v>
                </c:pt>
                <c:pt idx="9">
                  <c:v>#N/A</c:v>
                </c:pt>
                <c:pt idx="10">
                  <c:v>471</c:v>
                </c:pt>
                <c:pt idx="11">
                  <c:v>#N/A</c:v>
                </c:pt>
                <c:pt idx="12">
                  <c:v>#N/A</c:v>
                </c:pt>
                <c:pt idx="13">
                  <c:v>375</c:v>
                </c:pt>
                <c:pt idx="14">
                  <c:v>#N/A</c:v>
                </c:pt>
              </c:numCache>
            </c:numRef>
          </c:val>
          <c:smooth val="0"/>
        </c:ser>
        <c:dLbls>
          <c:showLegendKey val="0"/>
          <c:showVal val="0"/>
          <c:showCatName val="0"/>
          <c:showSerName val="0"/>
          <c:showPercent val="0"/>
          <c:showBubbleSize val="0"/>
        </c:dLbls>
        <c:marker val="1"/>
        <c:smooth val="0"/>
        <c:axId val="124376960"/>
        <c:axId val="124383232"/>
      </c:lineChart>
      <c:catAx>
        <c:axId val="12437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383232"/>
        <c:crosses val="autoZero"/>
        <c:auto val="1"/>
        <c:lblAlgn val="ctr"/>
        <c:lblOffset val="100"/>
        <c:tickLblSkip val="1"/>
        <c:tickMarkSkip val="1"/>
        <c:noMultiLvlLbl val="0"/>
      </c:catAx>
      <c:valAx>
        <c:axId val="12438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7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11906</c:v>
                </c:pt>
                <c:pt idx="5">
                  <c:v>11462</c:v>
                </c:pt>
                <c:pt idx="8">
                  <c:v>12217</c:v>
                </c:pt>
                <c:pt idx="11">
                  <c:v>11927</c:v>
                </c:pt>
                <c:pt idx="14">
                  <c:v>12049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270</c:v>
                </c:pt>
                <c:pt idx="5">
                  <c:v>225</c:v>
                </c:pt>
                <c:pt idx="8">
                  <c:v>165</c:v>
                </c:pt>
                <c:pt idx="11">
                  <c:v>122</c:v>
                </c:pt>
                <c:pt idx="14">
                  <c:v>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4681</c:v>
                </c:pt>
                <c:pt idx="5">
                  <c:v>5846</c:v>
                </c:pt>
                <c:pt idx="8">
                  <c:v>7173</c:v>
                </c:pt>
                <c:pt idx="11">
                  <c:v>7963</c:v>
                </c:pt>
                <c:pt idx="14">
                  <c:v>8960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1437</c:v>
                </c:pt>
                <c:pt idx="3">
                  <c:v>1323</c:v>
                </c:pt>
                <c:pt idx="6">
                  <c:v>1251</c:v>
                </c:pt>
                <c:pt idx="9">
                  <c:v>1083</c:v>
                </c:pt>
                <c:pt idx="12">
                  <c:v>997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1</c:v>
                </c:pt>
                <c:pt idx="6">
                  <c:v>57</c:v>
                </c:pt>
                <c:pt idx="9">
                  <c:v>81</c:v>
                </c:pt>
                <c:pt idx="12">
                  <c:v>120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2018</c:v>
                </c:pt>
                <c:pt idx="3">
                  <c:v>2156</c:v>
                </c:pt>
                <c:pt idx="6">
                  <c:v>2198</c:v>
                </c:pt>
                <c:pt idx="9">
                  <c:v>2180</c:v>
                </c:pt>
                <c:pt idx="12">
                  <c:v>1995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32</c:v>
                </c:pt>
                <c:pt idx="3">
                  <c:v>34</c:v>
                </c:pt>
                <c:pt idx="6">
                  <c:v>20</c:v>
                </c:pt>
                <c:pt idx="9">
                  <c:v>10</c:v>
                </c:pt>
                <c:pt idx="12">
                  <c:v>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13727</c:v>
                </c:pt>
                <c:pt idx="3">
                  <c:v>13219</c:v>
                </c:pt>
                <c:pt idx="6">
                  <c:v>13977</c:v>
                </c:pt>
                <c:pt idx="9">
                  <c:v>13474</c:v>
                </c:pt>
                <c:pt idx="12">
                  <c:v>13380</c:v>
                </c:pt>
              </c:numCache>
            </c:numRef>
          </c:val>
        </c:ser>
        <c:dLbls>
          <c:showLegendKey val="0"/>
          <c:showVal val="0"/>
          <c:showCatName val="0"/>
          <c:showSerName val="0"/>
          <c:showPercent val="0"/>
          <c:showBubbleSize val="0"/>
        </c:dLbls>
        <c:gapWidth val="100"/>
        <c:overlap val="100"/>
        <c:axId val="133095424"/>
        <c:axId val="133097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33095424"/>
        <c:axId val="133097344"/>
      </c:lineChart>
      <c:catAx>
        <c:axId val="13309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097344"/>
        <c:crosses val="autoZero"/>
        <c:auto val="1"/>
        <c:lblAlgn val="ctr"/>
        <c:lblOffset val="100"/>
        <c:tickLblSkip val="1"/>
        <c:tickMarkSkip val="1"/>
        <c:noMultiLvlLbl val="0"/>
      </c:catAx>
      <c:valAx>
        <c:axId val="133097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09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8496512"/>
        <c:axId val="98498432"/>
      </c:scatterChart>
      <c:valAx>
        <c:axId val="98496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498432"/>
        <c:crosses val="autoZero"/>
        <c:crossBetween val="midCat"/>
      </c:valAx>
      <c:valAx>
        <c:axId val="98498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496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15</c:v>
                </c:pt>
                <c:pt idx="1">
                  <c:v>13</c:v>
                </c:pt>
                <c:pt idx="2">
                  <c:v>11.5</c:v>
                </c:pt>
                <c:pt idx="3">
                  <c:v>10.1</c:v>
                </c:pt>
                <c:pt idx="4">
                  <c:v>8.1999999999999993</c:v>
                </c:pt>
              </c:numCache>
            </c:numRef>
          </c:xVal>
          <c:yVal>
            <c:numRef>
              <c:f>[1]公会計指標分析・財政指標組合せ分析表!$K$73:$O$73</c:f>
              <c:numCache>
                <c:formatCode>#,##0.0;"▲ "#,##0.0</c:formatCode>
                <c:ptCount val="5"/>
                <c:pt idx="0">
                  <c:v>6.1</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14.5</c:v>
                </c:pt>
                <c:pt idx="1">
                  <c:v>13.3</c:v>
                </c:pt>
                <c:pt idx="2">
                  <c:v>12.5</c:v>
                </c:pt>
                <c:pt idx="3">
                  <c:v>11.5</c:v>
                </c:pt>
                <c:pt idx="4">
                  <c:v>8.6</c:v>
                </c:pt>
              </c:numCache>
            </c:numRef>
          </c:xVal>
          <c:yVal>
            <c:numRef>
              <c:f>[1]公会計指標分析・財政指標組合せ分析表!$K$77:$O$77</c:f>
              <c:numCache>
                <c:formatCode>#,##0.0;"▲ "#,##0.0</c:formatCode>
                <c:ptCount val="5"/>
                <c:pt idx="0">
                  <c:v>74.8</c:v>
                </c:pt>
                <c:pt idx="1">
                  <c:v>64.7</c:v>
                </c:pt>
                <c:pt idx="2">
                  <c:v>55.2</c:v>
                </c:pt>
                <c:pt idx="3">
                  <c:v>54</c:v>
                </c:pt>
                <c:pt idx="4">
                  <c:v>0</c:v>
                </c:pt>
              </c:numCache>
            </c:numRef>
          </c:yVal>
          <c:smooth val="0"/>
        </c:ser>
        <c:dLbls>
          <c:showLegendKey val="0"/>
          <c:showVal val="0"/>
          <c:showCatName val="0"/>
          <c:showSerName val="0"/>
          <c:showPercent val="0"/>
          <c:showBubbleSize val="0"/>
        </c:dLbls>
        <c:axId val="98299264"/>
        <c:axId val="98727424"/>
      </c:scatterChart>
      <c:valAx>
        <c:axId val="98299264"/>
        <c:scaling>
          <c:orientation val="minMax"/>
          <c:max val="15.6"/>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727424"/>
        <c:crosses val="autoZero"/>
        <c:crossBetween val="midCat"/>
      </c:valAx>
      <c:valAx>
        <c:axId val="98727424"/>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299264"/>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「公債費負担適正化計画（平成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年度）」に基づき，地方債発行の抑制，繰上償還等を実施した結果，元利償還金は，年々減少しているため実質公債費比率は，改善に向かっている。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年度に合併特例債による基金造成を行ったことなどにより増加したが，平成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年度以降は減少している。</a:t>
          </a:r>
        </a:p>
        <a:p>
          <a:r>
            <a:rPr kumimoji="1" lang="ja-JP" altLang="en-US" sz="1400">
              <a:latin typeface="ＭＳ ゴシック" pitchFamily="49" charset="-128"/>
              <a:ea typeface="ＭＳ ゴシック" pitchFamily="49" charset="-128"/>
            </a:rPr>
            <a:t>　充当可能財源等のうち「充当可能基金」は，財政調整基金や特定目的基金への積み増しにより増加している。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人口の減少や全国平均を上回る高齢化率（Ｈ</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45.13</a:t>
          </a:r>
          <a:r>
            <a:rPr kumimoji="1" lang="ja-JP" altLang="en-US" sz="1300">
              <a:latin typeface="ＭＳ Ｐゴシック"/>
            </a:rPr>
            <a:t>％）に加え，町内に中心となる産業がないことにより，財政基盤が弱く，類似団体平均を下回っている。</a:t>
          </a:r>
        </a:p>
        <a:p>
          <a:r>
            <a:rPr kumimoji="1" lang="ja-JP" altLang="en-US" sz="1300">
              <a:latin typeface="ＭＳ Ｐゴシック"/>
            </a:rPr>
            <a:t>　定住対策事業，企業誘致などを推進し，自主財源の確保を図る。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0" name="テキスト ボックス 79"/>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129722</xdr:rowOff>
    </xdr:from>
    <xdr:to>
      <xdr:col>2</xdr:col>
      <xdr:colOff>127000</xdr:colOff>
      <xdr:row>43</xdr:row>
      <xdr:rowOff>59872</xdr:rowOff>
    </xdr:to>
    <xdr:sp macro="" textlink="">
      <xdr:nvSpPr>
        <xdr:cNvPr id="81" name="フローチャート : 判断 80"/>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70049</xdr:rowOff>
    </xdr:from>
    <xdr:ext cx="762000" cy="259045"/>
    <xdr:sp macro="" textlink="">
      <xdr:nvSpPr>
        <xdr:cNvPr id="82" name="テキスト ボックス 81"/>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歳入の約半分を地方交付税が占めているので，普通交付税における合併算定替えの終了が近づき，厳しい財政状況となることが見込まれるため，引き続き経常経費の削減に努める。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39878</xdr:rowOff>
    </xdr:from>
    <xdr:to>
      <xdr:col>7</xdr:col>
      <xdr:colOff>152400</xdr:colOff>
      <xdr:row>60</xdr:row>
      <xdr:rowOff>107442</xdr:rowOff>
    </xdr:to>
    <xdr:cxnSp macro="">
      <xdr:nvCxnSpPr>
        <xdr:cNvPr id="130" name="直線コネクタ 129"/>
        <xdr:cNvCxnSpPr/>
      </xdr:nvCxnSpPr>
      <xdr:spPr>
        <a:xfrm flipV="1">
          <a:off x="4114800" y="1032687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102616</xdr:rowOff>
    </xdr:from>
    <xdr:to>
      <xdr:col>6</xdr:col>
      <xdr:colOff>0</xdr:colOff>
      <xdr:row>60</xdr:row>
      <xdr:rowOff>107442</xdr:rowOff>
    </xdr:to>
    <xdr:cxnSp macro="">
      <xdr:nvCxnSpPr>
        <xdr:cNvPr id="133" name="直線コネクタ 132"/>
        <xdr:cNvCxnSpPr/>
      </xdr:nvCxnSpPr>
      <xdr:spPr>
        <a:xfrm>
          <a:off x="3225800" y="103896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4" name="フローチャート : 判断 133"/>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35" name="テキスト ボックス 134"/>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102616</xdr:rowOff>
    </xdr:from>
    <xdr:to>
      <xdr:col>4</xdr:col>
      <xdr:colOff>482600</xdr:colOff>
      <xdr:row>61</xdr:row>
      <xdr:rowOff>114554</xdr:rowOff>
    </xdr:to>
    <xdr:cxnSp macro="">
      <xdr:nvCxnSpPr>
        <xdr:cNvPr id="136" name="直線コネクタ 135"/>
        <xdr:cNvCxnSpPr/>
      </xdr:nvCxnSpPr>
      <xdr:spPr>
        <a:xfrm flipV="1">
          <a:off x="2336800" y="1038961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7" name="フローチャート : 判断 136"/>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9923</xdr:rowOff>
    </xdr:from>
    <xdr:ext cx="762000" cy="259045"/>
    <xdr:sp macro="" textlink="">
      <xdr:nvSpPr>
        <xdr:cNvPr id="138" name="テキスト ボックス 137"/>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114554</xdr:rowOff>
    </xdr:from>
    <xdr:to>
      <xdr:col>3</xdr:col>
      <xdr:colOff>279400</xdr:colOff>
      <xdr:row>61</xdr:row>
      <xdr:rowOff>167640</xdr:rowOff>
    </xdr:to>
    <xdr:cxnSp macro="">
      <xdr:nvCxnSpPr>
        <xdr:cNvPr id="139" name="直線コネクタ 138"/>
        <xdr:cNvCxnSpPr/>
      </xdr:nvCxnSpPr>
      <xdr:spPr>
        <a:xfrm flipV="1">
          <a:off x="1447800" y="1057300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0" name="フローチャート : 判断 139"/>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1" name="テキスト ボックス 140"/>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2" name="フローチャート : 判断 141"/>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48531</xdr:rowOff>
    </xdr:from>
    <xdr:ext cx="762000" cy="259045"/>
    <xdr:sp macro="" textlink="">
      <xdr:nvSpPr>
        <xdr:cNvPr id="143" name="テキスト ボックス 142"/>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160528</xdr:rowOff>
    </xdr:from>
    <xdr:to>
      <xdr:col>7</xdr:col>
      <xdr:colOff>203200</xdr:colOff>
      <xdr:row>60</xdr:row>
      <xdr:rowOff>90678</xdr:rowOff>
    </xdr:to>
    <xdr:sp macro="" textlink="">
      <xdr:nvSpPr>
        <xdr:cNvPr id="149" name="円/楕円 148"/>
        <xdr:cNvSpPr/>
      </xdr:nvSpPr>
      <xdr:spPr>
        <a:xfrm>
          <a:off x="49022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5605</xdr:rowOff>
    </xdr:from>
    <xdr:ext cx="762000" cy="259045"/>
    <xdr:sp macro="" textlink="">
      <xdr:nvSpPr>
        <xdr:cNvPr id="150" name="財政構造の弾力性該当値テキスト"/>
        <xdr:cNvSpPr txBox="1"/>
      </xdr:nvSpPr>
      <xdr:spPr>
        <a:xfrm>
          <a:off x="5041900" y="101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56642</xdr:rowOff>
    </xdr:from>
    <xdr:to>
      <xdr:col>6</xdr:col>
      <xdr:colOff>50800</xdr:colOff>
      <xdr:row>60</xdr:row>
      <xdr:rowOff>158242</xdr:rowOff>
    </xdr:to>
    <xdr:sp macro="" textlink="">
      <xdr:nvSpPr>
        <xdr:cNvPr id="151" name="円/楕円 150"/>
        <xdr:cNvSpPr/>
      </xdr:nvSpPr>
      <xdr:spPr>
        <a:xfrm>
          <a:off x="4064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168419</xdr:rowOff>
    </xdr:from>
    <xdr:ext cx="736600" cy="259045"/>
    <xdr:sp macro="" textlink="">
      <xdr:nvSpPr>
        <xdr:cNvPr id="152" name="テキスト ボックス 151"/>
        <xdr:cNvSpPr txBox="1"/>
      </xdr:nvSpPr>
      <xdr:spPr>
        <a:xfrm>
          <a:off x="3733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51816</xdr:rowOff>
    </xdr:from>
    <xdr:to>
      <xdr:col>4</xdr:col>
      <xdr:colOff>533400</xdr:colOff>
      <xdr:row>60</xdr:row>
      <xdr:rowOff>153416</xdr:rowOff>
    </xdr:to>
    <xdr:sp macro="" textlink="">
      <xdr:nvSpPr>
        <xdr:cNvPr id="153" name="円/楕円 152"/>
        <xdr:cNvSpPr/>
      </xdr:nvSpPr>
      <xdr:spPr>
        <a:xfrm>
          <a:off x="3175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163593</xdr:rowOff>
    </xdr:from>
    <xdr:ext cx="762000" cy="259045"/>
    <xdr:sp macro="" textlink="">
      <xdr:nvSpPr>
        <xdr:cNvPr id="154" name="テキスト ボックス 153"/>
        <xdr:cNvSpPr txBox="1"/>
      </xdr:nvSpPr>
      <xdr:spPr>
        <a:xfrm>
          <a:off x="2844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63754</xdr:rowOff>
    </xdr:from>
    <xdr:to>
      <xdr:col>3</xdr:col>
      <xdr:colOff>330200</xdr:colOff>
      <xdr:row>61</xdr:row>
      <xdr:rowOff>165354</xdr:rowOff>
    </xdr:to>
    <xdr:sp macro="" textlink="">
      <xdr:nvSpPr>
        <xdr:cNvPr id="155" name="円/楕円 154"/>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4081</xdr:rowOff>
    </xdr:from>
    <xdr:ext cx="762000" cy="259045"/>
    <xdr:sp macro="" textlink="">
      <xdr:nvSpPr>
        <xdr:cNvPr id="156" name="テキスト ボックス 155"/>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7" name="円/楕円 156"/>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57167</xdr:rowOff>
    </xdr:from>
    <xdr:ext cx="762000" cy="259045"/>
    <xdr:sp macro="" textlink="">
      <xdr:nvSpPr>
        <xdr:cNvPr id="158" name="テキスト ボックス 157"/>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[317,487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合併前に各団体において整備した各種同等目的の施設が重複しており，この維持管理経費が多額であるうえ，施設が老朽化し修繕費が増加してきている。</a:t>
          </a:r>
        </a:p>
        <a:p>
          <a:r>
            <a:rPr kumimoji="1" lang="ja-JP" altLang="en-US" sz="1300">
              <a:latin typeface="ＭＳ Ｐゴシック"/>
            </a:rPr>
            <a:t>　また，自治体面積が広くマンパワーが必要であるが，人口は年々減少しており，類似団体平均を上回っている。</a:t>
          </a:r>
        </a:p>
        <a:p>
          <a:r>
            <a:rPr kumimoji="1" lang="ja-JP" altLang="en-US" sz="1300">
              <a:latin typeface="ＭＳ Ｐゴシック"/>
            </a:rPr>
            <a:t>　多くの集会施設で指定管理者制度を導入し，施設使用料の減免基準の見直し，冷暖房使用料の徴収を行い，受益者負担の適正化及びコスト削減を図っている。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87382</xdr:rowOff>
    </xdr:from>
    <xdr:to>
      <xdr:col>7</xdr:col>
      <xdr:colOff>152400</xdr:colOff>
      <xdr:row>85</xdr:row>
      <xdr:rowOff>102077</xdr:rowOff>
    </xdr:to>
    <xdr:cxnSp macro="">
      <xdr:nvCxnSpPr>
        <xdr:cNvPr id="193" name="直線コネクタ 192"/>
        <xdr:cNvCxnSpPr/>
      </xdr:nvCxnSpPr>
      <xdr:spPr>
        <a:xfrm>
          <a:off x="4114800" y="1466063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53226</xdr:rowOff>
    </xdr:from>
    <xdr:to>
      <xdr:col>6</xdr:col>
      <xdr:colOff>0</xdr:colOff>
      <xdr:row>85</xdr:row>
      <xdr:rowOff>87382</xdr:rowOff>
    </xdr:to>
    <xdr:cxnSp macro="">
      <xdr:nvCxnSpPr>
        <xdr:cNvPr id="196" name="直線コネクタ 195"/>
        <xdr:cNvCxnSpPr/>
      </xdr:nvCxnSpPr>
      <xdr:spPr>
        <a:xfrm>
          <a:off x="3225800" y="1462647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66748</xdr:rowOff>
    </xdr:from>
    <xdr:to>
      <xdr:col>6</xdr:col>
      <xdr:colOff>50800</xdr:colOff>
      <xdr:row>82</xdr:row>
      <xdr:rowOff>168348</xdr:rowOff>
    </xdr:to>
    <xdr:sp macro="" textlink="">
      <xdr:nvSpPr>
        <xdr:cNvPr id="197" name="フローチャート : 判断 196"/>
        <xdr:cNvSpPr/>
      </xdr:nvSpPr>
      <xdr:spPr>
        <a:xfrm>
          <a:off x="4064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7075</xdr:rowOff>
    </xdr:from>
    <xdr:ext cx="736600" cy="259045"/>
    <xdr:sp macro="" textlink="">
      <xdr:nvSpPr>
        <xdr:cNvPr id="198" name="テキスト ボックス 197"/>
        <xdr:cNvSpPr txBox="1"/>
      </xdr:nvSpPr>
      <xdr:spPr>
        <a:xfrm>
          <a:off x="3733800" y="138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118926</xdr:rowOff>
    </xdr:from>
    <xdr:to>
      <xdr:col>4</xdr:col>
      <xdr:colOff>482600</xdr:colOff>
      <xdr:row>85</xdr:row>
      <xdr:rowOff>53226</xdr:rowOff>
    </xdr:to>
    <xdr:cxnSp macro="">
      <xdr:nvCxnSpPr>
        <xdr:cNvPr id="199" name="直線コネクタ 198"/>
        <xdr:cNvCxnSpPr/>
      </xdr:nvCxnSpPr>
      <xdr:spPr>
        <a:xfrm>
          <a:off x="2336800" y="14520726"/>
          <a:ext cx="8890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36021</xdr:rowOff>
    </xdr:from>
    <xdr:to>
      <xdr:col>4</xdr:col>
      <xdr:colOff>533400</xdr:colOff>
      <xdr:row>82</xdr:row>
      <xdr:rowOff>137621</xdr:rowOff>
    </xdr:to>
    <xdr:sp macro="" textlink="">
      <xdr:nvSpPr>
        <xdr:cNvPr id="200" name="フローチャート : 判断 199"/>
        <xdr:cNvSpPr/>
      </xdr:nvSpPr>
      <xdr:spPr>
        <a:xfrm>
          <a:off x="3175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147798</xdr:rowOff>
    </xdr:from>
    <xdr:ext cx="762000" cy="259045"/>
    <xdr:sp macro="" textlink="">
      <xdr:nvSpPr>
        <xdr:cNvPr id="201" name="テキスト ボックス 200"/>
        <xdr:cNvSpPr txBox="1"/>
      </xdr:nvSpPr>
      <xdr:spPr>
        <a:xfrm>
          <a:off x="2844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107387</xdr:rowOff>
    </xdr:from>
    <xdr:to>
      <xdr:col>3</xdr:col>
      <xdr:colOff>279400</xdr:colOff>
      <xdr:row>84</xdr:row>
      <xdr:rowOff>118926</xdr:rowOff>
    </xdr:to>
    <xdr:cxnSp macro="">
      <xdr:nvCxnSpPr>
        <xdr:cNvPr id="202" name="直線コネクタ 201"/>
        <xdr:cNvCxnSpPr/>
      </xdr:nvCxnSpPr>
      <xdr:spPr>
        <a:xfrm>
          <a:off x="1447800" y="14509187"/>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25758</xdr:rowOff>
    </xdr:from>
    <xdr:to>
      <xdr:col>3</xdr:col>
      <xdr:colOff>330200</xdr:colOff>
      <xdr:row>82</xdr:row>
      <xdr:rowOff>127358</xdr:rowOff>
    </xdr:to>
    <xdr:sp macro="" textlink="">
      <xdr:nvSpPr>
        <xdr:cNvPr id="203" name="フローチャート : 判断 202"/>
        <xdr:cNvSpPr/>
      </xdr:nvSpPr>
      <xdr:spPr>
        <a:xfrm>
          <a:off x="2286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137535</xdr:rowOff>
    </xdr:from>
    <xdr:ext cx="762000" cy="259045"/>
    <xdr:sp macro="" textlink="">
      <xdr:nvSpPr>
        <xdr:cNvPr id="204" name="テキスト ボックス 203"/>
        <xdr:cNvSpPr txBox="1"/>
      </xdr:nvSpPr>
      <xdr:spPr>
        <a:xfrm>
          <a:off x="1955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23929</xdr:rowOff>
    </xdr:from>
    <xdr:to>
      <xdr:col>2</xdr:col>
      <xdr:colOff>127000</xdr:colOff>
      <xdr:row>82</xdr:row>
      <xdr:rowOff>125529</xdr:rowOff>
    </xdr:to>
    <xdr:sp macro="" textlink="">
      <xdr:nvSpPr>
        <xdr:cNvPr id="205" name="フローチャート : 判断 204"/>
        <xdr:cNvSpPr/>
      </xdr:nvSpPr>
      <xdr:spPr>
        <a:xfrm>
          <a:off x="1397000" y="1408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135706</xdr:rowOff>
    </xdr:from>
    <xdr:ext cx="762000" cy="259045"/>
    <xdr:sp macro="" textlink="">
      <xdr:nvSpPr>
        <xdr:cNvPr id="206" name="テキスト ボックス 205"/>
        <xdr:cNvSpPr txBox="1"/>
      </xdr:nvSpPr>
      <xdr:spPr>
        <a:xfrm>
          <a:off x="1066800" y="138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51277</xdr:rowOff>
    </xdr:from>
    <xdr:to>
      <xdr:col>7</xdr:col>
      <xdr:colOff>203200</xdr:colOff>
      <xdr:row>85</xdr:row>
      <xdr:rowOff>152877</xdr:rowOff>
    </xdr:to>
    <xdr:sp macro="" textlink="">
      <xdr:nvSpPr>
        <xdr:cNvPr id="212" name="円/楕円 211"/>
        <xdr:cNvSpPr/>
      </xdr:nvSpPr>
      <xdr:spPr>
        <a:xfrm>
          <a:off x="4902200" y="146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23354</xdr:rowOff>
    </xdr:from>
    <xdr:ext cx="762000" cy="259045"/>
    <xdr:sp macro="" textlink="">
      <xdr:nvSpPr>
        <xdr:cNvPr id="213" name="人件費・物件費等の状況該当値テキスト"/>
        <xdr:cNvSpPr txBox="1"/>
      </xdr:nvSpPr>
      <xdr:spPr>
        <a:xfrm>
          <a:off x="5041900" y="1459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317,487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36582</xdr:rowOff>
    </xdr:from>
    <xdr:to>
      <xdr:col>6</xdr:col>
      <xdr:colOff>50800</xdr:colOff>
      <xdr:row>85</xdr:row>
      <xdr:rowOff>138182</xdr:rowOff>
    </xdr:to>
    <xdr:sp macro="" textlink="">
      <xdr:nvSpPr>
        <xdr:cNvPr id="214" name="円/楕円 213"/>
        <xdr:cNvSpPr/>
      </xdr:nvSpPr>
      <xdr:spPr>
        <a:xfrm>
          <a:off x="4064000" y="146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122959</xdr:rowOff>
    </xdr:from>
    <xdr:ext cx="736600" cy="259045"/>
    <xdr:sp macro="" textlink="">
      <xdr:nvSpPr>
        <xdr:cNvPr id="215" name="テキスト ボックス 214"/>
        <xdr:cNvSpPr txBox="1"/>
      </xdr:nvSpPr>
      <xdr:spPr>
        <a:xfrm>
          <a:off x="3733800" y="1469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313,833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2426</xdr:rowOff>
    </xdr:from>
    <xdr:to>
      <xdr:col>4</xdr:col>
      <xdr:colOff>533400</xdr:colOff>
      <xdr:row>85</xdr:row>
      <xdr:rowOff>104026</xdr:rowOff>
    </xdr:to>
    <xdr:sp macro="" textlink="">
      <xdr:nvSpPr>
        <xdr:cNvPr id="216" name="円/楕円 215"/>
        <xdr:cNvSpPr/>
      </xdr:nvSpPr>
      <xdr:spPr>
        <a:xfrm>
          <a:off x="3175000" y="145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88803</xdr:rowOff>
    </xdr:from>
    <xdr:ext cx="762000" cy="259045"/>
    <xdr:sp macro="" textlink="">
      <xdr:nvSpPr>
        <xdr:cNvPr id="217" name="テキスト ボックス 216"/>
        <xdr:cNvSpPr txBox="1"/>
      </xdr:nvSpPr>
      <xdr:spPr>
        <a:xfrm>
          <a:off x="2844800" y="146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305,340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68126</xdr:rowOff>
    </xdr:from>
    <xdr:to>
      <xdr:col>3</xdr:col>
      <xdr:colOff>330200</xdr:colOff>
      <xdr:row>84</xdr:row>
      <xdr:rowOff>169726</xdr:rowOff>
    </xdr:to>
    <xdr:sp macro="" textlink="">
      <xdr:nvSpPr>
        <xdr:cNvPr id="218" name="円/楕円 217"/>
        <xdr:cNvSpPr/>
      </xdr:nvSpPr>
      <xdr:spPr>
        <a:xfrm>
          <a:off x="2286000" y="14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154503</xdr:rowOff>
    </xdr:from>
    <xdr:ext cx="762000" cy="259045"/>
    <xdr:sp macro="" textlink="">
      <xdr:nvSpPr>
        <xdr:cNvPr id="219" name="テキスト ボックス 218"/>
        <xdr:cNvSpPr txBox="1"/>
      </xdr:nvSpPr>
      <xdr:spPr>
        <a:xfrm>
          <a:off x="1955800" y="1455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279,045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56587</xdr:rowOff>
    </xdr:from>
    <xdr:to>
      <xdr:col>2</xdr:col>
      <xdr:colOff>127000</xdr:colOff>
      <xdr:row>84</xdr:row>
      <xdr:rowOff>158187</xdr:rowOff>
    </xdr:to>
    <xdr:sp macro="" textlink="">
      <xdr:nvSpPr>
        <xdr:cNvPr id="220" name="円/楕円 219"/>
        <xdr:cNvSpPr/>
      </xdr:nvSpPr>
      <xdr:spPr>
        <a:xfrm>
          <a:off x="1397000" y="14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142964</xdr:rowOff>
    </xdr:from>
    <xdr:ext cx="762000" cy="259045"/>
    <xdr:sp macro="" textlink="">
      <xdr:nvSpPr>
        <xdr:cNvPr id="221" name="テキスト ボックス 220"/>
        <xdr:cNvSpPr txBox="1"/>
      </xdr:nvSpPr>
      <xdr:spPr>
        <a:xfrm>
          <a:off x="1066800" y="1454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276,176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国を基準としたラスパイレス指数の</a:t>
          </a:r>
          <a:r>
            <a:rPr kumimoji="1" lang="en-US" altLang="ja-JP" sz="1300">
              <a:latin typeface="ＭＳ Ｐゴシック"/>
            </a:rPr>
            <a:t>100.0</a:t>
          </a:r>
          <a:r>
            <a:rPr kumimoji="1" lang="ja-JP" altLang="en-US" sz="1300">
              <a:latin typeface="ＭＳ Ｐゴシック"/>
            </a:rPr>
            <a:t>は下回っているが，平成</a:t>
          </a:r>
          <a:r>
            <a:rPr kumimoji="1" lang="en-US" altLang="ja-JP" sz="1300">
              <a:latin typeface="ＭＳ Ｐゴシック"/>
            </a:rPr>
            <a:t>27</a:t>
          </a:r>
          <a:r>
            <a:rPr kumimoji="1" lang="ja-JP" altLang="en-US" sz="1300">
              <a:latin typeface="ＭＳ Ｐゴシック"/>
            </a:rPr>
            <a:t>年度における類似団体平均値との差は</a:t>
          </a:r>
          <a:r>
            <a:rPr kumimoji="1" lang="en-US" altLang="ja-JP" sz="1300">
              <a:latin typeface="ＭＳ Ｐゴシック"/>
            </a:rPr>
            <a:t>0.7</a:t>
          </a:r>
          <a:r>
            <a:rPr kumimoji="1" lang="ja-JP" altLang="en-US" sz="1300">
              <a:latin typeface="ＭＳ Ｐゴシック"/>
            </a:rPr>
            <a:t>である。</a:t>
          </a:r>
        </a:p>
        <a:p>
          <a:r>
            <a:rPr kumimoji="1" lang="ja-JP" altLang="en-US" sz="1300">
              <a:latin typeface="ＭＳ Ｐゴシック"/>
            </a:rPr>
            <a:t>数値は類似団体と大きな乖離は見なれないものの，引き続き定員適正化計画に基づき給与の適正化に努める。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85</xdr:row>
      <xdr:rowOff>123444</xdr:rowOff>
    </xdr:to>
    <xdr:cxnSp macro="">
      <xdr:nvCxnSpPr>
        <xdr:cNvPr id="253" name="直線コネクタ 252"/>
        <xdr:cNvCxnSpPr/>
      </xdr:nvCxnSpPr>
      <xdr:spPr>
        <a:xfrm flipV="1">
          <a:off x="16179800" y="1469186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123444</xdr:rowOff>
    </xdr:from>
    <xdr:to>
      <xdr:col>23</xdr:col>
      <xdr:colOff>406400</xdr:colOff>
      <xdr:row>85</xdr:row>
      <xdr:rowOff>123444</xdr:rowOff>
    </xdr:to>
    <xdr:cxnSp macro="">
      <xdr:nvCxnSpPr>
        <xdr:cNvPr id="256" name="直線コネクタ 255"/>
        <xdr:cNvCxnSpPr/>
      </xdr:nvCxnSpPr>
      <xdr:spPr>
        <a:xfrm>
          <a:off x="15290800" y="1469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7" name="フローチャート : 判断 256"/>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8" name="テキスト ボックス 257"/>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123444</xdr:rowOff>
    </xdr:from>
    <xdr:to>
      <xdr:col>22</xdr:col>
      <xdr:colOff>203200</xdr:colOff>
      <xdr:row>88</xdr:row>
      <xdr:rowOff>19304</xdr:rowOff>
    </xdr:to>
    <xdr:cxnSp macro="">
      <xdr:nvCxnSpPr>
        <xdr:cNvPr id="259" name="直線コネクタ 258"/>
        <xdr:cNvCxnSpPr/>
      </xdr:nvCxnSpPr>
      <xdr:spPr>
        <a:xfrm flipV="1">
          <a:off x="14401800" y="146966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142748</xdr:rowOff>
    </xdr:from>
    <xdr:to>
      <xdr:col>22</xdr:col>
      <xdr:colOff>254000</xdr:colOff>
      <xdr:row>85</xdr:row>
      <xdr:rowOff>72898</xdr:rowOff>
    </xdr:to>
    <xdr:sp macro="" textlink="">
      <xdr:nvSpPr>
        <xdr:cNvPr id="260" name="フローチャート : 判断 259"/>
        <xdr:cNvSpPr/>
      </xdr:nvSpPr>
      <xdr:spPr>
        <a:xfrm>
          <a:off x="15240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83075</xdr:rowOff>
    </xdr:from>
    <xdr:ext cx="762000" cy="259045"/>
    <xdr:sp macro="" textlink="">
      <xdr:nvSpPr>
        <xdr:cNvPr id="261" name="テキスト ボックス 260"/>
        <xdr:cNvSpPr txBox="1"/>
      </xdr:nvSpPr>
      <xdr:spPr>
        <a:xfrm>
          <a:off x="14909800" y="1431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152146</xdr:rowOff>
    </xdr:from>
    <xdr:to>
      <xdr:col>21</xdr:col>
      <xdr:colOff>0</xdr:colOff>
      <xdr:row>88</xdr:row>
      <xdr:rowOff>19304</xdr:rowOff>
    </xdr:to>
    <xdr:cxnSp macro="">
      <xdr:nvCxnSpPr>
        <xdr:cNvPr id="262" name="直線コネクタ 261"/>
        <xdr:cNvCxnSpPr/>
      </xdr:nvCxnSpPr>
      <xdr:spPr>
        <a:xfrm>
          <a:off x="13512800" y="1506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161798</xdr:rowOff>
    </xdr:from>
    <xdr:to>
      <xdr:col>21</xdr:col>
      <xdr:colOff>50800</xdr:colOff>
      <xdr:row>87</xdr:row>
      <xdr:rowOff>91948</xdr:rowOff>
    </xdr:to>
    <xdr:sp macro="" textlink="">
      <xdr:nvSpPr>
        <xdr:cNvPr id="263" name="フローチャート : 判断 262"/>
        <xdr:cNvSpPr/>
      </xdr:nvSpPr>
      <xdr:spPr>
        <a:xfrm>
          <a:off x="14351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102125</xdr:rowOff>
    </xdr:from>
    <xdr:ext cx="762000" cy="259045"/>
    <xdr:sp macro="" textlink="">
      <xdr:nvSpPr>
        <xdr:cNvPr id="264" name="テキスト ボックス 263"/>
        <xdr:cNvSpPr txBox="1"/>
      </xdr:nvSpPr>
      <xdr:spPr>
        <a:xfrm>
          <a:off x="14020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152146</xdr:rowOff>
    </xdr:from>
    <xdr:to>
      <xdr:col>19</xdr:col>
      <xdr:colOff>533400</xdr:colOff>
      <xdr:row>87</xdr:row>
      <xdr:rowOff>82296</xdr:rowOff>
    </xdr:to>
    <xdr:sp macro="" textlink="">
      <xdr:nvSpPr>
        <xdr:cNvPr id="265" name="フローチャート : 判断 264"/>
        <xdr:cNvSpPr/>
      </xdr:nvSpPr>
      <xdr:spPr>
        <a:xfrm>
          <a:off x="13462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92473</xdr:rowOff>
    </xdr:from>
    <xdr:ext cx="762000" cy="259045"/>
    <xdr:sp macro="" textlink="">
      <xdr:nvSpPr>
        <xdr:cNvPr id="266" name="テキスト ボックス 265"/>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2" name="円/楕円 271"/>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39895</xdr:rowOff>
    </xdr:from>
    <xdr:ext cx="762000" cy="259045"/>
    <xdr:sp macro="" textlink="">
      <xdr:nvSpPr>
        <xdr:cNvPr id="273" name="給与水準   （国との比較）該当値テキスト"/>
        <xdr:cNvSpPr txBox="1"/>
      </xdr:nvSpPr>
      <xdr:spPr>
        <a:xfrm>
          <a:off x="17106900" y="146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4" name="円/楕円 273"/>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159021</xdr:rowOff>
    </xdr:from>
    <xdr:ext cx="736600" cy="259045"/>
    <xdr:sp macro="" textlink="">
      <xdr:nvSpPr>
        <xdr:cNvPr id="275" name="テキスト ボックス 274"/>
        <xdr:cNvSpPr txBox="1"/>
      </xdr:nvSpPr>
      <xdr:spPr>
        <a:xfrm>
          <a:off x="15798800" y="1473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72644</xdr:rowOff>
    </xdr:from>
    <xdr:to>
      <xdr:col>22</xdr:col>
      <xdr:colOff>254000</xdr:colOff>
      <xdr:row>86</xdr:row>
      <xdr:rowOff>2794</xdr:rowOff>
    </xdr:to>
    <xdr:sp macro="" textlink="">
      <xdr:nvSpPr>
        <xdr:cNvPr id="276" name="円/楕円 275"/>
        <xdr:cNvSpPr/>
      </xdr:nvSpPr>
      <xdr:spPr>
        <a:xfrm>
          <a:off x="15240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159021</xdr:rowOff>
    </xdr:from>
    <xdr:ext cx="762000" cy="259045"/>
    <xdr:sp macro="" textlink="">
      <xdr:nvSpPr>
        <xdr:cNvPr id="277" name="テキスト ボックス 276"/>
        <xdr:cNvSpPr txBox="1"/>
      </xdr:nvSpPr>
      <xdr:spPr>
        <a:xfrm>
          <a:off x="14909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8" name="円/楕円 277"/>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54881</xdr:rowOff>
    </xdr:from>
    <xdr:ext cx="762000" cy="259045"/>
    <xdr:sp macro="" textlink="">
      <xdr:nvSpPr>
        <xdr:cNvPr id="279" name="テキスト ボックス 278"/>
        <xdr:cNvSpPr txBox="1"/>
      </xdr:nvSpPr>
      <xdr:spPr>
        <a:xfrm>
          <a:off x="14020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101346</xdr:rowOff>
    </xdr:from>
    <xdr:to>
      <xdr:col>19</xdr:col>
      <xdr:colOff>533400</xdr:colOff>
      <xdr:row>88</xdr:row>
      <xdr:rowOff>31496</xdr:rowOff>
    </xdr:to>
    <xdr:sp macro="" textlink="">
      <xdr:nvSpPr>
        <xdr:cNvPr id="280" name="円/楕円 279"/>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16273</xdr:rowOff>
    </xdr:from>
    <xdr:ext cx="762000" cy="259045"/>
    <xdr:sp macro="" textlink="">
      <xdr:nvSpPr>
        <xdr:cNvPr id="281" name="テキスト ボックス 280"/>
        <xdr:cNvSpPr txBox="1"/>
      </xdr:nvSpPr>
      <xdr:spPr>
        <a:xfrm>
          <a:off x="13131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定員適正化計画に基づき職員数の削減を行ってきたものの，類似団体の人口当たりの職員数と比較すると依然として数値的に高い状況である。</a:t>
          </a:r>
        </a:p>
        <a:p>
          <a:r>
            <a:rPr kumimoji="1" lang="ja-JP" altLang="en-US" sz="1300">
              <a:latin typeface="ＭＳ Ｐゴシック"/>
            </a:rPr>
            <a:t>　引き続き人口動向を考慮し，住民サービスの質を低下させることなく定員適正化計画に基づき職員数の削減を行い，かつ住民が求めるサービス提供に向け体制の整備を行っていく。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10668</xdr:rowOff>
    </xdr:from>
    <xdr:to>
      <xdr:col>24</xdr:col>
      <xdr:colOff>558800</xdr:colOff>
      <xdr:row>62</xdr:row>
      <xdr:rowOff>20320</xdr:rowOff>
    </xdr:to>
    <xdr:cxnSp macro="">
      <xdr:nvCxnSpPr>
        <xdr:cNvPr id="318" name="直線コネクタ 317"/>
        <xdr:cNvCxnSpPr/>
      </xdr:nvCxnSpPr>
      <xdr:spPr>
        <a:xfrm flipV="1">
          <a:off x="16179800" y="106405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20320</xdr:rowOff>
    </xdr:from>
    <xdr:to>
      <xdr:col>23</xdr:col>
      <xdr:colOff>406400</xdr:colOff>
      <xdr:row>62</xdr:row>
      <xdr:rowOff>23078</xdr:rowOff>
    </xdr:to>
    <xdr:cxnSp macro="">
      <xdr:nvCxnSpPr>
        <xdr:cNvPr id="321" name="直線コネクタ 320"/>
        <xdr:cNvCxnSpPr/>
      </xdr:nvCxnSpPr>
      <xdr:spPr>
        <a:xfrm flipV="1">
          <a:off x="15290800" y="106502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30444</xdr:rowOff>
    </xdr:from>
    <xdr:to>
      <xdr:col>23</xdr:col>
      <xdr:colOff>457200</xdr:colOff>
      <xdr:row>60</xdr:row>
      <xdr:rowOff>132044</xdr:rowOff>
    </xdr:to>
    <xdr:sp macro="" textlink="">
      <xdr:nvSpPr>
        <xdr:cNvPr id="322" name="フローチャート : 判断 321"/>
        <xdr:cNvSpPr/>
      </xdr:nvSpPr>
      <xdr:spPr>
        <a:xfrm>
          <a:off x="16129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142221</xdr:rowOff>
    </xdr:from>
    <xdr:ext cx="736600" cy="259045"/>
    <xdr:sp macro="" textlink="">
      <xdr:nvSpPr>
        <xdr:cNvPr id="323" name="テキスト ボックス 322"/>
        <xdr:cNvSpPr txBox="1"/>
      </xdr:nvSpPr>
      <xdr:spPr>
        <a:xfrm>
          <a:off x="15798800" y="10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23078</xdr:rowOff>
    </xdr:from>
    <xdr:to>
      <xdr:col>22</xdr:col>
      <xdr:colOff>203200</xdr:colOff>
      <xdr:row>62</xdr:row>
      <xdr:rowOff>52723</xdr:rowOff>
    </xdr:to>
    <xdr:cxnSp macro="">
      <xdr:nvCxnSpPr>
        <xdr:cNvPr id="324" name="直線コネクタ 323"/>
        <xdr:cNvCxnSpPr/>
      </xdr:nvCxnSpPr>
      <xdr:spPr>
        <a:xfrm flipV="1">
          <a:off x="14401800" y="10652978"/>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27686</xdr:rowOff>
    </xdr:from>
    <xdr:to>
      <xdr:col>22</xdr:col>
      <xdr:colOff>254000</xdr:colOff>
      <xdr:row>60</xdr:row>
      <xdr:rowOff>129286</xdr:rowOff>
    </xdr:to>
    <xdr:sp macro="" textlink="">
      <xdr:nvSpPr>
        <xdr:cNvPr id="325" name="フローチャート : 判断 324"/>
        <xdr:cNvSpPr/>
      </xdr:nvSpPr>
      <xdr:spPr>
        <a:xfrm>
          <a:off x="15240000" y="1031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139463</xdr:rowOff>
    </xdr:from>
    <xdr:ext cx="762000" cy="259045"/>
    <xdr:sp macro="" textlink="">
      <xdr:nvSpPr>
        <xdr:cNvPr id="326" name="テキスト ボックス 325"/>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21699</xdr:rowOff>
    </xdr:from>
    <xdr:to>
      <xdr:col>21</xdr:col>
      <xdr:colOff>0</xdr:colOff>
      <xdr:row>62</xdr:row>
      <xdr:rowOff>52723</xdr:rowOff>
    </xdr:to>
    <xdr:cxnSp macro="">
      <xdr:nvCxnSpPr>
        <xdr:cNvPr id="327" name="直線コネクタ 326"/>
        <xdr:cNvCxnSpPr/>
      </xdr:nvCxnSpPr>
      <xdr:spPr>
        <a:xfrm>
          <a:off x="13512800" y="10651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22860</xdr:rowOff>
    </xdr:from>
    <xdr:to>
      <xdr:col>21</xdr:col>
      <xdr:colOff>50800</xdr:colOff>
      <xdr:row>60</xdr:row>
      <xdr:rowOff>124460</xdr:rowOff>
    </xdr:to>
    <xdr:sp macro="" textlink="">
      <xdr:nvSpPr>
        <xdr:cNvPr id="328" name="フローチャート : 判断 327"/>
        <xdr:cNvSpPr/>
      </xdr:nvSpPr>
      <xdr:spPr>
        <a:xfrm>
          <a:off x="14351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134637</xdr:rowOff>
    </xdr:from>
    <xdr:ext cx="762000" cy="259045"/>
    <xdr:sp macro="" textlink="">
      <xdr:nvSpPr>
        <xdr:cNvPr id="329" name="テキスト ボックス 328"/>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11830</xdr:rowOff>
    </xdr:from>
    <xdr:to>
      <xdr:col>19</xdr:col>
      <xdr:colOff>533400</xdr:colOff>
      <xdr:row>60</xdr:row>
      <xdr:rowOff>113430</xdr:rowOff>
    </xdr:to>
    <xdr:sp macro="" textlink="">
      <xdr:nvSpPr>
        <xdr:cNvPr id="330" name="フローチャート : 判断 329"/>
        <xdr:cNvSpPr/>
      </xdr:nvSpPr>
      <xdr:spPr>
        <a:xfrm>
          <a:off x="13462000" y="102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123607</xdr:rowOff>
    </xdr:from>
    <xdr:ext cx="762000" cy="259045"/>
    <xdr:sp macro="" textlink="">
      <xdr:nvSpPr>
        <xdr:cNvPr id="331" name="テキスト ボックス 330"/>
        <xdr:cNvSpPr txBox="1"/>
      </xdr:nvSpPr>
      <xdr:spPr>
        <a:xfrm>
          <a:off x="13131800" y="100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131318</xdr:rowOff>
    </xdr:from>
    <xdr:to>
      <xdr:col>24</xdr:col>
      <xdr:colOff>609600</xdr:colOff>
      <xdr:row>62</xdr:row>
      <xdr:rowOff>61468</xdr:rowOff>
    </xdr:to>
    <xdr:sp macro="" textlink="">
      <xdr:nvSpPr>
        <xdr:cNvPr id="337" name="円/楕円 336"/>
        <xdr:cNvSpPr/>
      </xdr:nvSpPr>
      <xdr:spPr>
        <a:xfrm>
          <a:off x="16967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103395</xdr:rowOff>
    </xdr:from>
    <xdr:ext cx="762000" cy="259045"/>
    <xdr:sp macro="" textlink="">
      <xdr:nvSpPr>
        <xdr:cNvPr id="338" name="定員管理の状況該当値テキスト"/>
        <xdr:cNvSpPr txBox="1"/>
      </xdr:nvSpPr>
      <xdr:spPr>
        <a:xfrm>
          <a:off x="17106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140970</xdr:rowOff>
    </xdr:from>
    <xdr:to>
      <xdr:col>23</xdr:col>
      <xdr:colOff>457200</xdr:colOff>
      <xdr:row>62</xdr:row>
      <xdr:rowOff>71120</xdr:rowOff>
    </xdr:to>
    <xdr:sp macro="" textlink="">
      <xdr:nvSpPr>
        <xdr:cNvPr id="339" name="円/楕円 338"/>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55897</xdr:rowOff>
    </xdr:from>
    <xdr:ext cx="736600" cy="259045"/>
    <xdr:sp macro="" textlink="">
      <xdr:nvSpPr>
        <xdr:cNvPr id="340" name="テキスト ボックス 339"/>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143728</xdr:rowOff>
    </xdr:from>
    <xdr:to>
      <xdr:col>22</xdr:col>
      <xdr:colOff>254000</xdr:colOff>
      <xdr:row>62</xdr:row>
      <xdr:rowOff>73878</xdr:rowOff>
    </xdr:to>
    <xdr:sp macro="" textlink="">
      <xdr:nvSpPr>
        <xdr:cNvPr id="341" name="円/楕円 340"/>
        <xdr:cNvSpPr/>
      </xdr:nvSpPr>
      <xdr:spPr>
        <a:xfrm>
          <a:off x="15240000" y="106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58655</xdr:rowOff>
    </xdr:from>
    <xdr:ext cx="762000" cy="259045"/>
    <xdr:sp macro="" textlink="">
      <xdr:nvSpPr>
        <xdr:cNvPr id="342" name="テキスト ボックス 341"/>
        <xdr:cNvSpPr txBox="1"/>
      </xdr:nvSpPr>
      <xdr:spPr>
        <a:xfrm>
          <a:off x="14909800" y="106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1923</xdr:rowOff>
    </xdr:from>
    <xdr:to>
      <xdr:col>21</xdr:col>
      <xdr:colOff>50800</xdr:colOff>
      <xdr:row>62</xdr:row>
      <xdr:rowOff>103523</xdr:rowOff>
    </xdr:to>
    <xdr:sp macro="" textlink="">
      <xdr:nvSpPr>
        <xdr:cNvPr id="343" name="円/楕円 342"/>
        <xdr:cNvSpPr/>
      </xdr:nvSpPr>
      <xdr:spPr>
        <a:xfrm>
          <a:off x="143510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88300</xdr:rowOff>
    </xdr:from>
    <xdr:ext cx="762000" cy="259045"/>
    <xdr:sp macro="" textlink="">
      <xdr:nvSpPr>
        <xdr:cNvPr id="344" name="テキスト ボックス 343"/>
        <xdr:cNvSpPr txBox="1"/>
      </xdr:nvSpPr>
      <xdr:spPr>
        <a:xfrm>
          <a:off x="14020800" y="107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142349</xdr:rowOff>
    </xdr:from>
    <xdr:to>
      <xdr:col>19</xdr:col>
      <xdr:colOff>533400</xdr:colOff>
      <xdr:row>62</xdr:row>
      <xdr:rowOff>72499</xdr:rowOff>
    </xdr:to>
    <xdr:sp macro="" textlink="">
      <xdr:nvSpPr>
        <xdr:cNvPr id="345" name="円/楕円 344"/>
        <xdr:cNvSpPr/>
      </xdr:nvSpPr>
      <xdr:spPr>
        <a:xfrm>
          <a:off x="13462000" y="10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57276</xdr:rowOff>
    </xdr:from>
    <xdr:ext cx="762000" cy="259045"/>
    <xdr:sp macro="" textlink="">
      <xdr:nvSpPr>
        <xdr:cNvPr id="346" name="テキスト ボックス 345"/>
        <xdr:cNvSpPr txBox="1"/>
      </xdr:nvSpPr>
      <xdr:spPr>
        <a:xfrm>
          <a:off x="13131800" y="1068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合併以前からの町債の償還経費が多額となり，類似団体平均を上回っていたが，「公債費負担適正化計画」の着実な実施により，</a:t>
          </a:r>
          <a:r>
            <a:rPr kumimoji="1" lang="en-US" altLang="ja-JP" sz="1300">
              <a:latin typeface="ＭＳ Ｐゴシック"/>
            </a:rPr>
            <a:t>H23</a:t>
          </a:r>
          <a:r>
            <a:rPr kumimoji="1" lang="ja-JP" altLang="en-US" sz="1300">
              <a:latin typeface="ＭＳ Ｐゴシック"/>
            </a:rPr>
            <a:t>決算では計画目標である</a:t>
          </a:r>
          <a:r>
            <a:rPr kumimoji="1" lang="en-US" altLang="ja-JP" sz="1300">
              <a:latin typeface="ＭＳ Ｐゴシック"/>
            </a:rPr>
            <a:t>18.0</a:t>
          </a:r>
          <a:r>
            <a:rPr kumimoji="1" lang="ja-JP" altLang="en-US" sz="1300">
              <a:latin typeface="ＭＳ Ｐゴシック"/>
            </a:rPr>
            <a:t>％を下回り，平成</a:t>
          </a:r>
          <a:r>
            <a:rPr kumimoji="1" lang="en-US" altLang="ja-JP" sz="1300">
              <a:latin typeface="ＭＳ Ｐゴシック"/>
            </a:rPr>
            <a:t>24</a:t>
          </a:r>
          <a:r>
            <a:rPr kumimoji="1" lang="ja-JP" altLang="en-US" sz="1300">
              <a:latin typeface="ＭＳ Ｐゴシック"/>
            </a:rPr>
            <a:t>決算から類似団体平均を下回っている。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42</xdr:row>
      <xdr:rowOff>30226</xdr:rowOff>
    </xdr:to>
    <xdr:cxnSp macro="">
      <xdr:nvCxnSpPr>
        <xdr:cNvPr id="377" name="直線コネクタ 376"/>
        <xdr:cNvCxnSpPr/>
      </xdr:nvCxnSpPr>
      <xdr:spPr>
        <a:xfrm flipV="1">
          <a:off x="16179800" y="713943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30226</xdr:rowOff>
    </xdr:from>
    <xdr:to>
      <xdr:col>23</xdr:col>
      <xdr:colOff>406400</xdr:colOff>
      <xdr:row>42</xdr:row>
      <xdr:rowOff>97790</xdr:rowOff>
    </xdr:to>
    <xdr:cxnSp macro="">
      <xdr:nvCxnSpPr>
        <xdr:cNvPr id="380" name="直線コネクタ 379"/>
        <xdr:cNvCxnSpPr/>
      </xdr:nvCxnSpPr>
      <xdr:spPr>
        <a:xfrm flipV="1">
          <a:off x="15290800" y="72311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46990</xdr:rowOff>
    </xdr:from>
    <xdr:to>
      <xdr:col>23</xdr:col>
      <xdr:colOff>457200</xdr:colOff>
      <xdr:row>42</xdr:row>
      <xdr:rowOff>148590</xdr:rowOff>
    </xdr:to>
    <xdr:sp macro="" textlink="">
      <xdr:nvSpPr>
        <xdr:cNvPr id="381" name="フローチャート : 判断 38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133367</xdr:rowOff>
    </xdr:from>
    <xdr:ext cx="736600" cy="259045"/>
    <xdr:sp macro="" textlink="">
      <xdr:nvSpPr>
        <xdr:cNvPr id="382" name="テキスト ボックス 381"/>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42</xdr:row>
      <xdr:rowOff>170180</xdr:rowOff>
    </xdr:to>
    <xdr:cxnSp macro="">
      <xdr:nvCxnSpPr>
        <xdr:cNvPr id="383" name="直線コネクタ 382"/>
        <xdr:cNvCxnSpPr/>
      </xdr:nvCxnSpPr>
      <xdr:spPr>
        <a:xfrm flipV="1">
          <a:off x="14401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95250</xdr:rowOff>
    </xdr:from>
    <xdr:to>
      <xdr:col>22</xdr:col>
      <xdr:colOff>254000</xdr:colOff>
      <xdr:row>43</xdr:row>
      <xdr:rowOff>25400</xdr:rowOff>
    </xdr:to>
    <xdr:sp macro="" textlink="">
      <xdr:nvSpPr>
        <xdr:cNvPr id="384" name="フローチャート : 判断 383"/>
        <xdr:cNvSpPr/>
      </xdr:nvSpPr>
      <xdr:spPr>
        <a:xfrm>
          <a:off x="15240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385" name="テキスト ボックス 384"/>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95250</xdr:rowOff>
    </xdr:to>
    <xdr:cxnSp macro="">
      <xdr:nvCxnSpPr>
        <xdr:cNvPr id="386" name="直線コネクタ 385"/>
        <xdr:cNvCxnSpPr/>
      </xdr:nvCxnSpPr>
      <xdr:spPr>
        <a:xfrm flipV="1">
          <a:off x="13512800" y="73710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133858</xdr:rowOff>
    </xdr:from>
    <xdr:to>
      <xdr:col>21</xdr:col>
      <xdr:colOff>50800</xdr:colOff>
      <xdr:row>43</xdr:row>
      <xdr:rowOff>64008</xdr:rowOff>
    </xdr:to>
    <xdr:sp macro="" textlink="">
      <xdr:nvSpPr>
        <xdr:cNvPr id="387" name="フローチャート : 判断 386"/>
        <xdr:cNvSpPr/>
      </xdr:nvSpPr>
      <xdr:spPr>
        <a:xfrm>
          <a:off x="14351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48785</xdr:rowOff>
    </xdr:from>
    <xdr:ext cx="762000" cy="259045"/>
    <xdr:sp macro="" textlink="">
      <xdr:nvSpPr>
        <xdr:cNvPr id="388" name="テキスト ボックス 387"/>
        <xdr:cNvSpPr txBox="1"/>
      </xdr:nvSpPr>
      <xdr:spPr>
        <a:xfrm>
          <a:off x="14020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20320</xdr:rowOff>
    </xdr:from>
    <xdr:to>
      <xdr:col>19</xdr:col>
      <xdr:colOff>533400</xdr:colOff>
      <xdr:row>43</xdr:row>
      <xdr:rowOff>121920</xdr:rowOff>
    </xdr:to>
    <xdr:sp macro="" textlink="">
      <xdr:nvSpPr>
        <xdr:cNvPr id="389" name="フローチャート : 判断 388"/>
        <xdr:cNvSpPr/>
      </xdr:nvSpPr>
      <xdr:spPr>
        <a:xfrm>
          <a:off x="13462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132097</xdr:rowOff>
    </xdr:from>
    <xdr:ext cx="762000" cy="259045"/>
    <xdr:sp macro="" textlink="">
      <xdr:nvSpPr>
        <xdr:cNvPr id="390" name="テキスト ボックス 389"/>
        <xdr:cNvSpPr txBox="1"/>
      </xdr:nvSpPr>
      <xdr:spPr>
        <a:xfrm>
          <a:off x="13131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396" name="円/楕円 395"/>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75709</xdr:rowOff>
    </xdr:from>
    <xdr:ext cx="762000" cy="259045"/>
    <xdr:sp macro="" textlink="">
      <xdr:nvSpPr>
        <xdr:cNvPr id="397" name="公債費負担の状況該当値テキスト"/>
        <xdr:cNvSpPr txBox="1"/>
      </xdr:nvSpPr>
      <xdr:spPr>
        <a:xfrm>
          <a:off x="171069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150876</xdr:rowOff>
    </xdr:from>
    <xdr:to>
      <xdr:col>23</xdr:col>
      <xdr:colOff>457200</xdr:colOff>
      <xdr:row>42</xdr:row>
      <xdr:rowOff>81026</xdr:rowOff>
    </xdr:to>
    <xdr:sp macro="" textlink="">
      <xdr:nvSpPr>
        <xdr:cNvPr id="398" name="円/楕円 397"/>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91203</xdr:rowOff>
    </xdr:from>
    <xdr:ext cx="736600" cy="259045"/>
    <xdr:sp macro="" textlink="">
      <xdr:nvSpPr>
        <xdr:cNvPr id="399" name="テキスト ボックス 398"/>
        <xdr:cNvSpPr txBox="1"/>
      </xdr:nvSpPr>
      <xdr:spPr>
        <a:xfrm>
          <a:off x="15798800" y="694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400" name="円/楕円 399"/>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158767</xdr:rowOff>
    </xdr:from>
    <xdr:ext cx="762000" cy="259045"/>
    <xdr:sp macro="" textlink="">
      <xdr:nvSpPr>
        <xdr:cNvPr id="401" name="テキスト ボックス 400"/>
        <xdr:cNvSpPr txBox="1"/>
      </xdr:nvSpPr>
      <xdr:spPr>
        <a:xfrm>
          <a:off x="14909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402" name="円/楕円 401"/>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59707</xdr:rowOff>
    </xdr:from>
    <xdr:ext cx="762000" cy="259045"/>
    <xdr:sp macro="" textlink="">
      <xdr:nvSpPr>
        <xdr:cNvPr id="403" name="テキスト ボックス 402"/>
        <xdr:cNvSpPr txBox="1"/>
      </xdr:nvSpPr>
      <xdr:spPr>
        <a:xfrm>
          <a:off x="14020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404" name="円/楕円 403"/>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130827</xdr:rowOff>
    </xdr:from>
    <xdr:ext cx="762000" cy="259045"/>
    <xdr:sp macro="" textlink="">
      <xdr:nvSpPr>
        <xdr:cNvPr id="405" name="テキスト ボックス 404"/>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財政調整基金及び減債基金等への積立による充当可能財源の増などにより，比率がマイナスとなっており，類似団体平均と同率となっている。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103505</xdr:rowOff>
    </xdr:from>
    <xdr:to>
      <xdr:col>23</xdr:col>
      <xdr:colOff>457200</xdr:colOff>
      <xdr:row>17</xdr:row>
      <xdr:rowOff>33655</xdr:rowOff>
    </xdr:to>
    <xdr:sp macro="" textlink="">
      <xdr:nvSpPr>
        <xdr:cNvPr id="437" name="フローチャート : 判断 436"/>
        <xdr:cNvSpPr/>
      </xdr:nvSpPr>
      <xdr:spPr>
        <a:xfrm>
          <a:off x="16129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43832</xdr:rowOff>
    </xdr:from>
    <xdr:ext cx="736600" cy="259045"/>
    <xdr:sp macro="" textlink="">
      <xdr:nvSpPr>
        <xdr:cNvPr id="438" name="テキスト ボックス 437"/>
        <xdr:cNvSpPr txBox="1"/>
      </xdr:nvSpPr>
      <xdr:spPr>
        <a:xfrm>
          <a:off x="15798800" y="261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110744</xdr:rowOff>
    </xdr:from>
    <xdr:to>
      <xdr:col>22</xdr:col>
      <xdr:colOff>254000</xdr:colOff>
      <xdr:row>17</xdr:row>
      <xdr:rowOff>40894</xdr:rowOff>
    </xdr:to>
    <xdr:sp macro="" textlink="">
      <xdr:nvSpPr>
        <xdr:cNvPr id="439" name="フローチャート : 判断 438"/>
        <xdr:cNvSpPr/>
      </xdr:nvSpPr>
      <xdr:spPr>
        <a:xfrm>
          <a:off x="15240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51071</xdr:rowOff>
    </xdr:from>
    <xdr:ext cx="762000" cy="259045"/>
    <xdr:sp macro="" textlink="">
      <xdr:nvSpPr>
        <xdr:cNvPr id="440" name="テキスト ボックス 439"/>
        <xdr:cNvSpPr txBox="1"/>
      </xdr:nvSpPr>
      <xdr:spPr>
        <a:xfrm>
          <a:off x="14909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168053</xdr:rowOff>
    </xdr:from>
    <xdr:to>
      <xdr:col>21</xdr:col>
      <xdr:colOff>50800</xdr:colOff>
      <xdr:row>17</xdr:row>
      <xdr:rowOff>98203</xdr:rowOff>
    </xdr:to>
    <xdr:sp macro="" textlink="">
      <xdr:nvSpPr>
        <xdr:cNvPr id="441" name="フローチャート : 判断 440"/>
        <xdr:cNvSpPr/>
      </xdr:nvSpPr>
      <xdr:spPr>
        <a:xfrm>
          <a:off x="14351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108380</xdr:rowOff>
    </xdr:from>
    <xdr:ext cx="762000" cy="259045"/>
    <xdr:sp macro="" textlink="">
      <xdr:nvSpPr>
        <xdr:cNvPr id="442" name="テキスト ボックス 441"/>
        <xdr:cNvSpPr txBox="1"/>
      </xdr:nvSpPr>
      <xdr:spPr>
        <a:xfrm>
          <a:off x="14020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57531</xdr:rowOff>
    </xdr:from>
    <xdr:to>
      <xdr:col>19</xdr:col>
      <xdr:colOff>533400</xdr:colOff>
      <xdr:row>17</xdr:row>
      <xdr:rowOff>159131</xdr:rowOff>
    </xdr:to>
    <xdr:sp macro="" textlink="">
      <xdr:nvSpPr>
        <xdr:cNvPr id="443" name="フローチャート : 判断 442"/>
        <xdr:cNvSpPr/>
      </xdr:nvSpPr>
      <xdr:spPr>
        <a:xfrm>
          <a:off x="13462000" y="297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143908</xdr:rowOff>
    </xdr:from>
    <xdr:ext cx="762000" cy="259045"/>
    <xdr:sp macro="" textlink="">
      <xdr:nvSpPr>
        <xdr:cNvPr id="444" name="テキスト ボックス 443"/>
        <xdr:cNvSpPr txBox="1"/>
      </xdr:nvSpPr>
      <xdr:spPr>
        <a:xfrm>
          <a:off x="13131800" y="305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157448</xdr:rowOff>
    </xdr:from>
    <xdr:to>
      <xdr:col>19</xdr:col>
      <xdr:colOff>533400</xdr:colOff>
      <xdr:row>15</xdr:row>
      <xdr:rowOff>87598</xdr:rowOff>
    </xdr:to>
    <xdr:sp macro="" textlink="">
      <xdr:nvSpPr>
        <xdr:cNvPr id="450" name="円/楕円 449"/>
        <xdr:cNvSpPr/>
      </xdr:nvSpPr>
      <xdr:spPr>
        <a:xfrm>
          <a:off x="13462000" y="25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97775</xdr:rowOff>
    </xdr:from>
    <xdr:ext cx="762000" cy="259045"/>
    <xdr:sp macro="" textlink="">
      <xdr:nvSpPr>
        <xdr:cNvPr id="451" name="テキスト ボックス 450"/>
        <xdr:cNvSpPr txBox="1"/>
      </xdr:nvSpPr>
      <xdr:spPr>
        <a:xfrm>
          <a:off x="13131800" y="23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類似団体平均と比較すると，人件費に係る経常収支比率は低くなっている。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58420</xdr:rowOff>
    </xdr:from>
    <xdr:to>
      <xdr:col>7</xdr:col>
      <xdr:colOff>15875</xdr:colOff>
      <xdr:row>34</xdr:row>
      <xdr:rowOff>58420</xdr:rowOff>
    </xdr:to>
    <xdr:cxnSp macro="">
      <xdr:nvCxnSpPr>
        <xdr:cNvPr id="66" name="直線コネクタ 65"/>
        <xdr:cNvCxnSpPr/>
      </xdr:nvCxnSpPr>
      <xdr:spPr>
        <a:xfrm>
          <a:off x="3987800" y="5887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58420</xdr:rowOff>
    </xdr:from>
    <xdr:to>
      <xdr:col>5</xdr:col>
      <xdr:colOff>549275</xdr:colOff>
      <xdr:row>34</xdr:row>
      <xdr:rowOff>73660</xdr:rowOff>
    </xdr:to>
    <xdr:cxnSp macro="">
      <xdr:nvCxnSpPr>
        <xdr:cNvPr id="69" name="直線コネクタ 68"/>
        <xdr:cNvCxnSpPr/>
      </xdr:nvCxnSpPr>
      <xdr:spPr>
        <a:xfrm flipV="1">
          <a:off x="3098800" y="588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73660</xdr:rowOff>
    </xdr:from>
    <xdr:to>
      <xdr:col>4</xdr:col>
      <xdr:colOff>346075</xdr:colOff>
      <xdr:row>35</xdr:row>
      <xdr:rowOff>16510</xdr:rowOff>
    </xdr:to>
    <xdr:cxnSp macro="">
      <xdr:nvCxnSpPr>
        <xdr:cNvPr id="72" name="直線コネクタ 71"/>
        <xdr:cNvCxnSpPr/>
      </xdr:nvCxnSpPr>
      <xdr:spPr>
        <a:xfrm flipV="1">
          <a:off x="2209800" y="5902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26670</xdr:rowOff>
    </xdr:from>
    <xdr:to>
      <xdr:col>4</xdr:col>
      <xdr:colOff>396875</xdr:colOff>
      <xdr:row>35</xdr:row>
      <xdr:rowOff>128270</xdr:rowOff>
    </xdr:to>
    <xdr:sp macro="" textlink="">
      <xdr:nvSpPr>
        <xdr:cNvPr id="73" name="フローチャート : 判断 72"/>
        <xdr:cNvSpPr/>
      </xdr:nvSpPr>
      <xdr:spPr>
        <a:xfrm>
          <a:off x="3048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113047</xdr:rowOff>
    </xdr:from>
    <xdr:ext cx="762000" cy="259045"/>
    <xdr:sp macro="" textlink="">
      <xdr:nvSpPr>
        <xdr:cNvPr id="74" name="テキスト ボックス 73"/>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16510</xdr:rowOff>
    </xdr:from>
    <xdr:to>
      <xdr:col>3</xdr:col>
      <xdr:colOff>142875</xdr:colOff>
      <xdr:row>35</xdr:row>
      <xdr:rowOff>24130</xdr:rowOff>
    </xdr:to>
    <xdr:cxnSp macro="">
      <xdr:nvCxnSpPr>
        <xdr:cNvPr id="75" name="直線コネクタ 74"/>
        <xdr:cNvCxnSpPr/>
      </xdr:nvCxnSpPr>
      <xdr:spPr>
        <a:xfrm flipV="1">
          <a:off x="1320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72390</xdr:rowOff>
    </xdr:from>
    <xdr:to>
      <xdr:col>3</xdr:col>
      <xdr:colOff>193675</xdr:colOff>
      <xdr:row>36</xdr:row>
      <xdr:rowOff>2540</xdr:rowOff>
    </xdr:to>
    <xdr:sp macro="" textlink="">
      <xdr:nvSpPr>
        <xdr:cNvPr id="76" name="フローチャート : 判断 75"/>
        <xdr:cNvSpPr/>
      </xdr:nvSpPr>
      <xdr:spPr>
        <a:xfrm>
          <a:off x="2159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158767</xdr:rowOff>
    </xdr:from>
    <xdr:ext cx="762000" cy="259045"/>
    <xdr:sp macro="" textlink="">
      <xdr:nvSpPr>
        <xdr:cNvPr id="77" name="テキスト ボックス 76"/>
        <xdr:cNvSpPr txBox="1"/>
      </xdr:nvSpPr>
      <xdr:spPr>
        <a:xfrm>
          <a:off x="1828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78" name="フローチャート :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40657</xdr:rowOff>
    </xdr:from>
    <xdr:ext cx="762000" cy="259045"/>
    <xdr:sp macro="" textlink="">
      <xdr:nvSpPr>
        <xdr:cNvPr id="79" name="テキスト ボックス 78"/>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7620</xdr:rowOff>
    </xdr:from>
    <xdr:to>
      <xdr:col>7</xdr:col>
      <xdr:colOff>66675</xdr:colOff>
      <xdr:row>34</xdr:row>
      <xdr:rowOff>109220</xdr:rowOff>
    </xdr:to>
    <xdr:sp macro="" textlink="">
      <xdr:nvSpPr>
        <xdr:cNvPr id="85" name="円/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xdr:rowOff>
    </xdr:from>
    <xdr:to>
      <xdr:col>5</xdr:col>
      <xdr:colOff>600075</xdr:colOff>
      <xdr:row>34</xdr:row>
      <xdr:rowOff>109220</xdr:rowOff>
    </xdr:to>
    <xdr:sp macro="" textlink="">
      <xdr:nvSpPr>
        <xdr:cNvPr id="87" name="円/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22860</xdr:rowOff>
    </xdr:from>
    <xdr:to>
      <xdr:col>4</xdr:col>
      <xdr:colOff>396875</xdr:colOff>
      <xdr:row>34</xdr:row>
      <xdr:rowOff>124460</xdr:rowOff>
    </xdr:to>
    <xdr:sp macro="" textlink="">
      <xdr:nvSpPr>
        <xdr:cNvPr id="89" name="円/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134637</xdr:rowOff>
    </xdr:from>
    <xdr:ext cx="762000" cy="259045"/>
    <xdr:sp macro="" textlink="">
      <xdr:nvSpPr>
        <xdr:cNvPr id="90" name="テキスト ボックス 89"/>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137160</xdr:rowOff>
    </xdr:from>
    <xdr:to>
      <xdr:col>3</xdr:col>
      <xdr:colOff>193675</xdr:colOff>
      <xdr:row>35</xdr:row>
      <xdr:rowOff>67310</xdr:rowOff>
    </xdr:to>
    <xdr:sp macro="" textlink="">
      <xdr:nvSpPr>
        <xdr:cNvPr id="91" name="円/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144780</xdr:rowOff>
    </xdr:from>
    <xdr:to>
      <xdr:col>1</xdr:col>
      <xdr:colOff>676275</xdr:colOff>
      <xdr:row>35</xdr:row>
      <xdr:rowOff>74930</xdr:rowOff>
    </xdr:to>
    <xdr:sp macro="" textlink="">
      <xdr:nvSpPr>
        <xdr:cNvPr id="93" name="円/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合併前の各団体において整備した各種同等目的の施設が重複しており，維持管理費が多額となっている。</a:t>
          </a:r>
        </a:p>
        <a:p>
          <a:r>
            <a:rPr kumimoji="1" lang="ja-JP" altLang="en-US" sz="1300">
              <a:latin typeface="ＭＳ Ｐゴシック"/>
            </a:rPr>
            <a:t>　各施設の利用度を勘案し，住民利便性に配慮しながら指定管理制度を導入してきているが，引き続き経費縮減を図る。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37846</xdr:rowOff>
    </xdr:from>
    <xdr:to>
      <xdr:col>24</xdr:col>
      <xdr:colOff>31750</xdr:colOff>
      <xdr:row>17</xdr:row>
      <xdr:rowOff>83566</xdr:rowOff>
    </xdr:to>
    <xdr:cxnSp macro="">
      <xdr:nvCxnSpPr>
        <xdr:cNvPr id="124" name="直線コネクタ 123"/>
        <xdr:cNvCxnSpPr/>
      </xdr:nvCxnSpPr>
      <xdr:spPr>
        <a:xfrm>
          <a:off x="15671800" y="29524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37846</xdr:rowOff>
    </xdr:to>
    <xdr:cxnSp macro="">
      <xdr:nvCxnSpPr>
        <xdr:cNvPr id="127" name="直線コネクタ 126"/>
        <xdr:cNvCxnSpPr/>
      </xdr:nvCxnSpPr>
      <xdr:spPr>
        <a:xfrm>
          <a:off x="14782800" y="2870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80772</xdr:rowOff>
    </xdr:from>
    <xdr:to>
      <xdr:col>22</xdr:col>
      <xdr:colOff>615950</xdr:colOff>
      <xdr:row>17</xdr:row>
      <xdr:rowOff>10922</xdr:rowOff>
    </xdr:to>
    <xdr:sp macro="" textlink="">
      <xdr:nvSpPr>
        <xdr:cNvPr id="128" name="フローチャート : 判断 127"/>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21099</xdr:rowOff>
    </xdr:from>
    <xdr:ext cx="736600" cy="259045"/>
    <xdr:sp macro="" textlink="">
      <xdr:nvSpPr>
        <xdr:cNvPr id="129" name="テキスト ボックス 128"/>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122428</xdr:rowOff>
    </xdr:from>
    <xdr:to>
      <xdr:col>21</xdr:col>
      <xdr:colOff>361950</xdr:colOff>
      <xdr:row>16</xdr:row>
      <xdr:rowOff>127000</xdr:rowOff>
    </xdr:to>
    <xdr:cxnSp macro="">
      <xdr:nvCxnSpPr>
        <xdr:cNvPr id="130" name="直線コネクタ 129"/>
        <xdr:cNvCxnSpPr/>
      </xdr:nvCxnSpPr>
      <xdr:spPr>
        <a:xfrm>
          <a:off x="13893800" y="2865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39624</xdr:rowOff>
    </xdr:from>
    <xdr:to>
      <xdr:col>21</xdr:col>
      <xdr:colOff>412750</xdr:colOff>
      <xdr:row>16</xdr:row>
      <xdr:rowOff>141224</xdr:rowOff>
    </xdr:to>
    <xdr:sp macro="" textlink="">
      <xdr:nvSpPr>
        <xdr:cNvPr id="131" name="フローチャート : 判断 130"/>
        <xdr:cNvSpPr/>
      </xdr:nvSpPr>
      <xdr:spPr>
        <a:xfrm>
          <a:off x="14732000" y="278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151401</xdr:rowOff>
    </xdr:from>
    <xdr:ext cx="762000" cy="259045"/>
    <xdr:sp macro="" textlink="">
      <xdr:nvSpPr>
        <xdr:cNvPr id="132" name="テキスト ボックス 131"/>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122428</xdr:rowOff>
    </xdr:from>
    <xdr:to>
      <xdr:col>20</xdr:col>
      <xdr:colOff>158750</xdr:colOff>
      <xdr:row>16</xdr:row>
      <xdr:rowOff>122428</xdr:rowOff>
    </xdr:to>
    <xdr:cxnSp macro="">
      <xdr:nvCxnSpPr>
        <xdr:cNvPr id="133" name="直線コネクタ 132"/>
        <xdr:cNvCxnSpPr/>
      </xdr:nvCxnSpPr>
      <xdr:spPr>
        <a:xfrm>
          <a:off x="13004800" y="2865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xdr:rowOff>
    </xdr:from>
    <xdr:to>
      <xdr:col>20</xdr:col>
      <xdr:colOff>209550</xdr:colOff>
      <xdr:row>16</xdr:row>
      <xdr:rowOff>118364</xdr:rowOff>
    </xdr:to>
    <xdr:sp macro="" textlink="">
      <xdr:nvSpPr>
        <xdr:cNvPr id="134" name="フローチャート : 判断 133"/>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35" name="テキスト ボックス 134"/>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xdr:rowOff>
    </xdr:from>
    <xdr:to>
      <xdr:col>19</xdr:col>
      <xdr:colOff>6350</xdr:colOff>
      <xdr:row>16</xdr:row>
      <xdr:rowOff>104648</xdr:rowOff>
    </xdr:to>
    <xdr:sp macro="" textlink="">
      <xdr:nvSpPr>
        <xdr:cNvPr id="136" name="フローチャート : 判断 135"/>
        <xdr:cNvSpPr/>
      </xdr:nvSpPr>
      <xdr:spPr>
        <a:xfrm>
          <a:off x="12954000" y="274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114825</xdr:rowOff>
    </xdr:from>
    <xdr:ext cx="762000" cy="259045"/>
    <xdr:sp macro="" textlink="">
      <xdr:nvSpPr>
        <xdr:cNvPr id="137" name="テキスト ボックス 136"/>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32766</xdr:rowOff>
    </xdr:from>
    <xdr:to>
      <xdr:col>24</xdr:col>
      <xdr:colOff>82550</xdr:colOff>
      <xdr:row>17</xdr:row>
      <xdr:rowOff>134366</xdr:rowOff>
    </xdr:to>
    <xdr:sp macro="" textlink="">
      <xdr:nvSpPr>
        <xdr:cNvPr id="143" name="円/楕円 142"/>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4843</xdr:rowOff>
    </xdr:from>
    <xdr:ext cx="762000" cy="259045"/>
    <xdr:sp macro="" textlink="">
      <xdr:nvSpPr>
        <xdr:cNvPr id="144"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158496</xdr:rowOff>
    </xdr:from>
    <xdr:to>
      <xdr:col>22</xdr:col>
      <xdr:colOff>615950</xdr:colOff>
      <xdr:row>17</xdr:row>
      <xdr:rowOff>88646</xdr:rowOff>
    </xdr:to>
    <xdr:sp macro="" textlink="">
      <xdr:nvSpPr>
        <xdr:cNvPr id="145" name="円/楕円 144"/>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73423</xdr:rowOff>
    </xdr:from>
    <xdr:ext cx="736600" cy="259045"/>
    <xdr:sp macro="" textlink="">
      <xdr:nvSpPr>
        <xdr:cNvPr id="146" name="テキスト ボックス 145"/>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7" name="円/楕円 146"/>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48" name="テキスト ボックス 147"/>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71628</xdr:rowOff>
    </xdr:from>
    <xdr:to>
      <xdr:col>20</xdr:col>
      <xdr:colOff>209550</xdr:colOff>
      <xdr:row>17</xdr:row>
      <xdr:rowOff>1778</xdr:rowOff>
    </xdr:to>
    <xdr:sp macro="" textlink="">
      <xdr:nvSpPr>
        <xdr:cNvPr id="149" name="円/楕円 148"/>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50" name="テキスト ボックス 149"/>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51" name="円/楕円 150"/>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52" name="テキスト ボックス 151"/>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扶助費に係る経常収支比率は，ほぼ横ばい状態であり，類似団体平均より低くなっている。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78015</xdr:rowOff>
    </xdr:to>
    <xdr:cxnSp macro="">
      <xdr:nvCxnSpPr>
        <xdr:cNvPr id="186" name="直線コネクタ 185"/>
        <xdr:cNvCxnSpPr/>
      </xdr:nvCxnSpPr>
      <xdr:spPr>
        <a:xfrm>
          <a:off x="3987800" y="9336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127000</xdr:rowOff>
    </xdr:to>
    <xdr:cxnSp macro="">
      <xdr:nvCxnSpPr>
        <xdr:cNvPr id="189" name="直線コネクタ 188"/>
        <xdr:cNvCxnSpPr/>
      </xdr:nvCxnSpPr>
      <xdr:spPr>
        <a:xfrm flipV="1">
          <a:off x="3098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157843</xdr:rowOff>
    </xdr:from>
    <xdr:to>
      <xdr:col>5</xdr:col>
      <xdr:colOff>600075</xdr:colOff>
      <xdr:row>57</xdr:row>
      <xdr:rowOff>87993</xdr:rowOff>
    </xdr:to>
    <xdr:sp macro="" textlink="">
      <xdr:nvSpPr>
        <xdr:cNvPr id="190" name="フローチャート : 判断 189"/>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191" name="テキスト ボックス 190"/>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143328</xdr:rowOff>
    </xdr:to>
    <xdr:cxnSp macro="">
      <xdr:nvCxnSpPr>
        <xdr:cNvPr id="192" name="直線コネクタ 191"/>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141515</xdr:rowOff>
    </xdr:from>
    <xdr:to>
      <xdr:col>4</xdr:col>
      <xdr:colOff>396875</xdr:colOff>
      <xdr:row>57</xdr:row>
      <xdr:rowOff>71665</xdr:rowOff>
    </xdr:to>
    <xdr:sp macro="" textlink="">
      <xdr:nvSpPr>
        <xdr:cNvPr id="193" name="フローチャート : 判断 192"/>
        <xdr:cNvSpPr/>
      </xdr:nvSpPr>
      <xdr:spPr>
        <a:xfrm>
          <a:off x="3048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194" name="テキスト ボックス 19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5" name="直線コネクタ 194"/>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196" name="フローチャート : 判断 195"/>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197" name="テキスト ボックス 196"/>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8" name="フローチャート : 判断 197"/>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9" name="テキスト ボックス 19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5" name="円/楕円 204"/>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06"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7" name="円/楕円 206"/>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08" name="テキスト ボックス 207"/>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09" name="円/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1" name="円/楕円 210"/>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2" name="テキスト ボックス 211"/>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3" name="円/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その他に係る経常収支比率は，類似団体とほぼ同水準となっている。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146050</xdr:rowOff>
    </xdr:from>
    <xdr:to>
      <xdr:col>24</xdr:col>
      <xdr:colOff>31750</xdr:colOff>
      <xdr:row>58</xdr:row>
      <xdr:rowOff>43180</xdr:rowOff>
    </xdr:to>
    <xdr:cxnSp macro="">
      <xdr:nvCxnSpPr>
        <xdr:cNvPr id="246" name="直線コネクタ 245"/>
        <xdr:cNvCxnSpPr/>
      </xdr:nvCxnSpPr>
      <xdr:spPr>
        <a:xfrm>
          <a:off x="15671800" y="991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58</xdr:row>
      <xdr:rowOff>88900</xdr:rowOff>
    </xdr:to>
    <xdr:cxnSp macro="">
      <xdr:nvCxnSpPr>
        <xdr:cNvPr id="249" name="直線コネクタ 248"/>
        <xdr:cNvCxnSpPr/>
      </xdr:nvCxnSpPr>
      <xdr:spPr>
        <a:xfrm flipV="1">
          <a:off x="14782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144780</xdr:rowOff>
    </xdr:from>
    <xdr:to>
      <xdr:col>22</xdr:col>
      <xdr:colOff>615950</xdr:colOff>
      <xdr:row>59</xdr:row>
      <xdr:rowOff>74930</xdr:rowOff>
    </xdr:to>
    <xdr:sp macro="" textlink="">
      <xdr:nvSpPr>
        <xdr:cNvPr id="250" name="フローチャート : 判断 249"/>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59707</xdr:rowOff>
    </xdr:from>
    <xdr:ext cx="736600" cy="259045"/>
    <xdr:sp macro="" textlink="">
      <xdr:nvSpPr>
        <xdr:cNvPr id="251" name="テキスト ボックス 250"/>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88900</xdr:rowOff>
    </xdr:to>
    <xdr:cxnSp macro="">
      <xdr:nvCxnSpPr>
        <xdr:cNvPr id="252" name="直線コネクタ 251"/>
        <xdr:cNvCxnSpPr/>
      </xdr:nvCxnSpPr>
      <xdr:spPr>
        <a:xfrm>
          <a:off x="13893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114300</xdr:rowOff>
    </xdr:from>
    <xdr:to>
      <xdr:col>21</xdr:col>
      <xdr:colOff>412750</xdr:colOff>
      <xdr:row>59</xdr:row>
      <xdr:rowOff>44450</xdr:rowOff>
    </xdr:to>
    <xdr:sp macro="" textlink="">
      <xdr:nvSpPr>
        <xdr:cNvPr id="253" name="フローチャート : 判断 252"/>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54" name="テキスト ボックス 253"/>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81280</xdr:rowOff>
    </xdr:to>
    <xdr:cxnSp macro="">
      <xdr:nvCxnSpPr>
        <xdr:cNvPr id="255" name="直線コネクタ 254"/>
        <xdr:cNvCxnSpPr/>
      </xdr:nvCxnSpPr>
      <xdr:spPr>
        <a:xfrm>
          <a:off x="13004800" y="994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91440</xdr:rowOff>
    </xdr:from>
    <xdr:to>
      <xdr:col>20</xdr:col>
      <xdr:colOff>209550</xdr:colOff>
      <xdr:row>59</xdr:row>
      <xdr:rowOff>21590</xdr:rowOff>
    </xdr:to>
    <xdr:sp macro="" textlink="">
      <xdr:nvSpPr>
        <xdr:cNvPr id="256" name="フローチャート : 判断 255"/>
        <xdr:cNvSpPr/>
      </xdr:nvSpPr>
      <xdr:spPr>
        <a:xfrm>
          <a:off x="138430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57" name="テキスト ボックス 25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68580</xdr:rowOff>
    </xdr:from>
    <xdr:to>
      <xdr:col>19</xdr:col>
      <xdr:colOff>6350</xdr:colOff>
      <xdr:row>58</xdr:row>
      <xdr:rowOff>170180</xdr:rowOff>
    </xdr:to>
    <xdr:sp macro="" textlink="">
      <xdr:nvSpPr>
        <xdr:cNvPr id="258" name="フローチャート : 判断 257"/>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154957</xdr:rowOff>
    </xdr:from>
    <xdr:ext cx="762000" cy="259045"/>
    <xdr:sp macro="" textlink="">
      <xdr:nvSpPr>
        <xdr:cNvPr id="259" name="テキスト ボックス 258"/>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65" name="円/楕円 264"/>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66"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67" name="円/楕円 266"/>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35577</xdr:rowOff>
    </xdr:from>
    <xdr:ext cx="736600" cy="259045"/>
    <xdr:sp macro="" textlink="">
      <xdr:nvSpPr>
        <xdr:cNvPr id="268" name="テキスト ボックス 26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69" name="円/楕円 268"/>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70" name="テキスト ボックス 269"/>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1" name="円/楕円 270"/>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142257</xdr:rowOff>
    </xdr:from>
    <xdr:ext cx="762000" cy="259045"/>
    <xdr:sp macro="" textlink="">
      <xdr:nvSpPr>
        <xdr:cNvPr id="272" name="テキスト ボックス 271"/>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3" name="円/楕円 272"/>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58437</xdr:rowOff>
    </xdr:from>
    <xdr:ext cx="762000" cy="259045"/>
    <xdr:sp macro="" textlink="">
      <xdr:nvSpPr>
        <xdr:cNvPr id="274" name="テキスト ボックス 273"/>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補助費に係る経常収支比率は，類似団体平均より低くなっているが，　さらに補助金制度や補助団体の整理合理化を行うこととしている。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158024</xdr:rowOff>
    </xdr:from>
    <xdr:to>
      <xdr:col>24</xdr:col>
      <xdr:colOff>31750</xdr:colOff>
      <xdr:row>36</xdr:row>
      <xdr:rowOff>71483</xdr:rowOff>
    </xdr:to>
    <xdr:cxnSp macro="">
      <xdr:nvCxnSpPr>
        <xdr:cNvPr id="308" name="直線コネクタ 307"/>
        <xdr:cNvCxnSpPr/>
      </xdr:nvCxnSpPr>
      <xdr:spPr>
        <a:xfrm flipV="1">
          <a:off x="15671800" y="615877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71483</xdr:rowOff>
    </xdr:to>
    <xdr:cxnSp macro="">
      <xdr:nvCxnSpPr>
        <xdr:cNvPr id="311" name="直線コネクタ 310"/>
        <xdr:cNvCxnSpPr/>
      </xdr:nvCxnSpPr>
      <xdr:spPr>
        <a:xfrm>
          <a:off x="14782800" y="61391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117022</xdr:rowOff>
    </xdr:from>
    <xdr:to>
      <xdr:col>22</xdr:col>
      <xdr:colOff>615950</xdr:colOff>
      <xdr:row>38</xdr:row>
      <xdr:rowOff>47172</xdr:rowOff>
    </xdr:to>
    <xdr:sp macro="" textlink="">
      <xdr:nvSpPr>
        <xdr:cNvPr id="312" name="フローチャート : 判断 311"/>
        <xdr:cNvSpPr/>
      </xdr:nvSpPr>
      <xdr:spPr>
        <a:xfrm>
          <a:off x="15621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31949</xdr:rowOff>
    </xdr:from>
    <xdr:ext cx="736600" cy="259045"/>
    <xdr:sp macro="" textlink="">
      <xdr:nvSpPr>
        <xdr:cNvPr id="313" name="テキスト ボックス 312"/>
        <xdr:cNvSpPr txBox="1"/>
      </xdr:nvSpPr>
      <xdr:spPr>
        <a:xfrm>
          <a:off x="15290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35</xdr:row>
      <xdr:rowOff>144961</xdr:rowOff>
    </xdr:to>
    <xdr:cxnSp macro="">
      <xdr:nvCxnSpPr>
        <xdr:cNvPr id="314" name="直線コネクタ 313"/>
        <xdr:cNvCxnSpPr/>
      </xdr:nvCxnSpPr>
      <xdr:spPr>
        <a:xfrm flipV="1">
          <a:off x="13893800" y="613918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90896</xdr:rowOff>
    </xdr:from>
    <xdr:to>
      <xdr:col>21</xdr:col>
      <xdr:colOff>412750</xdr:colOff>
      <xdr:row>38</xdr:row>
      <xdr:rowOff>21045</xdr:rowOff>
    </xdr:to>
    <xdr:sp macro="" textlink="">
      <xdr:nvSpPr>
        <xdr:cNvPr id="315" name="フローチャート : 判断 314"/>
        <xdr:cNvSpPr/>
      </xdr:nvSpPr>
      <xdr:spPr>
        <a:xfrm>
          <a:off x="14732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5823</xdr:rowOff>
    </xdr:from>
    <xdr:ext cx="762000" cy="259045"/>
    <xdr:sp macro="" textlink="">
      <xdr:nvSpPr>
        <xdr:cNvPr id="316" name="テキスト ボックス 315"/>
        <xdr:cNvSpPr txBox="1"/>
      </xdr:nvSpPr>
      <xdr:spPr>
        <a:xfrm>
          <a:off x="14401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144961</xdr:rowOff>
    </xdr:from>
    <xdr:to>
      <xdr:col>20</xdr:col>
      <xdr:colOff>158750</xdr:colOff>
      <xdr:row>35</xdr:row>
      <xdr:rowOff>171087</xdr:rowOff>
    </xdr:to>
    <xdr:cxnSp macro="">
      <xdr:nvCxnSpPr>
        <xdr:cNvPr id="317" name="直線コネクタ 316"/>
        <xdr:cNvCxnSpPr/>
      </xdr:nvCxnSpPr>
      <xdr:spPr>
        <a:xfrm flipV="1">
          <a:off x="13004800" y="61457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84364</xdr:rowOff>
    </xdr:from>
    <xdr:to>
      <xdr:col>20</xdr:col>
      <xdr:colOff>209550</xdr:colOff>
      <xdr:row>38</xdr:row>
      <xdr:rowOff>14514</xdr:rowOff>
    </xdr:to>
    <xdr:sp macro="" textlink="">
      <xdr:nvSpPr>
        <xdr:cNvPr id="318" name="フローチャート : 判断 317"/>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170742</xdr:rowOff>
    </xdr:from>
    <xdr:ext cx="762000" cy="259045"/>
    <xdr:sp macro="" textlink="">
      <xdr:nvSpPr>
        <xdr:cNvPr id="319" name="テキスト ボックス 318"/>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97427</xdr:rowOff>
    </xdr:from>
    <xdr:to>
      <xdr:col>19</xdr:col>
      <xdr:colOff>6350</xdr:colOff>
      <xdr:row>38</xdr:row>
      <xdr:rowOff>27577</xdr:rowOff>
    </xdr:to>
    <xdr:sp macro="" textlink="">
      <xdr:nvSpPr>
        <xdr:cNvPr id="320" name="フローチャート : 判断 319"/>
        <xdr:cNvSpPr/>
      </xdr:nvSpPr>
      <xdr:spPr>
        <a:xfrm>
          <a:off x="12954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12354</xdr:rowOff>
    </xdr:from>
    <xdr:ext cx="762000" cy="259045"/>
    <xdr:sp macro="" textlink="">
      <xdr:nvSpPr>
        <xdr:cNvPr id="321" name="テキスト ボックス 320"/>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107224</xdr:rowOff>
    </xdr:from>
    <xdr:to>
      <xdr:col>24</xdr:col>
      <xdr:colOff>82550</xdr:colOff>
      <xdr:row>36</xdr:row>
      <xdr:rowOff>37374</xdr:rowOff>
    </xdr:to>
    <xdr:sp macro="" textlink="">
      <xdr:nvSpPr>
        <xdr:cNvPr id="327" name="円/楕円 326"/>
        <xdr:cNvSpPr/>
      </xdr:nvSpPr>
      <xdr:spPr>
        <a:xfrm>
          <a:off x="164592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123751</xdr:rowOff>
    </xdr:from>
    <xdr:ext cx="762000" cy="259045"/>
    <xdr:sp macro="" textlink="">
      <xdr:nvSpPr>
        <xdr:cNvPr id="328" name="補助費等該当値テキスト"/>
        <xdr:cNvSpPr txBox="1"/>
      </xdr:nvSpPr>
      <xdr:spPr>
        <a:xfrm>
          <a:off x="16598900" y="595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20683</xdr:rowOff>
    </xdr:from>
    <xdr:to>
      <xdr:col>22</xdr:col>
      <xdr:colOff>615950</xdr:colOff>
      <xdr:row>36</xdr:row>
      <xdr:rowOff>122283</xdr:rowOff>
    </xdr:to>
    <xdr:sp macro="" textlink="">
      <xdr:nvSpPr>
        <xdr:cNvPr id="329" name="円/楕円 328"/>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132460</xdr:rowOff>
    </xdr:from>
    <xdr:ext cx="736600" cy="259045"/>
    <xdr:sp macro="" textlink="">
      <xdr:nvSpPr>
        <xdr:cNvPr id="330" name="テキスト ボックス 329"/>
        <xdr:cNvSpPr txBox="1"/>
      </xdr:nvSpPr>
      <xdr:spPr>
        <a:xfrm>
          <a:off x="15290800" y="5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1" name="円/楕円 330"/>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2" name="テキスト ボックス 331"/>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94161</xdr:rowOff>
    </xdr:from>
    <xdr:to>
      <xdr:col>20</xdr:col>
      <xdr:colOff>209550</xdr:colOff>
      <xdr:row>36</xdr:row>
      <xdr:rowOff>24311</xdr:rowOff>
    </xdr:to>
    <xdr:sp macro="" textlink="">
      <xdr:nvSpPr>
        <xdr:cNvPr id="333" name="円/楕円 332"/>
        <xdr:cNvSpPr/>
      </xdr:nvSpPr>
      <xdr:spPr>
        <a:xfrm>
          <a:off x="13843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34488</xdr:rowOff>
    </xdr:from>
    <xdr:ext cx="762000" cy="259045"/>
    <xdr:sp macro="" textlink="">
      <xdr:nvSpPr>
        <xdr:cNvPr id="334" name="テキスト ボックス 333"/>
        <xdr:cNvSpPr txBox="1"/>
      </xdr:nvSpPr>
      <xdr:spPr>
        <a:xfrm>
          <a:off x="13512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120287</xdr:rowOff>
    </xdr:from>
    <xdr:to>
      <xdr:col>19</xdr:col>
      <xdr:colOff>6350</xdr:colOff>
      <xdr:row>36</xdr:row>
      <xdr:rowOff>50437</xdr:rowOff>
    </xdr:to>
    <xdr:sp macro="" textlink="">
      <xdr:nvSpPr>
        <xdr:cNvPr id="335" name="円/楕円 334"/>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60614</xdr:rowOff>
    </xdr:from>
    <xdr:ext cx="762000" cy="259045"/>
    <xdr:sp macro="" textlink="">
      <xdr:nvSpPr>
        <xdr:cNvPr id="336" name="テキスト ボックス 335"/>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公債費に係る経常収支比率は，類似団体平均を上回っている。</a:t>
          </a:r>
        </a:p>
        <a:p>
          <a:r>
            <a:rPr kumimoji="1" lang="ja-JP" altLang="en-US" sz="1300">
              <a:latin typeface="ＭＳ Ｐゴシック"/>
            </a:rPr>
            <a:t>　公債費負担適正化計画に沿って，新規発行の抑制，繰上償還等を実施してきたことにより，比率は減少傾向にあり，類似団体平均に近づいている。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79</xdr:row>
      <xdr:rowOff>24130</xdr:rowOff>
    </xdr:to>
    <xdr:cxnSp macro="">
      <xdr:nvCxnSpPr>
        <xdr:cNvPr id="366" name="直線コネクタ 365"/>
        <xdr:cNvCxnSpPr/>
      </xdr:nvCxnSpPr>
      <xdr:spPr>
        <a:xfrm flipV="1">
          <a:off x="3987800" y="134772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24130</xdr:rowOff>
    </xdr:from>
    <xdr:to>
      <xdr:col>5</xdr:col>
      <xdr:colOff>549275</xdr:colOff>
      <xdr:row>79</xdr:row>
      <xdr:rowOff>83565</xdr:rowOff>
    </xdr:to>
    <xdr:cxnSp macro="">
      <xdr:nvCxnSpPr>
        <xdr:cNvPr id="369" name="直線コネクタ 368"/>
        <xdr:cNvCxnSpPr/>
      </xdr:nvCxnSpPr>
      <xdr:spPr>
        <a:xfrm flipV="1">
          <a:off x="3098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0" name="フローチャート : 判断 369"/>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21099</xdr:rowOff>
    </xdr:from>
    <xdr:ext cx="736600" cy="259045"/>
    <xdr:sp macro="" textlink="">
      <xdr:nvSpPr>
        <xdr:cNvPr id="371" name="テキスト ボックス 370"/>
        <xdr:cNvSpPr txBox="1"/>
      </xdr:nvSpPr>
      <xdr:spPr>
        <a:xfrm>
          <a:off x="3606800" y="1322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83565</xdr:rowOff>
    </xdr:from>
    <xdr:to>
      <xdr:col>4</xdr:col>
      <xdr:colOff>346075</xdr:colOff>
      <xdr:row>80</xdr:row>
      <xdr:rowOff>17272</xdr:rowOff>
    </xdr:to>
    <xdr:cxnSp macro="">
      <xdr:nvCxnSpPr>
        <xdr:cNvPr id="372" name="直線コネクタ 371"/>
        <xdr:cNvCxnSpPr/>
      </xdr:nvCxnSpPr>
      <xdr:spPr>
        <a:xfrm flipV="1">
          <a:off x="2209800" y="136281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3" name="フローチャート : 判断 37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39388</xdr:rowOff>
    </xdr:from>
    <xdr:ext cx="762000" cy="259045"/>
    <xdr:sp macro="" textlink="">
      <xdr:nvSpPr>
        <xdr:cNvPr id="374" name="テキスト ボックス 373"/>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17272</xdr:rowOff>
    </xdr:from>
    <xdr:to>
      <xdr:col>3</xdr:col>
      <xdr:colOff>142875</xdr:colOff>
      <xdr:row>80</xdr:row>
      <xdr:rowOff>99568</xdr:rowOff>
    </xdr:to>
    <xdr:cxnSp macro="">
      <xdr:nvCxnSpPr>
        <xdr:cNvPr id="375" name="直線コネクタ 374"/>
        <xdr:cNvCxnSpPr/>
      </xdr:nvCxnSpPr>
      <xdr:spPr>
        <a:xfrm flipV="1">
          <a:off x="1320800" y="137332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76" name="フローチャート : 判断 375"/>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75964</xdr:rowOff>
    </xdr:from>
    <xdr:ext cx="762000" cy="259045"/>
    <xdr:sp macro="" textlink="">
      <xdr:nvSpPr>
        <xdr:cNvPr id="377" name="テキスト ボックス 376"/>
        <xdr:cNvSpPr txBox="1"/>
      </xdr:nvSpPr>
      <xdr:spPr>
        <a:xfrm>
          <a:off x="1828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78" name="フローチャート : 判断 377"/>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94251</xdr:rowOff>
    </xdr:from>
    <xdr:ext cx="762000" cy="259045"/>
    <xdr:sp macro="" textlink="">
      <xdr:nvSpPr>
        <xdr:cNvPr id="379" name="テキスト ボックス 378"/>
        <xdr:cNvSpPr txBox="1"/>
      </xdr:nvSpPr>
      <xdr:spPr>
        <a:xfrm>
          <a:off x="939800" y="132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85" name="円/楕円 384"/>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86"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144780</xdr:rowOff>
    </xdr:from>
    <xdr:to>
      <xdr:col>5</xdr:col>
      <xdr:colOff>600075</xdr:colOff>
      <xdr:row>79</xdr:row>
      <xdr:rowOff>74930</xdr:rowOff>
    </xdr:to>
    <xdr:sp macro="" textlink="">
      <xdr:nvSpPr>
        <xdr:cNvPr id="387" name="円/楕円 386"/>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59707</xdr:rowOff>
    </xdr:from>
    <xdr:ext cx="736600" cy="259045"/>
    <xdr:sp macro="" textlink="">
      <xdr:nvSpPr>
        <xdr:cNvPr id="388" name="テキスト ボックス 387"/>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32765</xdr:rowOff>
    </xdr:from>
    <xdr:to>
      <xdr:col>4</xdr:col>
      <xdr:colOff>396875</xdr:colOff>
      <xdr:row>79</xdr:row>
      <xdr:rowOff>134365</xdr:rowOff>
    </xdr:to>
    <xdr:sp macro="" textlink="">
      <xdr:nvSpPr>
        <xdr:cNvPr id="389" name="円/楕円 388"/>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119142</xdr:rowOff>
    </xdr:from>
    <xdr:ext cx="762000" cy="259045"/>
    <xdr:sp macro="" textlink="">
      <xdr:nvSpPr>
        <xdr:cNvPr id="390" name="テキスト ボックス 389"/>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137922</xdr:rowOff>
    </xdr:from>
    <xdr:to>
      <xdr:col>3</xdr:col>
      <xdr:colOff>193675</xdr:colOff>
      <xdr:row>80</xdr:row>
      <xdr:rowOff>68072</xdr:rowOff>
    </xdr:to>
    <xdr:sp macro="" textlink="">
      <xdr:nvSpPr>
        <xdr:cNvPr id="391" name="円/楕円 390"/>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52849</xdr:rowOff>
    </xdr:from>
    <xdr:ext cx="762000" cy="259045"/>
    <xdr:sp macro="" textlink="">
      <xdr:nvSpPr>
        <xdr:cNvPr id="392" name="テキスト ボックス 391"/>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48768</xdr:rowOff>
    </xdr:from>
    <xdr:to>
      <xdr:col>1</xdr:col>
      <xdr:colOff>676275</xdr:colOff>
      <xdr:row>80</xdr:row>
      <xdr:rowOff>150368</xdr:rowOff>
    </xdr:to>
    <xdr:sp macro="" textlink="">
      <xdr:nvSpPr>
        <xdr:cNvPr id="393" name="円/楕円 392"/>
        <xdr:cNvSpPr/>
      </xdr:nvSpPr>
      <xdr:spPr>
        <a:xfrm>
          <a:off x="1270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135145</xdr:rowOff>
    </xdr:from>
    <xdr:ext cx="762000" cy="259045"/>
    <xdr:sp macro="" textlink="">
      <xdr:nvSpPr>
        <xdr:cNvPr id="394" name="テキスト ボックス 393"/>
        <xdr:cNvSpPr txBox="1"/>
      </xdr:nvSpPr>
      <xdr:spPr>
        <a:xfrm>
          <a:off x="939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公債費以外に係る経常収支比率は，類似団体・全国・広島県平均のいずれも下回っている。いかに公債費負担が大きいかがうかがえる。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20320</xdr:rowOff>
    </xdr:from>
    <xdr:to>
      <xdr:col>24</xdr:col>
      <xdr:colOff>31750</xdr:colOff>
      <xdr:row>74</xdr:row>
      <xdr:rowOff>43180</xdr:rowOff>
    </xdr:to>
    <xdr:cxnSp macro="">
      <xdr:nvCxnSpPr>
        <xdr:cNvPr id="427" name="直線コネクタ 426"/>
        <xdr:cNvCxnSpPr/>
      </xdr:nvCxnSpPr>
      <xdr:spPr>
        <a:xfrm>
          <a:off x="15671800" y="12707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138430</xdr:rowOff>
    </xdr:from>
    <xdr:to>
      <xdr:col>22</xdr:col>
      <xdr:colOff>565150</xdr:colOff>
      <xdr:row>74</xdr:row>
      <xdr:rowOff>20320</xdr:rowOff>
    </xdr:to>
    <xdr:cxnSp macro="">
      <xdr:nvCxnSpPr>
        <xdr:cNvPr id="430" name="直線コネクタ 429"/>
        <xdr:cNvCxnSpPr/>
      </xdr:nvCxnSpPr>
      <xdr:spPr>
        <a:xfrm>
          <a:off x="14782800" y="12654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53339</xdr:rowOff>
    </xdr:from>
    <xdr:to>
      <xdr:col>22</xdr:col>
      <xdr:colOff>615950</xdr:colOff>
      <xdr:row>76</xdr:row>
      <xdr:rowOff>154939</xdr:rowOff>
    </xdr:to>
    <xdr:sp macro="" textlink="">
      <xdr:nvSpPr>
        <xdr:cNvPr id="431" name="フローチャート : 判断 430"/>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32" name="テキスト ボックス 431"/>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138430</xdr:rowOff>
    </xdr:from>
    <xdr:to>
      <xdr:col>21</xdr:col>
      <xdr:colOff>361950</xdr:colOff>
      <xdr:row>74</xdr:row>
      <xdr:rowOff>24130</xdr:rowOff>
    </xdr:to>
    <xdr:cxnSp macro="">
      <xdr:nvCxnSpPr>
        <xdr:cNvPr id="433" name="直線コネクタ 432"/>
        <xdr:cNvCxnSpPr/>
      </xdr:nvCxnSpPr>
      <xdr:spPr>
        <a:xfrm flipV="1">
          <a:off x="13893800" y="12654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137160</xdr:rowOff>
    </xdr:from>
    <xdr:to>
      <xdr:col>21</xdr:col>
      <xdr:colOff>412750</xdr:colOff>
      <xdr:row>76</xdr:row>
      <xdr:rowOff>67311</xdr:rowOff>
    </xdr:to>
    <xdr:sp macro="" textlink="">
      <xdr:nvSpPr>
        <xdr:cNvPr id="434" name="フローチャート : 判断 433"/>
        <xdr:cNvSpPr/>
      </xdr:nvSpPr>
      <xdr:spPr>
        <a:xfrm>
          <a:off x="14732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52088</xdr:rowOff>
    </xdr:from>
    <xdr:ext cx="762000" cy="259045"/>
    <xdr:sp macro="" textlink="">
      <xdr:nvSpPr>
        <xdr:cNvPr id="435" name="テキスト ボックス 434"/>
        <xdr:cNvSpPr txBox="1"/>
      </xdr:nvSpPr>
      <xdr:spPr>
        <a:xfrm>
          <a:off x="14401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168910</xdr:rowOff>
    </xdr:from>
    <xdr:to>
      <xdr:col>20</xdr:col>
      <xdr:colOff>158750</xdr:colOff>
      <xdr:row>74</xdr:row>
      <xdr:rowOff>24130</xdr:rowOff>
    </xdr:to>
    <xdr:cxnSp macro="">
      <xdr:nvCxnSpPr>
        <xdr:cNvPr id="436" name="直線コネクタ 435"/>
        <xdr:cNvCxnSpPr/>
      </xdr:nvCxnSpPr>
      <xdr:spPr>
        <a:xfrm>
          <a:off x="13004800" y="126847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118110</xdr:rowOff>
    </xdr:from>
    <xdr:to>
      <xdr:col>20</xdr:col>
      <xdr:colOff>209550</xdr:colOff>
      <xdr:row>76</xdr:row>
      <xdr:rowOff>48261</xdr:rowOff>
    </xdr:to>
    <xdr:sp macro="" textlink="">
      <xdr:nvSpPr>
        <xdr:cNvPr id="437" name="フローチャート : 判断 436"/>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33038</xdr:rowOff>
    </xdr:from>
    <xdr:ext cx="762000" cy="259045"/>
    <xdr:sp macro="" textlink="">
      <xdr:nvSpPr>
        <xdr:cNvPr id="438" name="テキスト ボックス 437"/>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121920</xdr:rowOff>
    </xdr:from>
    <xdr:to>
      <xdr:col>19</xdr:col>
      <xdr:colOff>6350</xdr:colOff>
      <xdr:row>76</xdr:row>
      <xdr:rowOff>52070</xdr:rowOff>
    </xdr:to>
    <xdr:sp macro="" textlink="">
      <xdr:nvSpPr>
        <xdr:cNvPr id="439" name="フローチャート : 判断 438"/>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36847</xdr:rowOff>
    </xdr:from>
    <xdr:ext cx="762000" cy="259045"/>
    <xdr:sp macro="" textlink="">
      <xdr:nvSpPr>
        <xdr:cNvPr id="440" name="テキスト ボックス 439"/>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163830</xdr:rowOff>
    </xdr:from>
    <xdr:to>
      <xdr:col>24</xdr:col>
      <xdr:colOff>82550</xdr:colOff>
      <xdr:row>74</xdr:row>
      <xdr:rowOff>93980</xdr:rowOff>
    </xdr:to>
    <xdr:sp macro="" textlink="">
      <xdr:nvSpPr>
        <xdr:cNvPr id="446" name="円/楕円 445"/>
        <xdr:cNvSpPr/>
      </xdr:nvSpPr>
      <xdr:spPr>
        <a:xfrm>
          <a:off x="16459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72407</xdr:rowOff>
    </xdr:from>
    <xdr:ext cx="762000" cy="259045"/>
    <xdr:sp macro="" textlink="">
      <xdr:nvSpPr>
        <xdr:cNvPr id="447" name="公債費以外該当値テキスト"/>
        <xdr:cNvSpPr txBox="1"/>
      </xdr:nvSpPr>
      <xdr:spPr>
        <a:xfrm>
          <a:off x="16598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140970</xdr:rowOff>
    </xdr:from>
    <xdr:to>
      <xdr:col>22</xdr:col>
      <xdr:colOff>615950</xdr:colOff>
      <xdr:row>74</xdr:row>
      <xdr:rowOff>71120</xdr:rowOff>
    </xdr:to>
    <xdr:sp macro="" textlink="">
      <xdr:nvSpPr>
        <xdr:cNvPr id="448" name="円/楕円 447"/>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81297</xdr:rowOff>
    </xdr:from>
    <xdr:ext cx="736600" cy="259045"/>
    <xdr:sp macro="" textlink="">
      <xdr:nvSpPr>
        <xdr:cNvPr id="449" name="テキスト ボックス 448"/>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87630</xdr:rowOff>
    </xdr:from>
    <xdr:to>
      <xdr:col>21</xdr:col>
      <xdr:colOff>412750</xdr:colOff>
      <xdr:row>74</xdr:row>
      <xdr:rowOff>17780</xdr:rowOff>
    </xdr:to>
    <xdr:sp macro="" textlink="">
      <xdr:nvSpPr>
        <xdr:cNvPr id="450" name="円/楕円 449"/>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27957</xdr:rowOff>
    </xdr:from>
    <xdr:ext cx="762000" cy="259045"/>
    <xdr:sp macro="" textlink="">
      <xdr:nvSpPr>
        <xdr:cNvPr id="451" name="テキスト ボックス 450"/>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144780</xdr:rowOff>
    </xdr:from>
    <xdr:to>
      <xdr:col>20</xdr:col>
      <xdr:colOff>209550</xdr:colOff>
      <xdr:row>74</xdr:row>
      <xdr:rowOff>74930</xdr:rowOff>
    </xdr:to>
    <xdr:sp macro="" textlink="">
      <xdr:nvSpPr>
        <xdr:cNvPr id="452" name="円/楕円 451"/>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85107</xdr:rowOff>
    </xdr:from>
    <xdr:ext cx="762000" cy="259045"/>
    <xdr:sp macro="" textlink="">
      <xdr:nvSpPr>
        <xdr:cNvPr id="453" name="テキスト ボックス 452"/>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118110</xdr:rowOff>
    </xdr:from>
    <xdr:to>
      <xdr:col>19</xdr:col>
      <xdr:colOff>6350</xdr:colOff>
      <xdr:row>74</xdr:row>
      <xdr:rowOff>48260</xdr:rowOff>
    </xdr:to>
    <xdr:sp macro="" textlink="">
      <xdr:nvSpPr>
        <xdr:cNvPr id="454" name="円/楕円 453"/>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58437</xdr:rowOff>
    </xdr:from>
    <xdr:ext cx="762000" cy="259045"/>
    <xdr:sp macro="" textlink="">
      <xdr:nvSpPr>
        <xdr:cNvPr id="455" name="テキスト ボックス 454"/>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広島県神石高原町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153342</xdr:rowOff>
    </xdr:from>
    <xdr:to>
      <xdr:col>4</xdr:col>
      <xdr:colOff>1117600</xdr:colOff>
      <xdr:row>17</xdr:row>
      <xdr:rowOff>20520</xdr:rowOff>
    </xdr:to>
    <xdr:cxnSp macro="">
      <xdr:nvCxnSpPr>
        <xdr:cNvPr id="46" name="直線コネクタ 45"/>
        <xdr:cNvCxnSpPr/>
      </xdr:nvCxnSpPr>
      <xdr:spPr bwMode="auto">
        <a:xfrm flipV="1">
          <a:off x="5003800" y="2944167"/>
          <a:ext cx="6477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138120</xdr:rowOff>
    </xdr:from>
    <xdr:ext cx="762000" cy="259045"/>
    <xdr:sp macro="" textlink="">
      <xdr:nvSpPr>
        <xdr:cNvPr id="47" name="人口1人当たり決算額の推移平均値テキスト130"/>
        <xdr:cNvSpPr txBox="1"/>
      </xdr:nvSpPr>
      <xdr:spPr>
        <a:xfrm>
          <a:off x="5740400" y="2928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11765</xdr:rowOff>
    </xdr:from>
    <xdr:to>
      <xdr:col>4</xdr:col>
      <xdr:colOff>469900</xdr:colOff>
      <xdr:row>17</xdr:row>
      <xdr:rowOff>20520</xdr:rowOff>
    </xdr:to>
    <xdr:cxnSp macro="">
      <xdr:nvCxnSpPr>
        <xdr:cNvPr id="49" name="直線コネクタ 48"/>
        <xdr:cNvCxnSpPr/>
      </xdr:nvCxnSpPr>
      <xdr:spPr bwMode="auto">
        <a:xfrm>
          <a:off x="4305300" y="2974040"/>
          <a:ext cx="698500" cy="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35483</xdr:rowOff>
    </xdr:from>
    <xdr:to>
      <xdr:col>4</xdr:col>
      <xdr:colOff>520700</xdr:colOff>
      <xdr:row>18</xdr:row>
      <xdr:rowOff>137082</xdr:rowOff>
    </xdr:to>
    <xdr:sp macro="" textlink="">
      <xdr:nvSpPr>
        <xdr:cNvPr id="50" name="フローチャート : 判断 49"/>
        <xdr:cNvSpPr/>
      </xdr:nvSpPr>
      <xdr:spPr bwMode="auto">
        <a:xfrm>
          <a:off x="4953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121860</xdr:rowOff>
    </xdr:from>
    <xdr:ext cx="736600" cy="259045"/>
    <xdr:sp macro="" textlink="">
      <xdr:nvSpPr>
        <xdr:cNvPr id="51" name="テキスト ボックス 50"/>
        <xdr:cNvSpPr txBox="1"/>
      </xdr:nvSpPr>
      <xdr:spPr>
        <a:xfrm>
          <a:off x="4622800" y="325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11765</xdr:rowOff>
    </xdr:from>
    <xdr:to>
      <xdr:col>3</xdr:col>
      <xdr:colOff>904875</xdr:colOff>
      <xdr:row>17</xdr:row>
      <xdr:rowOff>22772</xdr:rowOff>
    </xdr:to>
    <xdr:cxnSp macro="">
      <xdr:nvCxnSpPr>
        <xdr:cNvPr id="52" name="直線コネクタ 51"/>
        <xdr:cNvCxnSpPr/>
      </xdr:nvCxnSpPr>
      <xdr:spPr bwMode="auto">
        <a:xfrm flipV="1">
          <a:off x="3606800" y="2974040"/>
          <a:ext cx="698500" cy="1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49616</xdr:rowOff>
    </xdr:from>
    <xdr:to>
      <xdr:col>3</xdr:col>
      <xdr:colOff>955675</xdr:colOff>
      <xdr:row>18</xdr:row>
      <xdr:rowOff>151216</xdr:rowOff>
    </xdr:to>
    <xdr:sp macro="" textlink="">
      <xdr:nvSpPr>
        <xdr:cNvPr id="53" name="フローチャート : 判断 52"/>
        <xdr:cNvSpPr/>
      </xdr:nvSpPr>
      <xdr:spPr bwMode="auto">
        <a:xfrm>
          <a:off x="4254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135993</xdr:rowOff>
    </xdr:from>
    <xdr:ext cx="762000" cy="259045"/>
    <xdr:sp macro="" textlink="">
      <xdr:nvSpPr>
        <xdr:cNvPr id="54" name="テキスト ボックス 53"/>
        <xdr:cNvSpPr txBox="1"/>
      </xdr:nvSpPr>
      <xdr:spPr>
        <a:xfrm>
          <a:off x="3924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10456</xdr:rowOff>
    </xdr:from>
    <xdr:to>
      <xdr:col>3</xdr:col>
      <xdr:colOff>206375</xdr:colOff>
      <xdr:row>17</xdr:row>
      <xdr:rowOff>22772</xdr:rowOff>
    </xdr:to>
    <xdr:cxnSp macro="">
      <xdr:nvCxnSpPr>
        <xdr:cNvPr id="55" name="直線コネクタ 54"/>
        <xdr:cNvCxnSpPr/>
      </xdr:nvCxnSpPr>
      <xdr:spPr bwMode="auto">
        <a:xfrm>
          <a:off x="2908300" y="2972731"/>
          <a:ext cx="698500" cy="1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44575</xdr:rowOff>
    </xdr:from>
    <xdr:to>
      <xdr:col>3</xdr:col>
      <xdr:colOff>257175</xdr:colOff>
      <xdr:row>18</xdr:row>
      <xdr:rowOff>146175</xdr:rowOff>
    </xdr:to>
    <xdr:sp macro="" textlink="">
      <xdr:nvSpPr>
        <xdr:cNvPr id="56" name="フローチャート : 判断 55"/>
        <xdr:cNvSpPr/>
      </xdr:nvSpPr>
      <xdr:spPr bwMode="auto">
        <a:xfrm>
          <a:off x="35560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130952</xdr:rowOff>
    </xdr:from>
    <xdr:ext cx="762000" cy="259045"/>
    <xdr:sp macro="" textlink="">
      <xdr:nvSpPr>
        <xdr:cNvPr id="57" name="テキスト ボックス 56"/>
        <xdr:cNvSpPr txBox="1"/>
      </xdr:nvSpPr>
      <xdr:spPr>
        <a:xfrm>
          <a:off x="32258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39775</xdr:rowOff>
    </xdr:from>
    <xdr:to>
      <xdr:col>2</xdr:col>
      <xdr:colOff>692150</xdr:colOff>
      <xdr:row>18</xdr:row>
      <xdr:rowOff>141374</xdr:rowOff>
    </xdr:to>
    <xdr:sp macro="" textlink="">
      <xdr:nvSpPr>
        <xdr:cNvPr id="58" name="フローチャート : 判断 57"/>
        <xdr:cNvSpPr/>
      </xdr:nvSpPr>
      <xdr:spPr bwMode="auto">
        <a:xfrm>
          <a:off x="2857500" y="3173500"/>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126151</xdr:rowOff>
    </xdr:from>
    <xdr:ext cx="762000" cy="259045"/>
    <xdr:sp macro="" textlink="">
      <xdr:nvSpPr>
        <xdr:cNvPr id="59" name="テキスト ボックス 58"/>
        <xdr:cNvSpPr txBox="1"/>
      </xdr:nvSpPr>
      <xdr:spPr>
        <a:xfrm>
          <a:off x="2527300" y="32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102542</xdr:rowOff>
    </xdr:from>
    <xdr:to>
      <xdr:col>5</xdr:col>
      <xdr:colOff>34925</xdr:colOff>
      <xdr:row>17</xdr:row>
      <xdr:rowOff>32692</xdr:rowOff>
    </xdr:to>
    <xdr:sp macro="" textlink="">
      <xdr:nvSpPr>
        <xdr:cNvPr id="65" name="円/楕円 64"/>
        <xdr:cNvSpPr/>
      </xdr:nvSpPr>
      <xdr:spPr bwMode="auto">
        <a:xfrm>
          <a:off x="56007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119069</xdr:rowOff>
    </xdr:from>
    <xdr:ext cx="762000" cy="259045"/>
    <xdr:sp macro="" textlink="">
      <xdr:nvSpPr>
        <xdr:cNvPr id="66" name="人口1人当たり決算額の推移該当値テキスト130"/>
        <xdr:cNvSpPr txBox="1"/>
      </xdr:nvSpPr>
      <xdr:spPr>
        <a:xfrm>
          <a:off x="5740400" y="27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173,724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141170</xdr:rowOff>
    </xdr:from>
    <xdr:to>
      <xdr:col>4</xdr:col>
      <xdr:colOff>520700</xdr:colOff>
      <xdr:row>17</xdr:row>
      <xdr:rowOff>71320</xdr:rowOff>
    </xdr:to>
    <xdr:sp macro="" textlink="">
      <xdr:nvSpPr>
        <xdr:cNvPr id="67" name="円/楕円 66"/>
        <xdr:cNvSpPr/>
      </xdr:nvSpPr>
      <xdr:spPr bwMode="auto">
        <a:xfrm>
          <a:off x="49530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81497</xdr:rowOff>
    </xdr:from>
    <xdr:ext cx="736600" cy="259045"/>
    <xdr:sp macro="" textlink="">
      <xdr:nvSpPr>
        <xdr:cNvPr id="68" name="テキスト ボックス 67"/>
        <xdr:cNvSpPr txBox="1"/>
      </xdr:nvSpPr>
      <xdr:spPr>
        <a:xfrm>
          <a:off x="4622800" y="270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166,965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132415</xdr:rowOff>
    </xdr:from>
    <xdr:to>
      <xdr:col>3</xdr:col>
      <xdr:colOff>955675</xdr:colOff>
      <xdr:row>17</xdr:row>
      <xdr:rowOff>62565</xdr:rowOff>
    </xdr:to>
    <xdr:sp macro="" textlink="">
      <xdr:nvSpPr>
        <xdr:cNvPr id="69" name="円/楕円 68"/>
        <xdr:cNvSpPr/>
      </xdr:nvSpPr>
      <xdr:spPr bwMode="auto">
        <a:xfrm>
          <a:off x="4254500" y="29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72742</xdr:rowOff>
    </xdr:from>
    <xdr:ext cx="762000" cy="259045"/>
    <xdr:sp macro="" textlink="">
      <xdr:nvSpPr>
        <xdr:cNvPr id="70" name="テキスト ボックス 69"/>
        <xdr:cNvSpPr txBox="1"/>
      </xdr:nvSpPr>
      <xdr:spPr>
        <a:xfrm>
          <a:off x="3924300" y="269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168,497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143422</xdr:rowOff>
    </xdr:from>
    <xdr:to>
      <xdr:col>3</xdr:col>
      <xdr:colOff>257175</xdr:colOff>
      <xdr:row>17</xdr:row>
      <xdr:rowOff>73572</xdr:rowOff>
    </xdr:to>
    <xdr:sp macro="" textlink="">
      <xdr:nvSpPr>
        <xdr:cNvPr id="71" name="円/楕円 70"/>
        <xdr:cNvSpPr/>
      </xdr:nvSpPr>
      <xdr:spPr bwMode="auto">
        <a:xfrm>
          <a:off x="3556000" y="29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83749</xdr:rowOff>
    </xdr:from>
    <xdr:ext cx="762000" cy="259045"/>
    <xdr:sp macro="" textlink="">
      <xdr:nvSpPr>
        <xdr:cNvPr id="72" name="テキスト ボックス 71"/>
        <xdr:cNvSpPr txBox="1"/>
      </xdr:nvSpPr>
      <xdr:spPr>
        <a:xfrm>
          <a:off x="3225800" y="27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166,571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131106</xdr:rowOff>
    </xdr:from>
    <xdr:to>
      <xdr:col>2</xdr:col>
      <xdr:colOff>692150</xdr:colOff>
      <xdr:row>17</xdr:row>
      <xdr:rowOff>61256</xdr:rowOff>
    </xdr:to>
    <xdr:sp macro="" textlink="">
      <xdr:nvSpPr>
        <xdr:cNvPr id="73" name="円/楕円 72"/>
        <xdr:cNvSpPr/>
      </xdr:nvSpPr>
      <xdr:spPr bwMode="auto">
        <a:xfrm>
          <a:off x="2857500" y="292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71433</xdr:rowOff>
    </xdr:from>
    <xdr:ext cx="762000" cy="259045"/>
    <xdr:sp macro="" textlink="">
      <xdr:nvSpPr>
        <xdr:cNvPr id="74" name="テキスト ボックス 73"/>
        <xdr:cNvSpPr txBox="1"/>
      </xdr:nvSpPr>
      <xdr:spPr>
        <a:xfrm>
          <a:off x="2527300" y="269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160604</xdr:rowOff>
    </xdr:from>
    <xdr:to>
      <xdr:col>4</xdr:col>
      <xdr:colOff>1117600</xdr:colOff>
      <xdr:row>35</xdr:row>
      <xdr:rowOff>253743</xdr:rowOff>
    </xdr:to>
    <xdr:cxnSp macro="">
      <xdr:nvCxnSpPr>
        <xdr:cNvPr id="109" name="直線コネクタ 108"/>
        <xdr:cNvCxnSpPr/>
      </xdr:nvCxnSpPr>
      <xdr:spPr bwMode="auto">
        <a:xfrm>
          <a:off x="5003800" y="6770954"/>
          <a:ext cx="647700" cy="9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238519</xdr:rowOff>
    </xdr:from>
    <xdr:ext cx="762000" cy="259045"/>
    <xdr:sp macro="" textlink="">
      <xdr:nvSpPr>
        <xdr:cNvPr id="110" name="人口1人当たり決算額の推移平均値テキスト445"/>
        <xdr:cNvSpPr txBox="1"/>
      </xdr:nvSpPr>
      <xdr:spPr>
        <a:xfrm>
          <a:off x="5740400" y="6848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64385</xdr:rowOff>
    </xdr:from>
    <xdr:to>
      <xdr:col>4</xdr:col>
      <xdr:colOff>469900</xdr:colOff>
      <xdr:row>35</xdr:row>
      <xdr:rowOff>160604</xdr:rowOff>
    </xdr:to>
    <xdr:cxnSp macro="">
      <xdr:nvCxnSpPr>
        <xdr:cNvPr id="112" name="直線コネクタ 111"/>
        <xdr:cNvCxnSpPr/>
      </xdr:nvCxnSpPr>
      <xdr:spPr bwMode="auto">
        <a:xfrm>
          <a:off x="4305300" y="6674735"/>
          <a:ext cx="698500" cy="9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227022</xdr:rowOff>
    </xdr:from>
    <xdr:to>
      <xdr:col>4</xdr:col>
      <xdr:colOff>520700</xdr:colOff>
      <xdr:row>35</xdr:row>
      <xdr:rowOff>328622</xdr:rowOff>
    </xdr:to>
    <xdr:sp macro="" textlink="">
      <xdr:nvSpPr>
        <xdr:cNvPr id="113" name="フローチャート : 判断 112"/>
        <xdr:cNvSpPr/>
      </xdr:nvSpPr>
      <xdr:spPr bwMode="auto">
        <a:xfrm>
          <a:off x="49530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313399</xdr:rowOff>
    </xdr:from>
    <xdr:ext cx="736600" cy="259045"/>
    <xdr:sp macro="" textlink="">
      <xdr:nvSpPr>
        <xdr:cNvPr id="114" name="テキスト ボックス 113"/>
        <xdr:cNvSpPr txBox="1"/>
      </xdr:nvSpPr>
      <xdr:spPr>
        <a:xfrm>
          <a:off x="4622800" y="69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275220</xdr:rowOff>
    </xdr:from>
    <xdr:to>
      <xdr:col>3</xdr:col>
      <xdr:colOff>904875</xdr:colOff>
      <xdr:row>35</xdr:row>
      <xdr:rowOff>64385</xdr:rowOff>
    </xdr:to>
    <xdr:cxnSp macro="">
      <xdr:nvCxnSpPr>
        <xdr:cNvPr id="115" name="直線コネクタ 114"/>
        <xdr:cNvCxnSpPr/>
      </xdr:nvCxnSpPr>
      <xdr:spPr bwMode="auto">
        <a:xfrm>
          <a:off x="3606800" y="6542670"/>
          <a:ext cx="698500" cy="13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183207</xdr:rowOff>
    </xdr:from>
    <xdr:to>
      <xdr:col>3</xdr:col>
      <xdr:colOff>955675</xdr:colOff>
      <xdr:row>35</xdr:row>
      <xdr:rowOff>284807</xdr:rowOff>
    </xdr:to>
    <xdr:sp macro="" textlink="">
      <xdr:nvSpPr>
        <xdr:cNvPr id="116" name="フローチャート : 判断 115"/>
        <xdr:cNvSpPr/>
      </xdr:nvSpPr>
      <xdr:spPr bwMode="auto">
        <a:xfrm>
          <a:off x="42545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269584</xdr:rowOff>
    </xdr:from>
    <xdr:ext cx="762000" cy="259045"/>
    <xdr:sp macro="" textlink="">
      <xdr:nvSpPr>
        <xdr:cNvPr id="117" name="テキスト ボックス 116"/>
        <xdr:cNvSpPr txBox="1"/>
      </xdr:nvSpPr>
      <xdr:spPr>
        <a:xfrm>
          <a:off x="3924300" y="687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272487</xdr:rowOff>
    </xdr:from>
    <xdr:to>
      <xdr:col>3</xdr:col>
      <xdr:colOff>206375</xdr:colOff>
      <xdr:row>34</xdr:row>
      <xdr:rowOff>275220</xdr:rowOff>
    </xdr:to>
    <xdr:cxnSp macro="">
      <xdr:nvCxnSpPr>
        <xdr:cNvPr id="118" name="直線コネクタ 117"/>
        <xdr:cNvCxnSpPr/>
      </xdr:nvCxnSpPr>
      <xdr:spPr bwMode="auto">
        <a:xfrm>
          <a:off x="2908300" y="6539937"/>
          <a:ext cx="698500" cy="2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155666</xdr:rowOff>
    </xdr:from>
    <xdr:to>
      <xdr:col>3</xdr:col>
      <xdr:colOff>257175</xdr:colOff>
      <xdr:row>35</xdr:row>
      <xdr:rowOff>257266</xdr:rowOff>
    </xdr:to>
    <xdr:sp macro="" textlink="">
      <xdr:nvSpPr>
        <xdr:cNvPr id="119" name="フローチャート : 判断 118"/>
        <xdr:cNvSpPr/>
      </xdr:nvSpPr>
      <xdr:spPr bwMode="auto">
        <a:xfrm>
          <a:off x="35560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242043</xdr:rowOff>
    </xdr:from>
    <xdr:ext cx="762000" cy="259045"/>
    <xdr:sp macro="" textlink="">
      <xdr:nvSpPr>
        <xdr:cNvPr id="120" name="テキスト ボックス 119"/>
        <xdr:cNvSpPr txBox="1"/>
      </xdr:nvSpPr>
      <xdr:spPr>
        <a:xfrm>
          <a:off x="32258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119862</xdr:rowOff>
    </xdr:from>
    <xdr:to>
      <xdr:col>2</xdr:col>
      <xdr:colOff>692150</xdr:colOff>
      <xdr:row>35</xdr:row>
      <xdr:rowOff>221462</xdr:rowOff>
    </xdr:to>
    <xdr:sp macro="" textlink="">
      <xdr:nvSpPr>
        <xdr:cNvPr id="121" name="フローチャート : 判断 120"/>
        <xdr:cNvSpPr/>
      </xdr:nvSpPr>
      <xdr:spPr bwMode="auto">
        <a:xfrm>
          <a:off x="2857500" y="6730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206239</xdr:rowOff>
    </xdr:from>
    <xdr:ext cx="762000" cy="259045"/>
    <xdr:sp macro="" textlink="">
      <xdr:nvSpPr>
        <xdr:cNvPr id="122" name="テキスト ボックス 121"/>
        <xdr:cNvSpPr txBox="1"/>
      </xdr:nvSpPr>
      <xdr:spPr>
        <a:xfrm>
          <a:off x="2527300" y="68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202943</xdr:rowOff>
    </xdr:from>
    <xdr:to>
      <xdr:col>5</xdr:col>
      <xdr:colOff>34925</xdr:colOff>
      <xdr:row>35</xdr:row>
      <xdr:rowOff>304543</xdr:rowOff>
    </xdr:to>
    <xdr:sp macro="" textlink="">
      <xdr:nvSpPr>
        <xdr:cNvPr id="128" name="円/楕円 127"/>
        <xdr:cNvSpPr/>
      </xdr:nvSpPr>
      <xdr:spPr bwMode="auto">
        <a:xfrm>
          <a:off x="5600700" y="681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48020</xdr:rowOff>
    </xdr:from>
    <xdr:ext cx="762000" cy="259045"/>
    <xdr:sp macro="" textlink="">
      <xdr:nvSpPr>
        <xdr:cNvPr id="129" name="人口1人当たり決算額の推移該当値テキスト445"/>
        <xdr:cNvSpPr txBox="1"/>
      </xdr:nvSpPr>
      <xdr:spPr>
        <a:xfrm>
          <a:off x="5740400" y="665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109804</xdr:rowOff>
    </xdr:from>
    <xdr:to>
      <xdr:col>4</xdr:col>
      <xdr:colOff>520700</xdr:colOff>
      <xdr:row>35</xdr:row>
      <xdr:rowOff>211404</xdr:rowOff>
    </xdr:to>
    <xdr:sp macro="" textlink="">
      <xdr:nvSpPr>
        <xdr:cNvPr id="130" name="円/楕円 129"/>
        <xdr:cNvSpPr/>
      </xdr:nvSpPr>
      <xdr:spPr bwMode="auto">
        <a:xfrm>
          <a:off x="4953000" y="6720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221581</xdr:rowOff>
    </xdr:from>
    <xdr:ext cx="736600" cy="259045"/>
    <xdr:sp macro="" textlink="">
      <xdr:nvSpPr>
        <xdr:cNvPr id="131" name="テキスト ボックス 130"/>
        <xdr:cNvSpPr txBox="1"/>
      </xdr:nvSpPr>
      <xdr:spPr>
        <a:xfrm>
          <a:off x="4622800" y="648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13585</xdr:rowOff>
    </xdr:from>
    <xdr:to>
      <xdr:col>3</xdr:col>
      <xdr:colOff>955675</xdr:colOff>
      <xdr:row>35</xdr:row>
      <xdr:rowOff>115185</xdr:rowOff>
    </xdr:to>
    <xdr:sp macro="" textlink="">
      <xdr:nvSpPr>
        <xdr:cNvPr id="132" name="円/楕円 131"/>
        <xdr:cNvSpPr/>
      </xdr:nvSpPr>
      <xdr:spPr bwMode="auto">
        <a:xfrm>
          <a:off x="4254500" y="662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125362</xdr:rowOff>
    </xdr:from>
    <xdr:ext cx="762000" cy="259045"/>
    <xdr:sp macro="" textlink="">
      <xdr:nvSpPr>
        <xdr:cNvPr id="133" name="テキスト ボックス 132"/>
        <xdr:cNvSpPr txBox="1"/>
      </xdr:nvSpPr>
      <xdr:spPr>
        <a:xfrm>
          <a:off x="3924300" y="639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56,002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224420</xdr:rowOff>
    </xdr:from>
    <xdr:to>
      <xdr:col>3</xdr:col>
      <xdr:colOff>257175</xdr:colOff>
      <xdr:row>34</xdr:row>
      <xdr:rowOff>326020</xdr:rowOff>
    </xdr:to>
    <xdr:sp macro="" textlink="">
      <xdr:nvSpPr>
        <xdr:cNvPr id="134" name="円/楕円 133"/>
        <xdr:cNvSpPr/>
      </xdr:nvSpPr>
      <xdr:spPr bwMode="auto">
        <a:xfrm>
          <a:off x="3556000" y="64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336197</xdr:rowOff>
    </xdr:from>
    <xdr:ext cx="762000" cy="259045"/>
    <xdr:sp macro="" textlink="">
      <xdr:nvSpPr>
        <xdr:cNvPr id="135" name="テキスト ボックス 134"/>
        <xdr:cNvSpPr txBox="1"/>
      </xdr:nvSpPr>
      <xdr:spPr>
        <a:xfrm>
          <a:off x="3225800" y="62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68,134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221688</xdr:rowOff>
    </xdr:from>
    <xdr:to>
      <xdr:col>2</xdr:col>
      <xdr:colOff>692150</xdr:colOff>
      <xdr:row>34</xdr:row>
      <xdr:rowOff>323287</xdr:rowOff>
    </xdr:to>
    <xdr:sp macro="" textlink="">
      <xdr:nvSpPr>
        <xdr:cNvPr id="136" name="円/楕円 135"/>
        <xdr:cNvSpPr/>
      </xdr:nvSpPr>
      <xdr:spPr bwMode="auto">
        <a:xfrm>
          <a:off x="2857500" y="64891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333465</xdr:rowOff>
    </xdr:from>
    <xdr:ext cx="762000" cy="259045"/>
    <xdr:sp macro="" textlink="">
      <xdr:nvSpPr>
        <xdr:cNvPr id="137" name="テキスト ボックス 136"/>
        <xdr:cNvSpPr txBox="1"/>
      </xdr:nvSpPr>
      <xdr:spPr>
        <a:xfrm>
          <a:off x="2527300" y="625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34590</xdr:rowOff>
    </xdr:from>
    <xdr:to>
      <xdr:col>6</xdr:col>
      <xdr:colOff>511175</xdr:colOff>
      <xdr:row>35</xdr:row>
      <xdr:rowOff>47025</xdr:rowOff>
    </xdr:to>
    <xdr:cxnSp macro="">
      <xdr:nvCxnSpPr>
        <xdr:cNvPr id="61" name="直線コネクタ 60"/>
        <xdr:cNvCxnSpPr/>
      </xdr:nvCxnSpPr>
      <xdr:spPr>
        <a:xfrm flipV="1">
          <a:off x="3797300" y="6035340"/>
          <a:ext cx="8382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33089</xdr:rowOff>
    </xdr:from>
    <xdr:to>
      <xdr:col>5</xdr:col>
      <xdr:colOff>358775</xdr:colOff>
      <xdr:row>35</xdr:row>
      <xdr:rowOff>47025</xdr:rowOff>
    </xdr:to>
    <xdr:cxnSp macro="">
      <xdr:nvCxnSpPr>
        <xdr:cNvPr id="64" name="直線コネクタ 63"/>
        <xdr:cNvCxnSpPr/>
      </xdr:nvCxnSpPr>
      <xdr:spPr>
        <a:xfrm>
          <a:off x="2908300" y="6033839"/>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136129</xdr:rowOff>
    </xdr:from>
    <xdr:to>
      <xdr:col>5</xdr:col>
      <xdr:colOff>409575</xdr:colOff>
      <xdr:row>37</xdr:row>
      <xdr:rowOff>66279</xdr:rowOff>
    </xdr:to>
    <xdr:sp macro="" textlink="">
      <xdr:nvSpPr>
        <xdr:cNvPr id="65" name="フローチャート : 判断 64"/>
        <xdr:cNvSpPr/>
      </xdr:nvSpPr>
      <xdr:spPr>
        <a:xfrm>
          <a:off x="3746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57406</xdr:rowOff>
    </xdr:from>
    <xdr:ext cx="534377" cy="259045"/>
    <xdr:sp macro="" textlink="">
      <xdr:nvSpPr>
        <xdr:cNvPr id="66" name="テキスト ボックス 65"/>
        <xdr:cNvSpPr txBox="1"/>
      </xdr:nvSpPr>
      <xdr:spPr>
        <a:xfrm>
          <a:off x="3530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135669</xdr:rowOff>
    </xdr:from>
    <xdr:to>
      <xdr:col>4</xdr:col>
      <xdr:colOff>155575</xdr:colOff>
      <xdr:row>35</xdr:row>
      <xdr:rowOff>33089</xdr:rowOff>
    </xdr:to>
    <xdr:cxnSp macro="">
      <xdr:nvCxnSpPr>
        <xdr:cNvPr id="67" name="直線コネクタ 66"/>
        <xdr:cNvCxnSpPr/>
      </xdr:nvCxnSpPr>
      <xdr:spPr>
        <a:xfrm>
          <a:off x="2019300" y="5964969"/>
          <a:ext cx="889000" cy="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148968</xdr:rowOff>
    </xdr:from>
    <xdr:to>
      <xdr:col>4</xdr:col>
      <xdr:colOff>206375</xdr:colOff>
      <xdr:row>37</xdr:row>
      <xdr:rowOff>79118</xdr:rowOff>
    </xdr:to>
    <xdr:sp macro="" textlink="">
      <xdr:nvSpPr>
        <xdr:cNvPr id="68" name="フローチャート : 判断 67"/>
        <xdr:cNvSpPr/>
      </xdr:nvSpPr>
      <xdr:spPr>
        <a:xfrm>
          <a:off x="2857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70245</xdr:rowOff>
    </xdr:from>
    <xdr:ext cx="534377" cy="259045"/>
    <xdr:sp macro="" textlink="">
      <xdr:nvSpPr>
        <xdr:cNvPr id="69" name="テキスト ボックス 68"/>
        <xdr:cNvSpPr txBox="1"/>
      </xdr:nvSpPr>
      <xdr:spPr>
        <a:xfrm>
          <a:off x="2641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135669</xdr:rowOff>
    </xdr:from>
    <xdr:to>
      <xdr:col>2</xdr:col>
      <xdr:colOff>638175</xdr:colOff>
      <xdr:row>34</xdr:row>
      <xdr:rowOff>141872</xdr:rowOff>
    </xdr:to>
    <xdr:cxnSp macro="">
      <xdr:nvCxnSpPr>
        <xdr:cNvPr id="70" name="直線コネクタ 69"/>
        <xdr:cNvCxnSpPr/>
      </xdr:nvCxnSpPr>
      <xdr:spPr>
        <a:xfrm flipV="1">
          <a:off x="1130300" y="5964969"/>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133843</xdr:rowOff>
    </xdr:from>
    <xdr:to>
      <xdr:col>3</xdr:col>
      <xdr:colOff>3175</xdr:colOff>
      <xdr:row>37</xdr:row>
      <xdr:rowOff>63993</xdr:rowOff>
    </xdr:to>
    <xdr:sp macro="" textlink="">
      <xdr:nvSpPr>
        <xdr:cNvPr id="71" name="フローチャート : 判断 70"/>
        <xdr:cNvSpPr/>
      </xdr:nvSpPr>
      <xdr:spPr>
        <a:xfrm>
          <a:off x="1968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55120</xdr:rowOff>
    </xdr:from>
    <xdr:ext cx="534377" cy="259045"/>
    <xdr:sp macro="" textlink="">
      <xdr:nvSpPr>
        <xdr:cNvPr id="72" name="テキスト ボックス 71"/>
        <xdr:cNvSpPr txBox="1"/>
      </xdr:nvSpPr>
      <xdr:spPr>
        <a:xfrm>
          <a:off x="1752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127076</xdr:rowOff>
    </xdr:from>
    <xdr:to>
      <xdr:col>1</xdr:col>
      <xdr:colOff>485775</xdr:colOff>
      <xdr:row>37</xdr:row>
      <xdr:rowOff>57226</xdr:rowOff>
    </xdr:to>
    <xdr:sp macro="" textlink="">
      <xdr:nvSpPr>
        <xdr:cNvPr id="73" name="フローチャート : 判断 72"/>
        <xdr:cNvSpPr/>
      </xdr:nvSpPr>
      <xdr:spPr>
        <a:xfrm>
          <a:off x="1079500" y="62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48353</xdr:rowOff>
    </xdr:from>
    <xdr:ext cx="534377" cy="259045"/>
    <xdr:sp macro="" textlink="">
      <xdr:nvSpPr>
        <xdr:cNvPr id="74" name="テキスト ボックス 73"/>
        <xdr:cNvSpPr txBox="1"/>
      </xdr:nvSpPr>
      <xdr:spPr>
        <a:xfrm>
          <a:off x="863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155240</xdr:rowOff>
    </xdr:from>
    <xdr:to>
      <xdr:col>6</xdr:col>
      <xdr:colOff>561975</xdr:colOff>
      <xdr:row>35</xdr:row>
      <xdr:rowOff>85390</xdr:rowOff>
    </xdr:to>
    <xdr:sp macro="" textlink="">
      <xdr:nvSpPr>
        <xdr:cNvPr id="80" name="円/楕円 79"/>
        <xdr:cNvSpPr/>
      </xdr:nvSpPr>
      <xdr:spPr>
        <a:xfrm>
          <a:off x="45847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6667</xdr:rowOff>
    </xdr:from>
    <xdr:ext cx="599010" cy="259045"/>
    <xdr:sp macro="" textlink="">
      <xdr:nvSpPr>
        <xdr:cNvPr id="81" name="人件費該当値テキスト"/>
        <xdr:cNvSpPr txBox="1"/>
      </xdr:nvSpPr>
      <xdr:spPr>
        <a:xfrm>
          <a:off x="4686300" y="58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141,294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167675</xdr:rowOff>
    </xdr:from>
    <xdr:to>
      <xdr:col>5</xdr:col>
      <xdr:colOff>409575</xdr:colOff>
      <xdr:row>35</xdr:row>
      <xdr:rowOff>97825</xdr:rowOff>
    </xdr:to>
    <xdr:sp macro="" textlink="">
      <xdr:nvSpPr>
        <xdr:cNvPr id="82" name="円/楕円 81"/>
        <xdr:cNvSpPr/>
      </xdr:nvSpPr>
      <xdr:spPr>
        <a:xfrm>
          <a:off x="3746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114352</xdr:rowOff>
    </xdr:from>
    <xdr:ext cx="599010" cy="259045"/>
    <xdr:sp macro="" textlink="">
      <xdr:nvSpPr>
        <xdr:cNvPr id="83" name="テキスト ボックス 82"/>
        <xdr:cNvSpPr txBox="1"/>
      </xdr:nvSpPr>
      <xdr:spPr>
        <a:xfrm>
          <a:off x="3497794"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139,662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153739</xdr:rowOff>
    </xdr:from>
    <xdr:to>
      <xdr:col>4</xdr:col>
      <xdr:colOff>206375</xdr:colOff>
      <xdr:row>35</xdr:row>
      <xdr:rowOff>83889</xdr:rowOff>
    </xdr:to>
    <xdr:sp macro="" textlink="">
      <xdr:nvSpPr>
        <xdr:cNvPr id="84" name="円/楕円 83"/>
        <xdr:cNvSpPr/>
      </xdr:nvSpPr>
      <xdr:spPr>
        <a:xfrm>
          <a:off x="2857500" y="59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100416</xdr:rowOff>
    </xdr:from>
    <xdr:ext cx="599010" cy="259045"/>
    <xdr:sp macro="" textlink="">
      <xdr:nvSpPr>
        <xdr:cNvPr id="85" name="テキスト ボックス 84"/>
        <xdr:cNvSpPr txBox="1"/>
      </xdr:nvSpPr>
      <xdr:spPr>
        <a:xfrm>
          <a:off x="2608794" y="57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84869</xdr:rowOff>
    </xdr:from>
    <xdr:to>
      <xdr:col>3</xdr:col>
      <xdr:colOff>3175</xdr:colOff>
      <xdr:row>35</xdr:row>
      <xdr:rowOff>15019</xdr:rowOff>
    </xdr:to>
    <xdr:sp macro="" textlink="">
      <xdr:nvSpPr>
        <xdr:cNvPr id="86" name="円/楕円 85"/>
        <xdr:cNvSpPr/>
      </xdr:nvSpPr>
      <xdr:spPr>
        <a:xfrm>
          <a:off x="1968500" y="59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31546</xdr:rowOff>
    </xdr:from>
    <xdr:ext cx="599010" cy="259045"/>
    <xdr:sp macro="" textlink="">
      <xdr:nvSpPr>
        <xdr:cNvPr id="87" name="テキスト ボックス 86"/>
        <xdr:cNvSpPr txBox="1"/>
      </xdr:nvSpPr>
      <xdr:spPr>
        <a:xfrm>
          <a:off x="1719794" y="568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91072</xdr:rowOff>
    </xdr:from>
    <xdr:to>
      <xdr:col>1</xdr:col>
      <xdr:colOff>485775</xdr:colOff>
      <xdr:row>35</xdr:row>
      <xdr:rowOff>21222</xdr:rowOff>
    </xdr:to>
    <xdr:sp macro="" textlink="">
      <xdr:nvSpPr>
        <xdr:cNvPr id="88" name="円/楕円 87"/>
        <xdr:cNvSpPr/>
      </xdr:nvSpPr>
      <xdr:spPr>
        <a:xfrm>
          <a:off x="1079500" y="592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37749</xdr:rowOff>
    </xdr:from>
    <xdr:ext cx="599010" cy="259045"/>
    <xdr:sp macro="" textlink="">
      <xdr:nvSpPr>
        <xdr:cNvPr id="89" name="テキスト ボックス 88"/>
        <xdr:cNvSpPr txBox="1"/>
      </xdr:nvSpPr>
      <xdr:spPr>
        <a:xfrm>
          <a:off x="830794" y="56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142847</xdr:rowOff>
    </xdr:from>
    <xdr:to>
      <xdr:col>6</xdr:col>
      <xdr:colOff>511175</xdr:colOff>
      <xdr:row>54</xdr:row>
      <xdr:rowOff>7066</xdr:rowOff>
    </xdr:to>
    <xdr:cxnSp macro="">
      <xdr:nvCxnSpPr>
        <xdr:cNvPr id="119" name="直線コネクタ 118"/>
        <xdr:cNvCxnSpPr/>
      </xdr:nvCxnSpPr>
      <xdr:spPr>
        <a:xfrm flipV="1">
          <a:off x="3797300" y="9229697"/>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7066</xdr:rowOff>
    </xdr:from>
    <xdr:to>
      <xdr:col>5</xdr:col>
      <xdr:colOff>358775</xdr:colOff>
      <xdr:row>54</xdr:row>
      <xdr:rowOff>79464</xdr:rowOff>
    </xdr:to>
    <xdr:cxnSp macro="">
      <xdr:nvCxnSpPr>
        <xdr:cNvPr id="122" name="直線コネクタ 121"/>
        <xdr:cNvCxnSpPr/>
      </xdr:nvCxnSpPr>
      <xdr:spPr>
        <a:xfrm flipV="1">
          <a:off x="2908300" y="9265366"/>
          <a:ext cx="8890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3" name="フローチャート : 判断 122"/>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107583</xdr:rowOff>
    </xdr:from>
    <xdr:ext cx="534377" cy="259045"/>
    <xdr:sp macro="" textlink="">
      <xdr:nvSpPr>
        <xdr:cNvPr id="124" name="テキスト ボックス 123"/>
        <xdr:cNvSpPr txBox="1"/>
      </xdr:nvSpPr>
      <xdr:spPr>
        <a:xfrm>
          <a:off x="3530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79464</xdr:rowOff>
    </xdr:from>
    <xdr:to>
      <xdr:col>4</xdr:col>
      <xdr:colOff>155575</xdr:colOff>
      <xdr:row>55</xdr:row>
      <xdr:rowOff>75326</xdr:rowOff>
    </xdr:to>
    <xdr:cxnSp macro="">
      <xdr:nvCxnSpPr>
        <xdr:cNvPr id="125" name="直線コネクタ 124"/>
        <xdr:cNvCxnSpPr/>
      </xdr:nvCxnSpPr>
      <xdr:spPr>
        <a:xfrm flipV="1">
          <a:off x="2019300" y="9337764"/>
          <a:ext cx="889000" cy="16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6" name="フローチャート : 判断 125"/>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144235</xdr:rowOff>
    </xdr:from>
    <xdr:ext cx="534377" cy="259045"/>
    <xdr:sp macro="" textlink="">
      <xdr:nvSpPr>
        <xdr:cNvPr id="127" name="テキスト ボックス 126"/>
        <xdr:cNvSpPr txBox="1"/>
      </xdr:nvSpPr>
      <xdr:spPr>
        <a:xfrm>
          <a:off x="2641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72492</xdr:rowOff>
    </xdr:from>
    <xdr:to>
      <xdr:col>2</xdr:col>
      <xdr:colOff>638175</xdr:colOff>
      <xdr:row>55</xdr:row>
      <xdr:rowOff>75326</xdr:rowOff>
    </xdr:to>
    <xdr:cxnSp macro="">
      <xdr:nvCxnSpPr>
        <xdr:cNvPr id="128" name="直線コネクタ 127"/>
        <xdr:cNvCxnSpPr/>
      </xdr:nvCxnSpPr>
      <xdr:spPr>
        <a:xfrm>
          <a:off x="1130300" y="950224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29" name="フローチャート : 判断 128"/>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167622</xdr:rowOff>
    </xdr:from>
    <xdr:ext cx="534377" cy="259045"/>
    <xdr:sp macro="" textlink="">
      <xdr:nvSpPr>
        <xdr:cNvPr id="130" name="テキスト ボックス 129"/>
        <xdr:cNvSpPr txBox="1"/>
      </xdr:nvSpPr>
      <xdr:spPr>
        <a:xfrm>
          <a:off x="1752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1" name="フローチャート : 判断 130"/>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5118</xdr:rowOff>
    </xdr:from>
    <xdr:ext cx="534377" cy="259045"/>
    <xdr:sp macro="" textlink="">
      <xdr:nvSpPr>
        <xdr:cNvPr id="132" name="テキスト ボックス 131"/>
        <xdr:cNvSpPr txBox="1"/>
      </xdr:nvSpPr>
      <xdr:spPr>
        <a:xfrm>
          <a:off x="863111" y="99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92047</xdr:rowOff>
    </xdr:from>
    <xdr:to>
      <xdr:col>6</xdr:col>
      <xdr:colOff>561975</xdr:colOff>
      <xdr:row>54</xdr:row>
      <xdr:rowOff>22197</xdr:rowOff>
    </xdr:to>
    <xdr:sp macro="" textlink="">
      <xdr:nvSpPr>
        <xdr:cNvPr id="138" name="円/楕円 137"/>
        <xdr:cNvSpPr/>
      </xdr:nvSpPr>
      <xdr:spPr>
        <a:xfrm>
          <a:off x="4584700" y="9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114924</xdr:rowOff>
    </xdr:from>
    <xdr:ext cx="599010" cy="259045"/>
    <xdr:sp macro="" textlink="">
      <xdr:nvSpPr>
        <xdr:cNvPr id="139" name="物件費該当値テキスト"/>
        <xdr:cNvSpPr txBox="1"/>
      </xdr:nvSpPr>
      <xdr:spPr>
        <a:xfrm>
          <a:off x="4686300" y="903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172,087</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127716</xdr:rowOff>
    </xdr:from>
    <xdr:to>
      <xdr:col>5</xdr:col>
      <xdr:colOff>409575</xdr:colOff>
      <xdr:row>54</xdr:row>
      <xdr:rowOff>57866</xdr:rowOff>
    </xdr:to>
    <xdr:sp macro="" textlink="">
      <xdr:nvSpPr>
        <xdr:cNvPr id="140" name="円/楕円 139"/>
        <xdr:cNvSpPr/>
      </xdr:nvSpPr>
      <xdr:spPr>
        <a:xfrm>
          <a:off x="3746500" y="92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74393</xdr:rowOff>
    </xdr:from>
    <xdr:ext cx="599010" cy="259045"/>
    <xdr:sp macro="" textlink="">
      <xdr:nvSpPr>
        <xdr:cNvPr id="141" name="テキスト ボックス 140"/>
        <xdr:cNvSpPr txBox="1"/>
      </xdr:nvSpPr>
      <xdr:spPr>
        <a:xfrm>
          <a:off x="3497794" y="89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28664</xdr:rowOff>
    </xdr:from>
    <xdr:to>
      <xdr:col>4</xdr:col>
      <xdr:colOff>206375</xdr:colOff>
      <xdr:row>54</xdr:row>
      <xdr:rowOff>130264</xdr:rowOff>
    </xdr:to>
    <xdr:sp macro="" textlink="">
      <xdr:nvSpPr>
        <xdr:cNvPr id="142" name="円/楕円 141"/>
        <xdr:cNvSpPr/>
      </xdr:nvSpPr>
      <xdr:spPr>
        <a:xfrm>
          <a:off x="2857500" y="92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146791</xdr:rowOff>
    </xdr:from>
    <xdr:ext cx="599010" cy="259045"/>
    <xdr:sp macro="" textlink="">
      <xdr:nvSpPr>
        <xdr:cNvPr id="143" name="テキスト ボックス 142"/>
        <xdr:cNvSpPr txBox="1"/>
      </xdr:nvSpPr>
      <xdr:spPr>
        <a:xfrm>
          <a:off x="2608794" y="906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24526</xdr:rowOff>
    </xdr:from>
    <xdr:to>
      <xdr:col>3</xdr:col>
      <xdr:colOff>3175</xdr:colOff>
      <xdr:row>55</xdr:row>
      <xdr:rowOff>126126</xdr:rowOff>
    </xdr:to>
    <xdr:sp macro="" textlink="">
      <xdr:nvSpPr>
        <xdr:cNvPr id="144" name="円/楕円 143"/>
        <xdr:cNvSpPr/>
      </xdr:nvSpPr>
      <xdr:spPr>
        <a:xfrm>
          <a:off x="1968500" y="9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142653</xdr:rowOff>
    </xdr:from>
    <xdr:ext cx="599010" cy="259045"/>
    <xdr:sp macro="" textlink="">
      <xdr:nvSpPr>
        <xdr:cNvPr id="145" name="テキスト ボックス 144"/>
        <xdr:cNvSpPr txBox="1"/>
      </xdr:nvSpPr>
      <xdr:spPr>
        <a:xfrm>
          <a:off x="1719794" y="92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21692</xdr:rowOff>
    </xdr:from>
    <xdr:to>
      <xdr:col>1</xdr:col>
      <xdr:colOff>485775</xdr:colOff>
      <xdr:row>55</xdr:row>
      <xdr:rowOff>123292</xdr:rowOff>
    </xdr:to>
    <xdr:sp macro="" textlink="">
      <xdr:nvSpPr>
        <xdr:cNvPr id="146" name="円/楕円 145"/>
        <xdr:cNvSpPr/>
      </xdr:nvSpPr>
      <xdr:spPr>
        <a:xfrm>
          <a:off x="1079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139819</xdr:rowOff>
    </xdr:from>
    <xdr:ext cx="599010" cy="259045"/>
    <xdr:sp macro="" textlink="">
      <xdr:nvSpPr>
        <xdr:cNvPr id="147" name="テキスト ボックス 146"/>
        <xdr:cNvSpPr txBox="1"/>
      </xdr:nvSpPr>
      <xdr:spPr>
        <a:xfrm>
          <a:off x="830794" y="922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152921</xdr:rowOff>
    </xdr:from>
    <xdr:to>
      <xdr:col>6</xdr:col>
      <xdr:colOff>511175</xdr:colOff>
      <xdr:row>76</xdr:row>
      <xdr:rowOff>56832</xdr:rowOff>
    </xdr:to>
    <xdr:cxnSp macro="">
      <xdr:nvCxnSpPr>
        <xdr:cNvPr id="176" name="直線コネクタ 175"/>
        <xdr:cNvCxnSpPr/>
      </xdr:nvCxnSpPr>
      <xdr:spPr>
        <a:xfrm>
          <a:off x="3797300" y="13011671"/>
          <a:ext cx="838200" cy="7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142519</xdr:rowOff>
    </xdr:from>
    <xdr:to>
      <xdr:col>5</xdr:col>
      <xdr:colOff>358775</xdr:colOff>
      <xdr:row>75</xdr:row>
      <xdr:rowOff>152921</xdr:rowOff>
    </xdr:to>
    <xdr:cxnSp macro="">
      <xdr:nvCxnSpPr>
        <xdr:cNvPr id="179" name="直線コネクタ 178"/>
        <xdr:cNvCxnSpPr/>
      </xdr:nvCxnSpPr>
      <xdr:spPr>
        <a:xfrm>
          <a:off x="2908300" y="1300126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0" name="フローチャート : 判断 179"/>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6748</xdr:rowOff>
    </xdr:from>
    <xdr:ext cx="534377" cy="259045"/>
    <xdr:sp macro="" textlink="">
      <xdr:nvSpPr>
        <xdr:cNvPr id="181" name="テキスト ボックス 180"/>
        <xdr:cNvSpPr txBox="1"/>
      </xdr:nvSpPr>
      <xdr:spPr>
        <a:xfrm>
          <a:off x="3530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142519</xdr:rowOff>
    </xdr:from>
    <xdr:to>
      <xdr:col>4</xdr:col>
      <xdr:colOff>155575</xdr:colOff>
      <xdr:row>76</xdr:row>
      <xdr:rowOff>111849</xdr:rowOff>
    </xdr:to>
    <xdr:cxnSp macro="">
      <xdr:nvCxnSpPr>
        <xdr:cNvPr id="182" name="直線コネクタ 181"/>
        <xdr:cNvCxnSpPr/>
      </xdr:nvCxnSpPr>
      <xdr:spPr>
        <a:xfrm flipV="1">
          <a:off x="2019300" y="13001269"/>
          <a:ext cx="889000" cy="1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3" name="フローチャート : 判断 182"/>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28275</xdr:rowOff>
    </xdr:from>
    <xdr:ext cx="534377" cy="259045"/>
    <xdr:sp macro="" textlink="">
      <xdr:nvSpPr>
        <xdr:cNvPr id="184" name="テキスト ボックス 183"/>
        <xdr:cNvSpPr txBox="1"/>
      </xdr:nvSpPr>
      <xdr:spPr>
        <a:xfrm>
          <a:off x="2641111" y="132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111849</xdr:rowOff>
    </xdr:from>
    <xdr:to>
      <xdr:col>2</xdr:col>
      <xdr:colOff>638175</xdr:colOff>
      <xdr:row>76</xdr:row>
      <xdr:rowOff>137033</xdr:rowOff>
    </xdr:to>
    <xdr:cxnSp macro="">
      <xdr:nvCxnSpPr>
        <xdr:cNvPr id="185" name="直線コネクタ 184"/>
        <xdr:cNvCxnSpPr/>
      </xdr:nvCxnSpPr>
      <xdr:spPr>
        <a:xfrm flipV="1">
          <a:off x="1130300" y="1314204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6" name="フローチャート : 判断 185"/>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57841</xdr:rowOff>
    </xdr:from>
    <xdr:ext cx="469744" cy="259045"/>
    <xdr:sp macro="" textlink="">
      <xdr:nvSpPr>
        <xdr:cNvPr id="187" name="テキスト ボックス 186"/>
        <xdr:cNvSpPr txBox="1"/>
      </xdr:nvSpPr>
      <xdr:spPr>
        <a:xfrm>
          <a:off x="1784427"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88" name="フローチャート : 判断 187"/>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55249</xdr:rowOff>
    </xdr:from>
    <xdr:ext cx="469744" cy="259045"/>
    <xdr:sp macro="" textlink="">
      <xdr:nvSpPr>
        <xdr:cNvPr id="189" name="テキスト ボックス 188"/>
        <xdr:cNvSpPr txBox="1"/>
      </xdr:nvSpPr>
      <xdr:spPr>
        <a:xfrm>
          <a:off x="895427" y="132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6032</xdr:rowOff>
    </xdr:from>
    <xdr:to>
      <xdr:col>6</xdr:col>
      <xdr:colOff>561975</xdr:colOff>
      <xdr:row>76</xdr:row>
      <xdr:rowOff>107632</xdr:rowOff>
    </xdr:to>
    <xdr:sp macro="" textlink="">
      <xdr:nvSpPr>
        <xdr:cNvPr id="195" name="円/楕円 194"/>
        <xdr:cNvSpPr/>
      </xdr:nvSpPr>
      <xdr:spPr>
        <a:xfrm>
          <a:off x="45847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155909</xdr:rowOff>
    </xdr:from>
    <xdr:ext cx="534377" cy="259045"/>
    <xdr:sp macro="" textlink="">
      <xdr:nvSpPr>
        <xdr:cNvPr id="196" name="維持補修費該当値テキスト"/>
        <xdr:cNvSpPr txBox="1"/>
      </xdr:nvSpPr>
      <xdr:spPr>
        <a:xfrm>
          <a:off x="4686300" y="130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102121</xdr:rowOff>
    </xdr:from>
    <xdr:to>
      <xdr:col>5</xdr:col>
      <xdr:colOff>409575</xdr:colOff>
      <xdr:row>76</xdr:row>
      <xdr:rowOff>32271</xdr:rowOff>
    </xdr:to>
    <xdr:sp macro="" textlink="">
      <xdr:nvSpPr>
        <xdr:cNvPr id="197" name="円/楕円 196"/>
        <xdr:cNvSpPr/>
      </xdr:nvSpPr>
      <xdr:spPr>
        <a:xfrm>
          <a:off x="3746500" y="129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48798</xdr:rowOff>
    </xdr:from>
    <xdr:ext cx="534377" cy="259045"/>
    <xdr:sp macro="" textlink="">
      <xdr:nvSpPr>
        <xdr:cNvPr id="198" name="テキスト ボックス 197"/>
        <xdr:cNvSpPr txBox="1"/>
      </xdr:nvSpPr>
      <xdr:spPr>
        <a:xfrm>
          <a:off x="3530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91719</xdr:rowOff>
    </xdr:from>
    <xdr:to>
      <xdr:col>4</xdr:col>
      <xdr:colOff>206375</xdr:colOff>
      <xdr:row>76</xdr:row>
      <xdr:rowOff>21868</xdr:rowOff>
    </xdr:to>
    <xdr:sp macro="" textlink="">
      <xdr:nvSpPr>
        <xdr:cNvPr id="199" name="円/楕円 198"/>
        <xdr:cNvSpPr/>
      </xdr:nvSpPr>
      <xdr:spPr>
        <a:xfrm>
          <a:off x="2857500" y="12950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38396</xdr:rowOff>
    </xdr:from>
    <xdr:ext cx="534377" cy="259045"/>
    <xdr:sp macro="" textlink="">
      <xdr:nvSpPr>
        <xdr:cNvPr id="200" name="テキスト ボックス 199"/>
        <xdr:cNvSpPr txBox="1"/>
      </xdr:nvSpPr>
      <xdr:spPr>
        <a:xfrm>
          <a:off x="2641111" y="127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61049</xdr:rowOff>
    </xdr:from>
    <xdr:to>
      <xdr:col>3</xdr:col>
      <xdr:colOff>3175</xdr:colOff>
      <xdr:row>76</xdr:row>
      <xdr:rowOff>162649</xdr:rowOff>
    </xdr:to>
    <xdr:sp macro="" textlink="">
      <xdr:nvSpPr>
        <xdr:cNvPr id="201" name="円/楕円 200"/>
        <xdr:cNvSpPr/>
      </xdr:nvSpPr>
      <xdr:spPr>
        <a:xfrm>
          <a:off x="1968500" y="130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7726</xdr:rowOff>
    </xdr:from>
    <xdr:ext cx="534377" cy="259045"/>
    <xdr:sp macro="" textlink="">
      <xdr:nvSpPr>
        <xdr:cNvPr id="202" name="テキスト ボックス 201"/>
        <xdr:cNvSpPr txBox="1"/>
      </xdr:nvSpPr>
      <xdr:spPr>
        <a:xfrm>
          <a:off x="1752111" y="128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86233</xdr:rowOff>
    </xdr:from>
    <xdr:to>
      <xdr:col>1</xdr:col>
      <xdr:colOff>485775</xdr:colOff>
      <xdr:row>77</xdr:row>
      <xdr:rowOff>16383</xdr:rowOff>
    </xdr:to>
    <xdr:sp macro="" textlink="">
      <xdr:nvSpPr>
        <xdr:cNvPr id="203" name="円/楕円 202"/>
        <xdr:cNvSpPr/>
      </xdr:nvSpPr>
      <xdr:spPr>
        <a:xfrm>
          <a:off x="1079500" y="131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32910</xdr:rowOff>
    </xdr:from>
    <xdr:ext cx="534377" cy="259045"/>
    <xdr:sp macro="" textlink="">
      <xdr:nvSpPr>
        <xdr:cNvPr id="204" name="テキスト ボックス 203"/>
        <xdr:cNvSpPr txBox="1"/>
      </xdr:nvSpPr>
      <xdr:spPr>
        <a:xfrm>
          <a:off x="863111" y="128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48107</xdr:rowOff>
    </xdr:from>
    <xdr:to>
      <xdr:col>6</xdr:col>
      <xdr:colOff>511175</xdr:colOff>
      <xdr:row>97</xdr:row>
      <xdr:rowOff>82035</xdr:rowOff>
    </xdr:to>
    <xdr:cxnSp macro="">
      <xdr:nvCxnSpPr>
        <xdr:cNvPr id="234" name="直線コネクタ 233"/>
        <xdr:cNvCxnSpPr/>
      </xdr:nvCxnSpPr>
      <xdr:spPr>
        <a:xfrm flipV="1">
          <a:off x="3797300" y="16678757"/>
          <a:ext cx="838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82035</xdr:rowOff>
    </xdr:from>
    <xdr:to>
      <xdr:col>5</xdr:col>
      <xdr:colOff>358775</xdr:colOff>
      <xdr:row>98</xdr:row>
      <xdr:rowOff>7398</xdr:rowOff>
    </xdr:to>
    <xdr:cxnSp macro="">
      <xdr:nvCxnSpPr>
        <xdr:cNvPr id="237" name="直線コネクタ 236"/>
        <xdr:cNvCxnSpPr/>
      </xdr:nvCxnSpPr>
      <xdr:spPr>
        <a:xfrm flipV="1">
          <a:off x="2908300" y="16712685"/>
          <a:ext cx="8890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160889</xdr:rowOff>
    </xdr:from>
    <xdr:to>
      <xdr:col>5</xdr:col>
      <xdr:colOff>409575</xdr:colOff>
      <xdr:row>96</xdr:row>
      <xdr:rowOff>91039</xdr:rowOff>
    </xdr:to>
    <xdr:sp macro="" textlink="">
      <xdr:nvSpPr>
        <xdr:cNvPr id="238" name="フローチャート : 判断 237"/>
        <xdr:cNvSpPr/>
      </xdr:nvSpPr>
      <xdr:spPr>
        <a:xfrm>
          <a:off x="3746500" y="164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107566</xdr:rowOff>
    </xdr:from>
    <xdr:ext cx="534377" cy="259045"/>
    <xdr:sp macro="" textlink="">
      <xdr:nvSpPr>
        <xdr:cNvPr id="239" name="テキスト ボックス 238"/>
        <xdr:cNvSpPr txBox="1"/>
      </xdr:nvSpPr>
      <xdr:spPr>
        <a:xfrm>
          <a:off x="3530111" y="162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5169</xdr:rowOff>
    </xdr:from>
    <xdr:to>
      <xdr:col>4</xdr:col>
      <xdr:colOff>155575</xdr:colOff>
      <xdr:row>98</xdr:row>
      <xdr:rowOff>7398</xdr:rowOff>
    </xdr:to>
    <xdr:cxnSp macro="">
      <xdr:nvCxnSpPr>
        <xdr:cNvPr id="240" name="直線コネクタ 239"/>
        <xdr:cNvCxnSpPr/>
      </xdr:nvCxnSpPr>
      <xdr:spPr>
        <a:xfrm>
          <a:off x="2019300" y="16807269"/>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109131</xdr:rowOff>
    </xdr:from>
    <xdr:to>
      <xdr:col>4</xdr:col>
      <xdr:colOff>206375</xdr:colOff>
      <xdr:row>97</xdr:row>
      <xdr:rowOff>39281</xdr:rowOff>
    </xdr:to>
    <xdr:sp macro="" textlink="">
      <xdr:nvSpPr>
        <xdr:cNvPr id="241" name="フローチャート : 判断 240"/>
        <xdr:cNvSpPr/>
      </xdr:nvSpPr>
      <xdr:spPr>
        <a:xfrm>
          <a:off x="2857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55808</xdr:rowOff>
    </xdr:from>
    <xdr:ext cx="534377" cy="259045"/>
    <xdr:sp macro="" textlink="">
      <xdr:nvSpPr>
        <xdr:cNvPr id="242" name="テキスト ボックス 241"/>
        <xdr:cNvSpPr txBox="1"/>
      </xdr:nvSpPr>
      <xdr:spPr>
        <a:xfrm>
          <a:off x="2641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5169</xdr:rowOff>
    </xdr:from>
    <xdr:to>
      <xdr:col>2</xdr:col>
      <xdr:colOff>638175</xdr:colOff>
      <xdr:row>98</xdr:row>
      <xdr:rowOff>22791</xdr:rowOff>
    </xdr:to>
    <xdr:cxnSp macro="">
      <xdr:nvCxnSpPr>
        <xdr:cNvPr id="243" name="直線コネクタ 242"/>
        <xdr:cNvCxnSpPr/>
      </xdr:nvCxnSpPr>
      <xdr:spPr>
        <a:xfrm flipV="1">
          <a:off x="1130300" y="16807269"/>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140621</xdr:rowOff>
    </xdr:from>
    <xdr:to>
      <xdr:col>3</xdr:col>
      <xdr:colOff>3175</xdr:colOff>
      <xdr:row>97</xdr:row>
      <xdr:rowOff>70771</xdr:rowOff>
    </xdr:to>
    <xdr:sp macro="" textlink="">
      <xdr:nvSpPr>
        <xdr:cNvPr id="244" name="フローチャート : 判断 243"/>
        <xdr:cNvSpPr/>
      </xdr:nvSpPr>
      <xdr:spPr>
        <a:xfrm>
          <a:off x="1968500" y="165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87298</xdr:rowOff>
    </xdr:from>
    <xdr:ext cx="534377" cy="259045"/>
    <xdr:sp macro="" textlink="">
      <xdr:nvSpPr>
        <xdr:cNvPr id="245" name="テキスト ボックス 244"/>
        <xdr:cNvSpPr txBox="1"/>
      </xdr:nvSpPr>
      <xdr:spPr>
        <a:xfrm>
          <a:off x="1752111" y="163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168472</xdr:rowOff>
    </xdr:from>
    <xdr:to>
      <xdr:col>1</xdr:col>
      <xdr:colOff>485775</xdr:colOff>
      <xdr:row>97</xdr:row>
      <xdr:rowOff>98622</xdr:rowOff>
    </xdr:to>
    <xdr:sp macro="" textlink="">
      <xdr:nvSpPr>
        <xdr:cNvPr id="246" name="フローチャート : 判断 245"/>
        <xdr:cNvSpPr/>
      </xdr:nvSpPr>
      <xdr:spPr>
        <a:xfrm>
          <a:off x="1079500" y="1662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115149</xdr:rowOff>
    </xdr:from>
    <xdr:ext cx="534377" cy="259045"/>
    <xdr:sp macro="" textlink="">
      <xdr:nvSpPr>
        <xdr:cNvPr id="247" name="テキスト ボックス 246"/>
        <xdr:cNvSpPr txBox="1"/>
      </xdr:nvSpPr>
      <xdr:spPr>
        <a:xfrm>
          <a:off x="863111" y="164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168757</xdr:rowOff>
    </xdr:from>
    <xdr:to>
      <xdr:col>6</xdr:col>
      <xdr:colOff>561975</xdr:colOff>
      <xdr:row>97</xdr:row>
      <xdr:rowOff>98907</xdr:rowOff>
    </xdr:to>
    <xdr:sp macro="" textlink="">
      <xdr:nvSpPr>
        <xdr:cNvPr id="253" name="円/楕円 252"/>
        <xdr:cNvSpPr/>
      </xdr:nvSpPr>
      <xdr:spPr>
        <a:xfrm>
          <a:off x="4584700" y="166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147184</xdr:rowOff>
    </xdr:from>
    <xdr:ext cx="534377" cy="259045"/>
    <xdr:sp macro="" textlink="">
      <xdr:nvSpPr>
        <xdr:cNvPr id="254" name="扶助費該当値テキスト"/>
        <xdr:cNvSpPr txBox="1"/>
      </xdr:nvSpPr>
      <xdr:spPr>
        <a:xfrm>
          <a:off x="4686300" y="166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31235</xdr:rowOff>
    </xdr:from>
    <xdr:to>
      <xdr:col>5</xdr:col>
      <xdr:colOff>409575</xdr:colOff>
      <xdr:row>97</xdr:row>
      <xdr:rowOff>132835</xdr:rowOff>
    </xdr:to>
    <xdr:sp macro="" textlink="">
      <xdr:nvSpPr>
        <xdr:cNvPr id="255" name="円/楕円 254"/>
        <xdr:cNvSpPr/>
      </xdr:nvSpPr>
      <xdr:spPr>
        <a:xfrm>
          <a:off x="3746500" y="166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123962</xdr:rowOff>
    </xdr:from>
    <xdr:ext cx="534377" cy="259045"/>
    <xdr:sp macro="" textlink="">
      <xdr:nvSpPr>
        <xdr:cNvPr id="256" name="テキスト ボックス 255"/>
        <xdr:cNvSpPr txBox="1"/>
      </xdr:nvSpPr>
      <xdr:spPr>
        <a:xfrm>
          <a:off x="3530111" y="167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128048</xdr:rowOff>
    </xdr:from>
    <xdr:to>
      <xdr:col>4</xdr:col>
      <xdr:colOff>206375</xdr:colOff>
      <xdr:row>98</xdr:row>
      <xdr:rowOff>58198</xdr:rowOff>
    </xdr:to>
    <xdr:sp macro="" textlink="">
      <xdr:nvSpPr>
        <xdr:cNvPr id="257" name="円/楕円 256"/>
        <xdr:cNvSpPr/>
      </xdr:nvSpPr>
      <xdr:spPr>
        <a:xfrm>
          <a:off x="2857500" y="167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49325</xdr:rowOff>
    </xdr:from>
    <xdr:ext cx="534377" cy="259045"/>
    <xdr:sp macro="" textlink="">
      <xdr:nvSpPr>
        <xdr:cNvPr id="258" name="テキスト ボックス 257"/>
        <xdr:cNvSpPr txBox="1"/>
      </xdr:nvSpPr>
      <xdr:spPr>
        <a:xfrm>
          <a:off x="2641111" y="168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125819</xdr:rowOff>
    </xdr:from>
    <xdr:to>
      <xdr:col>3</xdr:col>
      <xdr:colOff>3175</xdr:colOff>
      <xdr:row>98</xdr:row>
      <xdr:rowOff>55969</xdr:rowOff>
    </xdr:to>
    <xdr:sp macro="" textlink="">
      <xdr:nvSpPr>
        <xdr:cNvPr id="259" name="円/楕円 258"/>
        <xdr:cNvSpPr/>
      </xdr:nvSpPr>
      <xdr:spPr>
        <a:xfrm>
          <a:off x="1968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47096</xdr:rowOff>
    </xdr:from>
    <xdr:ext cx="534377" cy="259045"/>
    <xdr:sp macro="" textlink="">
      <xdr:nvSpPr>
        <xdr:cNvPr id="260" name="テキスト ボックス 259"/>
        <xdr:cNvSpPr txBox="1"/>
      </xdr:nvSpPr>
      <xdr:spPr>
        <a:xfrm>
          <a:off x="1752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143441</xdr:rowOff>
    </xdr:from>
    <xdr:to>
      <xdr:col>1</xdr:col>
      <xdr:colOff>485775</xdr:colOff>
      <xdr:row>98</xdr:row>
      <xdr:rowOff>73591</xdr:rowOff>
    </xdr:to>
    <xdr:sp macro="" textlink="">
      <xdr:nvSpPr>
        <xdr:cNvPr id="261" name="円/楕円 260"/>
        <xdr:cNvSpPr/>
      </xdr:nvSpPr>
      <xdr:spPr>
        <a:xfrm>
          <a:off x="1079500" y="167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64718</xdr:rowOff>
    </xdr:from>
    <xdr:ext cx="534377" cy="259045"/>
    <xdr:sp macro="" textlink="">
      <xdr:nvSpPr>
        <xdr:cNvPr id="262" name="テキスト ボックス 261"/>
        <xdr:cNvSpPr txBox="1"/>
      </xdr:nvSpPr>
      <xdr:spPr>
        <a:xfrm>
          <a:off x="863111" y="168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69376</xdr:rowOff>
    </xdr:from>
    <xdr:to>
      <xdr:col>15</xdr:col>
      <xdr:colOff>180975</xdr:colOff>
      <xdr:row>37</xdr:row>
      <xdr:rowOff>8454</xdr:rowOff>
    </xdr:to>
    <xdr:cxnSp macro="">
      <xdr:nvCxnSpPr>
        <xdr:cNvPr id="293" name="直線コネクタ 292"/>
        <xdr:cNvCxnSpPr/>
      </xdr:nvCxnSpPr>
      <xdr:spPr>
        <a:xfrm flipV="1">
          <a:off x="9639300" y="6241576"/>
          <a:ext cx="8382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8454</xdr:rowOff>
    </xdr:from>
    <xdr:to>
      <xdr:col>14</xdr:col>
      <xdr:colOff>28575</xdr:colOff>
      <xdr:row>37</xdr:row>
      <xdr:rowOff>83804</xdr:rowOff>
    </xdr:to>
    <xdr:cxnSp macro="">
      <xdr:nvCxnSpPr>
        <xdr:cNvPr id="296" name="直線コネクタ 295"/>
        <xdr:cNvCxnSpPr/>
      </xdr:nvCxnSpPr>
      <xdr:spPr>
        <a:xfrm flipV="1">
          <a:off x="8750300" y="6352104"/>
          <a:ext cx="889000" cy="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66575</xdr:rowOff>
    </xdr:from>
    <xdr:to>
      <xdr:col>14</xdr:col>
      <xdr:colOff>79375</xdr:colOff>
      <xdr:row>37</xdr:row>
      <xdr:rowOff>168176</xdr:rowOff>
    </xdr:to>
    <xdr:sp macro="" textlink="">
      <xdr:nvSpPr>
        <xdr:cNvPr id="297" name="フローチャート : 判断 296"/>
        <xdr:cNvSpPr/>
      </xdr:nvSpPr>
      <xdr:spPr>
        <a:xfrm>
          <a:off x="9588500" y="6410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159303</xdr:rowOff>
    </xdr:from>
    <xdr:ext cx="534377" cy="259045"/>
    <xdr:sp macro="" textlink="">
      <xdr:nvSpPr>
        <xdr:cNvPr id="298" name="テキスト ボックス 297"/>
        <xdr:cNvSpPr txBox="1"/>
      </xdr:nvSpPr>
      <xdr:spPr>
        <a:xfrm>
          <a:off x="9372111" y="650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83804</xdr:rowOff>
    </xdr:from>
    <xdr:to>
      <xdr:col>12</xdr:col>
      <xdr:colOff>511175</xdr:colOff>
      <xdr:row>37</xdr:row>
      <xdr:rowOff>97174</xdr:rowOff>
    </xdr:to>
    <xdr:cxnSp macro="">
      <xdr:nvCxnSpPr>
        <xdr:cNvPr id="299" name="直線コネクタ 298"/>
        <xdr:cNvCxnSpPr/>
      </xdr:nvCxnSpPr>
      <xdr:spPr>
        <a:xfrm flipV="1">
          <a:off x="7861300" y="6427454"/>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91039</xdr:rowOff>
    </xdr:from>
    <xdr:to>
      <xdr:col>12</xdr:col>
      <xdr:colOff>561975</xdr:colOff>
      <xdr:row>38</xdr:row>
      <xdr:rowOff>21189</xdr:rowOff>
    </xdr:to>
    <xdr:sp macro="" textlink="">
      <xdr:nvSpPr>
        <xdr:cNvPr id="300" name="フローチャート : 判断 299"/>
        <xdr:cNvSpPr/>
      </xdr:nvSpPr>
      <xdr:spPr>
        <a:xfrm>
          <a:off x="8699500" y="643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12316</xdr:rowOff>
    </xdr:from>
    <xdr:ext cx="534377" cy="259045"/>
    <xdr:sp macro="" textlink="">
      <xdr:nvSpPr>
        <xdr:cNvPr id="301" name="テキスト ボックス 300"/>
        <xdr:cNvSpPr txBox="1"/>
      </xdr:nvSpPr>
      <xdr:spPr>
        <a:xfrm>
          <a:off x="8483111" y="65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95972</xdr:rowOff>
    </xdr:from>
    <xdr:to>
      <xdr:col>11</xdr:col>
      <xdr:colOff>307975</xdr:colOff>
      <xdr:row>37</xdr:row>
      <xdr:rowOff>97174</xdr:rowOff>
    </xdr:to>
    <xdr:cxnSp macro="">
      <xdr:nvCxnSpPr>
        <xdr:cNvPr id="302" name="直線コネクタ 301"/>
        <xdr:cNvCxnSpPr/>
      </xdr:nvCxnSpPr>
      <xdr:spPr>
        <a:xfrm>
          <a:off x="6972300" y="6439622"/>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94713</xdr:rowOff>
    </xdr:from>
    <xdr:to>
      <xdr:col>11</xdr:col>
      <xdr:colOff>358775</xdr:colOff>
      <xdr:row>38</xdr:row>
      <xdr:rowOff>24863</xdr:rowOff>
    </xdr:to>
    <xdr:sp macro="" textlink="">
      <xdr:nvSpPr>
        <xdr:cNvPr id="303" name="フローチャート : 判断 302"/>
        <xdr:cNvSpPr/>
      </xdr:nvSpPr>
      <xdr:spPr>
        <a:xfrm>
          <a:off x="7810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15990</xdr:rowOff>
    </xdr:from>
    <xdr:ext cx="534377" cy="259045"/>
    <xdr:sp macro="" textlink="">
      <xdr:nvSpPr>
        <xdr:cNvPr id="304" name="テキスト ボックス 303"/>
        <xdr:cNvSpPr txBox="1"/>
      </xdr:nvSpPr>
      <xdr:spPr>
        <a:xfrm>
          <a:off x="7594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52517</xdr:rowOff>
    </xdr:from>
    <xdr:to>
      <xdr:col>10</xdr:col>
      <xdr:colOff>155575</xdr:colOff>
      <xdr:row>37</xdr:row>
      <xdr:rowOff>154117</xdr:rowOff>
    </xdr:to>
    <xdr:sp macro="" textlink="">
      <xdr:nvSpPr>
        <xdr:cNvPr id="305" name="フローチャート : 判断 304"/>
        <xdr:cNvSpPr/>
      </xdr:nvSpPr>
      <xdr:spPr>
        <a:xfrm>
          <a:off x="6921500" y="639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145244</xdr:rowOff>
    </xdr:from>
    <xdr:ext cx="599010" cy="259045"/>
    <xdr:sp macro="" textlink="">
      <xdr:nvSpPr>
        <xdr:cNvPr id="306" name="テキスト ボックス 305"/>
        <xdr:cNvSpPr txBox="1"/>
      </xdr:nvSpPr>
      <xdr:spPr>
        <a:xfrm>
          <a:off x="6672794" y="648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18576</xdr:rowOff>
    </xdr:from>
    <xdr:to>
      <xdr:col>15</xdr:col>
      <xdr:colOff>231775</xdr:colOff>
      <xdr:row>36</xdr:row>
      <xdr:rowOff>120176</xdr:rowOff>
    </xdr:to>
    <xdr:sp macro="" textlink="">
      <xdr:nvSpPr>
        <xdr:cNvPr id="312" name="円/楕円 311"/>
        <xdr:cNvSpPr/>
      </xdr:nvSpPr>
      <xdr:spPr>
        <a:xfrm>
          <a:off x="10426700" y="61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41453</xdr:rowOff>
    </xdr:from>
    <xdr:ext cx="599010" cy="259045"/>
    <xdr:sp macro="" textlink="">
      <xdr:nvSpPr>
        <xdr:cNvPr id="313" name="補助費等該当値テキスト"/>
        <xdr:cNvSpPr txBox="1"/>
      </xdr:nvSpPr>
      <xdr:spPr>
        <a:xfrm>
          <a:off x="10528300" y="604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166,534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129104</xdr:rowOff>
    </xdr:from>
    <xdr:to>
      <xdr:col>14</xdr:col>
      <xdr:colOff>79375</xdr:colOff>
      <xdr:row>37</xdr:row>
      <xdr:rowOff>59254</xdr:rowOff>
    </xdr:to>
    <xdr:sp macro="" textlink="">
      <xdr:nvSpPr>
        <xdr:cNvPr id="314" name="円/楕円 313"/>
        <xdr:cNvSpPr/>
      </xdr:nvSpPr>
      <xdr:spPr>
        <a:xfrm>
          <a:off x="9588500" y="63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75781</xdr:rowOff>
    </xdr:from>
    <xdr:ext cx="599010" cy="259045"/>
    <xdr:sp macro="" textlink="">
      <xdr:nvSpPr>
        <xdr:cNvPr id="315" name="テキスト ボックス 314"/>
        <xdr:cNvSpPr txBox="1"/>
      </xdr:nvSpPr>
      <xdr:spPr>
        <a:xfrm>
          <a:off x="9339794" y="60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33004</xdr:rowOff>
    </xdr:from>
    <xdr:to>
      <xdr:col>12</xdr:col>
      <xdr:colOff>561975</xdr:colOff>
      <xdr:row>37</xdr:row>
      <xdr:rowOff>134604</xdr:rowOff>
    </xdr:to>
    <xdr:sp macro="" textlink="">
      <xdr:nvSpPr>
        <xdr:cNvPr id="316" name="円/楕円 315"/>
        <xdr:cNvSpPr/>
      </xdr:nvSpPr>
      <xdr:spPr>
        <a:xfrm>
          <a:off x="8699500" y="63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151131</xdr:rowOff>
    </xdr:from>
    <xdr:ext cx="599010" cy="259045"/>
    <xdr:sp macro="" textlink="">
      <xdr:nvSpPr>
        <xdr:cNvPr id="317" name="テキスト ボックス 316"/>
        <xdr:cNvSpPr txBox="1"/>
      </xdr:nvSpPr>
      <xdr:spPr>
        <a:xfrm>
          <a:off x="8450794" y="615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46374</xdr:rowOff>
    </xdr:from>
    <xdr:to>
      <xdr:col>11</xdr:col>
      <xdr:colOff>358775</xdr:colOff>
      <xdr:row>37</xdr:row>
      <xdr:rowOff>147974</xdr:rowOff>
    </xdr:to>
    <xdr:sp macro="" textlink="">
      <xdr:nvSpPr>
        <xdr:cNvPr id="318" name="円/楕円 317"/>
        <xdr:cNvSpPr/>
      </xdr:nvSpPr>
      <xdr:spPr>
        <a:xfrm>
          <a:off x="7810500" y="63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164501</xdr:rowOff>
    </xdr:from>
    <xdr:ext cx="599010" cy="259045"/>
    <xdr:sp macro="" textlink="">
      <xdr:nvSpPr>
        <xdr:cNvPr id="319" name="テキスト ボックス 318"/>
        <xdr:cNvSpPr txBox="1"/>
      </xdr:nvSpPr>
      <xdr:spPr>
        <a:xfrm>
          <a:off x="7561794" y="616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105,522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45172</xdr:rowOff>
    </xdr:from>
    <xdr:to>
      <xdr:col>10</xdr:col>
      <xdr:colOff>155575</xdr:colOff>
      <xdr:row>37</xdr:row>
      <xdr:rowOff>146772</xdr:rowOff>
    </xdr:to>
    <xdr:sp macro="" textlink="">
      <xdr:nvSpPr>
        <xdr:cNvPr id="320" name="円/楕円 319"/>
        <xdr:cNvSpPr/>
      </xdr:nvSpPr>
      <xdr:spPr>
        <a:xfrm>
          <a:off x="6921500" y="63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163299</xdr:rowOff>
    </xdr:from>
    <xdr:ext cx="599010" cy="259045"/>
    <xdr:sp macro="" textlink="">
      <xdr:nvSpPr>
        <xdr:cNvPr id="321" name="テキスト ボックス 320"/>
        <xdr:cNvSpPr txBox="1"/>
      </xdr:nvSpPr>
      <xdr:spPr>
        <a:xfrm>
          <a:off x="6672794" y="61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163174</xdr:rowOff>
    </xdr:from>
    <xdr:to>
      <xdr:col>15</xdr:col>
      <xdr:colOff>180975</xdr:colOff>
      <xdr:row>57</xdr:row>
      <xdr:rowOff>16984</xdr:rowOff>
    </xdr:to>
    <xdr:cxnSp macro="">
      <xdr:nvCxnSpPr>
        <xdr:cNvPr id="352" name="直線コネクタ 351"/>
        <xdr:cNvCxnSpPr/>
      </xdr:nvCxnSpPr>
      <xdr:spPr>
        <a:xfrm>
          <a:off x="9639300" y="9764374"/>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110524</xdr:rowOff>
    </xdr:from>
    <xdr:to>
      <xdr:col>14</xdr:col>
      <xdr:colOff>28575</xdr:colOff>
      <xdr:row>56</xdr:row>
      <xdr:rowOff>163174</xdr:rowOff>
    </xdr:to>
    <xdr:cxnSp macro="">
      <xdr:nvCxnSpPr>
        <xdr:cNvPr id="355" name="直線コネクタ 354"/>
        <xdr:cNvCxnSpPr/>
      </xdr:nvCxnSpPr>
      <xdr:spPr>
        <a:xfrm>
          <a:off x="8750300" y="9540274"/>
          <a:ext cx="889000" cy="2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130662</xdr:rowOff>
    </xdr:from>
    <xdr:to>
      <xdr:col>14</xdr:col>
      <xdr:colOff>79375</xdr:colOff>
      <xdr:row>57</xdr:row>
      <xdr:rowOff>60812</xdr:rowOff>
    </xdr:to>
    <xdr:sp macro="" textlink="">
      <xdr:nvSpPr>
        <xdr:cNvPr id="356" name="フローチャート : 判断 355"/>
        <xdr:cNvSpPr/>
      </xdr:nvSpPr>
      <xdr:spPr>
        <a:xfrm>
          <a:off x="9588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51939</xdr:rowOff>
    </xdr:from>
    <xdr:ext cx="599010" cy="259045"/>
    <xdr:sp macro="" textlink="">
      <xdr:nvSpPr>
        <xdr:cNvPr id="357" name="テキスト ボックス 356"/>
        <xdr:cNvSpPr txBox="1"/>
      </xdr:nvSpPr>
      <xdr:spPr>
        <a:xfrm>
          <a:off x="9339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110524</xdr:rowOff>
    </xdr:from>
    <xdr:to>
      <xdr:col>12</xdr:col>
      <xdr:colOff>511175</xdr:colOff>
      <xdr:row>56</xdr:row>
      <xdr:rowOff>118124</xdr:rowOff>
    </xdr:to>
    <xdr:cxnSp macro="">
      <xdr:nvCxnSpPr>
        <xdr:cNvPr id="358" name="直線コネクタ 357"/>
        <xdr:cNvCxnSpPr/>
      </xdr:nvCxnSpPr>
      <xdr:spPr>
        <a:xfrm flipV="1">
          <a:off x="7861300" y="9540274"/>
          <a:ext cx="889000" cy="1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116407</xdr:rowOff>
    </xdr:from>
    <xdr:to>
      <xdr:col>12</xdr:col>
      <xdr:colOff>561975</xdr:colOff>
      <xdr:row>57</xdr:row>
      <xdr:rowOff>46557</xdr:rowOff>
    </xdr:to>
    <xdr:sp macro="" textlink="">
      <xdr:nvSpPr>
        <xdr:cNvPr id="359" name="フローチャート : 判断 358"/>
        <xdr:cNvSpPr/>
      </xdr:nvSpPr>
      <xdr:spPr>
        <a:xfrm>
          <a:off x="8699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37684</xdr:rowOff>
    </xdr:from>
    <xdr:ext cx="599010" cy="259045"/>
    <xdr:sp macro="" textlink="">
      <xdr:nvSpPr>
        <xdr:cNvPr id="360" name="テキスト ボックス 359"/>
        <xdr:cNvSpPr txBox="1"/>
      </xdr:nvSpPr>
      <xdr:spPr>
        <a:xfrm>
          <a:off x="8450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118124</xdr:rowOff>
    </xdr:from>
    <xdr:to>
      <xdr:col>11</xdr:col>
      <xdr:colOff>307975</xdr:colOff>
      <xdr:row>57</xdr:row>
      <xdr:rowOff>98624</xdr:rowOff>
    </xdr:to>
    <xdr:cxnSp macro="">
      <xdr:nvCxnSpPr>
        <xdr:cNvPr id="361" name="直線コネクタ 360"/>
        <xdr:cNvCxnSpPr/>
      </xdr:nvCxnSpPr>
      <xdr:spPr>
        <a:xfrm flipV="1">
          <a:off x="6972300" y="9719324"/>
          <a:ext cx="889000" cy="1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18370</xdr:rowOff>
    </xdr:from>
    <xdr:to>
      <xdr:col>11</xdr:col>
      <xdr:colOff>358775</xdr:colOff>
      <xdr:row>57</xdr:row>
      <xdr:rowOff>119970</xdr:rowOff>
    </xdr:to>
    <xdr:sp macro="" textlink="">
      <xdr:nvSpPr>
        <xdr:cNvPr id="362" name="フローチャート : 判断 361"/>
        <xdr:cNvSpPr/>
      </xdr:nvSpPr>
      <xdr:spPr>
        <a:xfrm>
          <a:off x="7810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111097</xdr:rowOff>
    </xdr:from>
    <xdr:ext cx="599010" cy="259045"/>
    <xdr:sp macro="" textlink="">
      <xdr:nvSpPr>
        <xdr:cNvPr id="363" name="テキスト ボックス 362"/>
        <xdr:cNvSpPr txBox="1"/>
      </xdr:nvSpPr>
      <xdr:spPr>
        <a:xfrm>
          <a:off x="7561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8100</xdr:rowOff>
    </xdr:from>
    <xdr:to>
      <xdr:col>10</xdr:col>
      <xdr:colOff>155575</xdr:colOff>
      <xdr:row>57</xdr:row>
      <xdr:rowOff>109700</xdr:rowOff>
    </xdr:to>
    <xdr:sp macro="" textlink="">
      <xdr:nvSpPr>
        <xdr:cNvPr id="364" name="フローチャート : 判断 363"/>
        <xdr:cNvSpPr/>
      </xdr:nvSpPr>
      <xdr:spPr>
        <a:xfrm>
          <a:off x="6921500" y="978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126227</xdr:rowOff>
    </xdr:from>
    <xdr:ext cx="599010" cy="259045"/>
    <xdr:sp macro="" textlink="">
      <xdr:nvSpPr>
        <xdr:cNvPr id="365" name="テキスト ボックス 364"/>
        <xdr:cNvSpPr txBox="1"/>
      </xdr:nvSpPr>
      <xdr:spPr>
        <a:xfrm>
          <a:off x="6672794" y="955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137634</xdr:rowOff>
    </xdr:from>
    <xdr:to>
      <xdr:col>15</xdr:col>
      <xdr:colOff>231775</xdr:colOff>
      <xdr:row>57</xdr:row>
      <xdr:rowOff>67784</xdr:rowOff>
    </xdr:to>
    <xdr:sp macro="" textlink="">
      <xdr:nvSpPr>
        <xdr:cNvPr id="371" name="円/楕円 370"/>
        <xdr:cNvSpPr/>
      </xdr:nvSpPr>
      <xdr:spPr>
        <a:xfrm>
          <a:off x="10426700" y="97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116061</xdr:rowOff>
    </xdr:from>
    <xdr:ext cx="599010" cy="259045"/>
    <xdr:sp macro="" textlink="">
      <xdr:nvSpPr>
        <xdr:cNvPr id="372" name="普通建設事業費該当値テキスト"/>
        <xdr:cNvSpPr txBox="1"/>
      </xdr:nvSpPr>
      <xdr:spPr>
        <a:xfrm>
          <a:off x="10528300" y="971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112374</xdr:rowOff>
    </xdr:from>
    <xdr:to>
      <xdr:col>14</xdr:col>
      <xdr:colOff>79375</xdr:colOff>
      <xdr:row>57</xdr:row>
      <xdr:rowOff>42524</xdr:rowOff>
    </xdr:to>
    <xdr:sp macro="" textlink="">
      <xdr:nvSpPr>
        <xdr:cNvPr id="373" name="円/楕円 372"/>
        <xdr:cNvSpPr/>
      </xdr:nvSpPr>
      <xdr:spPr>
        <a:xfrm>
          <a:off x="9588500" y="97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59051</xdr:rowOff>
    </xdr:from>
    <xdr:ext cx="599010" cy="259045"/>
    <xdr:sp macro="" textlink="">
      <xdr:nvSpPr>
        <xdr:cNvPr id="374" name="テキスト ボックス 373"/>
        <xdr:cNvSpPr txBox="1"/>
      </xdr:nvSpPr>
      <xdr:spPr>
        <a:xfrm>
          <a:off x="9339794" y="948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137,812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59724</xdr:rowOff>
    </xdr:from>
    <xdr:to>
      <xdr:col>12</xdr:col>
      <xdr:colOff>561975</xdr:colOff>
      <xdr:row>55</xdr:row>
      <xdr:rowOff>161324</xdr:rowOff>
    </xdr:to>
    <xdr:sp macro="" textlink="">
      <xdr:nvSpPr>
        <xdr:cNvPr id="375" name="円/楕円 374"/>
        <xdr:cNvSpPr/>
      </xdr:nvSpPr>
      <xdr:spPr>
        <a:xfrm>
          <a:off x="8699500" y="94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6401</xdr:rowOff>
    </xdr:from>
    <xdr:ext cx="599010" cy="259045"/>
    <xdr:sp macro="" textlink="">
      <xdr:nvSpPr>
        <xdr:cNvPr id="376" name="テキスト ボックス 375"/>
        <xdr:cNvSpPr txBox="1"/>
      </xdr:nvSpPr>
      <xdr:spPr>
        <a:xfrm>
          <a:off x="8450794" y="92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67324</xdr:rowOff>
    </xdr:from>
    <xdr:to>
      <xdr:col>11</xdr:col>
      <xdr:colOff>358775</xdr:colOff>
      <xdr:row>56</xdr:row>
      <xdr:rowOff>168924</xdr:rowOff>
    </xdr:to>
    <xdr:sp macro="" textlink="">
      <xdr:nvSpPr>
        <xdr:cNvPr id="377" name="円/楕円 376"/>
        <xdr:cNvSpPr/>
      </xdr:nvSpPr>
      <xdr:spPr>
        <a:xfrm>
          <a:off x="7810500" y="9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14001</xdr:rowOff>
    </xdr:from>
    <xdr:ext cx="599010" cy="259045"/>
    <xdr:sp macro="" textlink="">
      <xdr:nvSpPr>
        <xdr:cNvPr id="378" name="テキスト ボックス 377"/>
        <xdr:cNvSpPr txBox="1"/>
      </xdr:nvSpPr>
      <xdr:spPr>
        <a:xfrm>
          <a:off x="7561794" y="94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47824</xdr:rowOff>
    </xdr:from>
    <xdr:to>
      <xdr:col>10</xdr:col>
      <xdr:colOff>155575</xdr:colOff>
      <xdr:row>57</xdr:row>
      <xdr:rowOff>149424</xdr:rowOff>
    </xdr:to>
    <xdr:sp macro="" textlink="">
      <xdr:nvSpPr>
        <xdr:cNvPr id="379" name="円/楕円 378"/>
        <xdr:cNvSpPr/>
      </xdr:nvSpPr>
      <xdr:spPr>
        <a:xfrm>
          <a:off x="6921500" y="98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140551</xdr:rowOff>
    </xdr:from>
    <xdr:ext cx="599010" cy="259045"/>
    <xdr:sp macro="" textlink="">
      <xdr:nvSpPr>
        <xdr:cNvPr id="380" name="テキスト ボックス 379"/>
        <xdr:cNvSpPr txBox="1"/>
      </xdr:nvSpPr>
      <xdr:spPr>
        <a:xfrm>
          <a:off x="6672794" y="991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75025</xdr:rowOff>
    </xdr:from>
    <xdr:to>
      <xdr:col>15</xdr:col>
      <xdr:colOff>180975</xdr:colOff>
      <xdr:row>77</xdr:row>
      <xdr:rowOff>157859</xdr:rowOff>
    </xdr:to>
    <xdr:cxnSp macro="">
      <xdr:nvCxnSpPr>
        <xdr:cNvPr id="409" name="直線コネクタ 408"/>
        <xdr:cNvCxnSpPr/>
      </xdr:nvCxnSpPr>
      <xdr:spPr>
        <a:xfrm>
          <a:off x="9639300" y="13276675"/>
          <a:ext cx="838200" cy="8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93456</xdr:rowOff>
    </xdr:from>
    <xdr:to>
      <xdr:col>14</xdr:col>
      <xdr:colOff>79375</xdr:colOff>
      <xdr:row>78</xdr:row>
      <xdr:rowOff>23606</xdr:rowOff>
    </xdr:to>
    <xdr:sp macro="" textlink="">
      <xdr:nvSpPr>
        <xdr:cNvPr id="412" name="フローチャート : 判断 411"/>
        <xdr:cNvSpPr/>
      </xdr:nvSpPr>
      <xdr:spPr>
        <a:xfrm>
          <a:off x="9588500" y="132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14733</xdr:rowOff>
    </xdr:from>
    <xdr:ext cx="534377" cy="259045"/>
    <xdr:sp macro="" textlink="">
      <xdr:nvSpPr>
        <xdr:cNvPr id="413" name="テキスト ボックス 412"/>
        <xdr:cNvSpPr txBox="1"/>
      </xdr:nvSpPr>
      <xdr:spPr>
        <a:xfrm>
          <a:off x="9372111" y="133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107059</xdr:rowOff>
    </xdr:from>
    <xdr:to>
      <xdr:col>15</xdr:col>
      <xdr:colOff>231775</xdr:colOff>
      <xdr:row>78</xdr:row>
      <xdr:rowOff>37209</xdr:rowOff>
    </xdr:to>
    <xdr:sp macro="" textlink="">
      <xdr:nvSpPr>
        <xdr:cNvPr id="419" name="円/楕円 418"/>
        <xdr:cNvSpPr/>
      </xdr:nvSpPr>
      <xdr:spPr>
        <a:xfrm>
          <a:off x="10426700" y="133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85486</xdr:rowOff>
    </xdr:from>
    <xdr:ext cx="534377" cy="259045"/>
    <xdr:sp macro="" textlink="">
      <xdr:nvSpPr>
        <xdr:cNvPr id="420" name="普通建設事業費 （ うち新規整備　）該当値テキスト"/>
        <xdr:cNvSpPr txBox="1"/>
      </xdr:nvSpPr>
      <xdr:spPr>
        <a:xfrm>
          <a:off x="10528300" y="132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24225</xdr:rowOff>
    </xdr:from>
    <xdr:to>
      <xdr:col>14</xdr:col>
      <xdr:colOff>79375</xdr:colOff>
      <xdr:row>77</xdr:row>
      <xdr:rowOff>125825</xdr:rowOff>
    </xdr:to>
    <xdr:sp macro="" textlink="">
      <xdr:nvSpPr>
        <xdr:cNvPr id="421" name="円/楕円 420"/>
        <xdr:cNvSpPr/>
      </xdr:nvSpPr>
      <xdr:spPr>
        <a:xfrm>
          <a:off x="9588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142352</xdr:rowOff>
    </xdr:from>
    <xdr:ext cx="534377" cy="259045"/>
    <xdr:sp macro="" textlink="">
      <xdr:nvSpPr>
        <xdr:cNvPr id="422" name="テキスト ボックス 421"/>
        <xdr:cNvSpPr txBox="1"/>
      </xdr:nvSpPr>
      <xdr:spPr>
        <a:xfrm>
          <a:off x="9372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61024</xdr:rowOff>
    </xdr:from>
    <xdr:to>
      <xdr:col>15</xdr:col>
      <xdr:colOff>180975</xdr:colOff>
      <xdr:row>98</xdr:row>
      <xdr:rowOff>85579</xdr:rowOff>
    </xdr:to>
    <xdr:cxnSp macro="">
      <xdr:nvCxnSpPr>
        <xdr:cNvPr id="451" name="直線コネクタ 450"/>
        <xdr:cNvCxnSpPr/>
      </xdr:nvCxnSpPr>
      <xdr:spPr>
        <a:xfrm>
          <a:off x="9639300" y="16863124"/>
          <a:ext cx="8382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155994</xdr:rowOff>
    </xdr:from>
    <xdr:to>
      <xdr:col>14</xdr:col>
      <xdr:colOff>79375</xdr:colOff>
      <xdr:row>98</xdr:row>
      <xdr:rowOff>86144</xdr:rowOff>
    </xdr:to>
    <xdr:sp macro="" textlink="">
      <xdr:nvSpPr>
        <xdr:cNvPr id="454" name="フローチャート : 判断 453"/>
        <xdr:cNvSpPr/>
      </xdr:nvSpPr>
      <xdr:spPr>
        <a:xfrm>
          <a:off x="9588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102671</xdr:rowOff>
    </xdr:from>
    <xdr:ext cx="534377" cy="259045"/>
    <xdr:sp macro="" textlink="">
      <xdr:nvSpPr>
        <xdr:cNvPr id="455" name="テキスト ボックス 454"/>
        <xdr:cNvSpPr txBox="1"/>
      </xdr:nvSpPr>
      <xdr:spPr>
        <a:xfrm>
          <a:off x="9372111" y="165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34779</xdr:rowOff>
    </xdr:from>
    <xdr:to>
      <xdr:col>15</xdr:col>
      <xdr:colOff>231775</xdr:colOff>
      <xdr:row>98</xdr:row>
      <xdr:rowOff>136379</xdr:rowOff>
    </xdr:to>
    <xdr:sp macro="" textlink="">
      <xdr:nvSpPr>
        <xdr:cNvPr id="461" name="円/楕円 460"/>
        <xdr:cNvSpPr/>
      </xdr:nvSpPr>
      <xdr:spPr>
        <a:xfrm>
          <a:off x="10426700" y="168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121156</xdr:rowOff>
    </xdr:from>
    <xdr:ext cx="534377" cy="259045"/>
    <xdr:sp macro="" textlink="">
      <xdr:nvSpPr>
        <xdr:cNvPr id="462" name="普通建設事業費 （ うち更新整備　）該当値テキスト"/>
        <xdr:cNvSpPr txBox="1"/>
      </xdr:nvSpPr>
      <xdr:spPr>
        <a:xfrm>
          <a:off x="10528300" y="167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10224</xdr:rowOff>
    </xdr:from>
    <xdr:to>
      <xdr:col>14</xdr:col>
      <xdr:colOff>79375</xdr:colOff>
      <xdr:row>98</xdr:row>
      <xdr:rowOff>111824</xdr:rowOff>
    </xdr:to>
    <xdr:sp macro="" textlink="">
      <xdr:nvSpPr>
        <xdr:cNvPr id="463" name="円/楕円 462"/>
        <xdr:cNvSpPr/>
      </xdr:nvSpPr>
      <xdr:spPr>
        <a:xfrm>
          <a:off x="9588500" y="16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102951</xdr:rowOff>
    </xdr:from>
    <xdr:ext cx="534377" cy="259045"/>
    <xdr:sp macro="" textlink="">
      <xdr:nvSpPr>
        <xdr:cNvPr id="464" name="テキスト ボックス 463"/>
        <xdr:cNvSpPr txBox="1"/>
      </xdr:nvSpPr>
      <xdr:spPr>
        <a:xfrm>
          <a:off x="9372111" y="169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109251</xdr:rowOff>
    </xdr:from>
    <xdr:to>
      <xdr:col>23</xdr:col>
      <xdr:colOff>517525</xdr:colOff>
      <xdr:row>38</xdr:row>
      <xdr:rowOff>113936</xdr:rowOff>
    </xdr:to>
    <xdr:cxnSp macro="">
      <xdr:nvCxnSpPr>
        <xdr:cNvPr id="491" name="直線コネクタ 490"/>
        <xdr:cNvCxnSpPr/>
      </xdr:nvCxnSpPr>
      <xdr:spPr>
        <a:xfrm>
          <a:off x="15481300" y="6624351"/>
          <a:ext cx="8382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86052</xdr:rowOff>
    </xdr:from>
    <xdr:to>
      <xdr:col>22</xdr:col>
      <xdr:colOff>365125</xdr:colOff>
      <xdr:row>38</xdr:row>
      <xdr:rowOff>109251</xdr:rowOff>
    </xdr:to>
    <xdr:cxnSp macro="">
      <xdr:nvCxnSpPr>
        <xdr:cNvPr id="494" name="直線コネクタ 493"/>
        <xdr:cNvCxnSpPr/>
      </xdr:nvCxnSpPr>
      <xdr:spPr>
        <a:xfrm>
          <a:off x="14592300" y="6601152"/>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18843</xdr:rowOff>
    </xdr:from>
    <xdr:to>
      <xdr:col>22</xdr:col>
      <xdr:colOff>415925</xdr:colOff>
      <xdr:row>38</xdr:row>
      <xdr:rowOff>120443</xdr:rowOff>
    </xdr:to>
    <xdr:sp macro="" textlink="">
      <xdr:nvSpPr>
        <xdr:cNvPr id="495" name="フローチャート : 判断 494"/>
        <xdr:cNvSpPr/>
      </xdr:nvSpPr>
      <xdr:spPr>
        <a:xfrm>
          <a:off x="15430500" y="653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136970</xdr:rowOff>
    </xdr:from>
    <xdr:ext cx="534377" cy="259045"/>
    <xdr:sp macro="" textlink="">
      <xdr:nvSpPr>
        <xdr:cNvPr id="496" name="テキスト ボックス 495"/>
        <xdr:cNvSpPr txBox="1"/>
      </xdr:nvSpPr>
      <xdr:spPr>
        <a:xfrm>
          <a:off x="15214111" y="63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148122</xdr:rowOff>
    </xdr:from>
    <xdr:to>
      <xdr:col>21</xdr:col>
      <xdr:colOff>161925</xdr:colOff>
      <xdr:row>38</xdr:row>
      <xdr:rowOff>86052</xdr:rowOff>
    </xdr:to>
    <xdr:cxnSp macro="">
      <xdr:nvCxnSpPr>
        <xdr:cNvPr id="497" name="直線コネクタ 496"/>
        <xdr:cNvCxnSpPr/>
      </xdr:nvCxnSpPr>
      <xdr:spPr>
        <a:xfrm>
          <a:off x="13703300" y="6491772"/>
          <a:ext cx="889000" cy="10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25322</xdr:rowOff>
    </xdr:from>
    <xdr:to>
      <xdr:col>21</xdr:col>
      <xdr:colOff>212725</xdr:colOff>
      <xdr:row>38</xdr:row>
      <xdr:rowOff>126922</xdr:rowOff>
    </xdr:to>
    <xdr:sp macro="" textlink="">
      <xdr:nvSpPr>
        <xdr:cNvPr id="498" name="フローチャート : 判断 497"/>
        <xdr:cNvSpPr/>
      </xdr:nvSpPr>
      <xdr:spPr>
        <a:xfrm>
          <a:off x="14541500" y="654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143449</xdr:rowOff>
    </xdr:from>
    <xdr:ext cx="534377" cy="259045"/>
    <xdr:sp macro="" textlink="">
      <xdr:nvSpPr>
        <xdr:cNvPr id="499" name="テキスト ボックス 498"/>
        <xdr:cNvSpPr txBox="1"/>
      </xdr:nvSpPr>
      <xdr:spPr>
        <a:xfrm>
          <a:off x="14325111" y="631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148122</xdr:rowOff>
    </xdr:from>
    <xdr:to>
      <xdr:col>19</xdr:col>
      <xdr:colOff>644525</xdr:colOff>
      <xdr:row>37</xdr:row>
      <xdr:rowOff>161307</xdr:rowOff>
    </xdr:to>
    <xdr:cxnSp macro="">
      <xdr:nvCxnSpPr>
        <xdr:cNvPr id="500" name="直線コネクタ 499"/>
        <xdr:cNvCxnSpPr/>
      </xdr:nvCxnSpPr>
      <xdr:spPr>
        <a:xfrm flipV="1">
          <a:off x="12814300" y="6491772"/>
          <a:ext cx="8890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12566</xdr:rowOff>
    </xdr:from>
    <xdr:to>
      <xdr:col>20</xdr:col>
      <xdr:colOff>9525</xdr:colOff>
      <xdr:row>38</xdr:row>
      <xdr:rowOff>114166</xdr:rowOff>
    </xdr:to>
    <xdr:sp macro="" textlink="">
      <xdr:nvSpPr>
        <xdr:cNvPr id="501" name="フローチャート : 判断 500"/>
        <xdr:cNvSpPr/>
      </xdr:nvSpPr>
      <xdr:spPr>
        <a:xfrm>
          <a:off x="13652500" y="65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105293</xdr:rowOff>
    </xdr:from>
    <xdr:ext cx="534377" cy="259045"/>
    <xdr:sp macro="" textlink="">
      <xdr:nvSpPr>
        <xdr:cNvPr id="502" name="テキスト ボックス 501"/>
        <xdr:cNvSpPr txBox="1"/>
      </xdr:nvSpPr>
      <xdr:spPr>
        <a:xfrm>
          <a:off x="13436111" y="66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34448</xdr:rowOff>
    </xdr:from>
    <xdr:to>
      <xdr:col>18</xdr:col>
      <xdr:colOff>492125</xdr:colOff>
      <xdr:row>38</xdr:row>
      <xdr:rowOff>136048</xdr:rowOff>
    </xdr:to>
    <xdr:sp macro="" textlink="">
      <xdr:nvSpPr>
        <xdr:cNvPr id="503" name="フローチャート : 判断 502"/>
        <xdr:cNvSpPr/>
      </xdr:nvSpPr>
      <xdr:spPr>
        <a:xfrm>
          <a:off x="12763500" y="654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127175</xdr:rowOff>
    </xdr:from>
    <xdr:ext cx="534377" cy="259045"/>
    <xdr:sp macro="" textlink="">
      <xdr:nvSpPr>
        <xdr:cNvPr id="504" name="テキスト ボックス 503"/>
        <xdr:cNvSpPr txBox="1"/>
      </xdr:nvSpPr>
      <xdr:spPr>
        <a:xfrm>
          <a:off x="12547111" y="66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63136</xdr:rowOff>
    </xdr:from>
    <xdr:to>
      <xdr:col>23</xdr:col>
      <xdr:colOff>568325</xdr:colOff>
      <xdr:row>38</xdr:row>
      <xdr:rowOff>164736</xdr:rowOff>
    </xdr:to>
    <xdr:sp macro="" textlink="">
      <xdr:nvSpPr>
        <xdr:cNvPr id="510" name="円/楕円 509"/>
        <xdr:cNvSpPr/>
      </xdr:nvSpPr>
      <xdr:spPr>
        <a:xfrm>
          <a:off x="16268700" y="65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17738</xdr:rowOff>
    </xdr:from>
    <xdr:ext cx="469744" cy="259045"/>
    <xdr:sp macro="" textlink="">
      <xdr:nvSpPr>
        <xdr:cNvPr id="511" name="災害復旧事業費該当値テキスト"/>
        <xdr:cNvSpPr txBox="1"/>
      </xdr:nvSpPr>
      <xdr:spPr>
        <a:xfrm>
          <a:off x="16370300" y="653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58451</xdr:rowOff>
    </xdr:from>
    <xdr:to>
      <xdr:col>22</xdr:col>
      <xdr:colOff>415925</xdr:colOff>
      <xdr:row>38</xdr:row>
      <xdr:rowOff>160051</xdr:rowOff>
    </xdr:to>
    <xdr:sp macro="" textlink="">
      <xdr:nvSpPr>
        <xdr:cNvPr id="512" name="円/楕円 511"/>
        <xdr:cNvSpPr/>
      </xdr:nvSpPr>
      <xdr:spPr>
        <a:xfrm>
          <a:off x="15430500" y="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151178</xdr:rowOff>
    </xdr:from>
    <xdr:ext cx="469744" cy="259045"/>
    <xdr:sp macro="" textlink="">
      <xdr:nvSpPr>
        <xdr:cNvPr id="513" name="テキスト ボックス 512"/>
        <xdr:cNvSpPr txBox="1"/>
      </xdr:nvSpPr>
      <xdr:spPr>
        <a:xfrm>
          <a:off x="15246427" y="666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35252</xdr:rowOff>
    </xdr:from>
    <xdr:to>
      <xdr:col>21</xdr:col>
      <xdr:colOff>212725</xdr:colOff>
      <xdr:row>38</xdr:row>
      <xdr:rowOff>136852</xdr:rowOff>
    </xdr:to>
    <xdr:sp macro="" textlink="">
      <xdr:nvSpPr>
        <xdr:cNvPr id="514" name="円/楕円 513"/>
        <xdr:cNvSpPr/>
      </xdr:nvSpPr>
      <xdr:spPr>
        <a:xfrm>
          <a:off x="14541500" y="65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127979</xdr:rowOff>
    </xdr:from>
    <xdr:ext cx="534377" cy="259045"/>
    <xdr:sp macro="" textlink="">
      <xdr:nvSpPr>
        <xdr:cNvPr id="515" name="テキスト ボックス 514"/>
        <xdr:cNvSpPr txBox="1"/>
      </xdr:nvSpPr>
      <xdr:spPr>
        <a:xfrm>
          <a:off x="14325111" y="66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97322</xdr:rowOff>
    </xdr:from>
    <xdr:to>
      <xdr:col>20</xdr:col>
      <xdr:colOff>9525</xdr:colOff>
      <xdr:row>38</xdr:row>
      <xdr:rowOff>27471</xdr:rowOff>
    </xdr:to>
    <xdr:sp macro="" textlink="">
      <xdr:nvSpPr>
        <xdr:cNvPr id="516" name="円/楕円 515"/>
        <xdr:cNvSpPr/>
      </xdr:nvSpPr>
      <xdr:spPr>
        <a:xfrm>
          <a:off x="13652500" y="6440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43999</xdr:rowOff>
    </xdr:from>
    <xdr:ext cx="534377" cy="259045"/>
    <xdr:sp macro="" textlink="">
      <xdr:nvSpPr>
        <xdr:cNvPr id="517" name="テキスト ボックス 516"/>
        <xdr:cNvSpPr txBox="1"/>
      </xdr:nvSpPr>
      <xdr:spPr>
        <a:xfrm>
          <a:off x="13436111" y="62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110507</xdr:rowOff>
    </xdr:from>
    <xdr:to>
      <xdr:col>18</xdr:col>
      <xdr:colOff>492125</xdr:colOff>
      <xdr:row>38</xdr:row>
      <xdr:rowOff>40657</xdr:rowOff>
    </xdr:to>
    <xdr:sp macro="" textlink="">
      <xdr:nvSpPr>
        <xdr:cNvPr id="518" name="円/楕円 517"/>
        <xdr:cNvSpPr/>
      </xdr:nvSpPr>
      <xdr:spPr>
        <a:xfrm>
          <a:off x="12763500" y="6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57184</xdr:rowOff>
    </xdr:from>
    <xdr:ext cx="534377" cy="259045"/>
    <xdr:sp macro="" textlink="">
      <xdr:nvSpPr>
        <xdr:cNvPr id="519" name="テキスト ボックス 518"/>
        <xdr:cNvSpPr txBox="1"/>
      </xdr:nvSpPr>
      <xdr:spPr>
        <a:xfrm>
          <a:off x="12547111" y="62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50" name="フローチャート : 判断 549"/>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51" name="テキスト ボックス 550"/>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53" name="フローチャート : 判断 552"/>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54" name="テキスト ボックス 553"/>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56" name="フローチャート : 判断 55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57" name="テキスト ボックス 55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58" name="フローチャート : 判断 55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59" name="テキスト ボックス 55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68" name="テキスト ボックス 567"/>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70" name="テキスト ボックス 569"/>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72" name="テキスト ボックス 571"/>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74" name="テキスト ボックス 573"/>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26946</xdr:rowOff>
    </xdr:from>
    <xdr:to>
      <xdr:col>23</xdr:col>
      <xdr:colOff>517525</xdr:colOff>
      <xdr:row>74</xdr:row>
      <xdr:rowOff>168622</xdr:rowOff>
    </xdr:to>
    <xdr:cxnSp macro="">
      <xdr:nvCxnSpPr>
        <xdr:cNvPr id="601" name="直線コネクタ 600"/>
        <xdr:cNvCxnSpPr/>
      </xdr:nvCxnSpPr>
      <xdr:spPr>
        <a:xfrm>
          <a:off x="15481300" y="12714246"/>
          <a:ext cx="8382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170845</xdr:rowOff>
    </xdr:from>
    <xdr:to>
      <xdr:col>22</xdr:col>
      <xdr:colOff>365125</xdr:colOff>
      <xdr:row>74</xdr:row>
      <xdr:rowOff>26946</xdr:rowOff>
    </xdr:to>
    <xdr:cxnSp macro="">
      <xdr:nvCxnSpPr>
        <xdr:cNvPr id="604" name="直線コネクタ 603"/>
        <xdr:cNvCxnSpPr/>
      </xdr:nvCxnSpPr>
      <xdr:spPr>
        <a:xfrm>
          <a:off x="14592300" y="12686695"/>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5" name="フローチャート : 判断 604"/>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93085</xdr:rowOff>
    </xdr:from>
    <xdr:ext cx="534377" cy="259045"/>
    <xdr:sp macro="" textlink="">
      <xdr:nvSpPr>
        <xdr:cNvPr id="606" name="テキスト ボックス 605"/>
        <xdr:cNvSpPr txBox="1"/>
      </xdr:nvSpPr>
      <xdr:spPr>
        <a:xfrm>
          <a:off x="15214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163516</xdr:rowOff>
    </xdr:from>
    <xdr:to>
      <xdr:col>21</xdr:col>
      <xdr:colOff>161925</xdr:colOff>
      <xdr:row>73</xdr:row>
      <xdr:rowOff>170845</xdr:rowOff>
    </xdr:to>
    <xdr:cxnSp macro="">
      <xdr:nvCxnSpPr>
        <xdr:cNvPr id="607" name="直線コネクタ 606"/>
        <xdr:cNvCxnSpPr/>
      </xdr:nvCxnSpPr>
      <xdr:spPr>
        <a:xfrm>
          <a:off x="13703300" y="12679366"/>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8" name="フローチャート : 判断 607"/>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86611</xdr:rowOff>
    </xdr:from>
    <xdr:ext cx="534377" cy="259045"/>
    <xdr:sp macro="" textlink="">
      <xdr:nvSpPr>
        <xdr:cNvPr id="609" name="テキスト ボックス 608"/>
        <xdr:cNvSpPr txBox="1"/>
      </xdr:nvSpPr>
      <xdr:spPr>
        <a:xfrm>
          <a:off x="14325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73713</xdr:rowOff>
    </xdr:from>
    <xdr:to>
      <xdr:col>19</xdr:col>
      <xdr:colOff>644525</xdr:colOff>
      <xdr:row>73</xdr:row>
      <xdr:rowOff>163516</xdr:rowOff>
    </xdr:to>
    <xdr:cxnSp macro="">
      <xdr:nvCxnSpPr>
        <xdr:cNvPr id="610" name="直線コネクタ 609"/>
        <xdr:cNvCxnSpPr/>
      </xdr:nvCxnSpPr>
      <xdr:spPr>
        <a:xfrm>
          <a:off x="12814300" y="12589563"/>
          <a:ext cx="8890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1" name="フローチャート : 判断 610"/>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76961</xdr:rowOff>
    </xdr:from>
    <xdr:ext cx="534377" cy="259045"/>
    <xdr:sp macro="" textlink="">
      <xdr:nvSpPr>
        <xdr:cNvPr id="612" name="テキスト ボックス 611"/>
        <xdr:cNvSpPr txBox="1"/>
      </xdr:nvSpPr>
      <xdr:spPr>
        <a:xfrm>
          <a:off x="13436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3" name="フローチャート : 判断 612"/>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76206</xdr:rowOff>
    </xdr:from>
    <xdr:ext cx="534377" cy="259045"/>
    <xdr:sp macro="" textlink="">
      <xdr:nvSpPr>
        <xdr:cNvPr id="614" name="テキスト ボックス 613"/>
        <xdr:cNvSpPr txBox="1"/>
      </xdr:nvSpPr>
      <xdr:spPr>
        <a:xfrm>
          <a:off x="12547111" y="131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117822</xdr:rowOff>
    </xdr:from>
    <xdr:to>
      <xdr:col>23</xdr:col>
      <xdr:colOff>568325</xdr:colOff>
      <xdr:row>75</xdr:row>
      <xdr:rowOff>47972</xdr:rowOff>
    </xdr:to>
    <xdr:sp macro="" textlink="">
      <xdr:nvSpPr>
        <xdr:cNvPr id="620" name="円/楕円 619"/>
        <xdr:cNvSpPr/>
      </xdr:nvSpPr>
      <xdr:spPr>
        <a:xfrm>
          <a:off x="162687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140699</xdr:rowOff>
    </xdr:from>
    <xdr:ext cx="599010" cy="259045"/>
    <xdr:sp macro="" textlink="">
      <xdr:nvSpPr>
        <xdr:cNvPr id="621" name="公債費該当値テキスト"/>
        <xdr:cNvSpPr txBox="1"/>
      </xdr:nvSpPr>
      <xdr:spPr>
        <a:xfrm>
          <a:off x="16370300" y="1265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147596</xdr:rowOff>
    </xdr:from>
    <xdr:to>
      <xdr:col>22</xdr:col>
      <xdr:colOff>415925</xdr:colOff>
      <xdr:row>74</xdr:row>
      <xdr:rowOff>77746</xdr:rowOff>
    </xdr:to>
    <xdr:sp macro="" textlink="">
      <xdr:nvSpPr>
        <xdr:cNvPr id="622" name="円/楕円 621"/>
        <xdr:cNvSpPr/>
      </xdr:nvSpPr>
      <xdr:spPr>
        <a:xfrm>
          <a:off x="15430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94273</xdr:rowOff>
    </xdr:from>
    <xdr:ext cx="599010" cy="259045"/>
    <xdr:sp macro="" textlink="">
      <xdr:nvSpPr>
        <xdr:cNvPr id="623" name="テキスト ボックス 622"/>
        <xdr:cNvSpPr txBox="1"/>
      </xdr:nvSpPr>
      <xdr:spPr>
        <a:xfrm>
          <a:off x="15181794"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120045</xdr:rowOff>
    </xdr:from>
    <xdr:to>
      <xdr:col>21</xdr:col>
      <xdr:colOff>212725</xdr:colOff>
      <xdr:row>74</xdr:row>
      <xdr:rowOff>50195</xdr:rowOff>
    </xdr:to>
    <xdr:sp macro="" textlink="">
      <xdr:nvSpPr>
        <xdr:cNvPr id="624" name="円/楕円 623"/>
        <xdr:cNvSpPr/>
      </xdr:nvSpPr>
      <xdr:spPr>
        <a:xfrm>
          <a:off x="14541500" y="12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66722</xdr:rowOff>
    </xdr:from>
    <xdr:ext cx="599010" cy="259045"/>
    <xdr:sp macro="" textlink="">
      <xdr:nvSpPr>
        <xdr:cNvPr id="625" name="テキスト ボックス 624"/>
        <xdr:cNvSpPr txBox="1"/>
      </xdr:nvSpPr>
      <xdr:spPr>
        <a:xfrm>
          <a:off x="14292794" y="124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112716</xdr:rowOff>
    </xdr:from>
    <xdr:to>
      <xdr:col>20</xdr:col>
      <xdr:colOff>9525</xdr:colOff>
      <xdr:row>74</xdr:row>
      <xdr:rowOff>42866</xdr:rowOff>
    </xdr:to>
    <xdr:sp macro="" textlink="">
      <xdr:nvSpPr>
        <xdr:cNvPr id="626" name="円/楕円 625"/>
        <xdr:cNvSpPr/>
      </xdr:nvSpPr>
      <xdr:spPr>
        <a:xfrm>
          <a:off x="13652500" y="126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59393</xdr:rowOff>
    </xdr:from>
    <xdr:ext cx="599010" cy="259045"/>
    <xdr:sp macro="" textlink="">
      <xdr:nvSpPr>
        <xdr:cNvPr id="627" name="テキスト ボックス 626"/>
        <xdr:cNvSpPr txBox="1"/>
      </xdr:nvSpPr>
      <xdr:spPr>
        <a:xfrm>
          <a:off x="13403794" y="124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22913</xdr:rowOff>
    </xdr:from>
    <xdr:to>
      <xdr:col>18</xdr:col>
      <xdr:colOff>492125</xdr:colOff>
      <xdr:row>73</xdr:row>
      <xdr:rowOff>124513</xdr:rowOff>
    </xdr:to>
    <xdr:sp macro="" textlink="">
      <xdr:nvSpPr>
        <xdr:cNvPr id="628" name="円/楕円 627"/>
        <xdr:cNvSpPr/>
      </xdr:nvSpPr>
      <xdr:spPr>
        <a:xfrm>
          <a:off x="12763500" y="125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141040</xdr:rowOff>
    </xdr:from>
    <xdr:ext cx="599010" cy="259045"/>
    <xdr:sp macro="" textlink="">
      <xdr:nvSpPr>
        <xdr:cNvPr id="629" name="テキスト ボックス 628"/>
        <xdr:cNvSpPr txBox="1"/>
      </xdr:nvSpPr>
      <xdr:spPr>
        <a:xfrm>
          <a:off x="12514794" y="1231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3" name="テキスト ボックス 64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154229</xdr:rowOff>
    </xdr:from>
    <xdr:to>
      <xdr:col>23</xdr:col>
      <xdr:colOff>516889</xdr:colOff>
      <xdr:row>98</xdr:row>
      <xdr:rowOff>139381</xdr:rowOff>
    </xdr:to>
    <xdr:cxnSp macro="">
      <xdr:nvCxnSpPr>
        <xdr:cNvPr id="651" name="直線コネクタ 650"/>
        <xdr:cNvCxnSpPr/>
      </xdr:nvCxnSpPr>
      <xdr:spPr>
        <a:xfrm flipV="1">
          <a:off x="16317595" y="15927629"/>
          <a:ext cx="1269" cy="101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143208</xdr:rowOff>
    </xdr:from>
    <xdr:ext cx="313932" cy="259045"/>
    <xdr:sp macro="" textlink="">
      <xdr:nvSpPr>
        <xdr:cNvPr id="652" name="積立金最小値テキスト"/>
        <xdr:cNvSpPr txBox="1"/>
      </xdr:nvSpPr>
      <xdr:spPr>
        <a:xfrm>
          <a:off x="16370300" y="16945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139381</xdr:rowOff>
    </xdr:from>
    <xdr:to>
      <xdr:col>23</xdr:col>
      <xdr:colOff>606425</xdr:colOff>
      <xdr:row>98</xdr:row>
      <xdr:rowOff>139381</xdr:rowOff>
    </xdr:to>
    <xdr:cxnSp macro="">
      <xdr:nvCxnSpPr>
        <xdr:cNvPr id="653" name="直線コネクタ 652"/>
        <xdr:cNvCxnSpPr/>
      </xdr:nvCxnSpPr>
      <xdr:spPr>
        <a:xfrm>
          <a:off x="16230600" y="1694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100906</xdr:rowOff>
    </xdr:from>
    <xdr:ext cx="599010" cy="259045"/>
    <xdr:sp macro="" textlink="">
      <xdr:nvSpPr>
        <xdr:cNvPr id="654" name="積立金最大値テキスト"/>
        <xdr:cNvSpPr txBox="1"/>
      </xdr:nvSpPr>
      <xdr:spPr>
        <a:xfrm>
          <a:off x="16370300" y="1570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92</xdr:row>
      <xdr:rowOff>154229</xdr:rowOff>
    </xdr:from>
    <xdr:to>
      <xdr:col>23</xdr:col>
      <xdr:colOff>606425</xdr:colOff>
      <xdr:row>92</xdr:row>
      <xdr:rowOff>154229</xdr:rowOff>
    </xdr:to>
    <xdr:cxnSp macro="">
      <xdr:nvCxnSpPr>
        <xdr:cNvPr id="655" name="直線コネクタ 654"/>
        <xdr:cNvCxnSpPr/>
      </xdr:nvCxnSpPr>
      <xdr:spPr>
        <a:xfrm>
          <a:off x="16230600" y="1592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111353</xdr:rowOff>
    </xdr:from>
    <xdr:to>
      <xdr:col>23</xdr:col>
      <xdr:colOff>517525</xdr:colOff>
      <xdr:row>95</xdr:row>
      <xdr:rowOff>120341</xdr:rowOff>
    </xdr:to>
    <xdr:cxnSp macro="">
      <xdr:nvCxnSpPr>
        <xdr:cNvPr id="656" name="直線コネクタ 655"/>
        <xdr:cNvCxnSpPr/>
      </xdr:nvCxnSpPr>
      <xdr:spPr>
        <a:xfrm flipV="1">
          <a:off x="15481300" y="16399103"/>
          <a:ext cx="8382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15823</xdr:rowOff>
    </xdr:from>
    <xdr:ext cx="534377" cy="259045"/>
    <xdr:sp macro="" textlink="">
      <xdr:nvSpPr>
        <xdr:cNvPr id="657" name="積立金平均値テキスト"/>
        <xdr:cNvSpPr txBox="1"/>
      </xdr:nvSpPr>
      <xdr:spPr>
        <a:xfrm>
          <a:off x="16370300" y="16646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37396</xdr:rowOff>
    </xdr:from>
    <xdr:to>
      <xdr:col>23</xdr:col>
      <xdr:colOff>568325</xdr:colOff>
      <xdr:row>97</xdr:row>
      <xdr:rowOff>138996</xdr:rowOff>
    </xdr:to>
    <xdr:sp macro="" textlink="">
      <xdr:nvSpPr>
        <xdr:cNvPr id="658" name="フローチャート : 判断 657"/>
        <xdr:cNvSpPr/>
      </xdr:nvSpPr>
      <xdr:spPr>
        <a:xfrm>
          <a:off x="162687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98597</xdr:rowOff>
    </xdr:from>
    <xdr:to>
      <xdr:col>22</xdr:col>
      <xdr:colOff>365125</xdr:colOff>
      <xdr:row>95</xdr:row>
      <xdr:rowOff>120341</xdr:rowOff>
    </xdr:to>
    <xdr:cxnSp macro="">
      <xdr:nvCxnSpPr>
        <xdr:cNvPr id="659" name="直線コネクタ 658"/>
        <xdr:cNvCxnSpPr/>
      </xdr:nvCxnSpPr>
      <xdr:spPr>
        <a:xfrm>
          <a:off x="14592300" y="15871997"/>
          <a:ext cx="889000" cy="5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135553</xdr:rowOff>
    </xdr:from>
    <xdr:to>
      <xdr:col>22</xdr:col>
      <xdr:colOff>415925</xdr:colOff>
      <xdr:row>98</xdr:row>
      <xdr:rowOff>65703</xdr:rowOff>
    </xdr:to>
    <xdr:sp macro="" textlink="">
      <xdr:nvSpPr>
        <xdr:cNvPr id="660" name="フローチャート : 判断 659"/>
        <xdr:cNvSpPr/>
      </xdr:nvSpPr>
      <xdr:spPr>
        <a:xfrm>
          <a:off x="15430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56830</xdr:rowOff>
    </xdr:from>
    <xdr:ext cx="534377" cy="259045"/>
    <xdr:sp macro="" textlink="">
      <xdr:nvSpPr>
        <xdr:cNvPr id="661" name="テキスト ボックス 660"/>
        <xdr:cNvSpPr txBox="1"/>
      </xdr:nvSpPr>
      <xdr:spPr>
        <a:xfrm>
          <a:off x="15214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98597</xdr:rowOff>
    </xdr:from>
    <xdr:to>
      <xdr:col>21</xdr:col>
      <xdr:colOff>161925</xdr:colOff>
      <xdr:row>95</xdr:row>
      <xdr:rowOff>73177</xdr:rowOff>
    </xdr:to>
    <xdr:cxnSp macro="">
      <xdr:nvCxnSpPr>
        <xdr:cNvPr id="662" name="直線コネクタ 661"/>
        <xdr:cNvCxnSpPr/>
      </xdr:nvCxnSpPr>
      <xdr:spPr>
        <a:xfrm flipV="1">
          <a:off x="13703300" y="15871997"/>
          <a:ext cx="889000" cy="4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108317</xdr:rowOff>
    </xdr:from>
    <xdr:to>
      <xdr:col>21</xdr:col>
      <xdr:colOff>212725</xdr:colOff>
      <xdr:row>98</xdr:row>
      <xdr:rowOff>38467</xdr:rowOff>
    </xdr:to>
    <xdr:sp macro="" textlink="">
      <xdr:nvSpPr>
        <xdr:cNvPr id="663" name="フローチャート : 判断 662"/>
        <xdr:cNvSpPr/>
      </xdr:nvSpPr>
      <xdr:spPr>
        <a:xfrm>
          <a:off x="14541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29594</xdr:rowOff>
    </xdr:from>
    <xdr:ext cx="534377" cy="259045"/>
    <xdr:sp macro="" textlink="">
      <xdr:nvSpPr>
        <xdr:cNvPr id="664" name="テキスト ボックス 663"/>
        <xdr:cNvSpPr txBox="1"/>
      </xdr:nvSpPr>
      <xdr:spPr>
        <a:xfrm>
          <a:off x="14325111" y="168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73177</xdr:rowOff>
    </xdr:from>
    <xdr:to>
      <xdr:col>19</xdr:col>
      <xdr:colOff>644525</xdr:colOff>
      <xdr:row>95</xdr:row>
      <xdr:rowOff>104665</xdr:rowOff>
    </xdr:to>
    <xdr:cxnSp macro="">
      <xdr:nvCxnSpPr>
        <xdr:cNvPr id="665" name="直線コネクタ 664"/>
        <xdr:cNvCxnSpPr/>
      </xdr:nvCxnSpPr>
      <xdr:spPr>
        <a:xfrm flipV="1">
          <a:off x="12814300" y="16360927"/>
          <a:ext cx="889000" cy="3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117498</xdr:rowOff>
    </xdr:from>
    <xdr:to>
      <xdr:col>20</xdr:col>
      <xdr:colOff>9525</xdr:colOff>
      <xdr:row>98</xdr:row>
      <xdr:rowOff>47648</xdr:rowOff>
    </xdr:to>
    <xdr:sp macro="" textlink="">
      <xdr:nvSpPr>
        <xdr:cNvPr id="666" name="フローチャート : 判断 665"/>
        <xdr:cNvSpPr/>
      </xdr:nvSpPr>
      <xdr:spPr>
        <a:xfrm>
          <a:off x="13652500" y="1674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38775</xdr:rowOff>
    </xdr:from>
    <xdr:ext cx="534377" cy="259045"/>
    <xdr:sp macro="" textlink="">
      <xdr:nvSpPr>
        <xdr:cNvPr id="667" name="テキスト ボックス 666"/>
        <xdr:cNvSpPr txBox="1"/>
      </xdr:nvSpPr>
      <xdr:spPr>
        <a:xfrm>
          <a:off x="13436111" y="168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111815</xdr:rowOff>
    </xdr:from>
    <xdr:to>
      <xdr:col>18</xdr:col>
      <xdr:colOff>492125</xdr:colOff>
      <xdr:row>98</xdr:row>
      <xdr:rowOff>41965</xdr:rowOff>
    </xdr:to>
    <xdr:sp macro="" textlink="">
      <xdr:nvSpPr>
        <xdr:cNvPr id="668" name="フローチャート : 判断 667"/>
        <xdr:cNvSpPr/>
      </xdr:nvSpPr>
      <xdr:spPr>
        <a:xfrm>
          <a:off x="12763500" y="167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33092</xdr:rowOff>
    </xdr:from>
    <xdr:ext cx="534377" cy="259045"/>
    <xdr:sp macro="" textlink="">
      <xdr:nvSpPr>
        <xdr:cNvPr id="669" name="テキスト ボックス 668"/>
        <xdr:cNvSpPr txBox="1"/>
      </xdr:nvSpPr>
      <xdr:spPr>
        <a:xfrm>
          <a:off x="12547111" y="168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60553</xdr:rowOff>
    </xdr:from>
    <xdr:to>
      <xdr:col>23</xdr:col>
      <xdr:colOff>568325</xdr:colOff>
      <xdr:row>95</xdr:row>
      <xdr:rowOff>162153</xdr:rowOff>
    </xdr:to>
    <xdr:sp macro="" textlink="">
      <xdr:nvSpPr>
        <xdr:cNvPr id="675" name="円/楕円 674"/>
        <xdr:cNvSpPr/>
      </xdr:nvSpPr>
      <xdr:spPr>
        <a:xfrm>
          <a:off x="162687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83430</xdr:rowOff>
    </xdr:from>
    <xdr:ext cx="599010" cy="259045"/>
    <xdr:sp macro="" textlink="">
      <xdr:nvSpPr>
        <xdr:cNvPr id="676" name="積立金該当値テキスト"/>
        <xdr:cNvSpPr txBox="1"/>
      </xdr:nvSpPr>
      <xdr:spPr>
        <a:xfrm>
          <a:off x="16370300" y="161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118,700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69541</xdr:rowOff>
    </xdr:from>
    <xdr:to>
      <xdr:col>22</xdr:col>
      <xdr:colOff>415925</xdr:colOff>
      <xdr:row>95</xdr:row>
      <xdr:rowOff>171141</xdr:rowOff>
    </xdr:to>
    <xdr:sp macro="" textlink="">
      <xdr:nvSpPr>
        <xdr:cNvPr id="677" name="円/楕円 676"/>
        <xdr:cNvSpPr/>
      </xdr:nvSpPr>
      <xdr:spPr>
        <a:xfrm>
          <a:off x="15430500" y="163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16218</xdr:rowOff>
    </xdr:from>
    <xdr:ext cx="599010" cy="259045"/>
    <xdr:sp macro="" textlink="">
      <xdr:nvSpPr>
        <xdr:cNvPr id="678" name="テキスト ボックス 677"/>
        <xdr:cNvSpPr txBox="1"/>
      </xdr:nvSpPr>
      <xdr:spPr>
        <a:xfrm>
          <a:off x="15181794" y="161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47797</xdr:rowOff>
    </xdr:from>
    <xdr:to>
      <xdr:col>21</xdr:col>
      <xdr:colOff>212725</xdr:colOff>
      <xdr:row>92</xdr:row>
      <xdr:rowOff>149397</xdr:rowOff>
    </xdr:to>
    <xdr:sp macro="" textlink="">
      <xdr:nvSpPr>
        <xdr:cNvPr id="679" name="円/楕円 678"/>
        <xdr:cNvSpPr/>
      </xdr:nvSpPr>
      <xdr:spPr>
        <a:xfrm>
          <a:off x="14541500" y="158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165924</xdr:rowOff>
    </xdr:from>
    <xdr:ext cx="599010" cy="259045"/>
    <xdr:sp macro="" textlink="">
      <xdr:nvSpPr>
        <xdr:cNvPr id="680" name="テキスト ボックス 679"/>
        <xdr:cNvSpPr txBox="1"/>
      </xdr:nvSpPr>
      <xdr:spPr>
        <a:xfrm>
          <a:off x="14292794" y="1559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22377</xdr:rowOff>
    </xdr:from>
    <xdr:to>
      <xdr:col>20</xdr:col>
      <xdr:colOff>9525</xdr:colOff>
      <xdr:row>95</xdr:row>
      <xdr:rowOff>123977</xdr:rowOff>
    </xdr:to>
    <xdr:sp macro="" textlink="">
      <xdr:nvSpPr>
        <xdr:cNvPr id="681" name="円/楕円 680"/>
        <xdr:cNvSpPr/>
      </xdr:nvSpPr>
      <xdr:spPr>
        <a:xfrm>
          <a:off x="13652500" y="163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140504</xdr:rowOff>
    </xdr:from>
    <xdr:ext cx="599010" cy="259045"/>
    <xdr:sp macro="" textlink="">
      <xdr:nvSpPr>
        <xdr:cNvPr id="682" name="テキスト ボックス 681"/>
        <xdr:cNvSpPr txBox="1"/>
      </xdr:nvSpPr>
      <xdr:spPr>
        <a:xfrm>
          <a:off x="13403794" y="1608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127,050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53865</xdr:rowOff>
    </xdr:from>
    <xdr:to>
      <xdr:col>18</xdr:col>
      <xdr:colOff>492125</xdr:colOff>
      <xdr:row>95</xdr:row>
      <xdr:rowOff>155465</xdr:rowOff>
    </xdr:to>
    <xdr:sp macro="" textlink="">
      <xdr:nvSpPr>
        <xdr:cNvPr id="683" name="円/楕円 682"/>
        <xdr:cNvSpPr/>
      </xdr:nvSpPr>
      <xdr:spPr>
        <a:xfrm>
          <a:off x="12763500" y="1634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542</xdr:rowOff>
    </xdr:from>
    <xdr:ext cx="599010" cy="259045"/>
    <xdr:sp macro="" textlink="">
      <xdr:nvSpPr>
        <xdr:cNvPr id="684" name="テキスト ボックス 683"/>
        <xdr:cNvSpPr txBox="1"/>
      </xdr:nvSpPr>
      <xdr:spPr>
        <a:xfrm>
          <a:off x="12514794" y="1611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8" name="テキスト ボックス 697"/>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0" name="テキスト ボックス 699"/>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2" name="テキスト ボックス 701"/>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10" name="直線コネクタ 709"/>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3"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4" name="直線コネクタ 713"/>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6"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7" name="フローチャート : 判断 716"/>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12581</xdr:rowOff>
    </xdr:from>
    <xdr:to>
      <xdr:col>31</xdr:col>
      <xdr:colOff>85725</xdr:colOff>
      <xdr:row>39</xdr:row>
      <xdr:rowOff>114181</xdr:rowOff>
    </xdr:to>
    <xdr:sp macro="" textlink="">
      <xdr:nvSpPr>
        <xdr:cNvPr id="719" name="フローチャート : 判断 718"/>
        <xdr:cNvSpPr/>
      </xdr:nvSpPr>
      <xdr:spPr>
        <a:xfrm>
          <a:off x="21272500" y="66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130708</xdr:rowOff>
    </xdr:from>
    <xdr:ext cx="469744" cy="259045"/>
    <xdr:sp macro="" textlink="">
      <xdr:nvSpPr>
        <xdr:cNvPr id="720" name="テキスト ボックス 719"/>
        <xdr:cNvSpPr txBox="1"/>
      </xdr:nvSpPr>
      <xdr:spPr>
        <a:xfrm>
          <a:off x="21088427" y="64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140531</xdr:rowOff>
    </xdr:from>
    <xdr:to>
      <xdr:col>29</xdr:col>
      <xdr:colOff>568325</xdr:colOff>
      <xdr:row>39</xdr:row>
      <xdr:rowOff>70681</xdr:rowOff>
    </xdr:to>
    <xdr:sp macro="" textlink="">
      <xdr:nvSpPr>
        <xdr:cNvPr id="722" name="フローチャート : 判断 721"/>
        <xdr:cNvSpPr/>
      </xdr:nvSpPr>
      <xdr:spPr>
        <a:xfrm>
          <a:off x="20383500" y="66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87208</xdr:rowOff>
    </xdr:from>
    <xdr:ext cx="469744" cy="259045"/>
    <xdr:sp macro="" textlink="">
      <xdr:nvSpPr>
        <xdr:cNvPr id="723" name="テキスト ボックス 722"/>
        <xdr:cNvSpPr txBox="1"/>
      </xdr:nvSpPr>
      <xdr:spPr>
        <a:xfrm>
          <a:off x="20199427" y="64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92739</xdr:rowOff>
    </xdr:from>
    <xdr:to>
      <xdr:col>28</xdr:col>
      <xdr:colOff>314325</xdr:colOff>
      <xdr:row>39</xdr:row>
      <xdr:rowOff>98878</xdr:rowOff>
    </xdr:to>
    <xdr:cxnSp macro="">
      <xdr:nvCxnSpPr>
        <xdr:cNvPr id="724" name="直線コネクタ 723"/>
        <xdr:cNvCxnSpPr/>
      </xdr:nvCxnSpPr>
      <xdr:spPr>
        <a:xfrm>
          <a:off x="18656300" y="677928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170151</xdr:rowOff>
    </xdr:from>
    <xdr:to>
      <xdr:col>28</xdr:col>
      <xdr:colOff>365125</xdr:colOff>
      <xdr:row>39</xdr:row>
      <xdr:rowOff>100301</xdr:rowOff>
    </xdr:to>
    <xdr:sp macro="" textlink="">
      <xdr:nvSpPr>
        <xdr:cNvPr id="725" name="フローチャート : 判断 724"/>
        <xdr:cNvSpPr/>
      </xdr:nvSpPr>
      <xdr:spPr>
        <a:xfrm>
          <a:off x="19494500" y="66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116828</xdr:rowOff>
    </xdr:from>
    <xdr:ext cx="469744" cy="259045"/>
    <xdr:sp macro="" textlink="">
      <xdr:nvSpPr>
        <xdr:cNvPr id="726" name="テキスト ボックス 725"/>
        <xdr:cNvSpPr txBox="1"/>
      </xdr:nvSpPr>
      <xdr:spPr>
        <a:xfrm>
          <a:off x="19310427" y="64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149773</xdr:rowOff>
    </xdr:from>
    <xdr:to>
      <xdr:col>27</xdr:col>
      <xdr:colOff>161925</xdr:colOff>
      <xdr:row>39</xdr:row>
      <xdr:rowOff>79923</xdr:rowOff>
    </xdr:to>
    <xdr:sp macro="" textlink="">
      <xdr:nvSpPr>
        <xdr:cNvPr id="727" name="フローチャート : 判断 726"/>
        <xdr:cNvSpPr/>
      </xdr:nvSpPr>
      <xdr:spPr>
        <a:xfrm>
          <a:off x="18605500" y="66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96450</xdr:rowOff>
    </xdr:from>
    <xdr:ext cx="469744" cy="259045"/>
    <xdr:sp macro="" textlink="">
      <xdr:nvSpPr>
        <xdr:cNvPr id="728" name="テキスト ボックス 727"/>
        <xdr:cNvSpPr txBox="1"/>
      </xdr:nvSpPr>
      <xdr:spPr>
        <a:xfrm>
          <a:off x="18421427" y="644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41939</xdr:rowOff>
    </xdr:from>
    <xdr:to>
      <xdr:col>27</xdr:col>
      <xdr:colOff>161925</xdr:colOff>
      <xdr:row>39</xdr:row>
      <xdr:rowOff>143539</xdr:rowOff>
    </xdr:to>
    <xdr:sp macro="" textlink="">
      <xdr:nvSpPr>
        <xdr:cNvPr id="742" name="円/楕円 741"/>
        <xdr:cNvSpPr/>
      </xdr:nvSpPr>
      <xdr:spPr>
        <a:xfrm>
          <a:off x="18605500" y="67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134666</xdr:rowOff>
    </xdr:from>
    <xdr:ext cx="378565" cy="259045"/>
    <xdr:sp macro="" textlink="">
      <xdr:nvSpPr>
        <xdr:cNvPr id="743" name="テキスト ボックス 742"/>
        <xdr:cNvSpPr txBox="1"/>
      </xdr:nvSpPr>
      <xdr:spPr>
        <a:xfrm>
          <a:off x="18467017" y="682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5" name="直線コネクタ 764"/>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8"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9" name="直線コネクタ 768"/>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102484</xdr:rowOff>
    </xdr:from>
    <xdr:to>
      <xdr:col>32</xdr:col>
      <xdr:colOff>187325</xdr:colOff>
      <xdr:row>58</xdr:row>
      <xdr:rowOff>122098</xdr:rowOff>
    </xdr:to>
    <xdr:cxnSp macro="">
      <xdr:nvCxnSpPr>
        <xdr:cNvPr id="770" name="直線コネクタ 769"/>
        <xdr:cNvCxnSpPr/>
      </xdr:nvCxnSpPr>
      <xdr:spPr>
        <a:xfrm flipV="1">
          <a:off x="21323300" y="10046584"/>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71"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2" name="フローチャート : 判断 771"/>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122098</xdr:rowOff>
    </xdr:from>
    <xdr:to>
      <xdr:col>31</xdr:col>
      <xdr:colOff>34925</xdr:colOff>
      <xdr:row>58</xdr:row>
      <xdr:rowOff>125184</xdr:rowOff>
    </xdr:to>
    <xdr:cxnSp macro="">
      <xdr:nvCxnSpPr>
        <xdr:cNvPr id="773" name="直線コネクタ 772"/>
        <xdr:cNvCxnSpPr/>
      </xdr:nvCxnSpPr>
      <xdr:spPr>
        <a:xfrm flipV="1">
          <a:off x="20434300" y="10066198"/>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143878</xdr:rowOff>
    </xdr:from>
    <xdr:to>
      <xdr:col>31</xdr:col>
      <xdr:colOff>85725</xdr:colOff>
      <xdr:row>58</xdr:row>
      <xdr:rowOff>74028</xdr:rowOff>
    </xdr:to>
    <xdr:sp macro="" textlink="">
      <xdr:nvSpPr>
        <xdr:cNvPr id="774" name="フローチャート : 判断 773"/>
        <xdr:cNvSpPr/>
      </xdr:nvSpPr>
      <xdr:spPr>
        <a:xfrm>
          <a:off x="21272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90555</xdr:rowOff>
    </xdr:from>
    <xdr:ext cx="469744" cy="259045"/>
    <xdr:sp macro="" textlink="">
      <xdr:nvSpPr>
        <xdr:cNvPr id="775" name="テキスト ボックス 774"/>
        <xdr:cNvSpPr txBox="1"/>
      </xdr:nvSpPr>
      <xdr:spPr>
        <a:xfrm>
          <a:off x="21088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125184</xdr:rowOff>
    </xdr:from>
    <xdr:to>
      <xdr:col>29</xdr:col>
      <xdr:colOff>517525</xdr:colOff>
      <xdr:row>58</xdr:row>
      <xdr:rowOff>139700</xdr:rowOff>
    </xdr:to>
    <xdr:cxnSp macro="">
      <xdr:nvCxnSpPr>
        <xdr:cNvPr id="776" name="直線コネクタ 775"/>
        <xdr:cNvCxnSpPr/>
      </xdr:nvCxnSpPr>
      <xdr:spPr>
        <a:xfrm flipV="1">
          <a:off x="19545300" y="100692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137249</xdr:rowOff>
    </xdr:from>
    <xdr:to>
      <xdr:col>29</xdr:col>
      <xdr:colOff>568325</xdr:colOff>
      <xdr:row>58</xdr:row>
      <xdr:rowOff>67399</xdr:rowOff>
    </xdr:to>
    <xdr:sp macro="" textlink="">
      <xdr:nvSpPr>
        <xdr:cNvPr id="777" name="フローチャート : 判断 776"/>
        <xdr:cNvSpPr/>
      </xdr:nvSpPr>
      <xdr:spPr>
        <a:xfrm>
          <a:off x="20383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83926</xdr:rowOff>
    </xdr:from>
    <xdr:ext cx="469744" cy="259045"/>
    <xdr:sp macro="" textlink="">
      <xdr:nvSpPr>
        <xdr:cNvPr id="778" name="テキスト ボックス 777"/>
        <xdr:cNvSpPr txBox="1"/>
      </xdr:nvSpPr>
      <xdr:spPr>
        <a:xfrm>
          <a:off x="20199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132814</xdr:rowOff>
    </xdr:from>
    <xdr:to>
      <xdr:col>28</xdr:col>
      <xdr:colOff>365125</xdr:colOff>
      <xdr:row>58</xdr:row>
      <xdr:rowOff>62964</xdr:rowOff>
    </xdr:to>
    <xdr:sp macro="" textlink="">
      <xdr:nvSpPr>
        <xdr:cNvPr id="780" name="フローチャート : 判断 779"/>
        <xdr:cNvSpPr/>
      </xdr:nvSpPr>
      <xdr:spPr>
        <a:xfrm>
          <a:off x="19494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79491</xdr:rowOff>
    </xdr:from>
    <xdr:ext cx="469744" cy="259045"/>
    <xdr:sp macro="" textlink="">
      <xdr:nvSpPr>
        <xdr:cNvPr id="781" name="テキスト ボックス 780"/>
        <xdr:cNvSpPr txBox="1"/>
      </xdr:nvSpPr>
      <xdr:spPr>
        <a:xfrm>
          <a:off x="19310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131831</xdr:rowOff>
    </xdr:from>
    <xdr:to>
      <xdr:col>27</xdr:col>
      <xdr:colOff>161925</xdr:colOff>
      <xdr:row>58</xdr:row>
      <xdr:rowOff>61981</xdr:rowOff>
    </xdr:to>
    <xdr:sp macro="" textlink="">
      <xdr:nvSpPr>
        <xdr:cNvPr id="782" name="フローチャート : 判断 781"/>
        <xdr:cNvSpPr/>
      </xdr:nvSpPr>
      <xdr:spPr>
        <a:xfrm>
          <a:off x="18605500" y="990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78508</xdr:rowOff>
    </xdr:from>
    <xdr:ext cx="469744" cy="259045"/>
    <xdr:sp macro="" textlink="">
      <xdr:nvSpPr>
        <xdr:cNvPr id="783" name="テキスト ボックス 782"/>
        <xdr:cNvSpPr txBox="1"/>
      </xdr:nvSpPr>
      <xdr:spPr>
        <a:xfrm>
          <a:off x="18421427" y="967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51684</xdr:rowOff>
    </xdr:from>
    <xdr:to>
      <xdr:col>32</xdr:col>
      <xdr:colOff>238125</xdr:colOff>
      <xdr:row>58</xdr:row>
      <xdr:rowOff>153284</xdr:rowOff>
    </xdr:to>
    <xdr:sp macro="" textlink="">
      <xdr:nvSpPr>
        <xdr:cNvPr id="789" name="円/楕円 788"/>
        <xdr:cNvSpPr/>
      </xdr:nvSpPr>
      <xdr:spPr>
        <a:xfrm>
          <a:off x="22110700" y="9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138061</xdr:rowOff>
    </xdr:from>
    <xdr:ext cx="469744" cy="259045"/>
    <xdr:sp macro="" textlink="">
      <xdr:nvSpPr>
        <xdr:cNvPr id="790" name="貸付金該当値テキスト"/>
        <xdr:cNvSpPr txBox="1"/>
      </xdr:nvSpPr>
      <xdr:spPr>
        <a:xfrm>
          <a:off x="22212300" y="991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71298</xdr:rowOff>
    </xdr:from>
    <xdr:to>
      <xdr:col>31</xdr:col>
      <xdr:colOff>85725</xdr:colOff>
      <xdr:row>59</xdr:row>
      <xdr:rowOff>1448</xdr:rowOff>
    </xdr:to>
    <xdr:sp macro="" textlink="">
      <xdr:nvSpPr>
        <xdr:cNvPr id="791" name="円/楕円 790"/>
        <xdr:cNvSpPr/>
      </xdr:nvSpPr>
      <xdr:spPr>
        <a:xfrm>
          <a:off x="21272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164025</xdr:rowOff>
    </xdr:from>
    <xdr:ext cx="378565" cy="259045"/>
    <xdr:sp macro="" textlink="">
      <xdr:nvSpPr>
        <xdr:cNvPr id="792" name="テキスト ボックス 791"/>
        <xdr:cNvSpPr txBox="1"/>
      </xdr:nvSpPr>
      <xdr:spPr>
        <a:xfrm>
          <a:off x="21134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74384</xdr:rowOff>
    </xdr:from>
    <xdr:to>
      <xdr:col>29</xdr:col>
      <xdr:colOff>568325</xdr:colOff>
      <xdr:row>59</xdr:row>
      <xdr:rowOff>4534</xdr:rowOff>
    </xdr:to>
    <xdr:sp macro="" textlink="">
      <xdr:nvSpPr>
        <xdr:cNvPr id="793" name="円/楕円 792"/>
        <xdr:cNvSpPr/>
      </xdr:nvSpPr>
      <xdr:spPr>
        <a:xfrm>
          <a:off x="20383500" y="100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167111</xdr:rowOff>
    </xdr:from>
    <xdr:ext cx="378565" cy="259045"/>
    <xdr:sp macro="" textlink="">
      <xdr:nvSpPr>
        <xdr:cNvPr id="794" name="テキスト ボックス 793"/>
        <xdr:cNvSpPr txBox="1"/>
      </xdr:nvSpPr>
      <xdr:spPr>
        <a:xfrm>
          <a:off x="20245017" y="1011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9" name="直線コネクタ 808"/>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10" name="テキスト ボックス 809"/>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11" name="直線コネクタ 810"/>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2" name="テキスト ボックス 811"/>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3" name="直線コネクタ 812"/>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4" name="テキスト ボックス 813"/>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7" name="直線コネクタ 816"/>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8" name="テキスト ボックス 817"/>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9" name="直線コネクタ 818"/>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20" name="テキスト ボックス 819"/>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21" name="直線コネクタ 820"/>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2" name="テキスト ボックス 821"/>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6" name="直線コネクタ 825"/>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7"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8" name="直線コネクタ 827"/>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9"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30" name="直線コネクタ 829"/>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70368</xdr:rowOff>
    </xdr:from>
    <xdr:to>
      <xdr:col>32</xdr:col>
      <xdr:colOff>187325</xdr:colOff>
      <xdr:row>74</xdr:row>
      <xdr:rowOff>102476</xdr:rowOff>
    </xdr:to>
    <xdr:cxnSp macro="">
      <xdr:nvCxnSpPr>
        <xdr:cNvPr id="831" name="直線コネクタ 830"/>
        <xdr:cNvCxnSpPr/>
      </xdr:nvCxnSpPr>
      <xdr:spPr>
        <a:xfrm flipV="1">
          <a:off x="21323300" y="12757668"/>
          <a:ext cx="8382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2"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3" name="フローチャート : 判断 832"/>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102476</xdr:rowOff>
    </xdr:from>
    <xdr:to>
      <xdr:col>31</xdr:col>
      <xdr:colOff>34925</xdr:colOff>
      <xdr:row>74</xdr:row>
      <xdr:rowOff>143072</xdr:rowOff>
    </xdr:to>
    <xdr:cxnSp macro="">
      <xdr:nvCxnSpPr>
        <xdr:cNvPr id="834" name="直線コネクタ 833"/>
        <xdr:cNvCxnSpPr/>
      </xdr:nvCxnSpPr>
      <xdr:spPr>
        <a:xfrm flipV="1">
          <a:off x="20434300" y="12789776"/>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74022</xdr:rowOff>
    </xdr:from>
    <xdr:to>
      <xdr:col>31</xdr:col>
      <xdr:colOff>85725</xdr:colOff>
      <xdr:row>76</xdr:row>
      <xdr:rowOff>4172</xdr:rowOff>
    </xdr:to>
    <xdr:sp macro="" textlink="">
      <xdr:nvSpPr>
        <xdr:cNvPr id="835" name="フローチャート : 判断 834"/>
        <xdr:cNvSpPr/>
      </xdr:nvSpPr>
      <xdr:spPr>
        <a:xfrm>
          <a:off x="21272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166749</xdr:rowOff>
    </xdr:from>
    <xdr:ext cx="534377" cy="259045"/>
    <xdr:sp macro="" textlink="">
      <xdr:nvSpPr>
        <xdr:cNvPr id="836" name="テキスト ボックス 835"/>
        <xdr:cNvSpPr txBox="1"/>
      </xdr:nvSpPr>
      <xdr:spPr>
        <a:xfrm>
          <a:off x="21056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101057</xdr:rowOff>
    </xdr:from>
    <xdr:to>
      <xdr:col>29</xdr:col>
      <xdr:colOff>517525</xdr:colOff>
      <xdr:row>74</xdr:row>
      <xdr:rowOff>143072</xdr:rowOff>
    </xdr:to>
    <xdr:cxnSp macro="">
      <xdr:nvCxnSpPr>
        <xdr:cNvPr id="837" name="直線コネクタ 836"/>
        <xdr:cNvCxnSpPr/>
      </xdr:nvCxnSpPr>
      <xdr:spPr>
        <a:xfrm>
          <a:off x="19545300" y="12788357"/>
          <a:ext cx="889000" cy="4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102188</xdr:rowOff>
    </xdr:from>
    <xdr:to>
      <xdr:col>29</xdr:col>
      <xdr:colOff>568325</xdr:colOff>
      <xdr:row>76</xdr:row>
      <xdr:rowOff>32338</xdr:rowOff>
    </xdr:to>
    <xdr:sp macro="" textlink="">
      <xdr:nvSpPr>
        <xdr:cNvPr id="838" name="フローチャート : 判断 837"/>
        <xdr:cNvSpPr/>
      </xdr:nvSpPr>
      <xdr:spPr>
        <a:xfrm>
          <a:off x="20383500" y="1296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23465</xdr:rowOff>
    </xdr:from>
    <xdr:ext cx="534377" cy="259045"/>
    <xdr:sp macro="" textlink="">
      <xdr:nvSpPr>
        <xdr:cNvPr id="839" name="テキスト ボックス 838"/>
        <xdr:cNvSpPr txBox="1"/>
      </xdr:nvSpPr>
      <xdr:spPr>
        <a:xfrm>
          <a:off x="20167111" y="130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101057</xdr:rowOff>
    </xdr:from>
    <xdr:to>
      <xdr:col>28</xdr:col>
      <xdr:colOff>314325</xdr:colOff>
      <xdr:row>74</xdr:row>
      <xdr:rowOff>108162</xdr:rowOff>
    </xdr:to>
    <xdr:cxnSp macro="">
      <xdr:nvCxnSpPr>
        <xdr:cNvPr id="840" name="直線コネクタ 839"/>
        <xdr:cNvCxnSpPr/>
      </xdr:nvCxnSpPr>
      <xdr:spPr>
        <a:xfrm flipV="1">
          <a:off x="18656300" y="12788357"/>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116608</xdr:rowOff>
    </xdr:from>
    <xdr:to>
      <xdr:col>28</xdr:col>
      <xdr:colOff>365125</xdr:colOff>
      <xdr:row>76</xdr:row>
      <xdr:rowOff>46758</xdr:rowOff>
    </xdr:to>
    <xdr:sp macro="" textlink="">
      <xdr:nvSpPr>
        <xdr:cNvPr id="841" name="フローチャート : 判断 840"/>
        <xdr:cNvSpPr/>
      </xdr:nvSpPr>
      <xdr:spPr>
        <a:xfrm>
          <a:off x="19494500" y="1297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37885</xdr:rowOff>
    </xdr:from>
    <xdr:ext cx="534377" cy="259045"/>
    <xdr:sp macro="" textlink="">
      <xdr:nvSpPr>
        <xdr:cNvPr id="842" name="テキスト ボックス 841"/>
        <xdr:cNvSpPr txBox="1"/>
      </xdr:nvSpPr>
      <xdr:spPr>
        <a:xfrm>
          <a:off x="19278111" y="130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115818</xdr:rowOff>
    </xdr:from>
    <xdr:to>
      <xdr:col>27</xdr:col>
      <xdr:colOff>161925</xdr:colOff>
      <xdr:row>76</xdr:row>
      <xdr:rowOff>45968</xdr:rowOff>
    </xdr:to>
    <xdr:sp macro="" textlink="">
      <xdr:nvSpPr>
        <xdr:cNvPr id="843" name="フローチャート : 判断 842"/>
        <xdr:cNvSpPr/>
      </xdr:nvSpPr>
      <xdr:spPr>
        <a:xfrm>
          <a:off x="18605500" y="129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37095</xdr:rowOff>
    </xdr:from>
    <xdr:ext cx="534377" cy="259045"/>
    <xdr:sp macro="" textlink="">
      <xdr:nvSpPr>
        <xdr:cNvPr id="844" name="テキスト ボックス 843"/>
        <xdr:cNvSpPr txBox="1"/>
      </xdr:nvSpPr>
      <xdr:spPr>
        <a:xfrm>
          <a:off x="18389111" y="13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19568</xdr:rowOff>
    </xdr:from>
    <xdr:to>
      <xdr:col>32</xdr:col>
      <xdr:colOff>238125</xdr:colOff>
      <xdr:row>74</xdr:row>
      <xdr:rowOff>121168</xdr:rowOff>
    </xdr:to>
    <xdr:sp macro="" textlink="">
      <xdr:nvSpPr>
        <xdr:cNvPr id="850" name="円/楕円 849"/>
        <xdr:cNvSpPr/>
      </xdr:nvSpPr>
      <xdr:spPr>
        <a:xfrm>
          <a:off x="22110700" y="127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42445</xdr:rowOff>
    </xdr:from>
    <xdr:ext cx="534377" cy="259045"/>
    <xdr:sp macro="" textlink="">
      <xdr:nvSpPr>
        <xdr:cNvPr id="851" name="繰出金該当値テキスト"/>
        <xdr:cNvSpPr txBox="1"/>
      </xdr:nvSpPr>
      <xdr:spPr>
        <a:xfrm>
          <a:off x="22212300" y="125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97,279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51676</xdr:rowOff>
    </xdr:from>
    <xdr:to>
      <xdr:col>31</xdr:col>
      <xdr:colOff>85725</xdr:colOff>
      <xdr:row>74</xdr:row>
      <xdr:rowOff>153276</xdr:rowOff>
    </xdr:to>
    <xdr:sp macro="" textlink="">
      <xdr:nvSpPr>
        <xdr:cNvPr id="852" name="円/楕円 851"/>
        <xdr:cNvSpPr/>
      </xdr:nvSpPr>
      <xdr:spPr>
        <a:xfrm>
          <a:off x="21272500" y="127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169803</xdr:rowOff>
    </xdr:from>
    <xdr:ext cx="534377" cy="259045"/>
    <xdr:sp macro="" textlink="">
      <xdr:nvSpPr>
        <xdr:cNvPr id="853" name="テキスト ボックス 852"/>
        <xdr:cNvSpPr txBox="1"/>
      </xdr:nvSpPr>
      <xdr:spPr>
        <a:xfrm>
          <a:off x="21056111" y="125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92272</xdr:rowOff>
    </xdr:from>
    <xdr:to>
      <xdr:col>29</xdr:col>
      <xdr:colOff>568325</xdr:colOff>
      <xdr:row>75</xdr:row>
      <xdr:rowOff>22422</xdr:rowOff>
    </xdr:to>
    <xdr:sp macro="" textlink="">
      <xdr:nvSpPr>
        <xdr:cNvPr id="854" name="円/楕円 853"/>
        <xdr:cNvSpPr/>
      </xdr:nvSpPr>
      <xdr:spPr>
        <a:xfrm>
          <a:off x="20383500" y="1277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38949</xdr:rowOff>
    </xdr:from>
    <xdr:ext cx="534377" cy="259045"/>
    <xdr:sp macro="" textlink="">
      <xdr:nvSpPr>
        <xdr:cNvPr id="855" name="テキスト ボックス 854"/>
        <xdr:cNvSpPr txBox="1"/>
      </xdr:nvSpPr>
      <xdr:spPr>
        <a:xfrm>
          <a:off x="20167111" y="12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50257</xdr:rowOff>
    </xdr:from>
    <xdr:to>
      <xdr:col>28</xdr:col>
      <xdr:colOff>365125</xdr:colOff>
      <xdr:row>74</xdr:row>
      <xdr:rowOff>151857</xdr:rowOff>
    </xdr:to>
    <xdr:sp macro="" textlink="">
      <xdr:nvSpPr>
        <xdr:cNvPr id="856" name="円/楕円 855"/>
        <xdr:cNvSpPr/>
      </xdr:nvSpPr>
      <xdr:spPr>
        <a:xfrm>
          <a:off x="19494500" y="127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168384</xdr:rowOff>
    </xdr:from>
    <xdr:ext cx="534377" cy="259045"/>
    <xdr:sp macro="" textlink="">
      <xdr:nvSpPr>
        <xdr:cNvPr id="857" name="テキスト ボックス 856"/>
        <xdr:cNvSpPr txBox="1"/>
      </xdr:nvSpPr>
      <xdr:spPr>
        <a:xfrm>
          <a:off x="19278111" y="125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57362</xdr:rowOff>
    </xdr:from>
    <xdr:to>
      <xdr:col>27</xdr:col>
      <xdr:colOff>161925</xdr:colOff>
      <xdr:row>74</xdr:row>
      <xdr:rowOff>158962</xdr:rowOff>
    </xdr:to>
    <xdr:sp macro="" textlink="">
      <xdr:nvSpPr>
        <xdr:cNvPr id="858" name="円/楕円 857"/>
        <xdr:cNvSpPr/>
      </xdr:nvSpPr>
      <xdr:spPr>
        <a:xfrm>
          <a:off x="18605500" y="12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4039</xdr:rowOff>
    </xdr:from>
    <xdr:ext cx="534377" cy="259045"/>
    <xdr:sp macro="" textlink="">
      <xdr:nvSpPr>
        <xdr:cNvPr id="859" name="テキスト ボックス 858"/>
        <xdr:cNvSpPr txBox="1"/>
      </xdr:nvSpPr>
      <xdr:spPr>
        <a:xfrm>
          <a:off x="18389111" y="125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0" name="直線コネクタ 86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1" name="テキスト ボックス 87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2" name="直線コネクタ 87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3" name="テキスト ボックス 872"/>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5" name="テキスト ボックス 87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6" name="直線コネクタ 87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7" name="テキスト ボックス 876"/>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8" name="直線コネクタ 87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9" name="テキスト ボックス 878"/>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81" name="テキスト ボックス 880"/>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3" name="直線コネクタ 882"/>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4"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6"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7" name="直線コネクタ 88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8" name="直線コネクタ 88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9"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0" name="フローチャート : 判断 889"/>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1" name="直線コネクタ 89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2" name="フローチャート : 判断 891"/>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3" name="テキスト ボックス 89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4" name="直線コネクタ 89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5" name="フローチャート : 判断 894"/>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6" name="テキスト ボックス 895"/>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7" name="直線コネクタ 89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8" name="フローチャート : 判断 897"/>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9" name="テキスト ボックス 898"/>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900" name="フローチャート : 判断 899"/>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901" name="テキスト ボックス 900"/>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7" name="円/楕円 90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8"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9" name="円/楕円 90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0" name="テキスト ボックス 909"/>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1" name="円/楕円 91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2" name="テキスト ボックス 911"/>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3" name="円/楕円 91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4" name="テキスト ボックス 91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5" name="円/楕円 91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6" name="テキスト ボックス 91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住民一人当たりの人件費は</a:t>
          </a:r>
          <a:r>
            <a:rPr kumimoji="1" lang="en-US" altLang="ja-JP" sz="1300">
              <a:latin typeface="ＭＳ Ｐゴシック"/>
            </a:rPr>
            <a:t>141,294</a:t>
          </a:r>
          <a:r>
            <a:rPr kumimoji="1" lang="ja-JP" altLang="en-US" sz="1300">
              <a:latin typeface="ＭＳ Ｐゴシック"/>
            </a:rPr>
            <a:t>円，物件費は</a:t>
          </a:r>
          <a:r>
            <a:rPr kumimoji="1" lang="en-US" altLang="ja-JP" sz="1300">
              <a:latin typeface="ＭＳ Ｐゴシック"/>
            </a:rPr>
            <a:t>172,087</a:t>
          </a:r>
          <a:r>
            <a:rPr kumimoji="1" lang="ja-JP" altLang="en-US" sz="1300">
              <a:latin typeface="ＭＳ Ｐゴシック"/>
            </a:rPr>
            <a:t>円，公債費は</a:t>
          </a:r>
          <a:r>
            <a:rPr kumimoji="1" lang="en-US" altLang="ja-JP" sz="1300">
              <a:latin typeface="ＭＳ Ｐゴシック"/>
            </a:rPr>
            <a:t>143,874</a:t>
          </a:r>
          <a:r>
            <a:rPr kumimoji="1" lang="ja-JP" altLang="en-US" sz="1300">
              <a:latin typeface="ＭＳ Ｐゴシック"/>
            </a:rPr>
            <a:t>円となっており，いずれも類似団体平均を上回っている。各経費ともに削減努力は行っているものの，人口が減少傾向にあるため住民一人当たりのコストは減少しにくい状態にある。</a:t>
          </a:r>
        </a:p>
        <a:p>
          <a:r>
            <a:rPr kumimoji="1" lang="ja-JP" altLang="en-US" sz="1300">
              <a:latin typeface="ＭＳ Ｐゴシック"/>
            </a:rPr>
            <a:t>　補助費等は，</a:t>
          </a:r>
          <a:r>
            <a:rPr kumimoji="1" lang="en-US" altLang="ja-JP" sz="1300">
              <a:latin typeface="ＭＳ Ｐゴシック"/>
            </a:rPr>
            <a:t>166,534</a:t>
          </a:r>
          <a:r>
            <a:rPr kumimoji="1" lang="ja-JP" altLang="en-US" sz="1300">
              <a:latin typeface="ＭＳ Ｐゴシック"/>
            </a:rPr>
            <a:t>円で毎年増加してきている。これは定住促進対策として補助メニューを充実してきたことが主な要因である。</a:t>
          </a:r>
        </a:p>
        <a:p>
          <a:r>
            <a:rPr kumimoji="1" lang="ja-JP" altLang="en-US" sz="1300">
              <a:latin typeface="ＭＳ Ｐゴシック"/>
            </a:rPr>
            <a:t>　積立金は，</a:t>
          </a:r>
          <a:r>
            <a:rPr kumimoji="1" lang="en-US" altLang="ja-JP" sz="1300">
              <a:latin typeface="ＭＳ Ｐゴシック"/>
            </a:rPr>
            <a:t>118,700</a:t>
          </a:r>
          <a:r>
            <a:rPr kumimoji="1" lang="ja-JP" altLang="en-US" sz="1300">
              <a:latin typeface="ＭＳ Ｐゴシック"/>
            </a:rPr>
            <a:t>円で余裕資金を極力基金へ積み立てていることにより，類似団体平均を大きく上回っている。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162687</xdr:rowOff>
    </xdr:from>
    <xdr:to>
      <xdr:col>6</xdr:col>
      <xdr:colOff>511175</xdr:colOff>
      <xdr:row>37</xdr:row>
      <xdr:rowOff>22987</xdr:rowOff>
    </xdr:to>
    <xdr:cxnSp macro="">
      <xdr:nvCxnSpPr>
        <xdr:cNvPr id="61" name="直線コネクタ 60"/>
        <xdr:cNvCxnSpPr/>
      </xdr:nvCxnSpPr>
      <xdr:spPr>
        <a:xfrm flipV="1">
          <a:off x="3797300" y="6334887"/>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22987</xdr:rowOff>
    </xdr:from>
    <xdr:to>
      <xdr:col>5</xdr:col>
      <xdr:colOff>358775</xdr:colOff>
      <xdr:row>37</xdr:row>
      <xdr:rowOff>125984</xdr:rowOff>
    </xdr:to>
    <xdr:cxnSp macro="">
      <xdr:nvCxnSpPr>
        <xdr:cNvPr id="64" name="直線コネクタ 63"/>
        <xdr:cNvCxnSpPr/>
      </xdr:nvCxnSpPr>
      <xdr:spPr>
        <a:xfrm flipV="1">
          <a:off x="2908300" y="6366637"/>
          <a:ext cx="8890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132080</xdr:rowOff>
    </xdr:from>
    <xdr:to>
      <xdr:col>5</xdr:col>
      <xdr:colOff>409575</xdr:colOff>
      <xdr:row>38</xdr:row>
      <xdr:rowOff>62230</xdr:rowOff>
    </xdr:to>
    <xdr:sp macro="" textlink="">
      <xdr:nvSpPr>
        <xdr:cNvPr id="65" name="フローチャート : 判断 64"/>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53357</xdr:rowOff>
    </xdr:from>
    <xdr:ext cx="469744" cy="259045"/>
    <xdr:sp macro="" textlink="">
      <xdr:nvSpPr>
        <xdr:cNvPr id="66" name="テキスト ボックス 65"/>
        <xdr:cNvSpPr txBox="1"/>
      </xdr:nvSpPr>
      <xdr:spPr>
        <a:xfrm>
          <a:off x="3562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105918</xdr:rowOff>
    </xdr:from>
    <xdr:to>
      <xdr:col>4</xdr:col>
      <xdr:colOff>155575</xdr:colOff>
      <xdr:row>37</xdr:row>
      <xdr:rowOff>125984</xdr:rowOff>
    </xdr:to>
    <xdr:cxnSp macro="">
      <xdr:nvCxnSpPr>
        <xdr:cNvPr id="67" name="直線コネクタ 66"/>
        <xdr:cNvCxnSpPr/>
      </xdr:nvCxnSpPr>
      <xdr:spPr>
        <a:xfrm>
          <a:off x="2019300" y="6449568"/>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145034</xdr:rowOff>
    </xdr:from>
    <xdr:to>
      <xdr:col>4</xdr:col>
      <xdr:colOff>206375</xdr:colOff>
      <xdr:row>38</xdr:row>
      <xdr:rowOff>75185</xdr:rowOff>
    </xdr:to>
    <xdr:sp macro="" textlink="">
      <xdr:nvSpPr>
        <xdr:cNvPr id="68" name="フローチャート : 判断 67"/>
        <xdr:cNvSpPr/>
      </xdr:nvSpPr>
      <xdr:spPr>
        <a:xfrm>
          <a:off x="2857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66311</xdr:rowOff>
    </xdr:from>
    <xdr:ext cx="469744" cy="259045"/>
    <xdr:sp macro="" textlink="">
      <xdr:nvSpPr>
        <xdr:cNvPr id="69" name="テキスト ボックス 68"/>
        <xdr:cNvSpPr txBox="1"/>
      </xdr:nvSpPr>
      <xdr:spPr>
        <a:xfrm>
          <a:off x="2673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123571</xdr:rowOff>
    </xdr:from>
    <xdr:to>
      <xdr:col>2</xdr:col>
      <xdr:colOff>638175</xdr:colOff>
      <xdr:row>37</xdr:row>
      <xdr:rowOff>105918</xdr:rowOff>
    </xdr:to>
    <xdr:cxnSp macro="">
      <xdr:nvCxnSpPr>
        <xdr:cNvPr id="70" name="直線コネクタ 69"/>
        <xdr:cNvCxnSpPr/>
      </xdr:nvCxnSpPr>
      <xdr:spPr>
        <a:xfrm>
          <a:off x="1130300" y="6295771"/>
          <a:ext cx="889000" cy="1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123571</xdr:rowOff>
    </xdr:from>
    <xdr:to>
      <xdr:col>3</xdr:col>
      <xdr:colOff>3175</xdr:colOff>
      <xdr:row>38</xdr:row>
      <xdr:rowOff>53721</xdr:rowOff>
    </xdr:to>
    <xdr:sp macro="" textlink="">
      <xdr:nvSpPr>
        <xdr:cNvPr id="71" name="フローチャート : 判断 70"/>
        <xdr:cNvSpPr/>
      </xdr:nvSpPr>
      <xdr:spPr>
        <a:xfrm>
          <a:off x="1968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44848</xdr:rowOff>
    </xdr:from>
    <xdr:ext cx="469744" cy="259045"/>
    <xdr:sp macro="" textlink="">
      <xdr:nvSpPr>
        <xdr:cNvPr id="72" name="テキスト ボックス 71"/>
        <xdr:cNvSpPr txBox="1"/>
      </xdr:nvSpPr>
      <xdr:spPr>
        <a:xfrm>
          <a:off x="1784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25400</xdr:rowOff>
    </xdr:from>
    <xdr:to>
      <xdr:col>1</xdr:col>
      <xdr:colOff>485775</xdr:colOff>
      <xdr:row>37</xdr:row>
      <xdr:rowOff>127000</xdr:rowOff>
    </xdr:to>
    <xdr:sp macro="" textlink="">
      <xdr:nvSpPr>
        <xdr:cNvPr id="73" name="フローチャート : 判断 72"/>
        <xdr:cNvSpPr/>
      </xdr:nvSpPr>
      <xdr:spPr>
        <a:xfrm>
          <a:off x="1079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118127</xdr:rowOff>
    </xdr:from>
    <xdr:ext cx="469744" cy="259045"/>
    <xdr:sp macro="" textlink="">
      <xdr:nvSpPr>
        <xdr:cNvPr id="74" name="テキスト ボックス 73"/>
        <xdr:cNvSpPr txBox="1"/>
      </xdr:nvSpPr>
      <xdr:spPr>
        <a:xfrm>
          <a:off x="8954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111887</xdr:rowOff>
    </xdr:from>
    <xdr:to>
      <xdr:col>6</xdr:col>
      <xdr:colOff>561975</xdr:colOff>
      <xdr:row>37</xdr:row>
      <xdr:rowOff>42037</xdr:rowOff>
    </xdr:to>
    <xdr:sp macro="" textlink="">
      <xdr:nvSpPr>
        <xdr:cNvPr id="80" name="円/楕円 79"/>
        <xdr:cNvSpPr/>
      </xdr:nvSpPr>
      <xdr:spPr>
        <a:xfrm>
          <a:off x="45847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90314</xdr:rowOff>
    </xdr:from>
    <xdr:ext cx="469744" cy="259045"/>
    <xdr:sp macro="" textlink="">
      <xdr:nvSpPr>
        <xdr:cNvPr id="81" name="議会費該当値テキスト"/>
        <xdr:cNvSpPr txBox="1"/>
      </xdr:nvSpPr>
      <xdr:spPr>
        <a:xfrm>
          <a:off x="4686300" y="62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143637</xdr:rowOff>
    </xdr:from>
    <xdr:to>
      <xdr:col>5</xdr:col>
      <xdr:colOff>409575</xdr:colOff>
      <xdr:row>37</xdr:row>
      <xdr:rowOff>73787</xdr:rowOff>
    </xdr:to>
    <xdr:sp macro="" textlink="">
      <xdr:nvSpPr>
        <xdr:cNvPr id="82" name="円/楕円 81"/>
        <xdr:cNvSpPr/>
      </xdr:nvSpPr>
      <xdr:spPr>
        <a:xfrm>
          <a:off x="3746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90314</xdr:rowOff>
    </xdr:from>
    <xdr:ext cx="469744" cy="259045"/>
    <xdr:sp macro="" textlink="">
      <xdr:nvSpPr>
        <xdr:cNvPr id="83" name="テキスト ボックス 82"/>
        <xdr:cNvSpPr txBox="1"/>
      </xdr:nvSpPr>
      <xdr:spPr>
        <a:xfrm>
          <a:off x="3562427"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75184</xdr:rowOff>
    </xdr:from>
    <xdr:to>
      <xdr:col>4</xdr:col>
      <xdr:colOff>206375</xdr:colOff>
      <xdr:row>38</xdr:row>
      <xdr:rowOff>5335</xdr:rowOff>
    </xdr:to>
    <xdr:sp macro="" textlink="">
      <xdr:nvSpPr>
        <xdr:cNvPr id="84" name="円/楕円 83"/>
        <xdr:cNvSpPr/>
      </xdr:nvSpPr>
      <xdr:spPr>
        <a:xfrm>
          <a:off x="2857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21861</xdr:rowOff>
    </xdr:from>
    <xdr:ext cx="469744" cy="259045"/>
    <xdr:sp macro="" textlink="">
      <xdr:nvSpPr>
        <xdr:cNvPr id="85" name="テキスト ボックス 84"/>
        <xdr:cNvSpPr txBox="1"/>
      </xdr:nvSpPr>
      <xdr:spPr>
        <a:xfrm>
          <a:off x="2673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55118</xdr:rowOff>
    </xdr:from>
    <xdr:to>
      <xdr:col>3</xdr:col>
      <xdr:colOff>3175</xdr:colOff>
      <xdr:row>37</xdr:row>
      <xdr:rowOff>156718</xdr:rowOff>
    </xdr:to>
    <xdr:sp macro="" textlink="">
      <xdr:nvSpPr>
        <xdr:cNvPr id="86" name="円/楕円 85"/>
        <xdr:cNvSpPr/>
      </xdr:nvSpPr>
      <xdr:spPr>
        <a:xfrm>
          <a:off x="196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1795</xdr:rowOff>
    </xdr:from>
    <xdr:ext cx="469744" cy="259045"/>
    <xdr:sp macro="" textlink="">
      <xdr:nvSpPr>
        <xdr:cNvPr id="87" name="テキスト ボックス 86"/>
        <xdr:cNvSpPr txBox="1"/>
      </xdr:nvSpPr>
      <xdr:spPr>
        <a:xfrm>
          <a:off x="1784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72771</xdr:rowOff>
    </xdr:from>
    <xdr:to>
      <xdr:col>1</xdr:col>
      <xdr:colOff>485775</xdr:colOff>
      <xdr:row>37</xdr:row>
      <xdr:rowOff>2921</xdr:rowOff>
    </xdr:to>
    <xdr:sp macro="" textlink="">
      <xdr:nvSpPr>
        <xdr:cNvPr id="88" name="円/楕円 87"/>
        <xdr:cNvSpPr/>
      </xdr:nvSpPr>
      <xdr:spPr>
        <a:xfrm>
          <a:off x="1079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19448</xdr:rowOff>
    </xdr:from>
    <xdr:ext cx="469744" cy="259045"/>
    <xdr:sp macro="" textlink="">
      <xdr:nvSpPr>
        <xdr:cNvPr id="89" name="テキスト ボックス 88"/>
        <xdr:cNvSpPr txBox="1"/>
      </xdr:nvSpPr>
      <xdr:spPr>
        <a:xfrm>
          <a:off x="895427" y="60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19329</xdr:rowOff>
    </xdr:from>
    <xdr:to>
      <xdr:col>6</xdr:col>
      <xdr:colOff>511175</xdr:colOff>
      <xdr:row>54</xdr:row>
      <xdr:rowOff>139664</xdr:rowOff>
    </xdr:to>
    <xdr:cxnSp macro="">
      <xdr:nvCxnSpPr>
        <xdr:cNvPr id="120" name="直線コネクタ 119"/>
        <xdr:cNvCxnSpPr/>
      </xdr:nvCxnSpPr>
      <xdr:spPr>
        <a:xfrm flipV="1">
          <a:off x="3797300" y="9277629"/>
          <a:ext cx="8382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10848</xdr:rowOff>
    </xdr:from>
    <xdr:to>
      <xdr:col>5</xdr:col>
      <xdr:colOff>358775</xdr:colOff>
      <xdr:row>54</xdr:row>
      <xdr:rowOff>139664</xdr:rowOff>
    </xdr:to>
    <xdr:cxnSp macro="">
      <xdr:nvCxnSpPr>
        <xdr:cNvPr id="123" name="直線コネクタ 122"/>
        <xdr:cNvCxnSpPr/>
      </xdr:nvCxnSpPr>
      <xdr:spPr>
        <a:xfrm>
          <a:off x="2908300" y="9097698"/>
          <a:ext cx="889000" cy="3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27870</xdr:rowOff>
    </xdr:from>
    <xdr:to>
      <xdr:col>5</xdr:col>
      <xdr:colOff>409575</xdr:colOff>
      <xdr:row>57</xdr:row>
      <xdr:rowOff>129470</xdr:rowOff>
    </xdr:to>
    <xdr:sp macro="" textlink="">
      <xdr:nvSpPr>
        <xdr:cNvPr id="124" name="フローチャート : 判断 123"/>
        <xdr:cNvSpPr/>
      </xdr:nvSpPr>
      <xdr:spPr>
        <a:xfrm>
          <a:off x="3746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120597</xdr:rowOff>
    </xdr:from>
    <xdr:ext cx="599010" cy="259045"/>
    <xdr:sp macro="" textlink="">
      <xdr:nvSpPr>
        <xdr:cNvPr id="125" name="テキスト ボックス 124"/>
        <xdr:cNvSpPr txBox="1"/>
      </xdr:nvSpPr>
      <xdr:spPr>
        <a:xfrm>
          <a:off x="3497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10848</xdr:rowOff>
    </xdr:from>
    <xdr:to>
      <xdr:col>4</xdr:col>
      <xdr:colOff>155575</xdr:colOff>
      <xdr:row>55</xdr:row>
      <xdr:rowOff>38009</xdr:rowOff>
    </xdr:to>
    <xdr:cxnSp macro="">
      <xdr:nvCxnSpPr>
        <xdr:cNvPr id="126" name="直線コネクタ 125"/>
        <xdr:cNvCxnSpPr/>
      </xdr:nvCxnSpPr>
      <xdr:spPr>
        <a:xfrm flipV="1">
          <a:off x="2019300" y="9097698"/>
          <a:ext cx="889000" cy="3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19889</xdr:rowOff>
    </xdr:from>
    <xdr:to>
      <xdr:col>4</xdr:col>
      <xdr:colOff>206375</xdr:colOff>
      <xdr:row>57</xdr:row>
      <xdr:rowOff>121489</xdr:rowOff>
    </xdr:to>
    <xdr:sp macro="" textlink="">
      <xdr:nvSpPr>
        <xdr:cNvPr id="127" name="フローチャート : 判断 126"/>
        <xdr:cNvSpPr/>
      </xdr:nvSpPr>
      <xdr:spPr>
        <a:xfrm>
          <a:off x="2857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112616</xdr:rowOff>
    </xdr:from>
    <xdr:ext cx="599010" cy="259045"/>
    <xdr:sp macro="" textlink="">
      <xdr:nvSpPr>
        <xdr:cNvPr id="128" name="テキスト ボックス 127"/>
        <xdr:cNvSpPr txBox="1"/>
      </xdr:nvSpPr>
      <xdr:spPr>
        <a:xfrm>
          <a:off x="2608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5707</xdr:rowOff>
    </xdr:from>
    <xdr:to>
      <xdr:col>2</xdr:col>
      <xdr:colOff>638175</xdr:colOff>
      <xdr:row>55</xdr:row>
      <xdr:rowOff>38009</xdr:rowOff>
    </xdr:to>
    <xdr:cxnSp macro="">
      <xdr:nvCxnSpPr>
        <xdr:cNvPr id="129" name="直線コネクタ 128"/>
        <xdr:cNvCxnSpPr/>
      </xdr:nvCxnSpPr>
      <xdr:spPr>
        <a:xfrm>
          <a:off x="1130300" y="9435457"/>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56331</xdr:rowOff>
    </xdr:from>
    <xdr:to>
      <xdr:col>3</xdr:col>
      <xdr:colOff>3175</xdr:colOff>
      <xdr:row>57</xdr:row>
      <xdr:rowOff>157931</xdr:rowOff>
    </xdr:to>
    <xdr:sp macro="" textlink="">
      <xdr:nvSpPr>
        <xdr:cNvPr id="130" name="フローチャート : 判断 129"/>
        <xdr:cNvSpPr/>
      </xdr:nvSpPr>
      <xdr:spPr>
        <a:xfrm>
          <a:off x="1968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149058</xdr:rowOff>
    </xdr:from>
    <xdr:ext cx="599010" cy="259045"/>
    <xdr:sp macro="" textlink="">
      <xdr:nvSpPr>
        <xdr:cNvPr id="131" name="テキスト ボックス 130"/>
        <xdr:cNvSpPr txBox="1"/>
      </xdr:nvSpPr>
      <xdr:spPr>
        <a:xfrm>
          <a:off x="1719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43337</xdr:rowOff>
    </xdr:from>
    <xdr:to>
      <xdr:col>1</xdr:col>
      <xdr:colOff>485775</xdr:colOff>
      <xdr:row>57</xdr:row>
      <xdr:rowOff>144937</xdr:rowOff>
    </xdr:to>
    <xdr:sp macro="" textlink="">
      <xdr:nvSpPr>
        <xdr:cNvPr id="132" name="フローチャート : 判断 131"/>
        <xdr:cNvSpPr/>
      </xdr:nvSpPr>
      <xdr:spPr>
        <a:xfrm>
          <a:off x="1079500" y="981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136064</xdr:rowOff>
    </xdr:from>
    <xdr:ext cx="599010" cy="259045"/>
    <xdr:sp macro="" textlink="">
      <xdr:nvSpPr>
        <xdr:cNvPr id="133" name="テキスト ボックス 132"/>
        <xdr:cNvSpPr txBox="1"/>
      </xdr:nvSpPr>
      <xdr:spPr>
        <a:xfrm>
          <a:off x="830794" y="990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139979</xdr:rowOff>
    </xdr:from>
    <xdr:to>
      <xdr:col>6</xdr:col>
      <xdr:colOff>561975</xdr:colOff>
      <xdr:row>54</xdr:row>
      <xdr:rowOff>70129</xdr:rowOff>
    </xdr:to>
    <xdr:sp macro="" textlink="">
      <xdr:nvSpPr>
        <xdr:cNvPr id="139" name="円/楕円 138"/>
        <xdr:cNvSpPr/>
      </xdr:nvSpPr>
      <xdr:spPr>
        <a:xfrm>
          <a:off x="4584700" y="92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162856</xdr:rowOff>
    </xdr:from>
    <xdr:ext cx="599010" cy="259045"/>
    <xdr:sp macro="" textlink="">
      <xdr:nvSpPr>
        <xdr:cNvPr id="140" name="総務費該当値テキスト"/>
        <xdr:cNvSpPr txBox="1"/>
      </xdr:nvSpPr>
      <xdr:spPr>
        <a:xfrm>
          <a:off x="4686300" y="907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286,859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88864</xdr:rowOff>
    </xdr:from>
    <xdr:to>
      <xdr:col>5</xdr:col>
      <xdr:colOff>409575</xdr:colOff>
      <xdr:row>55</xdr:row>
      <xdr:rowOff>19014</xdr:rowOff>
    </xdr:to>
    <xdr:sp macro="" textlink="">
      <xdr:nvSpPr>
        <xdr:cNvPr id="141" name="円/楕円 140"/>
        <xdr:cNvSpPr/>
      </xdr:nvSpPr>
      <xdr:spPr>
        <a:xfrm>
          <a:off x="3746500" y="93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35541</xdr:rowOff>
    </xdr:from>
    <xdr:ext cx="599010" cy="259045"/>
    <xdr:sp macro="" textlink="">
      <xdr:nvSpPr>
        <xdr:cNvPr id="142" name="テキスト ボックス 141"/>
        <xdr:cNvSpPr txBox="1"/>
      </xdr:nvSpPr>
      <xdr:spPr>
        <a:xfrm>
          <a:off x="3497794" y="91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250,011</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131498</xdr:rowOff>
    </xdr:from>
    <xdr:to>
      <xdr:col>4</xdr:col>
      <xdr:colOff>206375</xdr:colOff>
      <xdr:row>53</xdr:row>
      <xdr:rowOff>61648</xdr:rowOff>
    </xdr:to>
    <xdr:sp macro="" textlink="">
      <xdr:nvSpPr>
        <xdr:cNvPr id="143" name="円/楕円 142"/>
        <xdr:cNvSpPr/>
      </xdr:nvSpPr>
      <xdr:spPr>
        <a:xfrm>
          <a:off x="2857500" y="9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78175</xdr:rowOff>
    </xdr:from>
    <xdr:ext cx="599010" cy="259045"/>
    <xdr:sp macro="" textlink="">
      <xdr:nvSpPr>
        <xdr:cNvPr id="144" name="テキスト ボックス 143"/>
        <xdr:cNvSpPr txBox="1"/>
      </xdr:nvSpPr>
      <xdr:spPr>
        <a:xfrm>
          <a:off x="2608794" y="88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158659</xdr:rowOff>
    </xdr:from>
    <xdr:to>
      <xdr:col>3</xdr:col>
      <xdr:colOff>3175</xdr:colOff>
      <xdr:row>55</xdr:row>
      <xdr:rowOff>88809</xdr:rowOff>
    </xdr:to>
    <xdr:sp macro="" textlink="">
      <xdr:nvSpPr>
        <xdr:cNvPr id="145" name="円/楕円 144"/>
        <xdr:cNvSpPr/>
      </xdr:nvSpPr>
      <xdr:spPr>
        <a:xfrm>
          <a:off x="1968500" y="9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105336</xdr:rowOff>
    </xdr:from>
    <xdr:ext cx="599010" cy="259045"/>
    <xdr:sp macro="" textlink="">
      <xdr:nvSpPr>
        <xdr:cNvPr id="146" name="テキスト ボックス 145"/>
        <xdr:cNvSpPr txBox="1"/>
      </xdr:nvSpPr>
      <xdr:spPr>
        <a:xfrm>
          <a:off x="1719794" y="91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228,639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126357</xdr:rowOff>
    </xdr:from>
    <xdr:to>
      <xdr:col>1</xdr:col>
      <xdr:colOff>485775</xdr:colOff>
      <xdr:row>55</xdr:row>
      <xdr:rowOff>56507</xdr:rowOff>
    </xdr:to>
    <xdr:sp macro="" textlink="">
      <xdr:nvSpPr>
        <xdr:cNvPr id="147" name="円/楕円 146"/>
        <xdr:cNvSpPr/>
      </xdr:nvSpPr>
      <xdr:spPr>
        <a:xfrm>
          <a:off x="1079500" y="9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73034</xdr:rowOff>
    </xdr:from>
    <xdr:ext cx="599010" cy="259045"/>
    <xdr:sp macro="" textlink="">
      <xdr:nvSpPr>
        <xdr:cNvPr id="148" name="テキスト ボックス 147"/>
        <xdr:cNvSpPr txBox="1"/>
      </xdr:nvSpPr>
      <xdr:spPr>
        <a:xfrm>
          <a:off x="830794" y="915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117215</xdr:rowOff>
    </xdr:from>
    <xdr:to>
      <xdr:col>6</xdr:col>
      <xdr:colOff>511175</xdr:colOff>
      <xdr:row>76</xdr:row>
      <xdr:rowOff>123930</xdr:rowOff>
    </xdr:to>
    <xdr:cxnSp macro="">
      <xdr:nvCxnSpPr>
        <xdr:cNvPr id="176" name="直線コネクタ 175"/>
        <xdr:cNvCxnSpPr/>
      </xdr:nvCxnSpPr>
      <xdr:spPr>
        <a:xfrm>
          <a:off x="3797300" y="13147415"/>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117215</xdr:rowOff>
    </xdr:from>
    <xdr:to>
      <xdr:col>5</xdr:col>
      <xdr:colOff>358775</xdr:colOff>
      <xdr:row>77</xdr:row>
      <xdr:rowOff>11877</xdr:rowOff>
    </xdr:to>
    <xdr:cxnSp macro="">
      <xdr:nvCxnSpPr>
        <xdr:cNvPr id="179" name="直線コネクタ 178"/>
        <xdr:cNvCxnSpPr/>
      </xdr:nvCxnSpPr>
      <xdr:spPr>
        <a:xfrm flipV="1">
          <a:off x="2908300" y="13147415"/>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159533</xdr:rowOff>
    </xdr:from>
    <xdr:to>
      <xdr:col>5</xdr:col>
      <xdr:colOff>409575</xdr:colOff>
      <xdr:row>77</xdr:row>
      <xdr:rowOff>89683</xdr:rowOff>
    </xdr:to>
    <xdr:sp macro="" textlink="">
      <xdr:nvSpPr>
        <xdr:cNvPr id="180" name="フローチャート : 判断 179"/>
        <xdr:cNvSpPr/>
      </xdr:nvSpPr>
      <xdr:spPr>
        <a:xfrm>
          <a:off x="3746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80810</xdr:rowOff>
    </xdr:from>
    <xdr:ext cx="599010" cy="259045"/>
    <xdr:sp macro="" textlink="">
      <xdr:nvSpPr>
        <xdr:cNvPr id="181" name="テキスト ボックス 180"/>
        <xdr:cNvSpPr txBox="1"/>
      </xdr:nvSpPr>
      <xdr:spPr>
        <a:xfrm>
          <a:off x="3497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11877</xdr:rowOff>
    </xdr:from>
    <xdr:to>
      <xdr:col>4</xdr:col>
      <xdr:colOff>155575</xdr:colOff>
      <xdr:row>77</xdr:row>
      <xdr:rowOff>31330</xdr:rowOff>
    </xdr:to>
    <xdr:cxnSp macro="">
      <xdr:nvCxnSpPr>
        <xdr:cNvPr id="182" name="直線コネクタ 181"/>
        <xdr:cNvCxnSpPr/>
      </xdr:nvCxnSpPr>
      <xdr:spPr>
        <a:xfrm flipV="1">
          <a:off x="2019300" y="13213527"/>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50025</xdr:rowOff>
    </xdr:from>
    <xdr:to>
      <xdr:col>4</xdr:col>
      <xdr:colOff>206375</xdr:colOff>
      <xdr:row>77</xdr:row>
      <xdr:rowOff>151625</xdr:rowOff>
    </xdr:to>
    <xdr:sp macro="" textlink="">
      <xdr:nvSpPr>
        <xdr:cNvPr id="183" name="フローチャート : 判断 182"/>
        <xdr:cNvSpPr/>
      </xdr:nvSpPr>
      <xdr:spPr>
        <a:xfrm>
          <a:off x="2857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142752</xdr:rowOff>
    </xdr:from>
    <xdr:ext cx="599010" cy="259045"/>
    <xdr:sp macro="" textlink="">
      <xdr:nvSpPr>
        <xdr:cNvPr id="184" name="テキスト ボックス 183"/>
        <xdr:cNvSpPr txBox="1"/>
      </xdr:nvSpPr>
      <xdr:spPr>
        <a:xfrm>
          <a:off x="2608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31330</xdr:rowOff>
    </xdr:from>
    <xdr:to>
      <xdr:col>2</xdr:col>
      <xdr:colOff>638175</xdr:colOff>
      <xdr:row>77</xdr:row>
      <xdr:rowOff>48735</xdr:rowOff>
    </xdr:to>
    <xdr:cxnSp macro="">
      <xdr:nvCxnSpPr>
        <xdr:cNvPr id="185" name="直線コネクタ 184"/>
        <xdr:cNvCxnSpPr/>
      </xdr:nvCxnSpPr>
      <xdr:spPr>
        <a:xfrm flipV="1">
          <a:off x="1130300" y="13232980"/>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60668</xdr:rowOff>
    </xdr:from>
    <xdr:to>
      <xdr:col>3</xdr:col>
      <xdr:colOff>3175</xdr:colOff>
      <xdr:row>77</xdr:row>
      <xdr:rowOff>162268</xdr:rowOff>
    </xdr:to>
    <xdr:sp macro="" textlink="">
      <xdr:nvSpPr>
        <xdr:cNvPr id="186" name="フローチャート : 判断 185"/>
        <xdr:cNvSpPr/>
      </xdr:nvSpPr>
      <xdr:spPr>
        <a:xfrm>
          <a:off x="1968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153395</xdr:rowOff>
    </xdr:from>
    <xdr:ext cx="599010" cy="259045"/>
    <xdr:sp macro="" textlink="">
      <xdr:nvSpPr>
        <xdr:cNvPr id="187" name="テキスト ボックス 186"/>
        <xdr:cNvSpPr txBox="1"/>
      </xdr:nvSpPr>
      <xdr:spPr>
        <a:xfrm>
          <a:off x="1719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72281</xdr:rowOff>
    </xdr:from>
    <xdr:to>
      <xdr:col>1</xdr:col>
      <xdr:colOff>485775</xdr:colOff>
      <xdr:row>78</xdr:row>
      <xdr:rowOff>2431</xdr:rowOff>
    </xdr:to>
    <xdr:sp macro="" textlink="">
      <xdr:nvSpPr>
        <xdr:cNvPr id="188" name="フローチャート : 判断 187"/>
        <xdr:cNvSpPr/>
      </xdr:nvSpPr>
      <xdr:spPr>
        <a:xfrm>
          <a:off x="1079500" y="132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165008</xdr:rowOff>
    </xdr:from>
    <xdr:ext cx="599010" cy="259045"/>
    <xdr:sp macro="" textlink="">
      <xdr:nvSpPr>
        <xdr:cNvPr id="189" name="テキスト ボックス 188"/>
        <xdr:cNvSpPr txBox="1"/>
      </xdr:nvSpPr>
      <xdr:spPr>
        <a:xfrm>
          <a:off x="830794" y="1336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73130</xdr:rowOff>
    </xdr:from>
    <xdr:to>
      <xdr:col>6</xdr:col>
      <xdr:colOff>561975</xdr:colOff>
      <xdr:row>77</xdr:row>
      <xdr:rowOff>3280</xdr:rowOff>
    </xdr:to>
    <xdr:sp macro="" textlink="">
      <xdr:nvSpPr>
        <xdr:cNvPr id="195" name="円/楕円 194"/>
        <xdr:cNvSpPr/>
      </xdr:nvSpPr>
      <xdr:spPr>
        <a:xfrm>
          <a:off x="45847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96008</xdr:rowOff>
    </xdr:from>
    <xdr:ext cx="599010" cy="259045"/>
    <xdr:sp macro="" textlink="">
      <xdr:nvSpPr>
        <xdr:cNvPr id="196" name="民生費該当値テキスト"/>
        <xdr:cNvSpPr txBox="1"/>
      </xdr:nvSpPr>
      <xdr:spPr>
        <a:xfrm>
          <a:off x="4686300" y="129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178,449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66415</xdr:rowOff>
    </xdr:from>
    <xdr:to>
      <xdr:col>5</xdr:col>
      <xdr:colOff>409575</xdr:colOff>
      <xdr:row>76</xdr:row>
      <xdr:rowOff>168015</xdr:rowOff>
    </xdr:to>
    <xdr:sp macro="" textlink="">
      <xdr:nvSpPr>
        <xdr:cNvPr id="197" name="円/楕円 196"/>
        <xdr:cNvSpPr/>
      </xdr:nvSpPr>
      <xdr:spPr>
        <a:xfrm>
          <a:off x="3746500" y="13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13092</xdr:rowOff>
    </xdr:from>
    <xdr:ext cx="599010" cy="259045"/>
    <xdr:sp macro="" textlink="">
      <xdr:nvSpPr>
        <xdr:cNvPr id="198" name="テキスト ボックス 197"/>
        <xdr:cNvSpPr txBox="1"/>
      </xdr:nvSpPr>
      <xdr:spPr>
        <a:xfrm>
          <a:off x="3497794" y="128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179,918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132527</xdr:rowOff>
    </xdr:from>
    <xdr:to>
      <xdr:col>4</xdr:col>
      <xdr:colOff>206375</xdr:colOff>
      <xdr:row>77</xdr:row>
      <xdr:rowOff>62677</xdr:rowOff>
    </xdr:to>
    <xdr:sp macro="" textlink="">
      <xdr:nvSpPr>
        <xdr:cNvPr id="199" name="円/楕円 198"/>
        <xdr:cNvSpPr/>
      </xdr:nvSpPr>
      <xdr:spPr>
        <a:xfrm>
          <a:off x="2857500" y="131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79203</xdr:rowOff>
    </xdr:from>
    <xdr:ext cx="599010" cy="259045"/>
    <xdr:sp macro="" textlink="">
      <xdr:nvSpPr>
        <xdr:cNvPr id="200" name="テキスト ボックス 199"/>
        <xdr:cNvSpPr txBox="1"/>
      </xdr:nvSpPr>
      <xdr:spPr>
        <a:xfrm>
          <a:off x="2608794" y="1293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151980</xdr:rowOff>
    </xdr:from>
    <xdr:to>
      <xdr:col>3</xdr:col>
      <xdr:colOff>3175</xdr:colOff>
      <xdr:row>77</xdr:row>
      <xdr:rowOff>82130</xdr:rowOff>
    </xdr:to>
    <xdr:sp macro="" textlink="">
      <xdr:nvSpPr>
        <xdr:cNvPr id="201" name="円/楕円 200"/>
        <xdr:cNvSpPr/>
      </xdr:nvSpPr>
      <xdr:spPr>
        <a:xfrm>
          <a:off x="1968500" y="13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98657</xdr:rowOff>
    </xdr:from>
    <xdr:ext cx="599010" cy="259045"/>
    <xdr:sp macro="" textlink="">
      <xdr:nvSpPr>
        <xdr:cNvPr id="202" name="テキスト ボックス 201"/>
        <xdr:cNvSpPr txBox="1"/>
      </xdr:nvSpPr>
      <xdr:spPr>
        <a:xfrm>
          <a:off x="1719794" y="129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169385</xdr:rowOff>
    </xdr:from>
    <xdr:to>
      <xdr:col>1</xdr:col>
      <xdr:colOff>485775</xdr:colOff>
      <xdr:row>77</xdr:row>
      <xdr:rowOff>99535</xdr:rowOff>
    </xdr:to>
    <xdr:sp macro="" textlink="">
      <xdr:nvSpPr>
        <xdr:cNvPr id="203" name="円/楕円 202"/>
        <xdr:cNvSpPr/>
      </xdr:nvSpPr>
      <xdr:spPr>
        <a:xfrm>
          <a:off x="1079500" y="131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116062</xdr:rowOff>
    </xdr:from>
    <xdr:ext cx="599010" cy="259045"/>
    <xdr:sp macro="" textlink="">
      <xdr:nvSpPr>
        <xdr:cNvPr id="204" name="テキスト ボックス 203"/>
        <xdr:cNvSpPr txBox="1"/>
      </xdr:nvSpPr>
      <xdr:spPr>
        <a:xfrm>
          <a:off x="830794" y="1297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101747</xdr:rowOff>
    </xdr:from>
    <xdr:to>
      <xdr:col>6</xdr:col>
      <xdr:colOff>511175</xdr:colOff>
      <xdr:row>95</xdr:row>
      <xdr:rowOff>115638</xdr:rowOff>
    </xdr:to>
    <xdr:cxnSp macro="">
      <xdr:nvCxnSpPr>
        <xdr:cNvPr id="231" name="直線コネクタ 230"/>
        <xdr:cNvCxnSpPr/>
      </xdr:nvCxnSpPr>
      <xdr:spPr>
        <a:xfrm>
          <a:off x="3797300" y="16389497"/>
          <a:ext cx="8382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58382</xdr:rowOff>
    </xdr:from>
    <xdr:to>
      <xdr:col>5</xdr:col>
      <xdr:colOff>358775</xdr:colOff>
      <xdr:row>95</xdr:row>
      <xdr:rowOff>101747</xdr:rowOff>
    </xdr:to>
    <xdr:cxnSp macro="">
      <xdr:nvCxnSpPr>
        <xdr:cNvPr id="234" name="直線コネクタ 233"/>
        <xdr:cNvCxnSpPr/>
      </xdr:nvCxnSpPr>
      <xdr:spPr>
        <a:xfrm>
          <a:off x="2908300" y="16346132"/>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154595</xdr:rowOff>
    </xdr:from>
    <xdr:to>
      <xdr:col>5</xdr:col>
      <xdr:colOff>409575</xdr:colOff>
      <xdr:row>97</xdr:row>
      <xdr:rowOff>84745</xdr:rowOff>
    </xdr:to>
    <xdr:sp macro="" textlink="">
      <xdr:nvSpPr>
        <xdr:cNvPr id="235" name="フローチャート : 判断 234"/>
        <xdr:cNvSpPr/>
      </xdr:nvSpPr>
      <xdr:spPr>
        <a:xfrm>
          <a:off x="3746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75872</xdr:rowOff>
    </xdr:from>
    <xdr:ext cx="534377" cy="259045"/>
    <xdr:sp macro="" textlink="">
      <xdr:nvSpPr>
        <xdr:cNvPr id="236" name="テキスト ボックス 235"/>
        <xdr:cNvSpPr txBox="1"/>
      </xdr:nvSpPr>
      <xdr:spPr>
        <a:xfrm>
          <a:off x="3530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52356</xdr:rowOff>
    </xdr:from>
    <xdr:to>
      <xdr:col>4</xdr:col>
      <xdr:colOff>155575</xdr:colOff>
      <xdr:row>95</xdr:row>
      <xdr:rowOff>58382</xdr:rowOff>
    </xdr:to>
    <xdr:cxnSp macro="">
      <xdr:nvCxnSpPr>
        <xdr:cNvPr id="237" name="直線コネクタ 236"/>
        <xdr:cNvCxnSpPr/>
      </xdr:nvCxnSpPr>
      <xdr:spPr>
        <a:xfrm>
          <a:off x="2019300" y="16340106"/>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155820</xdr:rowOff>
    </xdr:from>
    <xdr:to>
      <xdr:col>4</xdr:col>
      <xdr:colOff>206375</xdr:colOff>
      <xdr:row>97</xdr:row>
      <xdr:rowOff>85970</xdr:rowOff>
    </xdr:to>
    <xdr:sp macro="" textlink="">
      <xdr:nvSpPr>
        <xdr:cNvPr id="238" name="フローチャート : 判断 237"/>
        <xdr:cNvSpPr/>
      </xdr:nvSpPr>
      <xdr:spPr>
        <a:xfrm>
          <a:off x="2857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77097</xdr:rowOff>
    </xdr:from>
    <xdr:ext cx="534377" cy="259045"/>
    <xdr:sp macro="" textlink="">
      <xdr:nvSpPr>
        <xdr:cNvPr id="239" name="テキスト ボックス 238"/>
        <xdr:cNvSpPr txBox="1"/>
      </xdr:nvSpPr>
      <xdr:spPr>
        <a:xfrm>
          <a:off x="2641111" y="167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52356</xdr:rowOff>
    </xdr:from>
    <xdr:to>
      <xdr:col>2</xdr:col>
      <xdr:colOff>638175</xdr:colOff>
      <xdr:row>95</xdr:row>
      <xdr:rowOff>103572</xdr:rowOff>
    </xdr:to>
    <xdr:cxnSp macro="">
      <xdr:nvCxnSpPr>
        <xdr:cNvPr id="240" name="直線コネクタ 239"/>
        <xdr:cNvCxnSpPr/>
      </xdr:nvCxnSpPr>
      <xdr:spPr>
        <a:xfrm flipV="1">
          <a:off x="1130300" y="16340106"/>
          <a:ext cx="889000" cy="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147655</xdr:rowOff>
    </xdr:from>
    <xdr:to>
      <xdr:col>3</xdr:col>
      <xdr:colOff>3175</xdr:colOff>
      <xdr:row>97</xdr:row>
      <xdr:rowOff>77805</xdr:rowOff>
    </xdr:to>
    <xdr:sp macro="" textlink="">
      <xdr:nvSpPr>
        <xdr:cNvPr id="241" name="フローチャート : 判断 240"/>
        <xdr:cNvSpPr/>
      </xdr:nvSpPr>
      <xdr:spPr>
        <a:xfrm>
          <a:off x="1968500" y="1660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68932</xdr:rowOff>
    </xdr:from>
    <xdr:ext cx="534377" cy="259045"/>
    <xdr:sp macro="" textlink="">
      <xdr:nvSpPr>
        <xdr:cNvPr id="242" name="テキスト ボックス 241"/>
        <xdr:cNvSpPr txBox="1"/>
      </xdr:nvSpPr>
      <xdr:spPr>
        <a:xfrm>
          <a:off x="1752111" y="1669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110603</xdr:rowOff>
    </xdr:from>
    <xdr:to>
      <xdr:col>1</xdr:col>
      <xdr:colOff>485775</xdr:colOff>
      <xdr:row>97</xdr:row>
      <xdr:rowOff>40753</xdr:rowOff>
    </xdr:to>
    <xdr:sp macro="" textlink="">
      <xdr:nvSpPr>
        <xdr:cNvPr id="243" name="フローチャート : 判断 242"/>
        <xdr:cNvSpPr/>
      </xdr:nvSpPr>
      <xdr:spPr>
        <a:xfrm>
          <a:off x="1079500" y="1656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31880</xdr:rowOff>
    </xdr:from>
    <xdr:ext cx="534377" cy="259045"/>
    <xdr:sp macro="" textlink="">
      <xdr:nvSpPr>
        <xdr:cNvPr id="244" name="テキスト ボックス 243"/>
        <xdr:cNvSpPr txBox="1"/>
      </xdr:nvSpPr>
      <xdr:spPr>
        <a:xfrm>
          <a:off x="863111" y="1666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64838</xdr:rowOff>
    </xdr:from>
    <xdr:to>
      <xdr:col>6</xdr:col>
      <xdr:colOff>561975</xdr:colOff>
      <xdr:row>95</xdr:row>
      <xdr:rowOff>166438</xdr:rowOff>
    </xdr:to>
    <xdr:sp macro="" textlink="">
      <xdr:nvSpPr>
        <xdr:cNvPr id="250" name="円/楕円 249"/>
        <xdr:cNvSpPr/>
      </xdr:nvSpPr>
      <xdr:spPr>
        <a:xfrm>
          <a:off x="4584700" y="16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87715</xdr:rowOff>
    </xdr:from>
    <xdr:ext cx="599010" cy="259045"/>
    <xdr:sp macro="" textlink="">
      <xdr:nvSpPr>
        <xdr:cNvPr id="251" name="衛生費該当値テキスト"/>
        <xdr:cNvSpPr txBox="1"/>
      </xdr:nvSpPr>
      <xdr:spPr>
        <a:xfrm>
          <a:off x="4686300" y="1620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117,763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50947</xdr:rowOff>
    </xdr:from>
    <xdr:to>
      <xdr:col>5</xdr:col>
      <xdr:colOff>409575</xdr:colOff>
      <xdr:row>95</xdr:row>
      <xdr:rowOff>152547</xdr:rowOff>
    </xdr:to>
    <xdr:sp macro="" textlink="">
      <xdr:nvSpPr>
        <xdr:cNvPr id="252" name="円/楕円 251"/>
        <xdr:cNvSpPr/>
      </xdr:nvSpPr>
      <xdr:spPr>
        <a:xfrm>
          <a:off x="3746500" y="163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169074</xdr:rowOff>
    </xdr:from>
    <xdr:ext cx="599010" cy="259045"/>
    <xdr:sp macro="" textlink="">
      <xdr:nvSpPr>
        <xdr:cNvPr id="253" name="テキスト ボックス 252"/>
        <xdr:cNvSpPr txBox="1"/>
      </xdr:nvSpPr>
      <xdr:spPr>
        <a:xfrm>
          <a:off x="3497794" y="1611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7582</xdr:rowOff>
    </xdr:from>
    <xdr:to>
      <xdr:col>4</xdr:col>
      <xdr:colOff>206375</xdr:colOff>
      <xdr:row>95</xdr:row>
      <xdr:rowOff>109182</xdr:rowOff>
    </xdr:to>
    <xdr:sp macro="" textlink="">
      <xdr:nvSpPr>
        <xdr:cNvPr id="254" name="円/楕円 253"/>
        <xdr:cNvSpPr/>
      </xdr:nvSpPr>
      <xdr:spPr>
        <a:xfrm>
          <a:off x="2857500" y="162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125709</xdr:rowOff>
    </xdr:from>
    <xdr:ext cx="599010" cy="259045"/>
    <xdr:sp macro="" textlink="">
      <xdr:nvSpPr>
        <xdr:cNvPr id="255" name="テキスト ボックス 254"/>
        <xdr:cNvSpPr txBox="1"/>
      </xdr:nvSpPr>
      <xdr:spPr>
        <a:xfrm>
          <a:off x="2608794" y="1607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130,286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1556</xdr:rowOff>
    </xdr:from>
    <xdr:to>
      <xdr:col>3</xdr:col>
      <xdr:colOff>3175</xdr:colOff>
      <xdr:row>95</xdr:row>
      <xdr:rowOff>103156</xdr:rowOff>
    </xdr:to>
    <xdr:sp macro="" textlink="">
      <xdr:nvSpPr>
        <xdr:cNvPr id="256" name="円/楕円 255"/>
        <xdr:cNvSpPr/>
      </xdr:nvSpPr>
      <xdr:spPr>
        <a:xfrm>
          <a:off x="1968500" y="162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119683</xdr:rowOff>
    </xdr:from>
    <xdr:ext cx="599010" cy="259045"/>
    <xdr:sp macro="" textlink="">
      <xdr:nvSpPr>
        <xdr:cNvPr id="257" name="テキスト ボックス 256"/>
        <xdr:cNvSpPr txBox="1"/>
      </xdr:nvSpPr>
      <xdr:spPr>
        <a:xfrm>
          <a:off x="1719794" y="1606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52772</xdr:rowOff>
    </xdr:from>
    <xdr:to>
      <xdr:col>1</xdr:col>
      <xdr:colOff>485775</xdr:colOff>
      <xdr:row>95</xdr:row>
      <xdr:rowOff>154372</xdr:rowOff>
    </xdr:to>
    <xdr:sp macro="" textlink="">
      <xdr:nvSpPr>
        <xdr:cNvPr id="258" name="円/楕円 257"/>
        <xdr:cNvSpPr/>
      </xdr:nvSpPr>
      <xdr:spPr>
        <a:xfrm>
          <a:off x="1079500" y="16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170899</xdr:rowOff>
    </xdr:from>
    <xdr:ext cx="599010" cy="259045"/>
    <xdr:sp macro="" textlink="">
      <xdr:nvSpPr>
        <xdr:cNvPr id="259" name="テキスト ボックス 258"/>
        <xdr:cNvSpPr txBox="1"/>
      </xdr:nvSpPr>
      <xdr:spPr>
        <a:xfrm>
          <a:off x="830794" y="161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157942</xdr:rowOff>
    </xdr:from>
    <xdr:to>
      <xdr:col>15</xdr:col>
      <xdr:colOff>180975</xdr:colOff>
      <xdr:row>38</xdr:row>
      <xdr:rowOff>121915</xdr:rowOff>
    </xdr:to>
    <xdr:cxnSp macro="">
      <xdr:nvCxnSpPr>
        <xdr:cNvPr id="286" name="直線コネクタ 285"/>
        <xdr:cNvCxnSpPr/>
      </xdr:nvCxnSpPr>
      <xdr:spPr>
        <a:xfrm>
          <a:off x="9639300" y="6501592"/>
          <a:ext cx="8382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157942</xdr:rowOff>
    </xdr:from>
    <xdr:to>
      <xdr:col>14</xdr:col>
      <xdr:colOff>28575</xdr:colOff>
      <xdr:row>37</xdr:row>
      <xdr:rowOff>160137</xdr:rowOff>
    </xdr:to>
    <xdr:cxnSp macro="">
      <xdr:nvCxnSpPr>
        <xdr:cNvPr id="289" name="直線コネクタ 288"/>
        <xdr:cNvCxnSpPr/>
      </xdr:nvCxnSpPr>
      <xdr:spPr>
        <a:xfrm flipV="1">
          <a:off x="8750300" y="6501592"/>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155697</xdr:rowOff>
    </xdr:from>
    <xdr:to>
      <xdr:col>14</xdr:col>
      <xdr:colOff>79375</xdr:colOff>
      <xdr:row>38</xdr:row>
      <xdr:rowOff>85847</xdr:rowOff>
    </xdr:to>
    <xdr:sp macro="" textlink="">
      <xdr:nvSpPr>
        <xdr:cNvPr id="290" name="フローチャート : 判断 289"/>
        <xdr:cNvSpPr/>
      </xdr:nvSpPr>
      <xdr:spPr>
        <a:xfrm>
          <a:off x="9588500" y="649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76974</xdr:rowOff>
    </xdr:from>
    <xdr:ext cx="469744" cy="259045"/>
    <xdr:sp macro="" textlink="">
      <xdr:nvSpPr>
        <xdr:cNvPr id="291" name="テキスト ボックス 290"/>
        <xdr:cNvSpPr txBox="1"/>
      </xdr:nvSpPr>
      <xdr:spPr>
        <a:xfrm>
          <a:off x="9404427" y="659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160137</xdr:rowOff>
    </xdr:from>
    <xdr:to>
      <xdr:col>12</xdr:col>
      <xdr:colOff>511175</xdr:colOff>
      <xdr:row>38</xdr:row>
      <xdr:rowOff>2174</xdr:rowOff>
    </xdr:to>
    <xdr:cxnSp macro="">
      <xdr:nvCxnSpPr>
        <xdr:cNvPr id="292" name="直線コネクタ 291"/>
        <xdr:cNvCxnSpPr/>
      </xdr:nvCxnSpPr>
      <xdr:spPr>
        <a:xfrm flipV="1">
          <a:off x="7861300" y="6503787"/>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127350</xdr:rowOff>
    </xdr:from>
    <xdr:to>
      <xdr:col>12</xdr:col>
      <xdr:colOff>561975</xdr:colOff>
      <xdr:row>38</xdr:row>
      <xdr:rowOff>57500</xdr:rowOff>
    </xdr:to>
    <xdr:sp macro="" textlink="">
      <xdr:nvSpPr>
        <xdr:cNvPr id="293" name="フローチャート : 判断 292"/>
        <xdr:cNvSpPr/>
      </xdr:nvSpPr>
      <xdr:spPr>
        <a:xfrm>
          <a:off x="8699500" y="64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48627</xdr:rowOff>
    </xdr:from>
    <xdr:ext cx="469744" cy="259045"/>
    <xdr:sp macro="" textlink="">
      <xdr:nvSpPr>
        <xdr:cNvPr id="294" name="テキスト ボックス 293"/>
        <xdr:cNvSpPr txBox="1"/>
      </xdr:nvSpPr>
      <xdr:spPr>
        <a:xfrm>
          <a:off x="8515427" y="65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70983</xdr:rowOff>
    </xdr:from>
    <xdr:to>
      <xdr:col>11</xdr:col>
      <xdr:colOff>307975</xdr:colOff>
      <xdr:row>38</xdr:row>
      <xdr:rowOff>2174</xdr:rowOff>
    </xdr:to>
    <xdr:cxnSp macro="">
      <xdr:nvCxnSpPr>
        <xdr:cNvPr id="295" name="直線コネクタ 294"/>
        <xdr:cNvCxnSpPr/>
      </xdr:nvCxnSpPr>
      <xdr:spPr>
        <a:xfrm>
          <a:off x="6972300" y="6414633"/>
          <a:ext cx="8890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120493</xdr:rowOff>
    </xdr:from>
    <xdr:to>
      <xdr:col>11</xdr:col>
      <xdr:colOff>358775</xdr:colOff>
      <xdr:row>38</xdr:row>
      <xdr:rowOff>50643</xdr:rowOff>
    </xdr:to>
    <xdr:sp macro="" textlink="">
      <xdr:nvSpPr>
        <xdr:cNvPr id="296" name="フローチャート : 判断 295"/>
        <xdr:cNvSpPr/>
      </xdr:nvSpPr>
      <xdr:spPr>
        <a:xfrm>
          <a:off x="7810500" y="646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67170</xdr:rowOff>
    </xdr:from>
    <xdr:ext cx="469744" cy="259045"/>
    <xdr:sp macro="" textlink="">
      <xdr:nvSpPr>
        <xdr:cNvPr id="297" name="テキスト ボックス 296"/>
        <xdr:cNvSpPr txBox="1"/>
      </xdr:nvSpPr>
      <xdr:spPr>
        <a:xfrm>
          <a:off x="7626427" y="62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22469</xdr:rowOff>
    </xdr:from>
    <xdr:to>
      <xdr:col>10</xdr:col>
      <xdr:colOff>155575</xdr:colOff>
      <xdr:row>37</xdr:row>
      <xdr:rowOff>124069</xdr:rowOff>
    </xdr:to>
    <xdr:sp macro="" textlink="">
      <xdr:nvSpPr>
        <xdr:cNvPr id="298" name="フローチャート : 判断 297"/>
        <xdr:cNvSpPr/>
      </xdr:nvSpPr>
      <xdr:spPr>
        <a:xfrm>
          <a:off x="6921500" y="636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115196</xdr:rowOff>
    </xdr:from>
    <xdr:ext cx="469744" cy="259045"/>
    <xdr:sp macro="" textlink="">
      <xdr:nvSpPr>
        <xdr:cNvPr id="299" name="テキスト ボックス 298"/>
        <xdr:cNvSpPr txBox="1"/>
      </xdr:nvSpPr>
      <xdr:spPr>
        <a:xfrm>
          <a:off x="6737427" y="645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71115</xdr:rowOff>
    </xdr:from>
    <xdr:to>
      <xdr:col>15</xdr:col>
      <xdr:colOff>231775</xdr:colOff>
      <xdr:row>39</xdr:row>
      <xdr:rowOff>1265</xdr:rowOff>
    </xdr:to>
    <xdr:sp macro="" textlink="">
      <xdr:nvSpPr>
        <xdr:cNvPr id="305" name="円/楕円 304"/>
        <xdr:cNvSpPr/>
      </xdr:nvSpPr>
      <xdr:spPr>
        <a:xfrm>
          <a:off x="104267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107142</xdr:rowOff>
    </xdr:from>
    <xdr:to>
      <xdr:col>14</xdr:col>
      <xdr:colOff>79375</xdr:colOff>
      <xdr:row>38</xdr:row>
      <xdr:rowOff>37292</xdr:rowOff>
    </xdr:to>
    <xdr:sp macro="" textlink="">
      <xdr:nvSpPr>
        <xdr:cNvPr id="307" name="円/楕円 306"/>
        <xdr:cNvSpPr/>
      </xdr:nvSpPr>
      <xdr:spPr>
        <a:xfrm>
          <a:off x="9588500" y="64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53819</xdr:rowOff>
    </xdr:from>
    <xdr:ext cx="469744" cy="259045"/>
    <xdr:sp macro="" textlink="">
      <xdr:nvSpPr>
        <xdr:cNvPr id="308" name="テキスト ボックス 307"/>
        <xdr:cNvSpPr txBox="1"/>
      </xdr:nvSpPr>
      <xdr:spPr>
        <a:xfrm>
          <a:off x="9404427" y="62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109337</xdr:rowOff>
    </xdr:from>
    <xdr:to>
      <xdr:col>12</xdr:col>
      <xdr:colOff>561975</xdr:colOff>
      <xdr:row>38</xdr:row>
      <xdr:rowOff>39487</xdr:rowOff>
    </xdr:to>
    <xdr:sp macro="" textlink="">
      <xdr:nvSpPr>
        <xdr:cNvPr id="309" name="円/楕円 308"/>
        <xdr:cNvSpPr/>
      </xdr:nvSpPr>
      <xdr:spPr>
        <a:xfrm>
          <a:off x="8699500" y="645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56014</xdr:rowOff>
    </xdr:from>
    <xdr:ext cx="469744" cy="259045"/>
    <xdr:sp macro="" textlink="">
      <xdr:nvSpPr>
        <xdr:cNvPr id="310" name="テキスト ボックス 309"/>
        <xdr:cNvSpPr txBox="1"/>
      </xdr:nvSpPr>
      <xdr:spPr>
        <a:xfrm>
          <a:off x="8515427" y="622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122824</xdr:rowOff>
    </xdr:from>
    <xdr:to>
      <xdr:col>11</xdr:col>
      <xdr:colOff>358775</xdr:colOff>
      <xdr:row>38</xdr:row>
      <xdr:rowOff>52974</xdr:rowOff>
    </xdr:to>
    <xdr:sp macro="" textlink="">
      <xdr:nvSpPr>
        <xdr:cNvPr id="311" name="円/楕円 310"/>
        <xdr:cNvSpPr/>
      </xdr:nvSpPr>
      <xdr:spPr>
        <a:xfrm>
          <a:off x="7810500" y="64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44101</xdr:rowOff>
    </xdr:from>
    <xdr:ext cx="469744" cy="259045"/>
    <xdr:sp macro="" textlink="">
      <xdr:nvSpPr>
        <xdr:cNvPr id="312" name="テキスト ボックス 311"/>
        <xdr:cNvSpPr txBox="1"/>
      </xdr:nvSpPr>
      <xdr:spPr>
        <a:xfrm>
          <a:off x="7626427" y="6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20183</xdr:rowOff>
    </xdr:from>
    <xdr:to>
      <xdr:col>10</xdr:col>
      <xdr:colOff>155575</xdr:colOff>
      <xdr:row>37</xdr:row>
      <xdr:rowOff>121783</xdr:rowOff>
    </xdr:to>
    <xdr:sp macro="" textlink="">
      <xdr:nvSpPr>
        <xdr:cNvPr id="313" name="円/楕円 312"/>
        <xdr:cNvSpPr/>
      </xdr:nvSpPr>
      <xdr:spPr>
        <a:xfrm>
          <a:off x="6921500" y="63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138310</xdr:rowOff>
    </xdr:from>
    <xdr:ext cx="469744" cy="259045"/>
    <xdr:sp macro="" textlink="">
      <xdr:nvSpPr>
        <xdr:cNvPr id="314" name="テキスト ボックス 313"/>
        <xdr:cNvSpPr txBox="1"/>
      </xdr:nvSpPr>
      <xdr:spPr>
        <a:xfrm>
          <a:off x="6737427" y="613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10191</xdr:rowOff>
    </xdr:from>
    <xdr:to>
      <xdr:col>15</xdr:col>
      <xdr:colOff>180975</xdr:colOff>
      <xdr:row>57</xdr:row>
      <xdr:rowOff>60120</xdr:rowOff>
    </xdr:to>
    <xdr:cxnSp macro="">
      <xdr:nvCxnSpPr>
        <xdr:cNvPr id="343" name="直線コネクタ 342"/>
        <xdr:cNvCxnSpPr/>
      </xdr:nvCxnSpPr>
      <xdr:spPr>
        <a:xfrm flipV="1">
          <a:off x="9639300" y="9782841"/>
          <a:ext cx="838200" cy="4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57614</xdr:rowOff>
    </xdr:from>
    <xdr:to>
      <xdr:col>14</xdr:col>
      <xdr:colOff>28575</xdr:colOff>
      <xdr:row>57</xdr:row>
      <xdr:rowOff>60120</xdr:rowOff>
    </xdr:to>
    <xdr:cxnSp macro="">
      <xdr:nvCxnSpPr>
        <xdr:cNvPr id="346" name="直線コネクタ 345"/>
        <xdr:cNvCxnSpPr/>
      </xdr:nvCxnSpPr>
      <xdr:spPr>
        <a:xfrm>
          <a:off x="8750300" y="9830264"/>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99332</xdr:rowOff>
    </xdr:from>
    <xdr:to>
      <xdr:col>14</xdr:col>
      <xdr:colOff>79375</xdr:colOff>
      <xdr:row>58</xdr:row>
      <xdr:rowOff>29482</xdr:rowOff>
    </xdr:to>
    <xdr:sp macro="" textlink="">
      <xdr:nvSpPr>
        <xdr:cNvPr id="347" name="フローチャート : 判断 346"/>
        <xdr:cNvSpPr/>
      </xdr:nvSpPr>
      <xdr:spPr>
        <a:xfrm>
          <a:off x="9588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20609</xdr:rowOff>
    </xdr:from>
    <xdr:ext cx="534377" cy="259045"/>
    <xdr:sp macro="" textlink="">
      <xdr:nvSpPr>
        <xdr:cNvPr id="348" name="テキスト ボックス 347"/>
        <xdr:cNvSpPr txBox="1"/>
      </xdr:nvSpPr>
      <xdr:spPr>
        <a:xfrm>
          <a:off x="9372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57614</xdr:rowOff>
    </xdr:from>
    <xdr:to>
      <xdr:col>12</xdr:col>
      <xdr:colOff>511175</xdr:colOff>
      <xdr:row>57</xdr:row>
      <xdr:rowOff>62951</xdr:rowOff>
    </xdr:to>
    <xdr:cxnSp macro="">
      <xdr:nvCxnSpPr>
        <xdr:cNvPr id="349" name="直線コネクタ 348"/>
        <xdr:cNvCxnSpPr/>
      </xdr:nvCxnSpPr>
      <xdr:spPr>
        <a:xfrm flipV="1">
          <a:off x="7861300" y="9830264"/>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96661</xdr:rowOff>
    </xdr:from>
    <xdr:to>
      <xdr:col>12</xdr:col>
      <xdr:colOff>561975</xdr:colOff>
      <xdr:row>58</xdr:row>
      <xdr:rowOff>26811</xdr:rowOff>
    </xdr:to>
    <xdr:sp macro="" textlink="">
      <xdr:nvSpPr>
        <xdr:cNvPr id="350" name="フローチャート : 判断 349"/>
        <xdr:cNvSpPr/>
      </xdr:nvSpPr>
      <xdr:spPr>
        <a:xfrm>
          <a:off x="8699500" y="986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17938</xdr:rowOff>
    </xdr:from>
    <xdr:ext cx="534377" cy="259045"/>
    <xdr:sp macro="" textlink="">
      <xdr:nvSpPr>
        <xdr:cNvPr id="351" name="テキスト ボックス 350"/>
        <xdr:cNvSpPr txBox="1"/>
      </xdr:nvSpPr>
      <xdr:spPr>
        <a:xfrm>
          <a:off x="8483111" y="99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50412</xdr:rowOff>
    </xdr:from>
    <xdr:to>
      <xdr:col>11</xdr:col>
      <xdr:colOff>307975</xdr:colOff>
      <xdr:row>57</xdr:row>
      <xdr:rowOff>62951</xdr:rowOff>
    </xdr:to>
    <xdr:cxnSp macro="">
      <xdr:nvCxnSpPr>
        <xdr:cNvPr id="352" name="直線コネクタ 351"/>
        <xdr:cNvCxnSpPr/>
      </xdr:nvCxnSpPr>
      <xdr:spPr>
        <a:xfrm>
          <a:off x="6972300" y="982306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117250</xdr:rowOff>
    </xdr:from>
    <xdr:to>
      <xdr:col>11</xdr:col>
      <xdr:colOff>358775</xdr:colOff>
      <xdr:row>58</xdr:row>
      <xdr:rowOff>47400</xdr:rowOff>
    </xdr:to>
    <xdr:sp macro="" textlink="">
      <xdr:nvSpPr>
        <xdr:cNvPr id="353" name="フローチャート : 判断 352"/>
        <xdr:cNvSpPr/>
      </xdr:nvSpPr>
      <xdr:spPr>
        <a:xfrm>
          <a:off x="7810500" y="98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38527</xdr:rowOff>
    </xdr:from>
    <xdr:ext cx="534377" cy="259045"/>
    <xdr:sp macro="" textlink="">
      <xdr:nvSpPr>
        <xdr:cNvPr id="354" name="テキスト ボックス 353"/>
        <xdr:cNvSpPr txBox="1"/>
      </xdr:nvSpPr>
      <xdr:spPr>
        <a:xfrm>
          <a:off x="7594111" y="99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94649</xdr:rowOff>
    </xdr:from>
    <xdr:to>
      <xdr:col>10</xdr:col>
      <xdr:colOff>155575</xdr:colOff>
      <xdr:row>58</xdr:row>
      <xdr:rowOff>24799</xdr:rowOff>
    </xdr:to>
    <xdr:sp macro="" textlink="">
      <xdr:nvSpPr>
        <xdr:cNvPr id="355" name="フローチャート : 判断 354"/>
        <xdr:cNvSpPr/>
      </xdr:nvSpPr>
      <xdr:spPr>
        <a:xfrm>
          <a:off x="6921500" y="98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15926</xdr:rowOff>
    </xdr:from>
    <xdr:ext cx="534377" cy="259045"/>
    <xdr:sp macro="" textlink="">
      <xdr:nvSpPr>
        <xdr:cNvPr id="356" name="テキスト ボックス 355"/>
        <xdr:cNvSpPr txBox="1"/>
      </xdr:nvSpPr>
      <xdr:spPr>
        <a:xfrm>
          <a:off x="6705111" y="99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130841</xdr:rowOff>
    </xdr:from>
    <xdr:to>
      <xdr:col>15</xdr:col>
      <xdr:colOff>231775</xdr:colOff>
      <xdr:row>57</xdr:row>
      <xdr:rowOff>60991</xdr:rowOff>
    </xdr:to>
    <xdr:sp macro="" textlink="">
      <xdr:nvSpPr>
        <xdr:cNvPr id="362" name="円/楕円 361"/>
        <xdr:cNvSpPr/>
      </xdr:nvSpPr>
      <xdr:spPr>
        <a:xfrm>
          <a:off x="10426700" y="97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153718</xdr:rowOff>
    </xdr:from>
    <xdr:ext cx="534377" cy="259045"/>
    <xdr:sp macro="" textlink="">
      <xdr:nvSpPr>
        <xdr:cNvPr id="363" name="農林水産業費該当値テキスト"/>
        <xdr:cNvSpPr txBox="1"/>
      </xdr:nvSpPr>
      <xdr:spPr>
        <a:xfrm>
          <a:off x="10528300" y="95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98,992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9320</xdr:rowOff>
    </xdr:from>
    <xdr:to>
      <xdr:col>14</xdr:col>
      <xdr:colOff>79375</xdr:colOff>
      <xdr:row>57</xdr:row>
      <xdr:rowOff>110920</xdr:rowOff>
    </xdr:to>
    <xdr:sp macro="" textlink="">
      <xdr:nvSpPr>
        <xdr:cNvPr id="364" name="円/楕円 363"/>
        <xdr:cNvSpPr/>
      </xdr:nvSpPr>
      <xdr:spPr>
        <a:xfrm>
          <a:off x="9588500" y="97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127447</xdr:rowOff>
    </xdr:from>
    <xdr:ext cx="534377" cy="259045"/>
    <xdr:sp macro="" textlink="">
      <xdr:nvSpPr>
        <xdr:cNvPr id="365" name="テキスト ボックス 364"/>
        <xdr:cNvSpPr txBox="1"/>
      </xdr:nvSpPr>
      <xdr:spPr>
        <a:xfrm>
          <a:off x="9372111" y="95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6814</xdr:rowOff>
    </xdr:from>
    <xdr:to>
      <xdr:col>12</xdr:col>
      <xdr:colOff>561975</xdr:colOff>
      <xdr:row>57</xdr:row>
      <xdr:rowOff>108414</xdr:rowOff>
    </xdr:to>
    <xdr:sp macro="" textlink="">
      <xdr:nvSpPr>
        <xdr:cNvPr id="366" name="円/楕円 365"/>
        <xdr:cNvSpPr/>
      </xdr:nvSpPr>
      <xdr:spPr>
        <a:xfrm>
          <a:off x="8699500" y="97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124941</xdr:rowOff>
    </xdr:from>
    <xdr:ext cx="534377" cy="259045"/>
    <xdr:sp macro="" textlink="">
      <xdr:nvSpPr>
        <xdr:cNvPr id="367" name="テキスト ボックス 366"/>
        <xdr:cNvSpPr txBox="1"/>
      </xdr:nvSpPr>
      <xdr:spPr>
        <a:xfrm>
          <a:off x="8483111" y="95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12151</xdr:rowOff>
    </xdr:from>
    <xdr:to>
      <xdr:col>11</xdr:col>
      <xdr:colOff>358775</xdr:colOff>
      <xdr:row>57</xdr:row>
      <xdr:rowOff>113751</xdr:rowOff>
    </xdr:to>
    <xdr:sp macro="" textlink="">
      <xdr:nvSpPr>
        <xdr:cNvPr id="368" name="円/楕円 367"/>
        <xdr:cNvSpPr/>
      </xdr:nvSpPr>
      <xdr:spPr>
        <a:xfrm>
          <a:off x="7810500" y="97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130278</xdr:rowOff>
    </xdr:from>
    <xdr:ext cx="534377" cy="259045"/>
    <xdr:sp macro="" textlink="">
      <xdr:nvSpPr>
        <xdr:cNvPr id="369" name="テキスト ボックス 368"/>
        <xdr:cNvSpPr txBox="1"/>
      </xdr:nvSpPr>
      <xdr:spPr>
        <a:xfrm>
          <a:off x="7594111" y="956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171062</xdr:rowOff>
    </xdr:from>
    <xdr:to>
      <xdr:col>10</xdr:col>
      <xdr:colOff>155575</xdr:colOff>
      <xdr:row>57</xdr:row>
      <xdr:rowOff>101212</xdr:rowOff>
    </xdr:to>
    <xdr:sp macro="" textlink="">
      <xdr:nvSpPr>
        <xdr:cNvPr id="370" name="円/楕円 369"/>
        <xdr:cNvSpPr/>
      </xdr:nvSpPr>
      <xdr:spPr>
        <a:xfrm>
          <a:off x="6921500" y="977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117739</xdr:rowOff>
    </xdr:from>
    <xdr:ext cx="534377" cy="259045"/>
    <xdr:sp macro="" textlink="">
      <xdr:nvSpPr>
        <xdr:cNvPr id="371" name="テキスト ボックス 370"/>
        <xdr:cNvSpPr txBox="1"/>
      </xdr:nvSpPr>
      <xdr:spPr>
        <a:xfrm>
          <a:off x="6705111" y="95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96329</xdr:rowOff>
    </xdr:from>
    <xdr:to>
      <xdr:col>15</xdr:col>
      <xdr:colOff>180975</xdr:colOff>
      <xdr:row>78</xdr:row>
      <xdr:rowOff>4559</xdr:rowOff>
    </xdr:to>
    <xdr:cxnSp macro="">
      <xdr:nvCxnSpPr>
        <xdr:cNvPr id="400" name="直線コネクタ 399"/>
        <xdr:cNvCxnSpPr/>
      </xdr:nvCxnSpPr>
      <xdr:spPr>
        <a:xfrm flipV="1">
          <a:off x="9639300" y="13297979"/>
          <a:ext cx="8382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4559</xdr:rowOff>
    </xdr:from>
    <xdr:to>
      <xdr:col>14</xdr:col>
      <xdr:colOff>28575</xdr:colOff>
      <xdr:row>78</xdr:row>
      <xdr:rowOff>65787</xdr:rowOff>
    </xdr:to>
    <xdr:cxnSp macro="">
      <xdr:nvCxnSpPr>
        <xdr:cNvPr id="403" name="直線コネクタ 402"/>
        <xdr:cNvCxnSpPr/>
      </xdr:nvCxnSpPr>
      <xdr:spPr>
        <a:xfrm flipV="1">
          <a:off x="8750300" y="13377659"/>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86195</xdr:rowOff>
    </xdr:from>
    <xdr:to>
      <xdr:col>14</xdr:col>
      <xdr:colOff>79375</xdr:colOff>
      <xdr:row>78</xdr:row>
      <xdr:rowOff>16345</xdr:rowOff>
    </xdr:to>
    <xdr:sp macro="" textlink="">
      <xdr:nvSpPr>
        <xdr:cNvPr id="404" name="フローチャート : 判断 403"/>
        <xdr:cNvSpPr/>
      </xdr:nvSpPr>
      <xdr:spPr>
        <a:xfrm>
          <a:off x="9588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32872</xdr:rowOff>
    </xdr:from>
    <xdr:ext cx="534377" cy="259045"/>
    <xdr:sp macro="" textlink="">
      <xdr:nvSpPr>
        <xdr:cNvPr id="405" name="テキスト ボックス 404"/>
        <xdr:cNvSpPr txBox="1"/>
      </xdr:nvSpPr>
      <xdr:spPr>
        <a:xfrm>
          <a:off x="9372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65787</xdr:rowOff>
    </xdr:from>
    <xdr:to>
      <xdr:col>12</xdr:col>
      <xdr:colOff>511175</xdr:colOff>
      <xdr:row>78</xdr:row>
      <xdr:rowOff>77876</xdr:rowOff>
    </xdr:to>
    <xdr:cxnSp macro="">
      <xdr:nvCxnSpPr>
        <xdr:cNvPr id="406" name="直線コネクタ 405"/>
        <xdr:cNvCxnSpPr/>
      </xdr:nvCxnSpPr>
      <xdr:spPr>
        <a:xfrm flipV="1">
          <a:off x="7861300" y="13438887"/>
          <a:ext cx="8890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108293</xdr:rowOff>
    </xdr:from>
    <xdr:to>
      <xdr:col>12</xdr:col>
      <xdr:colOff>561975</xdr:colOff>
      <xdr:row>78</xdr:row>
      <xdr:rowOff>38443</xdr:rowOff>
    </xdr:to>
    <xdr:sp macro="" textlink="">
      <xdr:nvSpPr>
        <xdr:cNvPr id="407" name="フローチャート : 判断 406"/>
        <xdr:cNvSpPr/>
      </xdr:nvSpPr>
      <xdr:spPr>
        <a:xfrm>
          <a:off x="8699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54970</xdr:rowOff>
    </xdr:from>
    <xdr:ext cx="534377" cy="259045"/>
    <xdr:sp macro="" textlink="">
      <xdr:nvSpPr>
        <xdr:cNvPr id="408" name="テキスト ボックス 407"/>
        <xdr:cNvSpPr txBox="1"/>
      </xdr:nvSpPr>
      <xdr:spPr>
        <a:xfrm>
          <a:off x="8483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77876</xdr:rowOff>
    </xdr:from>
    <xdr:to>
      <xdr:col>11</xdr:col>
      <xdr:colOff>307975</xdr:colOff>
      <xdr:row>78</xdr:row>
      <xdr:rowOff>102642</xdr:rowOff>
    </xdr:to>
    <xdr:cxnSp macro="">
      <xdr:nvCxnSpPr>
        <xdr:cNvPr id="409" name="直線コネクタ 408"/>
        <xdr:cNvCxnSpPr/>
      </xdr:nvCxnSpPr>
      <xdr:spPr>
        <a:xfrm flipV="1">
          <a:off x="6972300" y="1345097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111113</xdr:rowOff>
    </xdr:from>
    <xdr:to>
      <xdr:col>11</xdr:col>
      <xdr:colOff>358775</xdr:colOff>
      <xdr:row>78</xdr:row>
      <xdr:rowOff>41263</xdr:rowOff>
    </xdr:to>
    <xdr:sp macro="" textlink="">
      <xdr:nvSpPr>
        <xdr:cNvPr id="410" name="フローチャート : 判断 409"/>
        <xdr:cNvSpPr/>
      </xdr:nvSpPr>
      <xdr:spPr>
        <a:xfrm>
          <a:off x="7810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57790</xdr:rowOff>
    </xdr:from>
    <xdr:ext cx="534377" cy="259045"/>
    <xdr:sp macro="" textlink="">
      <xdr:nvSpPr>
        <xdr:cNvPr id="411" name="テキスト ボックス 410"/>
        <xdr:cNvSpPr txBox="1"/>
      </xdr:nvSpPr>
      <xdr:spPr>
        <a:xfrm>
          <a:off x="7594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124777</xdr:rowOff>
    </xdr:from>
    <xdr:to>
      <xdr:col>10</xdr:col>
      <xdr:colOff>155575</xdr:colOff>
      <xdr:row>77</xdr:row>
      <xdr:rowOff>54927</xdr:rowOff>
    </xdr:to>
    <xdr:sp macro="" textlink="">
      <xdr:nvSpPr>
        <xdr:cNvPr id="412" name="フローチャート : 判断 411"/>
        <xdr:cNvSpPr/>
      </xdr:nvSpPr>
      <xdr:spPr>
        <a:xfrm>
          <a:off x="6921500" y="1315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71455</xdr:rowOff>
    </xdr:from>
    <xdr:ext cx="534377" cy="259045"/>
    <xdr:sp macro="" textlink="">
      <xdr:nvSpPr>
        <xdr:cNvPr id="413" name="テキスト ボックス 412"/>
        <xdr:cNvSpPr txBox="1"/>
      </xdr:nvSpPr>
      <xdr:spPr>
        <a:xfrm>
          <a:off x="6705111" y="129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45529</xdr:rowOff>
    </xdr:from>
    <xdr:to>
      <xdr:col>15</xdr:col>
      <xdr:colOff>231775</xdr:colOff>
      <xdr:row>77</xdr:row>
      <xdr:rowOff>147129</xdr:rowOff>
    </xdr:to>
    <xdr:sp macro="" textlink="">
      <xdr:nvSpPr>
        <xdr:cNvPr id="419" name="円/楕円 418"/>
        <xdr:cNvSpPr/>
      </xdr:nvSpPr>
      <xdr:spPr>
        <a:xfrm>
          <a:off x="10426700" y="132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23956</xdr:rowOff>
    </xdr:from>
    <xdr:ext cx="534377" cy="259045"/>
    <xdr:sp macro="" textlink="">
      <xdr:nvSpPr>
        <xdr:cNvPr id="420" name="商工費該当値テキスト"/>
        <xdr:cNvSpPr txBox="1"/>
      </xdr:nvSpPr>
      <xdr:spPr>
        <a:xfrm>
          <a:off x="10528300"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125209</xdr:rowOff>
    </xdr:from>
    <xdr:to>
      <xdr:col>14</xdr:col>
      <xdr:colOff>79375</xdr:colOff>
      <xdr:row>78</xdr:row>
      <xdr:rowOff>55359</xdr:rowOff>
    </xdr:to>
    <xdr:sp macro="" textlink="">
      <xdr:nvSpPr>
        <xdr:cNvPr id="421" name="円/楕円 420"/>
        <xdr:cNvSpPr/>
      </xdr:nvSpPr>
      <xdr:spPr>
        <a:xfrm>
          <a:off x="9588500" y="133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46486</xdr:rowOff>
    </xdr:from>
    <xdr:ext cx="534377" cy="259045"/>
    <xdr:sp macro="" textlink="">
      <xdr:nvSpPr>
        <xdr:cNvPr id="422" name="テキスト ボックス 421"/>
        <xdr:cNvSpPr txBox="1"/>
      </xdr:nvSpPr>
      <xdr:spPr>
        <a:xfrm>
          <a:off x="9372111" y="134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14987</xdr:rowOff>
    </xdr:from>
    <xdr:to>
      <xdr:col>12</xdr:col>
      <xdr:colOff>561975</xdr:colOff>
      <xdr:row>78</xdr:row>
      <xdr:rowOff>116587</xdr:rowOff>
    </xdr:to>
    <xdr:sp macro="" textlink="">
      <xdr:nvSpPr>
        <xdr:cNvPr id="423" name="円/楕円 422"/>
        <xdr:cNvSpPr/>
      </xdr:nvSpPr>
      <xdr:spPr>
        <a:xfrm>
          <a:off x="8699500" y="133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107714</xdr:rowOff>
    </xdr:from>
    <xdr:ext cx="534377" cy="259045"/>
    <xdr:sp macro="" textlink="">
      <xdr:nvSpPr>
        <xdr:cNvPr id="424" name="テキスト ボックス 423"/>
        <xdr:cNvSpPr txBox="1"/>
      </xdr:nvSpPr>
      <xdr:spPr>
        <a:xfrm>
          <a:off x="8483111" y="134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27076</xdr:rowOff>
    </xdr:from>
    <xdr:to>
      <xdr:col>11</xdr:col>
      <xdr:colOff>358775</xdr:colOff>
      <xdr:row>78</xdr:row>
      <xdr:rowOff>128676</xdr:rowOff>
    </xdr:to>
    <xdr:sp macro="" textlink="">
      <xdr:nvSpPr>
        <xdr:cNvPr id="425" name="円/楕円 424"/>
        <xdr:cNvSpPr/>
      </xdr:nvSpPr>
      <xdr:spPr>
        <a:xfrm>
          <a:off x="7810500" y="134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119803</xdr:rowOff>
    </xdr:from>
    <xdr:ext cx="534377" cy="259045"/>
    <xdr:sp macro="" textlink="">
      <xdr:nvSpPr>
        <xdr:cNvPr id="426" name="テキスト ボックス 425"/>
        <xdr:cNvSpPr txBox="1"/>
      </xdr:nvSpPr>
      <xdr:spPr>
        <a:xfrm>
          <a:off x="7594111" y="134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51842</xdr:rowOff>
    </xdr:from>
    <xdr:to>
      <xdr:col>10</xdr:col>
      <xdr:colOff>155575</xdr:colOff>
      <xdr:row>78</xdr:row>
      <xdr:rowOff>153442</xdr:rowOff>
    </xdr:to>
    <xdr:sp macro="" textlink="">
      <xdr:nvSpPr>
        <xdr:cNvPr id="427" name="円/楕円 426"/>
        <xdr:cNvSpPr/>
      </xdr:nvSpPr>
      <xdr:spPr>
        <a:xfrm>
          <a:off x="6921500" y="134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144569</xdr:rowOff>
    </xdr:from>
    <xdr:ext cx="469744" cy="259045"/>
    <xdr:sp macro="" textlink="">
      <xdr:nvSpPr>
        <xdr:cNvPr id="428" name="テキスト ボックス 427"/>
        <xdr:cNvSpPr txBox="1"/>
      </xdr:nvSpPr>
      <xdr:spPr>
        <a:xfrm>
          <a:off x="6737427" y="135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161630</xdr:rowOff>
    </xdr:from>
    <xdr:to>
      <xdr:col>15</xdr:col>
      <xdr:colOff>180975</xdr:colOff>
      <xdr:row>96</xdr:row>
      <xdr:rowOff>80302</xdr:rowOff>
    </xdr:to>
    <xdr:cxnSp macro="">
      <xdr:nvCxnSpPr>
        <xdr:cNvPr id="457" name="直線コネクタ 456"/>
        <xdr:cNvCxnSpPr/>
      </xdr:nvCxnSpPr>
      <xdr:spPr>
        <a:xfrm>
          <a:off x="9639300" y="16449380"/>
          <a:ext cx="8382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161630</xdr:rowOff>
    </xdr:from>
    <xdr:to>
      <xdr:col>14</xdr:col>
      <xdr:colOff>28575</xdr:colOff>
      <xdr:row>96</xdr:row>
      <xdr:rowOff>143228</xdr:rowOff>
    </xdr:to>
    <xdr:cxnSp macro="">
      <xdr:nvCxnSpPr>
        <xdr:cNvPr id="460" name="直線コネクタ 459"/>
        <xdr:cNvCxnSpPr/>
      </xdr:nvCxnSpPr>
      <xdr:spPr>
        <a:xfrm flipV="1">
          <a:off x="8750300" y="16449380"/>
          <a:ext cx="889000" cy="1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78353</xdr:rowOff>
    </xdr:from>
    <xdr:to>
      <xdr:col>14</xdr:col>
      <xdr:colOff>79375</xdr:colOff>
      <xdr:row>96</xdr:row>
      <xdr:rowOff>8503</xdr:rowOff>
    </xdr:to>
    <xdr:sp macro="" textlink="">
      <xdr:nvSpPr>
        <xdr:cNvPr id="461" name="フローチャート : 判断 460"/>
        <xdr:cNvSpPr/>
      </xdr:nvSpPr>
      <xdr:spPr>
        <a:xfrm>
          <a:off x="9588500" y="163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25030</xdr:rowOff>
    </xdr:from>
    <xdr:ext cx="534377" cy="259045"/>
    <xdr:sp macro="" textlink="">
      <xdr:nvSpPr>
        <xdr:cNvPr id="462" name="テキスト ボックス 461"/>
        <xdr:cNvSpPr txBox="1"/>
      </xdr:nvSpPr>
      <xdr:spPr>
        <a:xfrm>
          <a:off x="9372111" y="161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143228</xdr:rowOff>
    </xdr:from>
    <xdr:to>
      <xdr:col>12</xdr:col>
      <xdr:colOff>511175</xdr:colOff>
      <xdr:row>97</xdr:row>
      <xdr:rowOff>17559</xdr:rowOff>
    </xdr:to>
    <xdr:cxnSp macro="">
      <xdr:nvCxnSpPr>
        <xdr:cNvPr id="463" name="直線コネクタ 462"/>
        <xdr:cNvCxnSpPr/>
      </xdr:nvCxnSpPr>
      <xdr:spPr>
        <a:xfrm flipV="1">
          <a:off x="7861300" y="16602428"/>
          <a:ext cx="889000" cy="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91574</xdr:rowOff>
    </xdr:from>
    <xdr:to>
      <xdr:col>12</xdr:col>
      <xdr:colOff>561975</xdr:colOff>
      <xdr:row>96</xdr:row>
      <xdr:rowOff>21724</xdr:rowOff>
    </xdr:to>
    <xdr:sp macro="" textlink="">
      <xdr:nvSpPr>
        <xdr:cNvPr id="464" name="フローチャート : 判断 463"/>
        <xdr:cNvSpPr/>
      </xdr:nvSpPr>
      <xdr:spPr>
        <a:xfrm>
          <a:off x="8699500" y="1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38251</xdr:rowOff>
    </xdr:from>
    <xdr:ext cx="534377" cy="259045"/>
    <xdr:sp macro="" textlink="">
      <xdr:nvSpPr>
        <xdr:cNvPr id="465" name="テキスト ボックス 464"/>
        <xdr:cNvSpPr txBox="1"/>
      </xdr:nvSpPr>
      <xdr:spPr>
        <a:xfrm>
          <a:off x="8483111" y="1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17559</xdr:rowOff>
    </xdr:from>
    <xdr:to>
      <xdr:col>11</xdr:col>
      <xdr:colOff>307975</xdr:colOff>
      <xdr:row>97</xdr:row>
      <xdr:rowOff>24631</xdr:rowOff>
    </xdr:to>
    <xdr:cxnSp macro="">
      <xdr:nvCxnSpPr>
        <xdr:cNvPr id="466" name="直線コネクタ 465"/>
        <xdr:cNvCxnSpPr/>
      </xdr:nvCxnSpPr>
      <xdr:spPr>
        <a:xfrm flipV="1">
          <a:off x="6972300" y="16648209"/>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23909</xdr:rowOff>
    </xdr:from>
    <xdr:to>
      <xdr:col>11</xdr:col>
      <xdr:colOff>358775</xdr:colOff>
      <xdr:row>96</xdr:row>
      <xdr:rowOff>125509</xdr:rowOff>
    </xdr:to>
    <xdr:sp macro="" textlink="">
      <xdr:nvSpPr>
        <xdr:cNvPr id="467" name="フローチャート : 判断 466"/>
        <xdr:cNvSpPr/>
      </xdr:nvSpPr>
      <xdr:spPr>
        <a:xfrm>
          <a:off x="7810500" y="1648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142036</xdr:rowOff>
    </xdr:from>
    <xdr:ext cx="534377" cy="259045"/>
    <xdr:sp macro="" textlink="">
      <xdr:nvSpPr>
        <xdr:cNvPr id="468" name="テキスト ボックス 467"/>
        <xdr:cNvSpPr txBox="1"/>
      </xdr:nvSpPr>
      <xdr:spPr>
        <a:xfrm>
          <a:off x="7594111" y="162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41983</xdr:rowOff>
    </xdr:from>
    <xdr:to>
      <xdr:col>10</xdr:col>
      <xdr:colOff>155575</xdr:colOff>
      <xdr:row>96</xdr:row>
      <xdr:rowOff>143583</xdr:rowOff>
    </xdr:to>
    <xdr:sp macro="" textlink="">
      <xdr:nvSpPr>
        <xdr:cNvPr id="469" name="フローチャート : 判断 468"/>
        <xdr:cNvSpPr/>
      </xdr:nvSpPr>
      <xdr:spPr>
        <a:xfrm>
          <a:off x="6921500" y="1650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160110</xdr:rowOff>
    </xdr:from>
    <xdr:ext cx="534377" cy="259045"/>
    <xdr:sp macro="" textlink="">
      <xdr:nvSpPr>
        <xdr:cNvPr id="470" name="テキスト ボックス 469"/>
        <xdr:cNvSpPr txBox="1"/>
      </xdr:nvSpPr>
      <xdr:spPr>
        <a:xfrm>
          <a:off x="6705111" y="1627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29502</xdr:rowOff>
    </xdr:from>
    <xdr:to>
      <xdr:col>15</xdr:col>
      <xdr:colOff>231775</xdr:colOff>
      <xdr:row>96</xdr:row>
      <xdr:rowOff>131102</xdr:rowOff>
    </xdr:to>
    <xdr:sp macro="" textlink="">
      <xdr:nvSpPr>
        <xdr:cNvPr id="476" name="円/楕円 475"/>
        <xdr:cNvSpPr/>
      </xdr:nvSpPr>
      <xdr:spPr>
        <a:xfrm>
          <a:off x="10426700" y="164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7929</xdr:rowOff>
    </xdr:from>
    <xdr:ext cx="534377" cy="259045"/>
    <xdr:sp macro="" textlink="">
      <xdr:nvSpPr>
        <xdr:cNvPr id="477" name="土木費該当値テキスト"/>
        <xdr:cNvSpPr txBox="1"/>
      </xdr:nvSpPr>
      <xdr:spPr>
        <a:xfrm>
          <a:off x="10528300" y="164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62,795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110830</xdr:rowOff>
    </xdr:from>
    <xdr:to>
      <xdr:col>14</xdr:col>
      <xdr:colOff>79375</xdr:colOff>
      <xdr:row>96</xdr:row>
      <xdr:rowOff>40980</xdr:rowOff>
    </xdr:to>
    <xdr:sp macro="" textlink="">
      <xdr:nvSpPr>
        <xdr:cNvPr id="478" name="円/楕円 477"/>
        <xdr:cNvSpPr/>
      </xdr:nvSpPr>
      <xdr:spPr>
        <a:xfrm>
          <a:off x="9588500" y="163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32107</xdr:rowOff>
    </xdr:from>
    <xdr:ext cx="534377" cy="259045"/>
    <xdr:sp macro="" textlink="">
      <xdr:nvSpPr>
        <xdr:cNvPr id="479" name="テキスト ボックス 478"/>
        <xdr:cNvSpPr txBox="1"/>
      </xdr:nvSpPr>
      <xdr:spPr>
        <a:xfrm>
          <a:off x="9372111" y="164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92428</xdr:rowOff>
    </xdr:from>
    <xdr:to>
      <xdr:col>12</xdr:col>
      <xdr:colOff>561975</xdr:colOff>
      <xdr:row>97</xdr:row>
      <xdr:rowOff>22578</xdr:rowOff>
    </xdr:to>
    <xdr:sp macro="" textlink="">
      <xdr:nvSpPr>
        <xdr:cNvPr id="480" name="円/楕円 479"/>
        <xdr:cNvSpPr/>
      </xdr:nvSpPr>
      <xdr:spPr>
        <a:xfrm>
          <a:off x="8699500" y="165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13705</xdr:rowOff>
    </xdr:from>
    <xdr:ext cx="534377" cy="259045"/>
    <xdr:sp macro="" textlink="">
      <xdr:nvSpPr>
        <xdr:cNvPr id="481" name="テキスト ボックス 480"/>
        <xdr:cNvSpPr txBox="1"/>
      </xdr:nvSpPr>
      <xdr:spPr>
        <a:xfrm>
          <a:off x="8483111" y="166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138209</xdr:rowOff>
    </xdr:from>
    <xdr:to>
      <xdr:col>11</xdr:col>
      <xdr:colOff>358775</xdr:colOff>
      <xdr:row>97</xdr:row>
      <xdr:rowOff>68359</xdr:rowOff>
    </xdr:to>
    <xdr:sp macro="" textlink="">
      <xdr:nvSpPr>
        <xdr:cNvPr id="482" name="円/楕円 481"/>
        <xdr:cNvSpPr/>
      </xdr:nvSpPr>
      <xdr:spPr>
        <a:xfrm>
          <a:off x="7810500" y="16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59486</xdr:rowOff>
    </xdr:from>
    <xdr:ext cx="534377" cy="259045"/>
    <xdr:sp macro="" textlink="">
      <xdr:nvSpPr>
        <xdr:cNvPr id="483" name="テキスト ボックス 482"/>
        <xdr:cNvSpPr txBox="1"/>
      </xdr:nvSpPr>
      <xdr:spPr>
        <a:xfrm>
          <a:off x="7594111" y="166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145281</xdr:rowOff>
    </xdr:from>
    <xdr:to>
      <xdr:col>10</xdr:col>
      <xdr:colOff>155575</xdr:colOff>
      <xdr:row>97</xdr:row>
      <xdr:rowOff>75431</xdr:rowOff>
    </xdr:to>
    <xdr:sp macro="" textlink="">
      <xdr:nvSpPr>
        <xdr:cNvPr id="484" name="円/楕円 483"/>
        <xdr:cNvSpPr/>
      </xdr:nvSpPr>
      <xdr:spPr>
        <a:xfrm>
          <a:off x="6921500" y="166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66558</xdr:rowOff>
    </xdr:from>
    <xdr:ext cx="534377" cy="259045"/>
    <xdr:sp macro="" textlink="">
      <xdr:nvSpPr>
        <xdr:cNvPr id="485" name="テキスト ボックス 484"/>
        <xdr:cNvSpPr txBox="1"/>
      </xdr:nvSpPr>
      <xdr:spPr>
        <a:xfrm>
          <a:off x="6705111" y="166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20165</xdr:rowOff>
    </xdr:from>
    <xdr:to>
      <xdr:col>23</xdr:col>
      <xdr:colOff>517525</xdr:colOff>
      <xdr:row>37</xdr:row>
      <xdr:rowOff>53053</xdr:rowOff>
    </xdr:to>
    <xdr:cxnSp macro="">
      <xdr:nvCxnSpPr>
        <xdr:cNvPr id="514" name="直線コネクタ 513"/>
        <xdr:cNvCxnSpPr/>
      </xdr:nvCxnSpPr>
      <xdr:spPr>
        <a:xfrm flipV="1">
          <a:off x="15481300" y="6363815"/>
          <a:ext cx="8382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53053</xdr:rowOff>
    </xdr:from>
    <xdr:to>
      <xdr:col>22</xdr:col>
      <xdr:colOff>365125</xdr:colOff>
      <xdr:row>37</xdr:row>
      <xdr:rowOff>95618</xdr:rowOff>
    </xdr:to>
    <xdr:cxnSp macro="">
      <xdr:nvCxnSpPr>
        <xdr:cNvPr id="517" name="直線コネクタ 516"/>
        <xdr:cNvCxnSpPr/>
      </xdr:nvCxnSpPr>
      <xdr:spPr>
        <a:xfrm flipV="1">
          <a:off x="14592300" y="6396703"/>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76487</xdr:rowOff>
    </xdr:from>
    <xdr:to>
      <xdr:col>22</xdr:col>
      <xdr:colOff>415925</xdr:colOff>
      <xdr:row>38</xdr:row>
      <xdr:rowOff>6637</xdr:rowOff>
    </xdr:to>
    <xdr:sp macro="" textlink="">
      <xdr:nvSpPr>
        <xdr:cNvPr id="518" name="フローチャート : 判断 517"/>
        <xdr:cNvSpPr/>
      </xdr:nvSpPr>
      <xdr:spPr>
        <a:xfrm>
          <a:off x="15430500" y="642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169214</xdr:rowOff>
    </xdr:from>
    <xdr:ext cx="534377" cy="259045"/>
    <xdr:sp macro="" textlink="">
      <xdr:nvSpPr>
        <xdr:cNvPr id="519" name="テキスト ボックス 518"/>
        <xdr:cNvSpPr txBox="1"/>
      </xdr:nvSpPr>
      <xdr:spPr>
        <a:xfrm>
          <a:off x="15214111" y="65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85628</xdr:rowOff>
    </xdr:from>
    <xdr:to>
      <xdr:col>21</xdr:col>
      <xdr:colOff>161925</xdr:colOff>
      <xdr:row>37</xdr:row>
      <xdr:rowOff>95618</xdr:rowOff>
    </xdr:to>
    <xdr:cxnSp macro="">
      <xdr:nvCxnSpPr>
        <xdr:cNvPr id="520" name="直線コネクタ 519"/>
        <xdr:cNvCxnSpPr/>
      </xdr:nvCxnSpPr>
      <xdr:spPr>
        <a:xfrm>
          <a:off x="13703300" y="6429278"/>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75245</xdr:rowOff>
    </xdr:from>
    <xdr:to>
      <xdr:col>21</xdr:col>
      <xdr:colOff>212725</xdr:colOff>
      <xdr:row>38</xdr:row>
      <xdr:rowOff>5395</xdr:rowOff>
    </xdr:to>
    <xdr:sp macro="" textlink="">
      <xdr:nvSpPr>
        <xdr:cNvPr id="521" name="フローチャート : 判断 520"/>
        <xdr:cNvSpPr/>
      </xdr:nvSpPr>
      <xdr:spPr>
        <a:xfrm>
          <a:off x="14541500" y="64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167972</xdr:rowOff>
    </xdr:from>
    <xdr:ext cx="534377" cy="259045"/>
    <xdr:sp macro="" textlink="">
      <xdr:nvSpPr>
        <xdr:cNvPr id="522" name="テキスト ボックス 521"/>
        <xdr:cNvSpPr txBox="1"/>
      </xdr:nvSpPr>
      <xdr:spPr>
        <a:xfrm>
          <a:off x="14325111" y="65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85628</xdr:rowOff>
    </xdr:from>
    <xdr:to>
      <xdr:col>19</xdr:col>
      <xdr:colOff>644525</xdr:colOff>
      <xdr:row>37</xdr:row>
      <xdr:rowOff>87168</xdr:rowOff>
    </xdr:to>
    <xdr:cxnSp macro="">
      <xdr:nvCxnSpPr>
        <xdr:cNvPr id="523" name="直線コネクタ 522"/>
        <xdr:cNvCxnSpPr/>
      </xdr:nvCxnSpPr>
      <xdr:spPr>
        <a:xfrm flipV="1">
          <a:off x="12814300" y="6429278"/>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92245</xdr:rowOff>
    </xdr:from>
    <xdr:to>
      <xdr:col>20</xdr:col>
      <xdr:colOff>9525</xdr:colOff>
      <xdr:row>38</xdr:row>
      <xdr:rowOff>22396</xdr:rowOff>
    </xdr:to>
    <xdr:sp macro="" textlink="">
      <xdr:nvSpPr>
        <xdr:cNvPr id="524" name="フローチャート : 判断 523"/>
        <xdr:cNvSpPr/>
      </xdr:nvSpPr>
      <xdr:spPr>
        <a:xfrm>
          <a:off x="13652500" y="64358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13523</xdr:rowOff>
    </xdr:from>
    <xdr:ext cx="534377" cy="259045"/>
    <xdr:sp macro="" textlink="">
      <xdr:nvSpPr>
        <xdr:cNvPr id="525" name="テキスト ボックス 524"/>
        <xdr:cNvSpPr txBox="1"/>
      </xdr:nvSpPr>
      <xdr:spPr>
        <a:xfrm>
          <a:off x="13436111" y="652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134003</xdr:rowOff>
    </xdr:from>
    <xdr:to>
      <xdr:col>18</xdr:col>
      <xdr:colOff>492125</xdr:colOff>
      <xdr:row>38</xdr:row>
      <xdr:rowOff>64153</xdr:rowOff>
    </xdr:to>
    <xdr:sp macro="" textlink="">
      <xdr:nvSpPr>
        <xdr:cNvPr id="526" name="フローチャート : 判断 525"/>
        <xdr:cNvSpPr/>
      </xdr:nvSpPr>
      <xdr:spPr>
        <a:xfrm>
          <a:off x="12763500" y="647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55280</xdr:rowOff>
    </xdr:from>
    <xdr:ext cx="534377" cy="259045"/>
    <xdr:sp macro="" textlink="">
      <xdr:nvSpPr>
        <xdr:cNvPr id="527" name="テキスト ボックス 526"/>
        <xdr:cNvSpPr txBox="1"/>
      </xdr:nvSpPr>
      <xdr:spPr>
        <a:xfrm>
          <a:off x="12547111" y="65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140815</xdr:rowOff>
    </xdr:from>
    <xdr:to>
      <xdr:col>23</xdr:col>
      <xdr:colOff>568325</xdr:colOff>
      <xdr:row>37</xdr:row>
      <xdr:rowOff>70965</xdr:rowOff>
    </xdr:to>
    <xdr:sp macro="" textlink="">
      <xdr:nvSpPr>
        <xdr:cNvPr id="533" name="円/楕円 532"/>
        <xdr:cNvSpPr/>
      </xdr:nvSpPr>
      <xdr:spPr>
        <a:xfrm>
          <a:off x="162687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163692</xdr:rowOff>
    </xdr:from>
    <xdr:ext cx="534377" cy="259045"/>
    <xdr:sp macro="" textlink="">
      <xdr:nvSpPr>
        <xdr:cNvPr id="534" name="消防費該当値テキスト"/>
        <xdr:cNvSpPr txBox="1"/>
      </xdr:nvSpPr>
      <xdr:spPr>
        <a:xfrm>
          <a:off x="16370300" y="61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2253</xdr:rowOff>
    </xdr:from>
    <xdr:to>
      <xdr:col>22</xdr:col>
      <xdr:colOff>415925</xdr:colOff>
      <xdr:row>37</xdr:row>
      <xdr:rowOff>103853</xdr:rowOff>
    </xdr:to>
    <xdr:sp macro="" textlink="">
      <xdr:nvSpPr>
        <xdr:cNvPr id="535" name="円/楕円 534"/>
        <xdr:cNvSpPr/>
      </xdr:nvSpPr>
      <xdr:spPr>
        <a:xfrm>
          <a:off x="15430500" y="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120380</xdr:rowOff>
    </xdr:from>
    <xdr:ext cx="534377" cy="259045"/>
    <xdr:sp macro="" textlink="">
      <xdr:nvSpPr>
        <xdr:cNvPr id="536" name="テキスト ボックス 535"/>
        <xdr:cNvSpPr txBox="1"/>
      </xdr:nvSpPr>
      <xdr:spPr>
        <a:xfrm>
          <a:off x="15214111" y="61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44818</xdr:rowOff>
    </xdr:from>
    <xdr:to>
      <xdr:col>21</xdr:col>
      <xdr:colOff>212725</xdr:colOff>
      <xdr:row>37</xdr:row>
      <xdr:rowOff>146418</xdr:rowOff>
    </xdr:to>
    <xdr:sp macro="" textlink="">
      <xdr:nvSpPr>
        <xdr:cNvPr id="537" name="円/楕円 536"/>
        <xdr:cNvSpPr/>
      </xdr:nvSpPr>
      <xdr:spPr>
        <a:xfrm>
          <a:off x="14541500" y="6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162945</xdr:rowOff>
    </xdr:from>
    <xdr:ext cx="534377" cy="259045"/>
    <xdr:sp macro="" textlink="">
      <xdr:nvSpPr>
        <xdr:cNvPr id="538" name="テキスト ボックス 537"/>
        <xdr:cNvSpPr txBox="1"/>
      </xdr:nvSpPr>
      <xdr:spPr>
        <a:xfrm>
          <a:off x="14325111" y="61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34828</xdr:rowOff>
    </xdr:from>
    <xdr:to>
      <xdr:col>20</xdr:col>
      <xdr:colOff>9525</xdr:colOff>
      <xdr:row>37</xdr:row>
      <xdr:rowOff>136428</xdr:rowOff>
    </xdr:to>
    <xdr:sp macro="" textlink="">
      <xdr:nvSpPr>
        <xdr:cNvPr id="539" name="円/楕円 538"/>
        <xdr:cNvSpPr/>
      </xdr:nvSpPr>
      <xdr:spPr>
        <a:xfrm>
          <a:off x="13652500" y="63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152955</xdr:rowOff>
    </xdr:from>
    <xdr:ext cx="534377" cy="259045"/>
    <xdr:sp macro="" textlink="">
      <xdr:nvSpPr>
        <xdr:cNvPr id="540" name="テキスト ボックス 539"/>
        <xdr:cNvSpPr txBox="1"/>
      </xdr:nvSpPr>
      <xdr:spPr>
        <a:xfrm>
          <a:off x="13436111" y="61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36368</xdr:rowOff>
    </xdr:from>
    <xdr:to>
      <xdr:col>18</xdr:col>
      <xdr:colOff>492125</xdr:colOff>
      <xdr:row>37</xdr:row>
      <xdr:rowOff>137968</xdr:rowOff>
    </xdr:to>
    <xdr:sp macro="" textlink="">
      <xdr:nvSpPr>
        <xdr:cNvPr id="541" name="円/楕円 540"/>
        <xdr:cNvSpPr/>
      </xdr:nvSpPr>
      <xdr:spPr>
        <a:xfrm>
          <a:off x="12763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154495</xdr:rowOff>
    </xdr:from>
    <xdr:ext cx="534377" cy="259045"/>
    <xdr:sp macro="" textlink="">
      <xdr:nvSpPr>
        <xdr:cNvPr id="542" name="テキスト ボックス 541"/>
        <xdr:cNvSpPr txBox="1"/>
      </xdr:nvSpPr>
      <xdr:spPr>
        <a:xfrm>
          <a:off x="12547111" y="61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134255</xdr:rowOff>
    </xdr:from>
    <xdr:to>
      <xdr:col>23</xdr:col>
      <xdr:colOff>517525</xdr:colOff>
      <xdr:row>56</xdr:row>
      <xdr:rowOff>148332</xdr:rowOff>
    </xdr:to>
    <xdr:cxnSp macro="">
      <xdr:nvCxnSpPr>
        <xdr:cNvPr id="569" name="直線コネクタ 568"/>
        <xdr:cNvCxnSpPr/>
      </xdr:nvCxnSpPr>
      <xdr:spPr>
        <a:xfrm>
          <a:off x="15481300" y="9735455"/>
          <a:ext cx="8382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67266</xdr:rowOff>
    </xdr:from>
    <xdr:to>
      <xdr:col>22</xdr:col>
      <xdr:colOff>365125</xdr:colOff>
      <xdr:row>56</xdr:row>
      <xdr:rowOff>134255</xdr:rowOff>
    </xdr:to>
    <xdr:cxnSp macro="">
      <xdr:nvCxnSpPr>
        <xdr:cNvPr id="572" name="直線コネクタ 571"/>
        <xdr:cNvCxnSpPr/>
      </xdr:nvCxnSpPr>
      <xdr:spPr>
        <a:xfrm>
          <a:off x="14592300" y="9325566"/>
          <a:ext cx="889000" cy="40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104902</xdr:rowOff>
    </xdr:from>
    <xdr:to>
      <xdr:col>22</xdr:col>
      <xdr:colOff>415925</xdr:colOff>
      <xdr:row>57</xdr:row>
      <xdr:rowOff>35052</xdr:rowOff>
    </xdr:to>
    <xdr:sp macro="" textlink="">
      <xdr:nvSpPr>
        <xdr:cNvPr id="573" name="フローチャート : 判断 572"/>
        <xdr:cNvSpPr/>
      </xdr:nvSpPr>
      <xdr:spPr>
        <a:xfrm>
          <a:off x="15430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26179</xdr:rowOff>
    </xdr:from>
    <xdr:ext cx="534377" cy="259045"/>
    <xdr:sp macro="" textlink="">
      <xdr:nvSpPr>
        <xdr:cNvPr id="574" name="テキスト ボックス 573"/>
        <xdr:cNvSpPr txBox="1"/>
      </xdr:nvSpPr>
      <xdr:spPr>
        <a:xfrm>
          <a:off x="15214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67266</xdr:rowOff>
    </xdr:from>
    <xdr:to>
      <xdr:col>21</xdr:col>
      <xdr:colOff>161925</xdr:colOff>
      <xdr:row>55</xdr:row>
      <xdr:rowOff>147925</xdr:rowOff>
    </xdr:to>
    <xdr:cxnSp macro="">
      <xdr:nvCxnSpPr>
        <xdr:cNvPr id="575" name="直線コネクタ 574"/>
        <xdr:cNvCxnSpPr/>
      </xdr:nvCxnSpPr>
      <xdr:spPr>
        <a:xfrm flipV="1">
          <a:off x="13703300" y="9325566"/>
          <a:ext cx="889000" cy="2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97527</xdr:rowOff>
    </xdr:from>
    <xdr:to>
      <xdr:col>21</xdr:col>
      <xdr:colOff>212725</xdr:colOff>
      <xdr:row>57</xdr:row>
      <xdr:rowOff>27677</xdr:rowOff>
    </xdr:to>
    <xdr:sp macro="" textlink="">
      <xdr:nvSpPr>
        <xdr:cNvPr id="576" name="フローチャート : 判断 575"/>
        <xdr:cNvSpPr/>
      </xdr:nvSpPr>
      <xdr:spPr>
        <a:xfrm>
          <a:off x="14541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18804</xdr:rowOff>
    </xdr:from>
    <xdr:ext cx="534377" cy="259045"/>
    <xdr:sp macro="" textlink="">
      <xdr:nvSpPr>
        <xdr:cNvPr id="577" name="テキスト ボックス 576"/>
        <xdr:cNvSpPr txBox="1"/>
      </xdr:nvSpPr>
      <xdr:spPr>
        <a:xfrm>
          <a:off x="14325111" y="979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147925</xdr:rowOff>
    </xdr:from>
    <xdr:to>
      <xdr:col>19</xdr:col>
      <xdr:colOff>644525</xdr:colOff>
      <xdr:row>57</xdr:row>
      <xdr:rowOff>52763</xdr:rowOff>
    </xdr:to>
    <xdr:cxnSp macro="">
      <xdr:nvCxnSpPr>
        <xdr:cNvPr id="578" name="直線コネクタ 577"/>
        <xdr:cNvCxnSpPr/>
      </xdr:nvCxnSpPr>
      <xdr:spPr>
        <a:xfrm flipV="1">
          <a:off x="12814300" y="9577675"/>
          <a:ext cx="889000" cy="2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90381</xdr:rowOff>
    </xdr:from>
    <xdr:to>
      <xdr:col>20</xdr:col>
      <xdr:colOff>9525</xdr:colOff>
      <xdr:row>57</xdr:row>
      <xdr:rowOff>20531</xdr:rowOff>
    </xdr:to>
    <xdr:sp macro="" textlink="">
      <xdr:nvSpPr>
        <xdr:cNvPr id="579" name="フローチャート : 判断 578"/>
        <xdr:cNvSpPr/>
      </xdr:nvSpPr>
      <xdr:spPr>
        <a:xfrm>
          <a:off x="13652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11658</xdr:rowOff>
    </xdr:from>
    <xdr:ext cx="534377" cy="259045"/>
    <xdr:sp macro="" textlink="">
      <xdr:nvSpPr>
        <xdr:cNvPr id="580" name="テキスト ボックス 579"/>
        <xdr:cNvSpPr txBox="1"/>
      </xdr:nvSpPr>
      <xdr:spPr>
        <a:xfrm>
          <a:off x="13436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121215</xdr:rowOff>
    </xdr:from>
    <xdr:to>
      <xdr:col>18</xdr:col>
      <xdr:colOff>492125</xdr:colOff>
      <xdr:row>57</xdr:row>
      <xdr:rowOff>51365</xdr:rowOff>
    </xdr:to>
    <xdr:sp macro="" textlink="">
      <xdr:nvSpPr>
        <xdr:cNvPr id="581" name="フローチャート : 判断 580"/>
        <xdr:cNvSpPr/>
      </xdr:nvSpPr>
      <xdr:spPr>
        <a:xfrm>
          <a:off x="12763500" y="97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67892</xdr:rowOff>
    </xdr:from>
    <xdr:ext cx="534377" cy="259045"/>
    <xdr:sp macro="" textlink="">
      <xdr:nvSpPr>
        <xdr:cNvPr id="582" name="テキスト ボックス 581"/>
        <xdr:cNvSpPr txBox="1"/>
      </xdr:nvSpPr>
      <xdr:spPr>
        <a:xfrm>
          <a:off x="12547111" y="94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97532</xdr:rowOff>
    </xdr:from>
    <xdr:to>
      <xdr:col>23</xdr:col>
      <xdr:colOff>568325</xdr:colOff>
      <xdr:row>57</xdr:row>
      <xdr:rowOff>27682</xdr:rowOff>
    </xdr:to>
    <xdr:sp macro="" textlink="">
      <xdr:nvSpPr>
        <xdr:cNvPr id="588" name="円/楕円 587"/>
        <xdr:cNvSpPr/>
      </xdr:nvSpPr>
      <xdr:spPr>
        <a:xfrm>
          <a:off x="16268700" y="96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75959</xdr:rowOff>
    </xdr:from>
    <xdr:ext cx="534377" cy="259045"/>
    <xdr:sp macro="" textlink="">
      <xdr:nvSpPr>
        <xdr:cNvPr id="589" name="教育費該当値テキスト"/>
        <xdr:cNvSpPr txBox="1"/>
      </xdr:nvSpPr>
      <xdr:spPr>
        <a:xfrm>
          <a:off x="16370300" y="96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83455</xdr:rowOff>
    </xdr:from>
    <xdr:to>
      <xdr:col>22</xdr:col>
      <xdr:colOff>415925</xdr:colOff>
      <xdr:row>57</xdr:row>
      <xdr:rowOff>13605</xdr:rowOff>
    </xdr:to>
    <xdr:sp macro="" textlink="">
      <xdr:nvSpPr>
        <xdr:cNvPr id="590" name="円/楕円 589"/>
        <xdr:cNvSpPr/>
      </xdr:nvSpPr>
      <xdr:spPr>
        <a:xfrm>
          <a:off x="15430500" y="96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30132</xdr:rowOff>
    </xdr:from>
    <xdr:ext cx="534377" cy="259045"/>
    <xdr:sp macro="" textlink="">
      <xdr:nvSpPr>
        <xdr:cNvPr id="591" name="テキスト ボックス 590"/>
        <xdr:cNvSpPr txBox="1"/>
      </xdr:nvSpPr>
      <xdr:spPr>
        <a:xfrm>
          <a:off x="15214111" y="94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16466</xdr:rowOff>
    </xdr:from>
    <xdr:to>
      <xdr:col>21</xdr:col>
      <xdr:colOff>212725</xdr:colOff>
      <xdr:row>54</xdr:row>
      <xdr:rowOff>118066</xdr:rowOff>
    </xdr:to>
    <xdr:sp macro="" textlink="">
      <xdr:nvSpPr>
        <xdr:cNvPr id="592" name="円/楕円 591"/>
        <xdr:cNvSpPr/>
      </xdr:nvSpPr>
      <xdr:spPr>
        <a:xfrm>
          <a:off x="14541500" y="92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134593</xdr:rowOff>
    </xdr:from>
    <xdr:ext cx="599010" cy="259045"/>
    <xdr:sp macro="" textlink="">
      <xdr:nvSpPr>
        <xdr:cNvPr id="593" name="テキスト ボックス 592"/>
        <xdr:cNvSpPr txBox="1"/>
      </xdr:nvSpPr>
      <xdr:spPr>
        <a:xfrm>
          <a:off x="14292794" y="904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165,843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97125</xdr:rowOff>
    </xdr:from>
    <xdr:to>
      <xdr:col>20</xdr:col>
      <xdr:colOff>9525</xdr:colOff>
      <xdr:row>56</xdr:row>
      <xdr:rowOff>27275</xdr:rowOff>
    </xdr:to>
    <xdr:sp macro="" textlink="">
      <xdr:nvSpPr>
        <xdr:cNvPr id="594" name="円/楕円 593"/>
        <xdr:cNvSpPr/>
      </xdr:nvSpPr>
      <xdr:spPr>
        <a:xfrm>
          <a:off x="13652500" y="95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43802</xdr:rowOff>
    </xdr:from>
    <xdr:ext cx="599010" cy="259045"/>
    <xdr:sp macro="" textlink="">
      <xdr:nvSpPr>
        <xdr:cNvPr id="595" name="テキスト ボックス 594"/>
        <xdr:cNvSpPr txBox="1"/>
      </xdr:nvSpPr>
      <xdr:spPr>
        <a:xfrm>
          <a:off x="13403794" y="93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1963</xdr:rowOff>
    </xdr:from>
    <xdr:to>
      <xdr:col>18</xdr:col>
      <xdr:colOff>492125</xdr:colOff>
      <xdr:row>57</xdr:row>
      <xdr:rowOff>103563</xdr:rowOff>
    </xdr:to>
    <xdr:sp macro="" textlink="">
      <xdr:nvSpPr>
        <xdr:cNvPr id="596" name="円/楕円 595"/>
        <xdr:cNvSpPr/>
      </xdr:nvSpPr>
      <xdr:spPr>
        <a:xfrm>
          <a:off x="12763500" y="97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94690</xdr:rowOff>
    </xdr:from>
    <xdr:ext cx="534377" cy="259045"/>
    <xdr:sp macro="" textlink="">
      <xdr:nvSpPr>
        <xdr:cNvPr id="597" name="テキスト ボックス 596"/>
        <xdr:cNvSpPr txBox="1"/>
      </xdr:nvSpPr>
      <xdr:spPr>
        <a:xfrm>
          <a:off x="12547111" y="98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109251</xdr:rowOff>
    </xdr:from>
    <xdr:to>
      <xdr:col>23</xdr:col>
      <xdr:colOff>517525</xdr:colOff>
      <xdr:row>78</xdr:row>
      <xdr:rowOff>113937</xdr:rowOff>
    </xdr:to>
    <xdr:cxnSp macro="">
      <xdr:nvCxnSpPr>
        <xdr:cNvPr id="624" name="直線コネクタ 623"/>
        <xdr:cNvCxnSpPr/>
      </xdr:nvCxnSpPr>
      <xdr:spPr>
        <a:xfrm>
          <a:off x="15481300" y="1348235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86052</xdr:rowOff>
    </xdr:from>
    <xdr:to>
      <xdr:col>22</xdr:col>
      <xdr:colOff>365125</xdr:colOff>
      <xdr:row>78</xdr:row>
      <xdr:rowOff>109251</xdr:rowOff>
    </xdr:to>
    <xdr:cxnSp macro="">
      <xdr:nvCxnSpPr>
        <xdr:cNvPr id="627" name="直線コネクタ 626"/>
        <xdr:cNvCxnSpPr/>
      </xdr:nvCxnSpPr>
      <xdr:spPr>
        <a:xfrm>
          <a:off x="14592300" y="13459152"/>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18844</xdr:rowOff>
    </xdr:from>
    <xdr:to>
      <xdr:col>22</xdr:col>
      <xdr:colOff>415925</xdr:colOff>
      <xdr:row>78</xdr:row>
      <xdr:rowOff>120444</xdr:rowOff>
    </xdr:to>
    <xdr:sp macro="" textlink="">
      <xdr:nvSpPr>
        <xdr:cNvPr id="628" name="フローチャート : 判断 627"/>
        <xdr:cNvSpPr/>
      </xdr:nvSpPr>
      <xdr:spPr>
        <a:xfrm>
          <a:off x="15430500" y="133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136971</xdr:rowOff>
    </xdr:from>
    <xdr:ext cx="534377" cy="259045"/>
    <xdr:sp macro="" textlink="">
      <xdr:nvSpPr>
        <xdr:cNvPr id="629" name="テキスト ボックス 628"/>
        <xdr:cNvSpPr txBox="1"/>
      </xdr:nvSpPr>
      <xdr:spPr>
        <a:xfrm>
          <a:off x="15214111" y="131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148121</xdr:rowOff>
    </xdr:from>
    <xdr:to>
      <xdr:col>21</xdr:col>
      <xdr:colOff>161925</xdr:colOff>
      <xdr:row>78</xdr:row>
      <xdr:rowOff>86052</xdr:rowOff>
    </xdr:to>
    <xdr:cxnSp macro="">
      <xdr:nvCxnSpPr>
        <xdr:cNvPr id="630" name="直線コネクタ 629"/>
        <xdr:cNvCxnSpPr/>
      </xdr:nvCxnSpPr>
      <xdr:spPr>
        <a:xfrm>
          <a:off x="13703300" y="13349771"/>
          <a:ext cx="8890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25271</xdr:rowOff>
    </xdr:from>
    <xdr:to>
      <xdr:col>21</xdr:col>
      <xdr:colOff>212725</xdr:colOff>
      <xdr:row>78</xdr:row>
      <xdr:rowOff>126871</xdr:rowOff>
    </xdr:to>
    <xdr:sp macro="" textlink="">
      <xdr:nvSpPr>
        <xdr:cNvPr id="631" name="フローチャート : 判断 630"/>
        <xdr:cNvSpPr/>
      </xdr:nvSpPr>
      <xdr:spPr>
        <a:xfrm>
          <a:off x="14541500" y="133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143398</xdr:rowOff>
    </xdr:from>
    <xdr:ext cx="534377" cy="259045"/>
    <xdr:sp macro="" textlink="">
      <xdr:nvSpPr>
        <xdr:cNvPr id="632" name="テキスト ボックス 631"/>
        <xdr:cNvSpPr txBox="1"/>
      </xdr:nvSpPr>
      <xdr:spPr>
        <a:xfrm>
          <a:off x="14325111" y="131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148121</xdr:rowOff>
    </xdr:from>
    <xdr:to>
      <xdr:col>19</xdr:col>
      <xdr:colOff>644525</xdr:colOff>
      <xdr:row>77</xdr:row>
      <xdr:rowOff>161308</xdr:rowOff>
    </xdr:to>
    <xdr:cxnSp macro="">
      <xdr:nvCxnSpPr>
        <xdr:cNvPr id="633" name="直線コネクタ 632"/>
        <xdr:cNvCxnSpPr/>
      </xdr:nvCxnSpPr>
      <xdr:spPr>
        <a:xfrm flipV="1">
          <a:off x="12814300" y="13349771"/>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12565</xdr:rowOff>
    </xdr:from>
    <xdr:to>
      <xdr:col>20</xdr:col>
      <xdr:colOff>9525</xdr:colOff>
      <xdr:row>78</xdr:row>
      <xdr:rowOff>114165</xdr:rowOff>
    </xdr:to>
    <xdr:sp macro="" textlink="">
      <xdr:nvSpPr>
        <xdr:cNvPr id="634" name="フローチャート : 判断 633"/>
        <xdr:cNvSpPr/>
      </xdr:nvSpPr>
      <xdr:spPr>
        <a:xfrm>
          <a:off x="13652500" y="13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105292</xdr:rowOff>
    </xdr:from>
    <xdr:ext cx="534377" cy="259045"/>
    <xdr:sp macro="" textlink="">
      <xdr:nvSpPr>
        <xdr:cNvPr id="635" name="テキスト ボックス 634"/>
        <xdr:cNvSpPr txBox="1"/>
      </xdr:nvSpPr>
      <xdr:spPr>
        <a:xfrm>
          <a:off x="13436111" y="13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34448</xdr:rowOff>
    </xdr:from>
    <xdr:to>
      <xdr:col>18</xdr:col>
      <xdr:colOff>492125</xdr:colOff>
      <xdr:row>78</xdr:row>
      <xdr:rowOff>136048</xdr:rowOff>
    </xdr:to>
    <xdr:sp macro="" textlink="">
      <xdr:nvSpPr>
        <xdr:cNvPr id="636" name="フローチャート : 判断 635"/>
        <xdr:cNvSpPr/>
      </xdr:nvSpPr>
      <xdr:spPr>
        <a:xfrm>
          <a:off x="12763500" y="1340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127175</xdr:rowOff>
    </xdr:from>
    <xdr:ext cx="534377" cy="259045"/>
    <xdr:sp macro="" textlink="">
      <xdr:nvSpPr>
        <xdr:cNvPr id="637" name="テキスト ボックス 636"/>
        <xdr:cNvSpPr txBox="1"/>
      </xdr:nvSpPr>
      <xdr:spPr>
        <a:xfrm>
          <a:off x="12547111" y="1350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63137</xdr:rowOff>
    </xdr:from>
    <xdr:to>
      <xdr:col>23</xdr:col>
      <xdr:colOff>568325</xdr:colOff>
      <xdr:row>78</xdr:row>
      <xdr:rowOff>164737</xdr:rowOff>
    </xdr:to>
    <xdr:sp macro="" textlink="">
      <xdr:nvSpPr>
        <xdr:cNvPr id="643" name="円/楕円 642"/>
        <xdr:cNvSpPr/>
      </xdr:nvSpPr>
      <xdr:spPr>
        <a:xfrm>
          <a:off x="162687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58451</xdr:rowOff>
    </xdr:from>
    <xdr:to>
      <xdr:col>22</xdr:col>
      <xdr:colOff>415925</xdr:colOff>
      <xdr:row>78</xdr:row>
      <xdr:rowOff>160051</xdr:rowOff>
    </xdr:to>
    <xdr:sp macro="" textlink="">
      <xdr:nvSpPr>
        <xdr:cNvPr id="645" name="円/楕円 644"/>
        <xdr:cNvSpPr/>
      </xdr:nvSpPr>
      <xdr:spPr>
        <a:xfrm>
          <a:off x="15430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151178</xdr:rowOff>
    </xdr:from>
    <xdr:ext cx="469744" cy="259045"/>
    <xdr:sp macro="" textlink="">
      <xdr:nvSpPr>
        <xdr:cNvPr id="646" name="テキスト ボックス 645"/>
        <xdr:cNvSpPr txBox="1"/>
      </xdr:nvSpPr>
      <xdr:spPr>
        <a:xfrm>
          <a:off x="15246427"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35252</xdr:rowOff>
    </xdr:from>
    <xdr:to>
      <xdr:col>21</xdr:col>
      <xdr:colOff>212725</xdr:colOff>
      <xdr:row>78</xdr:row>
      <xdr:rowOff>136852</xdr:rowOff>
    </xdr:to>
    <xdr:sp macro="" textlink="">
      <xdr:nvSpPr>
        <xdr:cNvPr id="647" name="円/楕円 646"/>
        <xdr:cNvSpPr/>
      </xdr:nvSpPr>
      <xdr:spPr>
        <a:xfrm>
          <a:off x="14541500" y="134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127979</xdr:rowOff>
    </xdr:from>
    <xdr:ext cx="534377" cy="259045"/>
    <xdr:sp macro="" textlink="">
      <xdr:nvSpPr>
        <xdr:cNvPr id="648" name="テキスト ボックス 647"/>
        <xdr:cNvSpPr txBox="1"/>
      </xdr:nvSpPr>
      <xdr:spPr>
        <a:xfrm>
          <a:off x="14325111" y="135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97321</xdr:rowOff>
    </xdr:from>
    <xdr:to>
      <xdr:col>20</xdr:col>
      <xdr:colOff>9525</xdr:colOff>
      <xdr:row>78</xdr:row>
      <xdr:rowOff>27471</xdr:rowOff>
    </xdr:to>
    <xdr:sp macro="" textlink="">
      <xdr:nvSpPr>
        <xdr:cNvPr id="649" name="円/楕円 648"/>
        <xdr:cNvSpPr/>
      </xdr:nvSpPr>
      <xdr:spPr>
        <a:xfrm>
          <a:off x="13652500" y="132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43998</xdr:rowOff>
    </xdr:from>
    <xdr:ext cx="534377" cy="259045"/>
    <xdr:sp macro="" textlink="">
      <xdr:nvSpPr>
        <xdr:cNvPr id="650" name="テキスト ボックス 649"/>
        <xdr:cNvSpPr txBox="1"/>
      </xdr:nvSpPr>
      <xdr:spPr>
        <a:xfrm>
          <a:off x="13436111" y="130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110508</xdr:rowOff>
    </xdr:from>
    <xdr:to>
      <xdr:col>18</xdr:col>
      <xdr:colOff>492125</xdr:colOff>
      <xdr:row>78</xdr:row>
      <xdr:rowOff>40658</xdr:rowOff>
    </xdr:to>
    <xdr:sp macro="" textlink="">
      <xdr:nvSpPr>
        <xdr:cNvPr id="651" name="円/楕円 650"/>
        <xdr:cNvSpPr/>
      </xdr:nvSpPr>
      <xdr:spPr>
        <a:xfrm>
          <a:off x="12763500" y="13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57185</xdr:rowOff>
    </xdr:from>
    <xdr:ext cx="534377" cy="259045"/>
    <xdr:sp macro="" textlink="">
      <xdr:nvSpPr>
        <xdr:cNvPr id="652" name="テキスト ボックス 651"/>
        <xdr:cNvSpPr txBox="1"/>
      </xdr:nvSpPr>
      <xdr:spPr>
        <a:xfrm>
          <a:off x="12547111" y="130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26946</xdr:rowOff>
    </xdr:from>
    <xdr:to>
      <xdr:col>23</xdr:col>
      <xdr:colOff>517525</xdr:colOff>
      <xdr:row>94</xdr:row>
      <xdr:rowOff>168622</xdr:rowOff>
    </xdr:to>
    <xdr:cxnSp macro="">
      <xdr:nvCxnSpPr>
        <xdr:cNvPr id="679" name="直線コネクタ 678"/>
        <xdr:cNvCxnSpPr/>
      </xdr:nvCxnSpPr>
      <xdr:spPr>
        <a:xfrm>
          <a:off x="15481300" y="16143246"/>
          <a:ext cx="8382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170844</xdr:rowOff>
    </xdr:from>
    <xdr:to>
      <xdr:col>22</xdr:col>
      <xdr:colOff>365125</xdr:colOff>
      <xdr:row>94</xdr:row>
      <xdr:rowOff>26946</xdr:rowOff>
    </xdr:to>
    <xdr:cxnSp macro="">
      <xdr:nvCxnSpPr>
        <xdr:cNvPr id="682" name="直線コネクタ 681"/>
        <xdr:cNvCxnSpPr/>
      </xdr:nvCxnSpPr>
      <xdr:spPr>
        <a:xfrm>
          <a:off x="14592300" y="1611569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83" name="フローチャート : 判断 682"/>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93022</xdr:rowOff>
    </xdr:from>
    <xdr:ext cx="534377" cy="259045"/>
    <xdr:sp macro="" textlink="">
      <xdr:nvSpPr>
        <xdr:cNvPr id="684" name="テキスト ボックス 683"/>
        <xdr:cNvSpPr txBox="1"/>
      </xdr:nvSpPr>
      <xdr:spPr>
        <a:xfrm>
          <a:off x="15214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163516</xdr:rowOff>
    </xdr:from>
    <xdr:to>
      <xdr:col>21</xdr:col>
      <xdr:colOff>161925</xdr:colOff>
      <xdr:row>93</xdr:row>
      <xdr:rowOff>170844</xdr:rowOff>
    </xdr:to>
    <xdr:cxnSp macro="">
      <xdr:nvCxnSpPr>
        <xdr:cNvPr id="685" name="直線コネクタ 684"/>
        <xdr:cNvCxnSpPr/>
      </xdr:nvCxnSpPr>
      <xdr:spPr>
        <a:xfrm>
          <a:off x="13703300" y="16108366"/>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86" name="フローチャート : 判断 685"/>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86611</xdr:rowOff>
    </xdr:from>
    <xdr:ext cx="534377" cy="259045"/>
    <xdr:sp macro="" textlink="">
      <xdr:nvSpPr>
        <xdr:cNvPr id="687" name="テキスト ボックス 686"/>
        <xdr:cNvSpPr txBox="1"/>
      </xdr:nvSpPr>
      <xdr:spPr>
        <a:xfrm>
          <a:off x="14325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73712</xdr:rowOff>
    </xdr:from>
    <xdr:to>
      <xdr:col>19</xdr:col>
      <xdr:colOff>644525</xdr:colOff>
      <xdr:row>93</xdr:row>
      <xdr:rowOff>163516</xdr:rowOff>
    </xdr:to>
    <xdr:cxnSp macro="">
      <xdr:nvCxnSpPr>
        <xdr:cNvPr id="688" name="直線コネクタ 687"/>
        <xdr:cNvCxnSpPr/>
      </xdr:nvCxnSpPr>
      <xdr:spPr>
        <a:xfrm>
          <a:off x="12814300" y="16018562"/>
          <a:ext cx="889000" cy="8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689" name="フローチャート : 判断 688"/>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76900</xdr:rowOff>
    </xdr:from>
    <xdr:ext cx="534377" cy="259045"/>
    <xdr:sp macro="" textlink="">
      <xdr:nvSpPr>
        <xdr:cNvPr id="690" name="テキスト ボックス 689"/>
        <xdr:cNvSpPr txBox="1"/>
      </xdr:nvSpPr>
      <xdr:spPr>
        <a:xfrm>
          <a:off x="13436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691" name="フローチャート : 判断 690"/>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76182</xdr:rowOff>
    </xdr:from>
    <xdr:ext cx="534377" cy="259045"/>
    <xdr:sp macro="" textlink="">
      <xdr:nvSpPr>
        <xdr:cNvPr id="692" name="テキスト ボックス 691"/>
        <xdr:cNvSpPr txBox="1"/>
      </xdr:nvSpPr>
      <xdr:spPr>
        <a:xfrm>
          <a:off x="12547111" y="1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117822</xdr:rowOff>
    </xdr:from>
    <xdr:to>
      <xdr:col>23</xdr:col>
      <xdr:colOff>568325</xdr:colOff>
      <xdr:row>95</xdr:row>
      <xdr:rowOff>47972</xdr:rowOff>
    </xdr:to>
    <xdr:sp macro="" textlink="">
      <xdr:nvSpPr>
        <xdr:cNvPr id="698" name="円/楕円 697"/>
        <xdr:cNvSpPr/>
      </xdr:nvSpPr>
      <xdr:spPr>
        <a:xfrm>
          <a:off x="162687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140699</xdr:rowOff>
    </xdr:from>
    <xdr:ext cx="599010" cy="259045"/>
    <xdr:sp macro="" textlink="">
      <xdr:nvSpPr>
        <xdr:cNvPr id="699" name="公債費該当値テキスト"/>
        <xdr:cNvSpPr txBox="1"/>
      </xdr:nvSpPr>
      <xdr:spPr>
        <a:xfrm>
          <a:off x="16370300" y="1608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147596</xdr:rowOff>
    </xdr:from>
    <xdr:to>
      <xdr:col>22</xdr:col>
      <xdr:colOff>415925</xdr:colOff>
      <xdr:row>94</xdr:row>
      <xdr:rowOff>77746</xdr:rowOff>
    </xdr:to>
    <xdr:sp macro="" textlink="">
      <xdr:nvSpPr>
        <xdr:cNvPr id="700" name="円/楕円 699"/>
        <xdr:cNvSpPr/>
      </xdr:nvSpPr>
      <xdr:spPr>
        <a:xfrm>
          <a:off x="15430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94273</xdr:rowOff>
    </xdr:from>
    <xdr:ext cx="599010" cy="259045"/>
    <xdr:sp macro="" textlink="">
      <xdr:nvSpPr>
        <xdr:cNvPr id="701" name="テキスト ボックス 700"/>
        <xdr:cNvSpPr txBox="1"/>
      </xdr:nvSpPr>
      <xdr:spPr>
        <a:xfrm>
          <a:off x="15181794"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120044</xdr:rowOff>
    </xdr:from>
    <xdr:to>
      <xdr:col>21</xdr:col>
      <xdr:colOff>212725</xdr:colOff>
      <xdr:row>94</xdr:row>
      <xdr:rowOff>50194</xdr:rowOff>
    </xdr:to>
    <xdr:sp macro="" textlink="">
      <xdr:nvSpPr>
        <xdr:cNvPr id="702" name="円/楕円 701"/>
        <xdr:cNvSpPr/>
      </xdr:nvSpPr>
      <xdr:spPr>
        <a:xfrm>
          <a:off x="14541500" y="160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66721</xdr:rowOff>
    </xdr:from>
    <xdr:ext cx="599010" cy="259045"/>
    <xdr:sp macro="" textlink="">
      <xdr:nvSpPr>
        <xdr:cNvPr id="703" name="テキスト ボックス 702"/>
        <xdr:cNvSpPr txBox="1"/>
      </xdr:nvSpPr>
      <xdr:spPr>
        <a:xfrm>
          <a:off x="14292794" y="158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112716</xdr:rowOff>
    </xdr:from>
    <xdr:to>
      <xdr:col>20</xdr:col>
      <xdr:colOff>9525</xdr:colOff>
      <xdr:row>94</xdr:row>
      <xdr:rowOff>42866</xdr:rowOff>
    </xdr:to>
    <xdr:sp macro="" textlink="">
      <xdr:nvSpPr>
        <xdr:cNvPr id="704" name="円/楕円 703"/>
        <xdr:cNvSpPr/>
      </xdr:nvSpPr>
      <xdr:spPr>
        <a:xfrm>
          <a:off x="13652500" y="160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59393</xdr:rowOff>
    </xdr:from>
    <xdr:ext cx="599010" cy="259045"/>
    <xdr:sp macro="" textlink="">
      <xdr:nvSpPr>
        <xdr:cNvPr id="705" name="テキスト ボックス 704"/>
        <xdr:cNvSpPr txBox="1"/>
      </xdr:nvSpPr>
      <xdr:spPr>
        <a:xfrm>
          <a:off x="13403794" y="158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22912</xdr:rowOff>
    </xdr:from>
    <xdr:to>
      <xdr:col>18</xdr:col>
      <xdr:colOff>492125</xdr:colOff>
      <xdr:row>93</xdr:row>
      <xdr:rowOff>124512</xdr:rowOff>
    </xdr:to>
    <xdr:sp macro="" textlink="">
      <xdr:nvSpPr>
        <xdr:cNvPr id="706" name="円/楕円 705"/>
        <xdr:cNvSpPr/>
      </xdr:nvSpPr>
      <xdr:spPr>
        <a:xfrm>
          <a:off x="12763500" y="15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141039</xdr:rowOff>
    </xdr:from>
    <xdr:ext cx="599010" cy="259045"/>
    <xdr:sp macro="" textlink="">
      <xdr:nvSpPr>
        <xdr:cNvPr id="707" name="テキスト ボックス 706"/>
        <xdr:cNvSpPr txBox="1"/>
      </xdr:nvSpPr>
      <xdr:spPr>
        <a:xfrm>
          <a:off x="12514794" y="1574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18034</xdr:rowOff>
    </xdr:from>
    <xdr:to>
      <xdr:col>29</xdr:col>
      <xdr:colOff>568325</xdr:colOff>
      <xdr:row>38</xdr:row>
      <xdr:rowOff>119634</xdr:rowOff>
    </xdr:to>
    <xdr:sp macro="" textlink="">
      <xdr:nvSpPr>
        <xdr:cNvPr id="741" name="フローチャート : 判断 740"/>
        <xdr:cNvSpPr/>
      </xdr:nvSpPr>
      <xdr:spPr>
        <a:xfrm>
          <a:off x="20383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136161</xdr:rowOff>
    </xdr:from>
    <xdr:ext cx="378565" cy="259045"/>
    <xdr:sp macro="" textlink="">
      <xdr:nvSpPr>
        <xdr:cNvPr id="742" name="テキスト ボックス 741"/>
        <xdr:cNvSpPr txBox="1"/>
      </xdr:nvSpPr>
      <xdr:spPr>
        <a:xfrm>
          <a:off x="20245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44" name="フローチャート : 判断 743"/>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162679</xdr:rowOff>
    </xdr:from>
    <xdr:ext cx="313932" cy="259045"/>
    <xdr:sp macro="" textlink="">
      <xdr:nvSpPr>
        <xdr:cNvPr id="745" name="テキスト ボックス 744"/>
        <xdr:cNvSpPr txBox="1"/>
      </xdr:nvSpPr>
      <xdr:spPr>
        <a:xfrm>
          <a:off x="19388333" y="6334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140107</xdr:rowOff>
    </xdr:from>
    <xdr:to>
      <xdr:col>27</xdr:col>
      <xdr:colOff>161925</xdr:colOff>
      <xdr:row>38</xdr:row>
      <xdr:rowOff>70256</xdr:rowOff>
    </xdr:to>
    <xdr:sp macro="" textlink="">
      <xdr:nvSpPr>
        <xdr:cNvPr id="746" name="フローチャート : 判断 745"/>
        <xdr:cNvSpPr/>
      </xdr:nvSpPr>
      <xdr:spPr>
        <a:xfrm>
          <a:off x="18605500" y="64837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86784</xdr:rowOff>
    </xdr:from>
    <xdr:ext cx="378565" cy="259045"/>
    <xdr:sp macro="" textlink="">
      <xdr:nvSpPr>
        <xdr:cNvPr id="747" name="テキスト ボックス 746"/>
        <xdr:cNvSpPr txBox="1"/>
      </xdr:nvSpPr>
      <xdr:spPr>
        <a:xfrm>
          <a:off x="18467017" y="625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76" name="テキスト ボックス 775"/>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78" name="テキスト ボックス 777"/>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80" name="テキスト ボックス 779"/>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82" name="テキスト ボックス 781"/>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84" name="テキスト ボックス 783"/>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6" name="直線コネクタ 78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3" name="フローチャート : 判断 79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5" name="フローチャート : 判断 79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6" name="テキスト ボックス 79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8" name="フローチャート : 判断 79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9" name="テキスト ボックス 79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0" name="直線コネクタ 79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01" name="フローチャート : 判断 800"/>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02" name="テキスト ボックス 801"/>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03" name="フローチャート : 判断 802"/>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04" name="テキスト ボックス 803"/>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0" name="円/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2" name="円/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3" name="テキスト ボックス 81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4" name="円/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5" name="テキスト ボックス 81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6" name="円/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8" name="円/楕円 81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9" name="テキスト ボックス 81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286,859</a:t>
          </a:r>
          <a:r>
            <a:rPr kumimoji="1" lang="ja-JP" altLang="en-US" sz="1300">
              <a:latin typeface="ＭＳ Ｐゴシック"/>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a:rPr>
            <a:t>　衛生費は，住民一人当たり</a:t>
          </a:r>
          <a:r>
            <a:rPr kumimoji="1" lang="en-US" altLang="ja-JP" sz="1300">
              <a:latin typeface="ＭＳ Ｐゴシック"/>
            </a:rPr>
            <a:t>117,763</a:t>
          </a:r>
          <a:r>
            <a:rPr kumimoji="1" lang="ja-JP" altLang="en-US" sz="1300">
              <a:latin typeface="ＭＳ Ｐゴシック"/>
            </a:rPr>
            <a:t>円となっており，類似団体平均に比べ高止まりしている。病院事業会計への補助金等が多額なことが要因だと思われる。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以上を積み立てるとともに，余裕資金を極力，基金積立又は繰上償還にまわしていることにより，大幅に増加している。</a:t>
          </a:r>
        </a:p>
        <a:p>
          <a:r>
            <a:rPr kumimoji="1" lang="ja-JP" altLang="en-US" sz="1400">
              <a:latin typeface="ＭＳ ゴシック" pitchFamily="49" charset="-128"/>
              <a:ea typeface="ＭＳ ゴシック" pitchFamily="49" charset="-128"/>
            </a:rPr>
            <a:t>　実質収支比率は，前年度比ほぼ横ばいとなっている。</a:t>
          </a:r>
        </a:p>
        <a:p>
          <a:r>
            <a:rPr kumimoji="1" lang="ja-JP" altLang="en-US" sz="1400">
              <a:latin typeface="ＭＳ ゴシック" pitchFamily="49" charset="-128"/>
              <a:ea typeface="ＭＳ ゴシック" pitchFamily="49" charset="-128"/>
            </a:rPr>
            <a:t>　実質単年度収支比率は，積立金が約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万円，繰上償還額が約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億円減少したことなどから，前年度から</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全会計ともに黒字となっている。</a:t>
          </a:r>
        </a:p>
        <a:p>
          <a:r>
            <a:rPr kumimoji="1" lang="ja-JP" altLang="en-US" sz="1400">
              <a:latin typeface="ＭＳ ゴシック" pitchFamily="49" charset="-128"/>
              <a:ea typeface="ＭＳ ゴシック" pitchFamily="49"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23&#12304;&#36001;&#25919;&#29366;&#27841;&#36039;&#26009;&#38598;&#12305;_345458_&#31070;&#30707;&#39640;&#21407;&#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6.1</v>
          </cell>
        </row>
        <row r="75">
          <cell r="K75">
            <v>15</v>
          </cell>
          <cell r="L75">
            <v>13</v>
          </cell>
          <cell r="M75">
            <v>11.5</v>
          </cell>
          <cell r="N75">
            <v>10.1</v>
          </cell>
          <cell r="O75">
            <v>8.1999999999999993</v>
          </cell>
        </row>
        <row r="77">
          <cell r="G77" t="str">
            <v>類似団体内平均値</v>
          </cell>
          <cell r="K77">
            <v>74.8</v>
          </cell>
          <cell r="L77">
            <v>64.7</v>
          </cell>
          <cell r="M77">
            <v>55.2</v>
          </cell>
          <cell r="N77">
            <v>54</v>
          </cell>
          <cell r="O77">
            <v>0</v>
          </cell>
        </row>
        <row r="79">
          <cell r="K79">
            <v>14.5</v>
          </cell>
          <cell r="L79">
            <v>13.3</v>
          </cell>
          <cell r="M79">
            <v>12.5</v>
          </cell>
          <cell r="N79">
            <v>11.5</v>
          </cell>
          <cell r="O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10884999</v>
      </c>
      <c r="BO4" s="379"/>
      <c r="BP4" s="379"/>
      <c r="BQ4" s="379"/>
      <c r="BR4" s="379"/>
      <c r="BS4" s="379"/>
      <c r="BT4" s="379"/>
      <c r="BU4" s="380"/>
      <c r="BV4" s="378">
        <v>11010142</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8.4</v>
      </c>
      <c r="CU4" s="556"/>
      <c r="CV4" s="556"/>
      <c r="CW4" s="556"/>
      <c r="CX4" s="556"/>
      <c r="CY4" s="556"/>
      <c r="CZ4" s="556"/>
      <c r="DA4" s="557"/>
      <c r="DB4" s="555">
        <v>7.8</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10234742</v>
      </c>
      <c r="BO5" s="384"/>
      <c r="BP5" s="384"/>
      <c r="BQ5" s="384"/>
      <c r="BR5" s="384"/>
      <c r="BS5" s="384"/>
      <c r="BT5" s="384"/>
      <c r="BU5" s="385"/>
      <c r="BV5" s="383">
        <v>10414833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75.3</v>
      </c>
      <c r="CU5" s="354"/>
      <c r="CV5" s="354"/>
      <c r="CW5" s="354"/>
      <c r="CX5" s="354"/>
      <c r="CY5" s="354"/>
      <c r="CZ5" s="354"/>
      <c r="DA5" s="355"/>
      <c r="DB5" s="353">
        <v>76.7</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650257</v>
      </c>
      <c r="BO6" s="384"/>
      <c r="BP6" s="384"/>
      <c r="BQ6" s="384"/>
      <c r="BR6" s="384"/>
      <c r="BS6" s="384"/>
      <c r="BT6" s="384"/>
      <c r="BU6" s="385"/>
      <c r="BV6" s="383">
        <v>595309</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79.2</v>
      </c>
      <c r="CU6" s="530"/>
      <c r="CV6" s="530"/>
      <c r="CW6" s="530"/>
      <c r="CX6" s="530"/>
      <c r="CY6" s="530"/>
      <c r="CZ6" s="530"/>
      <c r="DA6" s="531"/>
      <c r="DB6" s="529">
        <v>81</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70013</v>
      </c>
      <c r="BO7" s="384"/>
      <c r="BP7" s="384"/>
      <c r="BQ7" s="384"/>
      <c r="BR7" s="384"/>
      <c r="BS7" s="384"/>
      <c r="BT7" s="384"/>
      <c r="BU7" s="385"/>
      <c r="BV7" s="383">
        <v>48107</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6929151</v>
      </c>
      <c r="CU7" s="384"/>
      <c r="CV7" s="384"/>
      <c r="CW7" s="384"/>
      <c r="CX7" s="384"/>
      <c r="CY7" s="384"/>
      <c r="CZ7" s="384"/>
      <c r="DA7" s="385"/>
      <c r="DB7" s="383">
        <v>7022932</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580244</v>
      </c>
      <c r="BO8" s="384"/>
      <c r="BP8" s="384"/>
      <c r="BQ8" s="384"/>
      <c r="BR8" s="384"/>
      <c r="BS8" s="384"/>
      <c r="BT8" s="384"/>
      <c r="BU8" s="385"/>
      <c r="BV8" s="383">
        <v>547202</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0.22</v>
      </c>
      <c r="CU8" s="493"/>
      <c r="CV8" s="493"/>
      <c r="CW8" s="493"/>
      <c r="CX8" s="493"/>
      <c r="CY8" s="493"/>
      <c r="CZ8" s="493"/>
      <c r="DA8" s="494"/>
      <c r="DB8" s="492">
        <v>0.22</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9217</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33042</v>
      </c>
      <c r="BO9" s="384"/>
      <c r="BP9" s="384"/>
      <c r="BQ9" s="384"/>
      <c r="BR9" s="384"/>
      <c r="BS9" s="384"/>
      <c r="BT9" s="384"/>
      <c r="BU9" s="385"/>
      <c r="BV9" s="383">
        <v>12506</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17.2</v>
      </c>
      <c r="CU9" s="354"/>
      <c r="CV9" s="354"/>
      <c r="CW9" s="354"/>
      <c r="CX9" s="354"/>
      <c r="CY9" s="354"/>
      <c r="CZ9" s="354"/>
      <c r="DA9" s="355"/>
      <c r="DB9" s="353">
        <v>21</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10350</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410091</v>
      </c>
      <c r="BO10" s="384"/>
      <c r="BP10" s="384"/>
      <c r="BQ10" s="384"/>
      <c r="BR10" s="384"/>
      <c r="BS10" s="384"/>
      <c r="BT10" s="384"/>
      <c r="BU10" s="385"/>
      <c r="BV10" s="383">
        <v>593385</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102</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v>201135</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9767</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9687</v>
      </c>
      <c r="S13" s="485"/>
      <c r="T13" s="485"/>
      <c r="U13" s="485"/>
      <c r="V13" s="486"/>
      <c r="W13" s="472" t="s">
        <v>121</v>
      </c>
      <c r="X13" s="396"/>
      <c r="Y13" s="396"/>
      <c r="Z13" s="396"/>
      <c r="AA13" s="396"/>
      <c r="AB13" s="397"/>
      <c r="AC13" s="359">
        <v>1534</v>
      </c>
      <c r="AD13" s="360"/>
      <c r="AE13" s="360"/>
      <c r="AF13" s="360"/>
      <c r="AG13" s="361"/>
      <c r="AH13" s="359">
        <v>2062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443133</v>
      </c>
      <c r="BO13" s="384"/>
      <c r="BP13" s="384"/>
      <c r="BQ13" s="384"/>
      <c r="BR13" s="384"/>
      <c r="BS13" s="384"/>
      <c r="BT13" s="384"/>
      <c r="BU13" s="385"/>
      <c r="BV13" s="383">
        <v>807026</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8.1999999999999993</v>
      </c>
      <c r="CU13" s="354"/>
      <c r="CV13" s="354"/>
      <c r="CW13" s="354"/>
      <c r="CX13" s="354"/>
      <c r="CY13" s="354"/>
      <c r="CZ13" s="354"/>
      <c r="DA13" s="355"/>
      <c r="DB13" s="353">
        <v>10.1</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10000</v>
      </c>
      <c r="S14" s="485"/>
      <c r="T14" s="485"/>
      <c r="U14" s="485"/>
      <c r="V14" s="486"/>
      <c r="W14" s="487"/>
      <c r="X14" s="399"/>
      <c r="Y14" s="399"/>
      <c r="Z14" s="399"/>
      <c r="AA14" s="399"/>
      <c r="AB14" s="400"/>
      <c r="AC14" s="477">
        <v>29.9</v>
      </c>
      <c r="AD14" s="478"/>
      <c r="AE14" s="478"/>
      <c r="AF14" s="478"/>
      <c r="AG14" s="479"/>
      <c r="AH14" s="477">
        <v>32.799999999999997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t="s">
        <v>118</v>
      </c>
      <c r="CU14" s="456"/>
      <c r="CV14" s="456"/>
      <c r="CW14" s="456"/>
      <c r="CX14" s="456"/>
      <c r="CY14" s="456"/>
      <c r="CZ14" s="456"/>
      <c r="DA14" s="457"/>
      <c r="DB14" s="488" t="s">
        <v>118</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9932</v>
      </c>
      <c r="S15" s="485"/>
      <c r="T15" s="485"/>
      <c r="U15" s="485"/>
      <c r="V15" s="486"/>
      <c r="W15" s="472" t="s">
        <v>128</v>
      </c>
      <c r="X15" s="396"/>
      <c r="Y15" s="396"/>
      <c r="Z15" s="396"/>
      <c r="AA15" s="396"/>
      <c r="AB15" s="397"/>
      <c r="AC15" s="359">
        <v>1143</v>
      </c>
      <c r="AD15" s="360"/>
      <c r="AE15" s="360"/>
      <c r="AF15" s="360"/>
      <c r="AG15" s="361"/>
      <c r="AH15" s="359">
        <v>1596</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1150147</v>
      </c>
      <c r="BO15" s="379"/>
      <c r="BP15" s="379"/>
      <c r="BQ15" s="379"/>
      <c r="BR15" s="379"/>
      <c r="BS15" s="379"/>
      <c r="BT15" s="379"/>
      <c r="BU15" s="380"/>
      <c r="BV15" s="378">
        <v>1115816</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22.2</v>
      </c>
      <c r="AD16" s="478"/>
      <c r="AE16" s="478"/>
      <c r="AF16" s="478"/>
      <c r="AG16" s="479"/>
      <c r="AH16" s="477">
        <v>25.3</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5418998</v>
      </c>
      <c r="BO16" s="384"/>
      <c r="BP16" s="384"/>
      <c r="BQ16" s="384"/>
      <c r="BR16" s="384"/>
      <c r="BS16" s="384"/>
      <c r="BT16" s="384"/>
      <c r="BU16" s="385"/>
      <c r="BV16" s="383">
        <v>5170052</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135</v>
      </c>
      <c r="S17" s="470"/>
      <c r="T17" s="470"/>
      <c r="U17" s="470"/>
      <c r="V17" s="471"/>
      <c r="W17" s="472" t="s">
        <v>136</v>
      </c>
      <c r="X17" s="396"/>
      <c r="Y17" s="396"/>
      <c r="Z17" s="396"/>
      <c r="AA17" s="396"/>
      <c r="AB17" s="397"/>
      <c r="AC17" s="359">
        <v>2461</v>
      </c>
      <c r="AD17" s="360"/>
      <c r="AE17" s="360"/>
      <c r="AF17" s="360"/>
      <c r="AG17" s="361"/>
      <c r="AH17" s="359">
        <v>2609</v>
      </c>
      <c r="AI17" s="360"/>
      <c r="AJ17" s="360"/>
      <c r="AK17" s="360"/>
      <c r="AL17" s="362"/>
      <c r="AM17" s="452"/>
      <c r="AN17" s="357"/>
      <c r="AO17" s="357"/>
      <c r="AP17" s="357"/>
      <c r="AQ17" s="357"/>
      <c r="AR17" s="357"/>
      <c r="AS17" s="357"/>
      <c r="AT17" s="358"/>
      <c r="AU17" s="440"/>
      <c r="AV17" s="441"/>
      <c r="AW17" s="441"/>
      <c r="AX17" s="441"/>
      <c r="AY17" s="363" t="s">
        <v>137</v>
      </c>
      <c r="AZ17" s="364"/>
      <c r="BA17" s="364"/>
      <c r="BB17" s="364"/>
      <c r="BC17" s="364"/>
      <c r="BD17" s="364"/>
      <c r="BE17" s="364"/>
      <c r="BF17" s="364"/>
      <c r="BG17" s="364"/>
      <c r="BH17" s="364"/>
      <c r="BI17" s="364"/>
      <c r="BJ17" s="364"/>
      <c r="BK17" s="364"/>
      <c r="BL17" s="364"/>
      <c r="BM17" s="365"/>
      <c r="BN17" s="383">
        <v>1402376</v>
      </c>
      <c r="BO17" s="384"/>
      <c r="BP17" s="384"/>
      <c r="BQ17" s="384"/>
      <c r="BR17" s="384"/>
      <c r="BS17" s="384"/>
      <c r="BT17" s="384"/>
      <c r="BU17" s="385"/>
      <c r="BV17" s="383">
        <v>1371588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138</v>
      </c>
      <c r="C18" s="446"/>
      <c r="D18" s="446"/>
      <c r="E18" s="447"/>
      <c r="F18" s="447"/>
      <c r="G18" s="447"/>
      <c r="H18" s="447"/>
      <c r="I18" s="447"/>
      <c r="J18" s="447"/>
      <c r="K18" s="447"/>
      <c r="L18" s="448">
        <v>381.98</v>
      </c>
      <c r="M18" s="448"/>
      <c r="N18" s="448"/>
      <c r="O18" s="448"/>
      <c r="P18" s="448"/>
      <c r="Q18" s="448"/>
      <c r="R18" s="449"/>
      <c r="S18" s="449"/>
      <c r="T18" s="449"/>
      <c r="U18" s="449"/>
      <c r="V18" s="450"/>
      <c r="W18" s="464"/>
      <c r="X18" s="465"/>
      <c r="Y18" s="465"/>
      <c r="Z18" s="465"/>
      <c r="AA18" s="465"/>
      <c r="AB18" s="473"/>
      <c r="AC18" s="347">
        <v>47.9</v>
      </c>
      <c r="AD18" s="348"/>
      <c r="AE18" s="348"/>
      <c r="AF18" s="348"/>
      <c r="AG18" s="451"/>
      <c r="AH18" s="347">
        <v>41.4</v>
      </c>
      <c r="AI18" s="348"/>
      <c r="AJ18" s="348"/>
      <c r="AK18" s="348"/>
      <c r="AL18" s="349"/>
      <c r="AM18" s="452"/>
      <c r="AN18" s="357"/>
      <c r="AO18" s="357"/>
      <c r="AP18" s="357"/>
      <c r="AQ18" s="357"/>
      <c r="AR18" s="357"/>
      <c r="AS18" s="357"/>
      <c r="AT18" s="358"/>
      <c r="AU18" s="440"/>
      <c r="AV18" s="441"/>
      <c r="AW18" s="441"/>
      <c r="AX18" s="441"/>
      <c r="AY18" s="363" t="s">
        <v>139</v>
      </c>
      <c r="AZ18" s="364"/>
      <c r="BA18" s="364"/>
      <c r="BB18" s="364"/>
      <c r="BC18" s="364"/>
      <c r="BD18" s="364"/>
      <c r="BE18" s="364"/>
      <c r="BF18" s="364"/>
      <c r="BG18" s="364"/>
      <c r="BH18" s="364"/>
      <c r="BI18" s="364"/>
      <c r="BJ18" s="364"/>
      <c r="BK18" s="364"/>
      <c r="BL18" s="364"/>
      <c r="BM18" s="365"/>
      <c r="BN18" s="383">
        <v>5258170</v>
      </c>
      <c r="BO18" s="384"/>
      <c r="BP18" s="384"/>
      <c r="BQ18" s="384"/>
      <c r="BR18" s="384"/>
      <c r="BS18" s="384"/>
      <c r="BT18" s="384"/>
      <c r="BU18" s="385"/>
      <c r="BV18" s="383">
        <v>5384477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140</v>
      </c>
      <c r="C19" s="446"/>
      <c r="D19" s="446"/>
      <c r="E19" s="447"/>
      <c r="F19" s="447"/>
      <c r="G19" s="447"/>
      <c r="H19" s="447"/>
      <c r="I19" s="447"/>
      <c r="J19" s="447"/>
      <c r="K19" s="447"/>
      <c r="L19" s="453">
        <v>24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141</v>
      </c>
      <c r="AZ19" s="364"/>
      <c r="BA19" s="364"/>
      <c r="BB19" s="364"/>
      <c r="BC19" s="364"/>
      <c r="BD19" s="364"/>
      <c r="BE19" s="364"/>
      <c r="BF19" s="364"/>
      <c r="BG19" s="364"/>
      <c r="BH19" s="364"/>
      <c r="BI19" s="364"/>
      <c r="BJ19" s="364"/>
      <c r="BK19" s="364"/>
      <c r="BL19" s="364"/>
      <c r="BM19" s="365"/>
      <c r="BN19" s="383">
        <v>7928774</v>
      </c>
      <c r="BO19" s="384"/>
      <c r="BP19" s="384"/>
      <c r="BQ19" s="384"/>
      <c r="BR19" s="384"/>
      <c r="BS19" s="384"/>
      <c r="BT19" s="384"/>
      <c r="BU19" s="385"/>
      <c r="BV19" s="383">
        <v>8169566</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142</v>
      </c>
      <c r="C20" s="446"/>
      <c r="D20" s="446"/>
      <c r="E20" s="447"/>
      <c r="F20" s="447"/>
      <c r="G20" s="447"/>
      <c r="H20" s="447"/>
      <c r="I20" s="447"/>
      <c r="J20" s="447"/>
      <c r="K20" s="447"/>
      <c r="L20" s="453">
        <v>3533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143</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144</v>
      </c>
      <c r="C22" s="413"/>
      <c r="D22" s="414"/>
      <c r="E22" s="421" t="s">
        <v>1</v>
      </c>
      <c r="F22" s="396"/>
      <c r="G22" s="396"/>
      <c r="H22" s="396"/>
      <c r="I22" s="396"/>
      <c r="J22" s="396"/>
      <c r="K22" s="397"/>
      <c r="L22" s="421" t="s">
        <v>145</v>
      </c>
      <c r="M22" s="396"/>
      <c r="N22" s="396"/>
      <c r="O22" s="396"/>
      <c r="P22" s="397"/>
      <c r="Q22" s="406" t="s">
        <v>146</v>
      </c>
      <c r="R22" s="407"/>
      <c r="S22" s="407"/>
      <c r="T22" s="407"/>
      <c r="U22" s="407"/>
      <c r="V22" s="422"/>
      <c r="W22" s="424" t="s">
        <v>147</v>
      </c>
      <c r="X22" s="413"/>
      <c r="Y22" s="414"/>
      <c r="Z22" s="421" t="s">
        <v>1</v>
      </c>
      <c r="AA22" s="396"/>
      <c r="AB22" s="396"/>
      <c r="AC22" s="396"/>
      <c r="AD22" s="396"/>
      <c r="AE22" s="396"/>
      <c r="AF22" s="396"/>
      <c r="AG22" s="397"/>
      <c r="AH22" s="395" t="s">
        <v>148</v>
      </c>
      <c r="AI22" s="396"/>
      <c r="AJ22" s="396"/>
      <c r="AK22" s="396"/>
      <c r="AL22" s="397"/>
      <c r="AM22" s="395" t="s">
        <v>149</v>
      </c>
      <c r="AN22" s="401"/>
      <c r="AO22" s="401"/>
      <c r="AP22" s="401"/>
      <c r="AQ22" s="401"/>
      <c r="AR22" s="402"/>
      <c r="AS22" s="406" t="s">
        <v>146</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150</v>
      </c>
      <c r="AZ23" s="376"/>
      <c r="BA23" s="376"/>
      <c r="BB23" s="376"/>
      <c r="BC23" s="376"/>
      <c r="BD23" s="376"/>
      <c r="BE23" s="376"/>
      <c r="BF23" s="376"/>
      <c r="BG23" s="376"/>
      <c r="BH23" s="376"/>
      <c r="BI23" s="376"/>
      <c r="BJ23" s="376"/>
      <c r="BK23" s="376"/>
      <c r="BL23" s="376"/>
      <c r="BM23" s="377"/>
      <c r="BN23" s="383">
        <v>13057589</v>
      </c>
      <c r="BO23" s="384"/>
      <c r="BP23" s="384"/>
      <c r="BQ23" s="384"/>
      <c r="BR23" s="384"/>
      <c r="BS23" s="384"/>
      <c r="BT23" s="384"/>
      <c r="BU23" s="385"/>
      <c r="BV23" s="383">
        <v>13150776</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151</v>
      </c>
      <c r="F24" s="357"/>
      <c r="G24" s="357"/>
      <c r="H24" s="357"/>
      <c r="I24" s="357"/>
      <c r="J24" s="357"/>
      <c r="K24" s="358"/>
      <c r="L24" s="359">
        <v>1</v>
      </c>
      <c r="M24" s="360"/>
      <c r="N24" s="360"/>
      <c r="O24" s="360"/>
      <c r="P24" s="361"/>
      <c r="Q24" s="359">
        <v>6970</v>
      </c>
      <c r="R24" s="360"/>
      <c r="S24" s="360"/>
      <c r="T24" s="360"/>
      <c r="U24" s="360"/>
      <c r="V24" s="361"/>
      <c r="W24" s="425"/>
      <c r="X24" s="416"/>
      <c r="Y24" s="417"/>
      <c r="Z24" s="356" t="s">
        <v>152</v>
      </c>
      <c r="AA24" s="357"/>
      <c r="AB24" s="357"/>
      <c r="AC24" s="357"/>
      <c r="AD24" s="357"/>
      <c r="AE24" s="357"/>
      <c r="AF24" s="357"/>
      <c r="AG24" s="358"/>
      <c r="AH24" s="359">
        <v>147</v>
      </c>
      <c r="AI24" s="360"/>
      <c r="AJ24" s="360"/>
      <c r="AK24" s="360"/>
      <c r="AL24" s="361"/>
      <c r="AM24" s="359">
        <v>480543</v>
      </c>
      <c r="AN24" s="360"/>
      <c r="AO24" s="360"/>
      <c r="AP24" s="360"/>
      <c r="AQ24" s="360"/>
      <c r="AR24" s="361"/>
      <c r="AS24" s="359">
        <v>3269</v>
      </c>
      <c r="AT24" s="360"/>
      <c r="AU24" s="360"/>
      <c r="AV24" s="360"/>
      <c r="AW24" s="360"/>
      <c r="AX24" s="362"/>
      <c r="AY24" s="350" t="s">
        <v>153</v>
      </c>
      <c r="AZ24" s="351"/>
      <c r="BA24" s="351"/>
      <c r="BB24" s="351"/>
      <c r="BC24" s="351"/>
      <c r="BD24" s="351"/>
      <c r="BE24" s="351"/>
      <c r="BF24" s="351"/>
      <c r="BG24" s="351"/>
      <c r="BH24" s="351"/>
      <c r="BI24" s="351"/>
      <c r="BJ24" s="351"/>
      <c r="BK24" s="351"/>
      <c r="BL24" s="351"/>
      <c r="BM24" s="352"/>
      <c r="BN24" s="383">
        <v>10467803</v>
      </c>
      <c r="BO24" s="384"/>
      <c r="BP24" s="384"/>
      <c r="BQ24" s="384"/>
      <c r="BR24" s="384"/>
      <c r="BS24" s="384"/>
      <c r="BT24" s="384"/>
      <c r="BU24" s="385"/>
      <c r="BV24" s="383">
        <v>10727261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154</v>
      </c>
      <c r="F25" s="357"/>
      <c r="G25" s="357"/>
      <c r="H25" s="357"/>
      <c r="I25" s="357"/>
      <c r="J25" s="357"/>
      <c r="K25" s="358"/>
      <c r="L25" s="359">
        <v>1</v>
      </c>
      <c r="M25" s="360"/>
      <c r="N25" s="360"/>
      <c r="O25" s="360"/>
      <c r="P25" s="361"/>
      <c r="Q25" s="359">
        <v>6110</v>
      </c>
      <c r="R25" s="360"/>
      <c r="S25" s="360"/>
      <c r="T25" s="360"/>
      <c r="U25" s="360"/>
      <c r="V25" s="361"/>
      <c r="W25" s="425"/>
      <c r="X25" s="416"/>
      <c r="Y25" s="417"/>
      <c r="Z25" s="356" t="s">
        <v>155</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156</v>
      </c>
      <c r="AZ25" s="376"/>
      <c r="BA25" s="376"/>
      <c r="BB25" s="376"/>
      <c r="BC25" s="376"/>
      <c r="BD25" s="376"/>
      <c r="BE25" s="376"/>
      <c r="BF25" s="376"/>
      <c r="BG25" s="376"/>
      <c r="BH25" s="376"/>
      <c r="BI25" s="376"/>
      <c r="BJ25" s="376"/>
      <c r="BK25" s="376"/>
      <c r="BL25" s="376"/>
      <c r="BM25" s="377"/>
      <c r="BN25" s="378">
        <v>1239140</v>
      </c>
      <c r="BO25" s="379"/>
      <c r="BP25" s="379"/>
      <c r="BQ25" s="379"/>
      <c r="BR25" s="379"/>
      <c r="BS25" s="379"/>
      <c r="BT25" s="379"/>
      <c r="BU25" s="380"/>
      <c r="BV25" s="378">
        <v>1298752</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157</v>
      </c>
      <c r="F26" s="357"/>
      <c r="G26" s="357"/>
      <c r="H26" s="357"/>
      <c r="I26" s="357"/>
      <c r="J26" s="357"/>
      <c r="K26" s="358"/>
      <c r="L26" s="359">
        <v>1</v>
      </c>
      <c r="M26" s="360"/>
      <c r="N26" s="360"/>
      <c r="O26" s="360"/>
      <c r="P26" s="361"/>
      <c r="Q26" s="359">
        <v>5690</v>
      </c>
      <c r="R26" s="360"/>
      <c r="S26" s="360"/>
      <c r="T26" s="360"/>
      <c r="U26" s="360"/>
      <c r="V26" s="361"/>
      <c r="W26" s="425"/>
      <c r="X26" s="416"/>
      <c r="Y26" s="417"/>
      <c r="Z26" s="356" t="s">
        <v>158</v>
      </c>
      <c r="AA26" s="438"/>
      <c r="AB26" s="438"/>
      <c r="AC26" s="438"/>
      <c r="AD26" s="438"/>
      <c r="AE26" s="438"/>
      <c r="AF26" s="438"/>
      <c r="AG26" s="439"/>
      <c r="AH26" s="359">
        <v>2</v>
      </c>
      <c r="AI26" s="360"/>
      <c r="AJ26" s="360"/>
      <c r="AK26" s="360"/>
      <c r="AL26" s="361"/>
      <c r="AM26" s="359" t="s">
        <v>159</v>
      </c>
      <c r="AN26" s="360"/>
      <c r="AO26" s="360"/>
      <c r="AP26" s="360"/>
      <c r="AQ26" s="360"/>
      <c r="AR26" s="361"/>
      <c r="AS26" s="359" t="s">
        <v>159</v>
      </c>
      <c r="AT26" s="360"/>
      <c r="AU26" s="360"/>
      <c r="AV26" s="360"/>
      <c r="AW26" s="360"/>
      <c r="AX26" s="362"/>
      <c r="AY26" s="392" t="s">
        <v>160</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161</v>
      </c>
      <c r="F27" s="357"/>
      <c r="G27" s="357"/>
      <c r="H27" s="357"/>
      <c r="I27" s="357"/>
      <c r="J27" s="357"/>
      <c r="K27" s="358"/>
      <c r="L27" s="359">
        <v>1</v>
      </c>
      <c r="M27" s="360"/>
      <c r="N27" s="360"/>
      <c r="O27" s="360"/>
      <c r="P27" s="361"/>
      <c r="Q27" s="359">
        <v>2850</v>
      </c>
      <c r="R27" s="360"/>
      <c r="S27" s="360"/>
      <c r="T27" s="360"/>
      <c r="U27" s="360"/>
      <c r="V27" s="361"/>
      <c r="W27" s="425"/>
      <c r="X27" s="416"/>
      <c r="Y27" s="417"/>
      <c r="Z27" s="356" t="s">
        <v>162</v>
      </c>
      <c r="AA27" s="357"/>
      <c r="AB27" s="357"/>
      <c r="AC27" s="357"/>
      <c r="AD27" s="357"/>
      <c r="AE27" s="357"/>
      <c r="AF27" s="357"/>
      <c r="AG27" s="358"/>
      <c r="AH27" s="359">
        <v>2</v>
      </c>
      <c r="AI27" s="360"/>
      <c r="AJ27" s="360"/>
      <c r="AK27" s="360"/>
      <c r="AL27" s="361"/>
      <c r="AM27" s="359" t="s">
        <v>159</v>
      </c>
      <c r="AN27" s="360"/>
      <c r="AO27" s="360"/>
      <c r="AP27" s="360"/>
      <c r="AQ27" s="360"/>
      <c r="AR27" s="361"/>
      <c r="AS27" s="359" t="s">
        <v>159</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t="s">
        <v>118</v>
      </c>
      <c r="BO27" s="387"/>
      <c r="BP27" s="387"/>
      <c r="BQ27" s="387"/>
      <c r="BR27" s="387"/>
      <c r="BS27" s="387"/>
      <c r="BT27" s="387"/>
      <c r="BU27" s="388"/>
      <c r="BV27" s="386" t="s">
        <v>118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164</v>
      </c>
      <c r="F28" s="357"/>
      <c r="G28" s="357"/>
      <c r="H28" s="357"/>
      <c r="I28" s="357"/>
      <c r="J28" s="357"/>
      <c r="K28" s="358"/>
      <c r="L28" s="359">
        <v>1</v>
      </c>
      <c r="M28" s="360"/>
      <c r="N28" s="360"/>
      <c r="O28" s="360"/>
      <c r="P28" s="361"/>
      <c r="Q28" s="359">
        <v>2350</v>
      </c>
      <c r="R28" s="360"/>
      <c r="S28" s="360"/>
      <c r="T28" s="360"/>
      <c r="U28" s="360"/>
      <c r="V28" s="361"/>
      <c r="W28" s="425"/>
      <c r="X28" s="416"/>
      <c r="Y28" s="417"/>
      <c r="Z28" s="356" t="s">
        <v>165</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5028098</v>
      </c>
      <c r="BO28" s="379"/>
      <c r="BP28" s="379"/>
      <c r="BQ28" s="379"/>
      <c r="BR28" s="379"/>
      <c r="BS28" s="379"/>
      <c r="BT28" s="379"/>
      <c r="BU28" s="380"/>
      <c r="BV28" s="378">
        <v>4318007</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168</v>
      </c>
      <c r="F29" s="357"/>
      <c r="G29" s="357"/>
      <c r="H29" s="357"/>
      <c r="I29" s="357"/>
      <c r="J29" s="357"/>
      <c r="K29" s="358"/>
      <c r="L29" s="359">
        <v>12</v>
      </c>
      <c r="M29" s="360"/>
      <c r="N29" s="360"/>
      <c r="O29" s="360"/>
      <c r="P29" s="361"/>
      <c r="Q29" s="359">
        <v>2150</v>
      </c>
      <c r="R29" s="360"/>
      <c r="S29" s="360"/>
      <c r="T29" s="360"/>
      <c r="U29" s="360"/>
      <c r="V29" s="361"/>
      <c r="W29" s="426"/>
      <c r="X29" s="427"/>
      <c r="Y29" s="428"/>
      <c r="Z29" s="356" t="s">
        <v>169</v>
      </c>
      <c r="AA29" s="357"/>
      <c r="AB29" s="357"/>
      <c r="AC29" s="357"/>
      <c r="AD29" s="357"/>
      <c r="AE29" s="357"/>
      <c r="AF29" s="357"/>
      <c r="AG29" s="358"/>
      <c r="AH29" s="359">
        <v>149</v>
      </c>
      <c r="AI29" s="360"/>
      <c r="AJ29" s="360"/>
      <c r="AK29" s="360"/>
      <c r="AL29" s="361"/>
      <c r="AM29" s="359">
        <v>487881</v>
      </c>
      <c r="AN29" s="360"/>
      <c r="AO29" s="360"/>
      <c r="AP29" s="360"/>
      <c r="AQ29" s="360"/>
      <c r="AR29" s="361"/>
      <c r="AS29" s="359">
        <v>3274</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989310</v>
      </c>
      <c r="BO29" s="384"/>
      <c r="BP29" s="384"/>
      <c r="BQ29" s="384"/>
      <c r="BR29" s="384"/>
      <c r="BS29" s="384"/>
      <c r="BT29" s="384"/>
      <c r="BU29" s="385"/>
      <c r="BV29" s="383">
        <v>922082</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96.8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4722208</v>
      </c>
      <c r="BO30" s="387"/>
      <c r="BP30" s="387"/>
      <c r="BQ30" s="387"/>
      <c r="BR30" s="387"/>
      <c r="BS30" s="387"/>
      <c r="BT30" s="387"/>
      <c r="BU30" s="388"/>
      <c r="BV30" s="386">
        <v>4313349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国民健康保険特別会計（事業勘定）</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IF('各会計、関係団体の財政状況及び健全化判断比率'!B33="","",'各会計、関係団体の財政状況及び健全化判断比率'!B33)</f>
        <v>病院事業会計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IF('各会計、関係団体の財政状況及び健全化判断比率'!B34="","",'各会計、関係団体の財政状況及び健全化判断比率'!B34)</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後期高齢者医療広域連合（一般会計）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油木特産販売</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分収育林事業特別会計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国民健康保険特別会計（診療施設勘定）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IF('各会計、関係団体の財政状況及び健全化判断比率'!B35="","",'各会計、関係団体の財政状況及び健全化判断比率'!B35)</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後期高齢者医療広域連合（特別会計）</v>
      </c>
      <c r="BZ35" s="342"/>
      <c r="CA35" s="342"/>
      <c r="CB35" s="342"/>
      <c r="CC35" s="342"/>
      <c r="CD35" s="342"/>
      <c r="CE35" s="342"/>
      <c r="CF35" s="342"/>
      <c r="CG35" s="342"/>
      <c r="CH35" s="342"/>
      <c r="CI35" s="342"/>
      <c r="CJ35" s="342"/>
      <c r="CK35" s="342"/>
      <c r="CL35" s="342"/>
      <c r="CM35" s="342"/>
      <c r="CN35" s="165"/>
      <c r="CO35" s="343">
        <f t="shared" ref="CO35:CO43" si="3">IF(CQ35="","",CO34+1)</f>
        <v>18</v>
      </c>
      <c r="CP35" s="343"/>
      <c r="CQ35" s="342" t="str">
        <f>IF('各会計、関係団体の財政状況及び健全化判断比率'!BS8="","",'各会計、関係団体の財政状況及び健全化判断比率'!BS8)</f>
        <v>帝釈峡スコラ</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飲料水供給施設事業特別会計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IF('各会計、関係団体の財政状況及び健全化判断比率'!B36="","",'各会計、関係団体の財政状況及び健全化判断比率'!B36)</f>
        <v>総合開発事業特別会計</v>
      </c>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広島県市町総合事務組合</v>
      </c>
      <c r="BZ36" s="342"/>
      <c r="CA36" s="342"/>
      <c r="CB36" s="342"/>
      <c r="CC36" s="342"/>
      <c r="CD36" s="342"/>
      <c r="CE36" s="342"/>
      <c r="CF36" s="342"/>
      <c r="CG36" s="342"/>
      <c r="CH36" s="342"/>
      <c r="CI36" s="342"/>
      <c r="CJ36" s="342"/>
      <c r="CK36" s="342"/>
      <c r="CL36" s="342"/>
      <c r="CM36" s="342"/>
      <c r="CN36" s="165"/>
      <c r="CO36" s="343">
        <f t="shared" si="3"/>
        <v>19</v>
      </c>
      <c r="CP36" s="343"/>
      <c r="CQ36" s="342" t="str">
        <f>IF('各会計、関係団体の財政状況及び健全化判断比率'!BS9="","",'各会計、関係団体の財政状況及び健全化判断比率'!BS9)</f>
        <v>神石高原直売公社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介護保険特別会計（保険事業勘定）</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16</v>
      </c>
      <c r="BX37" s="343"/>
      <c r="BY37" s="342" t="str">
        <f>IF('各会計、関係団体の財政状況及び健全化判断比率'!B71="","",'各会計、関係団体の財政状況及び健全化判断比率'!B71)</f>
        <v>福山地区消防組合</v>
      </c>
      <c r="BZ37" s="342"/>
      <c r="CA37" s="342"/>
      <c r="CB37" s="342"/>
      <c r="CC37" s="342"/>
      <c r="CD37" s="342"/>
      <c r="CE37" s="342"/>
      <c r="CF37" s="342"/>
      <c r="CG37" s="342"/>
      <c r="CH37" s="342"/>
      <c r="CI37" s="342"/>
      <c r="CJ37" s="342"/>
      <c r="CK37" s="342"/>
      <c r="CL37" s="342"/>
      <c r="CM37" s="342"/>
      <c r="CN37" s="165"/>
      <c r="CO37" s="343">
        <f t="shared" si="3"/>
        <v>20</v>
      </c>
      <c r="CP37" s="343"/>
      <c r="CQ37" s="342" t="str">
        <f>IF('各会計、関係団体の財政状況及び健全化判断比率'!BS10="","",'各会計、関係団体の財政状況及び健全化判断比率'!BS10)</f>
        <v>神石高原農業公社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8</v>
      </c>
      <c r="V38" s="343"/>
      <c r="W38" s="342" t="str">
        <f>IF('各会計、関係団体の財政状況及び健全化判断比率'!B32="","",'各会計、関係団体の財政状況及び健全化判断比率'!B32)</f>
        <v>介護保険特別会計（介護サービス事業勘定）</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21</v>
      </c>
      <c r="CP38" s="343"/>
      <c r="CQ38" s="342" t="str">
        <f>IF('各会計、関係団体の財政状況及び健全化判断比率'!BS11="","",'各会計、関係団体の財政状況及び健全化判断比率'!BS11)</f>
        <v>さんわ１８２ステーション</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51" t="s">
        <v>522</v>
      </c>
      <c r="D34" s="1151"/>
      <c r="E34" s="1152"/>
      <c r="F34" s="32">
        <v>6.47</v>
      </c>
      <c r="G34" s="33">
        <v>8.6199999999999992</v>
      </c>
      <c r="H34" s="33">
        <v>7.38</v>
      </c>
      <c r="I34" s="33">
        <v>7.72</v>
      </c>
      <c r="J34" s="34">
        <v>8.3000000000000007</v>
      </c>
      <c r="K34" s="22"/>
      <c r="L34" s="22"/>
      <c r="M34" s="22"/>
      <c r="N34" s="22"/>
      <c r="O34" s="22"/>
      <c r="P34" s="22"/>
    </row>
    <row r="35" spans="1:16" ht="39" customHeight="1" x14ac:dyDescent="0.15">
      <c r="A35" s="22"/>
      <c r="B35" s="35"/>
      <c r="C35" s="1145" t="s">
        <v>523</v>
      </c>
      <c r="D35" s="1146"/>
      <c r="E35" s="1147"/>
      <c r="F35" s="36">
        <v>1.08</v>
      </c>
      <c r="G35" s="37">
        <v>1.39</v>
      </c>
      <c r="H35" s="37">
        <v>0.36</v>
      </c>
      <c r="I35" s="37">
        <v>1.52</v>
      </c>
      <c r="J35" s="38">
        <v>1.39</v>
      </c>
      <c r="K35" s="22"/>
      <c r="L35" s="22"/>
      <c r="M35" s="22"/>
      <c r="N35" s="22"/>
      <c r="O35" s="22"/>
      <c r="P35" s="22"/>
    </row>
    <row r="36" spans="1:16" ht="39" customHeight="1" x14ac:dyDescent="0.15">
      <c r="A36" s="22"/>
      <c r="B36" s="35"/>
      <c r="C36" s="1145" t="s">
        <v>524</v>
      </c>
      <c r="D36" s="1146"/>
      <c r="E36" s="1147"/>
      <c r="F36" s="36">
        <v>0.02</v>
      </c>
      <c r="G36" s="37">
        <v>0.09</v>
      </c>
      <c r="H36" s="37">
        <v>0.17</v>
      </c>
      <c r="I36" s="37">
        <v>0.28000000000000003</v>
      </c>
      <c r="J36" s="38">
        <v>0.45</v>
      </c>
      <c r="K36" s="22"/>
      <c r="L36" s="22"/>
      <c r="M36" s="22"/>
      <c r="N36" s="22"/>
      <c r="O36" s="22"/>
      <c r="P36" s="22"/>
    </row>
    <row r="37" spans="1:16" ht="39" customHeight="1" x14ac:dyDescent="0.15">
      <c r="A37" s="22"/>
      <c r="B37" s="35"/>
      <c r="C37" s="1145" t="s">
        <v>525</v>
      </c>
      <c r="D37" s="1146"/>
      <c r="E37" s="1147"/>
      <c r="F37" s="36">
        <v>1.75</v>
      </c>
      <c r="G37" s="37">
        <v>1.2</v>
      </c>
      <c r="H37" s="37">
        <v>1.23</v>
      </c>
      <c r="I37" s="37">
        <v>1.1000000000000001</v>
      </c>
      <c r="J37" s="38">
        <v>0.42</v>
      </c>
      <c r="K37" s="22"/>
      <c r="L37" s="22"/>
      <c r="M37" s="22"/>
      <c r="N37" s="22"/>
      <c r="O37" s="22"/>
      <c r="P37" s="22"/>
    </row>
    <row r="38" spans="1:16" ht="39" customHeight="1" x14ac:dyDescent="0.15">
      <c r="A38" s="22"/>
      <c r="B38" s="35"/>
      <c r="C38" s="1145" t="s">
        <v>526</v>
      </c>
      <c r="D38" s="1146"/>
      <c r="E38" s="1147"/>
      <c r="F38" s="36">
        <v>0.38</v>
      </c>
      <c r="G38" s="37">
        <v>0.43</v>
      </c>
      <c r="H38" s="37">
        <v>0.52</v>
      </c>
      <c r="I38" s="37">
        <v>0.38</v>
      </c>
      <c r="J38" s="38">
        <v>0.27</v>
      </c>
      <c r="K38" s="22"/>
      <c r="L38" s="22"/>
      <c r="M38" s="22"/>
      <c r="N38" s="22"/>
      <c r="O38" s="22"/>
      <c r="P38" s="22"/>
    </row>
    <row r="39" spans="1:16" ht="39" customHeight="1" x14ac:dyDescent="0.15">
      <c r="A39" s="22"/>
      <c r="B39" s="35"/>
      <c r="C39" s="1145" t="s">
        <v>527</v>
      </c>
      <c r="D39" s="1146"/>
      <c r="E39" s="1147"/>
      <c r="F39" s="36">
        <v>7.0000000000000007E-2</v>
      </c>
      <c r="G39" s="37">
        <v>0.17</v>
      </c>
      <c r="H39" s="37">
        <v>0.28000000000000003</v>
      </c>
      <c r="I39" s="37">
        <v>0.26</v>
      </c>
      <c r="J39" s="38">
        <v>0.24</v>
      </c>
      <c r="K39" s="22"/>
      <c r="L39" s="22"/>
      <c r="M39" s="22"/>
      <c r="N39" s="22"/>
      <c r="O39" s="22"/>
      <c r="P39" s="22"/>
    </row>
    <row r="40" spans="1:16" ht="39" customHeight="1" x14ac:dyDescent="0.15">
      <c r="A40" s="22"/>
      <c r="B40" s="35"/>
      <c r="C40" s="1145" t="s">
        <v>528</v>
      </c>
      <c r="D40" s="1146"/>
      <c r="E40" s="1147"/>
      <c r="F40" s="36">
        <v>0.16</v>
      </c>
      <c r="G40" s="37">
        <v>0.31</v>
      </c>
      <c r="H40" s="37">
        <v>0.24</v>
      </c>
      <c r="I40" s="37">
        <v>0.22</v>
      </c>
      <c r="J40" s="38">
        <v>0.16</v>
      </c>
      <c r="K40" s="22"/>
      <c r="L40" s="22"/>
      <c r="M40" s="22"/>
      <c r="N40" s="22"/>
      <c r="O40" s="22"/>
      <c r="P40" s="22"/>
    </row>
    <row r="41" spans="1:16" ht="39" customHeight="1" x14ac:dyDescent="0.15">
      <c r="A41" s="22"/>
      <c r="B41" s="35"/>
      <c r="C41" s="1145" t="s">
        <v>529</v>
      </c>
      <c r="D41" s="1146"/>
      <c r="E41" s="1147"/>
      <c r="F41" s="36">
        <v>0.04</v>
      </c>
      <c r="G41" s="37">
        <v>0.09</v>
      </c>
      <c r="H41" s="37">
        <v>0.04</v>
      </c>
      <c r="I41" s="37">
        <v>0.06</v>
      </c>
      <c r="J41" s="38">
        <v>0.06</v>
      </c>
      <c r="K41" s="22"/>
      <c r="L41" s="22"/>
      <c r="M41" s="22"/>
      <c r="N41" s="22"/>
      <c r="O41" s="22"/>
      <c r="P41" s="22"/>
    </row>
    <row r="42" spans="1:16" ht="39" customHeight="1" x14ac:dyDescent="0.15">
      <c r="A42" s="22"/>
      <c r="B42" s="39"/>
      <c r="C42" s="1145" t="s">
        <v>530</v>
      </c>
      <c r="D42" s="1146"/>
      <c r="E42" s="1147"/>
      <c r="F42" s="36" t="s">
        <v>477</v>
      </c>
      <c r="G42" s="37" t="s">
        <v>477</v>
      </c>
      <c r="H42" s="37" t="s">
        <v>477</v>
      </c>
      <c r="I42" s="37" t="s">
        <v>477</v>
      </c>
      <c r="J42" s="38" t="s">
        <v>477</v>
      </c>
      <c r="K42" s="22"/>
      <c r="L42" s="22"/>
      <c r="M42" s="22"/>
      <c r="N42" s="22"/>
      <c r="O42" s="22"/>
      <c r="P42" s="22"/>
    </row>
    <row r="43" spans="1:16" ht="39" customHeight="1" thickBot="1" x14ac:dyDescent="0.2">
      <c r="A43" s="22"/>
      <c r="B43" s="40"/>
      <c r="C43" s="1148" t="s">
        <v>531</v>
      </c>
      <c r="D43" s="1149"/>
      <c r="E43" s="1150"/>
      <c r="F43" s="41">
        <v>0.22</v>
      </c>
      <c r="G43" s="42">
        <v>7.0000000000000007E-2</v>
      </c>
      <c r="H43" s="42">
        <v>0.04</v>
      </c>
      <c r="I43" s="42">
        <v>7.0000000000000007E-2</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2088</v>
      </c>
      <c r="L45" s="60">
        <v>1958</v>
      </c>
      <c r="M45" s="60">
        <v>1746</v>
      </c>
      <c r="N45" s="60">
        <v>1616</v>
      </c>
      <c r="O45" s="61">
        <v>1468</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477</v>
      </c>
      <c r="L47" s="64" t="s">
        <v>477</v>
      </c>
      <c r="M47" s="64" t="s">
        <v>477</v>
      </c>
      <c r="N47" s="64" t="s">
        <v>477</v>
      </c>
      <c r="O47" s="65" t="s">
        <v>477</v>
      </c>
      <c r="P47" s="48"/>
      <c r="Q47" s="48"/>
      <c r="R47" s="48"/>
      <c r="S47" s="48"/>
      <c r="T47" s="48"/>
      <c r="U47" s="48"/>
    </row>
    <row r="48" spans="1:21" ht="30.75" customHeight="1" x14ac:dyDescent="0.15">
      <c r="A48" s="48"/>
      <c r="B48" s="1163"/>
      <c r="C48" s="1164"/>
      <c r="D48" s="62"/>
      <c r="E48" s="1155" t="s">
        <v>15</v>
      </c>
      <c r="F48" s="1155"/>
      <c r="G48" s="1155"/>
      <c r="H48" s="1155"/>
      <c r="I48" s="1155"/>
      <c r="J48" s="1156"/>
      <c r="K48" s="63">
        <v>227</v>
      </c>
      <c r="L48" s="64">
        <v>241</v>
      </c>
      <c r="M48" s="64">
        <v>217</v>
      </c>
      <c r="N48" s="64">
        <v>213</v>
      </c>
      <c r="O48" s="65">
        <v>215</v>
      </c>
      <c r="P48" s="48"/>
      <c r="Q48" s="48"/>
      <c r="R48" s="48"/>
      <c r="S48" s="48"/>
      <c r="T48" s="48"/>
      <c r="U48" s="48"/>
    </row>
    <row r="49" spans="1:21" ht="30.75" customHeight="1" x14ac:dyDescent="0.15">
      <c r="A49" s="48"/>
      <c r="B49" s="1163"/>
      <c r="C49" s="1164"/>
      <c r="D49" s="62"/>
      <c r="E49" s="1155" t="s">
        <v>16</v>
      </c>
      <c r="F49" s="1155"/>
      <c r="G49" s="1155"/>
      <c r="H49" s="1155"/>
      <c r="I49" s="1155"/>
      <c r="J49" s="1156"/>
      <c r="K49" s="63">
        <v>11</v>
      </c>
      <c r="L49" s="64">
        <v>11</v>
      </c>
      <c r="M49" s="64">
        <v>11</v>
      </c>
      <c r="N49" s="64">
        <v>11</v>
      </c>
      <c r="O49" s="65">
        <v>13</v>
      </c>
      <c r="P49" s="48"/>
      <c r="Q49" s="48"/>
      <c r="R49" s="48"/>
      <c r="S49" s="48"/>
      <c r="T49" s="48"/>
      <c r="U49" s="48"/>
    </row>
    <row r="50" spans="1:21" ht="30.75" customHeight="1" x14ac:dyDescent="0.15">
      <c r="A50" s="48"/>
      <c r="B50" s="1163"/>
      <c r="C50" s="1164"/>
      <c r="D50" s="62"/>
      <c r="E50" s="1155" t="s">
        <v>17</v>
      </c>
      <c r="F50" s="1155"/>
      <c r="G50" s="1155"/>
      <c r="H50" s="1155"/>
      <c r="I50" s="1155"/>
      <c r="J50" s="1156"/>
      <c r="K50" s="63">
        <v>2</v>
      </c>
      <c r="L50" s="64">
        <v>2</v>
      </c>
      <c r="M50" s="64">
        <v>1</v>
      </c>
      <c r="N50" s="64">
        <v>1</v>
      </c>
      <c r="O50" s="65">
        <v>1</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477</v>
      </c>
      <c r="L51" s="64" t="s">
        <v>477</v>
      </c>
      <c r="M51" s="64" t="s">
        <v>477</v>
      </c>
      <c r="N51" s="64" t="s">
        <v>477</v>
      </c>
      <c r="O51" s="65" t="s">
        <v>477</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1600</v>
      </c>
      <c r="L52" s="64">
        <v>1499</v>
      </c>
      <c r="M52" s="64">
        <v>1402</v>
      </c>
      <c r="N52" s="64">
        <v>1370</v>
      </c>
      <c r="O52" s="65">
        <v>1322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728</v>
      </c>
      <c r="L53" s="69">
        <v>713</v>
      </c>
      <c r="M53" s="69">
        <v>573</v>
      </c>
      <c r="N53" s="69">
        <v>471</v>
      </c>
      <c r="O53" s="70">
        <v>375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181" t="s">
        <v>24</v>
      </c>
      <c r="C41" s="1182"/>
      <c r="D41" s="81"/>
      <c r="E41" s="1183" t="s">
        <v>25</v>
      </c>
      <c r="F41" s="1183"/>
      <c r="G41" s="1183"/>
      <c r="H41" s="1184"/>
      <c r="I41" s="82">
        <v>13727</v>
      </c>
      <c r="J41" s="83">
        <v>13219</v>
      </c>
      <c r="K41" s="83">
        <v>13977</v>
      </c>
      <c r="L41" s="83">
        <v>13474</v>
      </c>
      <c r="M41" s="84">
        <v>13380</v>
      </c>
    </row>
    <row r="42" spans="2:13" ht="27.75" customHeight="1" x14ac:dyDescent="0.15">
      <c r="B42" s="1171"/>
      <c r="C42" s="1172"/>
      <c r="D42" s="85"/>
      <c r="E42" s="1175" t="s">
        <v>26</v>
      </c>
      <c r="F42" s="1175"/>
      <c r="G42" s="1175"/>
      <c r="H42" s="1176"/>
      <c r="I42" s="86">
        <v>32</v>
      </c>
      <c r="J42" s="87">
        <v>34</v>
      </c>
      <c r="K42" s="87">
        <v>20</v>
      </c>
      <c r="L42" s="87">
        <v>10</v>
      </c>
      <c r="M42" s="88">
        <v>7</v>
      </c>
    </row>
    <row r="43" spans="2:13" ht="27.75" customHeight="1" x14ac:dyDescent="0.15">
      <c r="B43" s="1171"/>
      <c r="C43" s="1172"/>
      <c r="D43" s="85"/>
      <c r="E43" s="1175" t="s">
        <v>27</v>
      </c>
      <c r="F43" s="1175"/>
      <c r="G43" s="1175"/>
      <c r="H43" s="1176"/>
      <c r="I43" s="86">
        <v>2018</v>
      </c>
      <c r="J43" s="87">
        <v>2156</v>
      </c>
      <c r="K43" s="87">
        <v>2198</v>
      </c>
      <c r="L43" s="87">
        <v>2180</v>
      </c>
      <c r="M43" s="88">
        <v>1995</v>
      </c>
    </row>
    <row r="44" spans="2:13" ht="27.75" customHeight="1" x14ac:dyDescent="0.15">
      <c r="B44" s="1171"/>
      <c r="C44" s="1172"/>
      <c r="D44" s="85"/>
      <c r="E44" s="1175" t="s">
        <v>28</v>
      </c>
      <c r="F44" s="1175"/>
      <c r="G44" s="1175"/>
      <c r="H44" s="1176"/>
      <c r="I44" s="86">
        <v>0</v>
      </c>
      <c r="J44" s="87">
        <v>1</v>
      </c>
      <c r="K44" s="87">
        <v>57</v>
      </c>
      <c r="L44" s="87">
        <v>81</v>
      </c>
      <c r="M44" s="88">
        <v>120</v>
      </c>
    </row>
    <row r="45" spans="2:13" ht="27.75" customHeight="1" x14ac:dyDescent="0.15">
      <c r="B45" s="1171"/>
      <c r="C45" s="1172"/>
      <c r="D45" s="85"/>
      <c r="E45" s="1175" t="s">
        <v>29</v>
      </c>
      <c r="F45" s="1175"/>
      <c r="G45" s="1175"/>
      <c r="H45" s="1176"/>
      <c r="I45" s="86">
        <v>1437</v>
      </c>
      <c r="J45" s="87">
        <v>1323</v>
      </c>
      <c r="K45" s="87">
        <v>1251</v>
      </c>
      <c r="L45" s="87">
        <v>1083</v>
      </c>
      <c r="M45" s="88">
        <v>997</v>
      </c>
    </row>
    <row r="46" spans="2:13" ht="27.75" customHeight="1" x14ac:dyDescent="0.15">
      <c r="B46" s="1171"/>
      <c r="C46" s="1172"/>
      <c r="D46" s="85"/>
      <c r="E46" s="1175" t="s">
        <v>30</v>
      </c>
      <c r="F46" s="1175"/>
      <c r="G46" s="1175"/>
      <c r="H46" s="1176"/>
      <c r="I46" s="86">
        <v>0</v>
      </c>
      <c r="J46" s="87" t="s">
        <v>477</v>
      </c>
      <c r="K46" s="87" t="s">
        <v>477</v>
      </c>
      <c r="L46" s="87" t="s">
        <v>477</v>
      </c>
      <c r="M46" s="88" t="s">
        <v>477</v>
      </c>
    </row>
    <row r="47" spans="2:13" ht="27.75" customHeight="1" x14ac:dyDescent="0.15">
      <c r="B47" s="1171"/>
      <c r="C47" s="1172"/>
      <c r="D47" s="85"/>
      <c r="E47" s="1175" t="s">
        <v>31</v>
      </c>
      <c r="F47" s="1175"/>
      <c r="G47" s="1175"/>
      <c r="H47" s="1176"/>
      <c r="I47" s="86" t="s">
        <v>477</v>
      </c>
      <c r="J47" s="87" t="s">
        <v>477</v>
      </c>
      <c r="K47" s="87" t="s">
        <v>477</v>
      </c>
      <c r="L47" s="87" t="s">
        <v>477</v>
      </c>
      <c r="M47" s="88" t="s">
        <v>477</v>
      </c>
    </row>
    <row r="48" spans="2:13" ht="27.75" customHeight="1" x14ac:dyDescent="0.15">
      <c r="B48" s="1173"/>
      <c r="C48" s="1174"/>
      <c r="D48" s="85"/>
      <c r="E48" s="1175" t="s">
        <v>32</v>
      </c>
      <c r="F48" s="1175"/>
      <c r="G48" s="1175"/>
      <c r="H48" s="1176"/>
      <c r="I48" s="86" t="s">
        <v>477</v>
      </c>
      <c r="J48" s="87" t="s">
        <v>477</v>
      </c>
      <c r="K48" s="87" t="s">
        <v>477</v>
      </c>
      <c r="L48" s="87" t="s">
        <v>477</v>
      </c>
      <c r="M48" s="88" t="s">
        <v>477</v>
      </c>
    </row>
    <row r="49" spans="2:13" ht="27.75" customHeight="1" x14ac:dyDescent="0.15">
      <c r="B49" s="1169" t="s">
        <v>33</v>
      </c>
      <c r="C49" s="1170"/>
      <c r="D49" s="89"/>
      <c r="E49" s="1175" t="s">
        <v>34</v>
      </c>
      <c r="F49" s="1175"/>
      <c r="G49" s="1175"/>
      <c r="H49" s="1176"/>
      <c r="I49" s="86">
        <v>4681</v>
      </c>
      <c r="J49" s="87">
        <v>5846</v>
      </c>
      <c r="K49" s="87">
        <v>7173</v>
      </c>
      <c r="L49" s="87">
        <v>7963</v>
      </c>
      <c r="M49" s="88">
        <v>8960</v>
      </c>
    </row>
    <row r="50" spans="2:13" ht="27.75" customHeight="1" x14ac:dyDescent="0.15">
      <c r="B50" s="1171"/>
      <c r="C50" s="1172"/>
      <c r="D50" s="85"/>
      <c r="E50" s="1175" t="s">
        <v>35</v>
      </c>
      <c r="F50" s="1175"/>
      <c r="G50" s="1175"/>
      <c r="H50" s="1176"/>
      <c r="I50" s="86">
        <v>270</v>
      </c>
      <c r="J50" s="87">
        <v>225</v>
      </c>
      <c r="K50" s="87">
        <v>165</v>
      </c>
      <c r="L50" s="87">
        <v>122</v>
      </c>
      <c r="M50" s="88">
        <v>98</v>
      </c>
    </row>
    <row r="51" spans="2:13" ht="27.75" customHeight="1" x14ac:dyDescent="0.15">
      <c r="B51" s="1173"/>
      <c r="C51" s="1174"/>
      <c r="D51" s="85"/>
      <c r="E51" s="1175" t="s">
        <v>36</v>
      </c>
      <c r="F51" s="1175"/>
      <c r="G51" s="1175"/>
      <c r="H51" s="1176"/>
      <c r="I51" s="86">
        <v>11906</v>
      </c>
      <c r="J51" s="87">
        <v>11462</v>
      </c>
      <c r="K51" s="87">
        <v>12217</v>
      </c>
      <c r="L51" s="87">
        <v>11927</v>
      </c>
      <c r="M51" s="88">
        <v>12049</v>
      </c>
    </row>
    <row r="52" spans="2:13" ht="27.75" customHeight="1" thickBot="1" x14ac:dyDescent="0.2">
      <c r="B52" s="1177" t="s">
        <v>37</v>
      </c>
      <c r="C52" s="1178"/>
      <c r="D52" s="90"/>
      <c r="E52" s="1179" t="s">
        <v>38</v>
      </c>
      <c r="F52" s="1179"/>
      <c r="G52" s="1179"/>
      <c r="H52" s="1180"/>
      <c r="I52" s="91">
        <v>358</v>
      </c>
      <c r="J52" s="92">
        <v>-800</v>
      </c>
      <c r="K52" s="92">
        <v>-2051</v>
      </c>
      <c r="L52" s="92">
        <v>-3185</v>
      </c>
      <c r="M52" s="93">
        <v>-4609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516</v>
      </c>
      <c r="G2" s="111"/>
      <c r="H2" s="112"/>
    </row>
    <row r="3" spans="1:8" x14ac:dyDescent="0.15">
      <c r="A3" s="108" t="s">
        <v>509</v>
      </c>
      <c r="B3" s="113"/>
      <c r="C3" s="114"/>
      <c r="D3" s="115">
        <v>105078</v>
      </c>
      <c r="E3" s="116"/>
      <c r="F3" s="117">
        <v>117242</v>
      </c>
      <c r="G3" s="118"/>
      <c r="H3" s="119"/>
    </row>
    <row r="4" spans="1:8" x14ac:dyDescent="0.15">
      <c r="A4" s="120"/>
      <c r="B4" s="121"/>
      <c r="C4" s="122"/>
      <c r="D4" s="123">
        <v>89891</v>
      </c>
      <c r="E4" s="124"/>
      <c r="F4" s="125">
        <v>59388</v>
      </c>
      <c r="G4" s="126"/>
      <c r="H4" s="127"/>
    </row>
    <row r="5" spans="1:8" x14ac:dyDescent="0.15">
      <c r="A5" s="108" t="s">
        <v>511</v>
      </c>
      <c r="B5" s="113"/>
      <c r="C5" s="114"/>
      <c r="D5" s="115">
        <v>151607</v>
      </c>
      <c r="E5" s="116"/>
      <c r="F5" s="117">
        <v>114097</v>
      </c>
      <c r="G5" s="118"/>
      <c r="H5" s="119"/>
    </row>
    <row r="6" spans="1:8" x14ac:dyDescent="0.15">
      <c r="A6" s="120"/>
      <c r="B6" s="121"/>
      <c r="C6" s="122"/>
      <c r="D6" s="123">
        <v>75592</v>
      </c>
      <c r="E6" s="124"/>
      <c r="F6" s="125">
        <v>61630</v>
      </c>
      <c r="G6" s="126"/>
      <c r="H6" s="127"/>
    </row>
    <row r="7" spans="1:8" x14ac:dyDescent="0.15">
      <c r="A7" s="108" t="s">
        <v>512</v>
      </c>
      <c r="B7" s="113"/>
      <c r="C7" s="114"/>
      <c r="D7" s="115">
        <v>206434</v>
      </c>
      <c r="E7" s="116"/>
      <c r="F7" s="117">
        <v>136577</v>
      </c>
      <c r="G7" s="118"/>
      <c r="H7" s="119"/>
    </row>
    <row r="8" spans="1:8" x14ac:dyDescent="0.15">
      <c r="A8" s="120"/>
      <c r="B8" s="121"/>
      <c r="C8" s="122"/>
      <c r="D8" s="123">
        <v>113355</v>
      </c>
      <c r="E8" s="124"/>
      <c r="F8" s="125">
        <v>59645</v>
      </c>
      <c r="G8" s="126"/>
      <c r="H8" s="127"/>
    </row>
    <row r="9" spans="1:8" x14ac:dyDescent="0.15">
      <c r="A9" s="108" t="s">
        <v>513</v>
      </c>
      <c r="B9" s="113"/>
      <c r="C9" s="114"/>
      <c r="D9" s="115">
        <v>137812</v>
      </c>
      <c r="E9" s="116"/>
      <c r="F9" s="117">
        <v>132212</v>
      </c>
      <c r="G9" s="118"/>
      <c r="H9" s="119"/>
    </row>
    <row r="10" spans="1:8" x14ac:dyDescent="0.15">
      <c r="A10" s="120"/>
      <c r="B10" s="121"/>
      <c r="C10" s="122"/>
      <c r="D10" s="123">
        <v>87633</v>
      </c>
      <c r="E10" s="124"/>
      <c r="F10" s="125">
        <v>67114</v>
      </c>
      <c r="G10" s="126"/>
      <c r="H10" s="127"/>
    </row>
    <row r="11" spans="1:8" x14ac:dyDescent="0.15">
      <c r="A11" s="108" t="s">
        <v>514</v>
      </c>
      <c r="B11" s="113"/>
      <c r="C11" s="114"/>
      <c r="D11" s="115">
        <v>130077</v>
      </c>
      <c r="E11" s="116"/>
      <c r="F11" s="117">
        <v>162193</v>
      </c>
      <c r="G11" s="118"/>
      <c r="H11" s="119"/>
    </row>
    <row r="12" spans="1:8" x14ac:dyDescent="0.15">
      <c r="A12" s="120"/>
      <c r="B12" s="121"/>
      <c r="C12" s="128"/>
      <c r="D12" s="123">
        <v>79082</v>
      </c>
      <c r="E12" s="124"/>
      <c r="F12" s="125">
        <v>79985</v>
      </c>
      <c r="G12" s="126"/>
      <c r="H12" s="127"/>
    </row>
    <row r="13" spans="1:8" x14ac:dyDescent="0.15">
      <c r="A13" s="108"/>
      <c r="B13" s="113"/>
      <c r="C13" s="129"/>
      <c r="D13" s="130">
        <v>146202</v>
      </c>
      <c r="E13" s="131"/>
      <c r="F13" s="132">
        <v>132464</v>
      </c>
      <c r="G13" s="133"/>
      <c r="H13" s="119"/>
    </row>
    <row r="14" spans="1:8" x14ac:dyDescent="0.15">
      <c r="A14" s="120"/>
      <c r="B14" s="121"/>
      <c r="C14" s="122"/>
      <c r="D14" s="123">
        <v>89111</v>
      </c>
      <c r="E14" s="124"/>
      <c r="F14" s="125">
        <v>65552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6.51</v>
      </c>
      <c r="C19" s="134">
        <f>ROUND(VALUE(SUBSTITUTE(実質収支比率等に係る経年分析!G$48,"▲","-")),2)</f>
        <v>8.7200000000000006</v>
      </c>
      <c r="D19" s="134">
        <f>ROUND(VALUE(SUBSTITUTE(実質収支比率等に係る経年分析!H$48,"▲","-")),2)</f>
        <v>7.43</v>
      </c>
      <c r="E19" s="134">
        <f>ROUND(VALUE(SUBSTITUTE(実質収支比率等に係る経年分析!I$48,"▲","-")),2)</f>
        <v>7.79</v>
      </c>
      <c r="F19" s="134">
        <f>ROUND(VALUE(SUBSTITUTE(実質収支比率等に係る経年分析!J$48,"▲","-")),2)</f>
        <v>8.3699999999999992</v>
      </c>
    </row>
    <row r="20" spans="1:11" x14ac:dyDescent="0.15">
      <c r="A20" s="134" t="s">
        <v>43</v>
      </c>
      <c r="B20" s="134">
        <f>ROUND(VALUE(SUBSTITUTE(実質収支比率等に係る経年分析!F$47,"▲","-")),2)</f>
        <v>28.43</v>
      </c>
      <c r="C20" s="134">
        <f>ROUND(VALUE(SUBSTITUTE(実質収支比率等に係る経年分析!G$47,"▲","-")),2)</f>
        <v>38.68</v>
      </c>
      <c r="D20" s="134">
        <f>ROUND(VALUE(SUBSTITUTE(実質収支比率等に係る経年分析!H$47,"▲","-")),2)</f>
        <v>47.62</v>
      </c>
      <c r="E20" s="134">
        <f>ROUND(VALUE(SUBSTITUTE(実質収支比率等に係る経年分析!I$47,"▲","-")),2)</f>
        <v>61.49</v>
      </c>
      <c r="F20" s="134">
        <f>ROUND(VALUE(SUBSTITUTE(実質収支比率等に係る経年分析!J$47,"▲","-")),2)</f>
        <v>72.56</v>
      </c>
    </row>
    <row r="21" spans="1:11" x14ac:dyDescent="0.15">
      <c r="A21" s="134" t="s">
        <v>44</v>
      </c>
      <c r="B21" s="134">
        <f>IF(ISNUMBER(VALUE(SUBSTITUTE(実質収支比率等に係る経年分析!F$49,"▲","-"))),ROUND(VALUE(SUBSTITUTE(実質収支比率等に係る経年分析!F$49,"▲","-")),2),NA())</f>
        <v>3.94</v>
      </c>
      <c r="C21" s="134">
        <f>IF(ISNUMBER(VALUE(SUBSTITUTE(実質収支比率等に係る経年分析!G$49,"▲","-"))),ROUND(VALUE(SUBSTITUTE(実質収支比率等に係る経年分析!G$49,"▲","-")),2),NA())</f>
        <v>9.0299999999999994</v>
      </c>
      <c r="D21" s="134">
        <f>IF(ISNUMBER(VALUE(SUBSTITUTE(実質収支比率等に係る経年分析!H$49,"▲","-"))),ROUND(VALUE(SUBSTITUTE(実質収支比率等に係る経年分析!H$49,"▲","-")),2),NA())</f>
        <v>4.6399999999999997</v>
      </c>
      <c r="E21" s="134">
        <f>IF(ISNUMBER(VALUE(SUBSTITUTE(実質収支比率等に係る経年分析!I$49,"▲","-"))),ROUND(VALUE(SUBSTITUTE(実質収支比率等に係る経年分析!I$49,"▲","-")),2),NA())</f>
        <v>11.49</v>
      </c>
      <c r="F21" s="134">
        <f>IF(ISNUMBER(VALUE(SUBSTITUTE(実質収支比率等に係る経年分析!J$49,"▲","-"))),ROUND(VALUE(SUBSTITUTE(実質収支比率等に係る経年分析!J$49,"▲","-")),2),NA())</f>
        <v>6.4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飲料水供給施設事業特別会計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0.09</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0.28000000000000003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0.27</v>
      </c>
    </row>
    <row r="33" spans="1:16" x14ac:dyDescent="0.15">
      <c r="A33" s="135" t="str">
        <f>IF(連結実質赤字比率に係る赤字・黒字の構成分析!C$37="",NA(),連結実質赤字比率に係る赤字・黒字の構成分析!C$37)</f>
        <v>総合開発事業特別会計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1.1000000000000001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0.42</v>
      </c>
    </row>
    <row r="34" spans="1:16" x14ac:dyDescent="0.15">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0.28000000000000003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0.45</v>
      </c>
    </row>
    <row r="35" spans="1:16" x14ac:dyDescent="0.15">
      <c r="A35" s="135" t="str">
        <f>IF(連結実質赤字比率に係る赤字・黒字の構成分析!C$35="",NA(),連結実質赤字比率に係る赤字・黒字の構成分析!C$35)</f>
        <v>国民健康保険特別会計（事業勘定）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8.6199999999999992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7.38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8.3000000000000007</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1600</v>
      </c>
      <c r="E42" s="136"/>
      <c r="F42" s="136"/>
      <c r="G42" s="136">
        <f>'実質公債費比率（分子）の構造'!L$52</f>
        <v>1499</v>
      </c>
      <c r="H42" s="136"/>
      <c r="I42" s="136"/>
      <c r="J42" s="136">
        <f>'実質公債費比率（分子）の構造'!M$52</f>
        <v>1402</v>
      </c>
      <c r="K42" s="136"/>
      <c r="L42" s="136"/>
      <c r="M42" s="136">
        <f>'実質公債費比率（分子）の構造'!N$52</f>
        <v>1370</v>
      </c>
      <c r="N42" s="136"/>
      <c r="O42" s="136"/>
      <c r="P42" s="136">
        <f>'実質公債費比率（分子）の構造'!O$52</f>
        <v>1322</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2</v>
      </c>
      <c r="C44" s="136"/>
      <c r="D44" s="136"/>
      <c r="E44" s="136">
        <f>'実質公債費比率（分子）の構造'!L$50</f>
        <v>2</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x14ac:dyDescent="0.15">
      <c r="A45" s="136" t="s">
        <v>54</v>
      </c>
      <c r="B45" s="136">
        <f>'実質公債費比率（分子）の構造'!K$49</f>
        <v>11</v>
      </c>
      <c r="C45" s="136"/>
      <c r="D45" s="136"/>
      <c r="E45" s="136">
        <f>'実質公債費比率（分子）の構造'!L$49</f>
        <v>11</v>
      </c>
      <c r="F45" s="136"/>
      <c r="G45" s="136"/>
      <c r="H45" s="136">
        <f>'実質公債費比率（分子）の構造'!M$49</f>
        <v>11</v>
      </c>
      <c r="I45" s="136"/>
      <c r="J45" s="136"/>
      <c r="K45" s="136">
        <f>'実質公債費比率（分子）の構造'!N$49</f>
        <v>11</v>
      </c>
      <c r="L45" s="136"/>
      <c r="M45" s="136"/>
      <c r="N45" s="136">
        <f>'実質公債費比率（分子）の構造'!O$49</f>
        <v>13</v>
      </c>
      <c r="O45" s="136"/>
      <c r="P45" s="136"/>
    </row>
    <row r="46" spans="1:16" x14ac:dyDescent="0.15">
      <c r="A46" s="136" t="s">
        <v>55</v>
      </c>
      <c r="B46" s="136">
        <f>'実質公債費比率（分子）の構造'!K$48</f>
        <v>227</v>
      </c>
      <c r="C46" s="136"/>
      <c r="D46" s="136"/>
      <c r="E46" s="136">
        <f>'実質公債費比率（分子）の構造'!L$48</f>
        <v>241</v>
      </c>
      <c r="F46" s="136"/>
      <c r="G46" s="136"/>
      <c r="H46" s="136">
        <f>'実質公債費比率（分子）の構造'!M$48</f>
        <v>217</v>
      </c>
      <c r="I46" s="136"/>
      <c r="J46" s="136"/>
      <c r="K46" s="136">
        <f>'実質公債費比率（分子）の構造'!N$48</f>
        <v>213</v>
      </c>
      <c r="L46" s="136"/>
      <c r="M46" s="136"/>
      <c r="N46" s="136">
        <f>'実質公債費比率（分子）の構造'!O$48</f>
        <v>215</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2088</v>
      </c>
      <c r="C49" s="136"/>
      <c r="D49" s="136"/>
      <c r="E49" s="136">
        <f>'実質公債費比率（分子）の構造'!L$45</f>
        <v>1958</v>
      </c>
      <c r="F49" s="136"/>
      <c r="G49" s="136"/>
      <c r="H49" s="136">
        <f>'実質公債費比率（分子）の構造'!M$45</f>
        <v>1746</v>
      </c>
      <c r="I49" s="136"/>
      <c r="J49" s="136"/>
      <c r="K49" s="136">
        <f>'実質公債費比率（分子）の構造'!N$45</f>
        <v>1616</v>
      </c>
      <c r="L49" s="136"/>
      <c r="M49" s="136"/>
      <c r="N49" s="136">
        <f>'実質公債費比率（分子）の構造'!O$45</f>
        <v>1468</v>
      </c>
      <c r="O49" s="136"/>
      <c r="P49" s="136"/>
    </row>
    <row r="50" spans="1:16" x14ac:dyDescent="0.15">
      <c r="A50" s="136" t="s">
        <v>59</v>
      </c>
      <c r="B50" s="136" t="e">
        <f>NA()</f>
        <v>#N/A</v>
      </c>
      <c r="C50" s="136">
        <f>IF(ISNUMBER('実質公債費比率（分子）の構造'!K$53),'実質公債費比率（分子）の構造'!K$53,NA())</f>
        <v>728</v>
      </c>
      <c r="D50" s="136" t="e">
        <f>NA()</f>
        <v>#N/A</v>
      </c>
      <c r="E50" s="136" t="e">
        <f>NA()</f>
        <v>#N/A</v>
      </c>
      <c r="F50" s="136">
        <f>IF(ISNUMBER('実質公債費比率（分子）の構造'!L$53),'実質公債費比率（分子）の構造'!L$53,NA())</f>
        <v>713</v>
      </c>
      <c r="G50" s="136" t="e">
        <f>NA()</f>
        <v>#N/A</v>
      </c>
      <c r="H50" s="136" t="e">
        <f>NA()</f>
        <v>#N/A</v>
      </c>
      <c r="I50" s="136">
        <f>IF(ISNUMBER('実質公債費比率（分子）の構造'!M$53),'実質公債費比率（分子）の構造'!M$53,NA())</f>
        <v>573</v>
      </c>
      <c r="J50" s="136" t="e">
        <f>NA()</f>
        <v>#N/A</v>
      </c>
      <c r="K50" s="136" t="e">
        <f>NA()</f>
        <v>#N/A</v>
      </c>
      <c r="L50" s="136">
        <f>IF(ISNUMBER('実質公債費比率（分子）の構造'!N$53),'実質公債費比率（分子）の構造'!N$53,NA())</f>
        <v>471</v>
      </c>
      <c r="M50" s="136" t="e">
        <f>NA()</f>
        <v>#N/A</v>
      </c>
      <c r="N50" s="136" t="e">
        <f>NA()</f>
        <v>#N/A</v>
      </c>
      <c r="O50" s="136">
        <f>IF(ISNUMBER('実質公債費比率（分子）の構造'!O$53),'実質公債費比率（分子）の構造'!O$53,NA())</f>
        <v>375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11906</v>
      </c>
      <c r="E56" s="135"/>
      <c r="F56" s="135"/>
      <c r="G56" s="135">
        <f>'将来負担比率（分子）の構造'!J$51</f>
        <v>11462</v>
      </c>
      <c r="H56" s="135"/>
      <c r="I56" s="135"/>
      <c r="J56" s="135">
        <f>'将来負担比率（分子）の構造'!K$51</f>
        <v>12217</v>
      </c>
      <c r="K56" s="135"/>
      <c r="L56" s="135"/>
      <c r="M56" s="135">
        <f>'将来負担比率（分子）の構造'!L$51</f>
        <v>11927</v>
      </c>
      <c r="N56" s="135"/>
      <c r="O56" s="135"/>
      <c r="P56" s="135">
        <f>'将来負担比率（分子）の構造'!M$51</f>
        <v>12049</v>
      </c>
    </row>
    <row r="57" spans="1:16" x14ac:dyDescent="0.15">
      <c r="A57" s="135" t="s">
        <v>35</v>
      </c>
      <c r="B57" s="135"/>
      <c r="C57" s="135"/>
      <c r="D57" s="135">
        <f>'将来負担比率（分子）の構造'!I$50</f>
        <v>270</v>
      </c>
      <c r="E57" s="135"/>
      <c r="F57" s="135"/>
      <c r="G57" s="135">
        <f>'将来負担比率（分子）の構造'!J$50</f>
        <v>225</v>
      </c>
      <c r="H57" s="135"/>
      <c r="I57" s="135"/>
      <c r="J57" s="135">
        <f>'将来負担比率（分子）の構造'!K$50</f>
        <v>165</v>
      </c>
      <c r="K57" s="135"/>
      <c r="L57" s="135"/>
      <c r="M57" s="135">
        <f>'将来負担比率（分子）の構造'!L$50</f>
        <v>122</v>
      </c>
      <c r="N57" s="135"/>
      <c r="O57" s="135"/>
      <c r="P57" s="135">
        <f>'将来負担比率（分子）の構造'!M$50</f>
        <v>98</v>
      </c>
    </row>
    <row r="58" spans="1:16" x14ac:dyDescent="0.15">
      <c r="A58" s="135" t="s">
        <v>34</v>
      </c>
      <c r="B58" s="135"/>
      <c r="C58" s="135"/>
      <c r="D58" s="135">
        <f>'将来負担比率（分子）の構造'!I$49</f>
        <v>4681</v>
      </c>
      <c r="E58" s="135"/>
      <c r="F58" s="135"/>
      <c r="G58" s="135">
        <f>'将来負担比率（分子）の構造'!J$49</f>
        <v>5846</v>
      </c>
      <c r="H58" s="135"/>
      <c r="I58" s="135"/>
      <c r="J58" s="135">
        <f>'将来負担比率（分子）の構造'!K$49</f>
        <v>7173</v>
      </c>
      <c r="K58" s="135"/>
      <c r="L58" s="135"/>
      <c r="M58" s="135">
        <f>'将来負担比率（分子）の構造'!L$49</f>
        <v>7963</v>
      </c>
      <c r="N58" s="135"/>
      <c r="O58" s="135"/>
      <c r="P58" s="135">
        <f>'将来負担比率（分子）の構造'!M$49</f>
        <v>8960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0</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1437</v>
      </c>
      <c r="C62" s="135"/>
      <c r="D62" s="135"/>
      <c r="E62" s="135">
        <f>'将来負担比率（分子）の構造'!J$45</f>
        <v>1323</v>
      </c>
      <c r="F62" s="135"/>
      <c r="G62" s="135"/>
      <c r="H62" s="135">
        <f>'将来負担比率（分子）の構造'!K$45</f>
        <v>1251</v>
      </c>
      <c r="I62" s="135"/>
      <c r="J62" s="135"/>
      <c r="K62" s="135">
        <f>'将来負担比率（分子）の構造'!L$45</f>
        <v>1083</v>
      </c>
      <c r="L62" s="135"/>
      <c r="M62" s="135"/>
      <c r="N62" s="135">
        <f>'将来負担比率（分子）の構造'!M$45</f>
        <v>997</v>
      </c>
      <c r="O62" s="135"/>
      <c r="P62" s="135"/>
    </row>
    <row r="63" spans="1:16" x14ac:dyDescent="0.15">
      <c r="A63" s="135" t="s">
        <v>28</v>
      </c>
      <c r="B63" s="135">
        <f>'将来負担比率（分子）の構造'!I$44</f>
        <v>0</v>
      </c>
      <c r="C63" s="135"/>
      <c r="D63" s="135"/>
      <c r="E63" s="135">
        <f>'将来負担比率（分子）の構造'!J$44</f>
        <v>1</v>
      </c>
      <c r="F63" s="135"/>
      <c r="G63" s="135"/>
      <c r="H63" s="135">
        <f>'将来負担比率（分子）の構造'!K$44</f>
        <v>57</v>
      </c>
      <c r="I63" s="135"/>
      <c r="J63" s="135"/>
      <c r="K63" s="135">
        <f>'将来負担比率（分子）の構造'!L$44</f>
        <v>81</v>
      </c>
      <c r="L63" s="135"/>
      <c r="M63" s="135"/>
      <c r="N63" s="135">
        <f>'将来負担比率（分子）の構造'!M$44</f>
        <v>120</v>
      </c>
      <c r="O63" s="135"/>
      <c r="P63" s="135"/>
    </row>
    <row r="64" spans="1:16" x14ac:dyDescent="0.15">
      <c r="A64" s="135" t="s">
        <v>27</v>
      </c>
      <c r="B64" s="135">
        <f>'将来負担比率（分子）の構造'!I$43</f>
        <v>2018</v>
      </c>
      <c r="C64" s="135"/>
      <c r="D64" s="135"/>
      <c r="E64" s="135">
        <f>'将来負担比率（分子）の構造'!J$43</f>
        <v>2156</v>
      </c>
      <c r="F64" s="135"/>
      <c r="G64" s="135"/>
      <c r="H64" s="135">
        <f>'将来負担比率（分子）の構造'!K$43</f>
        <v>2198</v>
      </c>
      <c r="I64" s="135"/>
      <c r="J64" s="135"/>
      <c r="K64" s="135">
        <f>'将来負担比率（分子）の構造'!L$43</f>
        <v>2180</v>
      </c>
      <c r="L64" s="135"/>
      <c r="M64" s="135"/>
      <c r="N64" s="135">
        <f>'将来負担比率（分子）の構造'!M$43</f>
        <v>1995</v>
      </c>
      <c r="O64" s="135"/>
      <c r="P64" s="135"/>
    </row>
    <row r="65" spans="1:16" x14ac:dyDescent="0.15">
      <c r="A65" s="135" t="s">
        <v>26</v>
      </c>
      <c r="B65" s="135">
        <f>'将来負担比率（分子）の構造'!I$42</f>
        <v>32</v>
      </c>
      <c r="C65" s="135"/>
      <c r="D65" s="135"/>
      <c r="E65" s="135">
        <f>'将来負担比率（分子）の構造'!J$42</f>
        <v>34</v>
      </c>
      <c r="F65" s="135"/>
      <c r="G65" s="135"/>
      <c r="H65" s="135">
        <f>'将来負担比率（分子）の構造'!K$42</f>
        <v>20</v>
      </c>
      <c r="I65" s="135"/>
      <c r="J65" s="135"/>
      <c r="K65" s="135">
        <f>'将来負担比率（分子）の構造'!L$42</f>
        <v>10</v>
      </c>
      <c r="L65" s="135"/>
      <c r="M65" s="135"/>
      <c r="N65" s="135">
        <f>'将来負担比率（分子）の構造'!M$42</f>
        <v>7</v>
      </c>
      <c r="O65" s="135"/>
      <c r="P65" s="135"/>
    </row>
    <row r="66" spans="1:16" x14ac:dyDescent="0.15">
      <c r="A66" s="135" t="s">
        <v>25</v>
      </c>
      <c r="B66" s="135">
        <f>'将来負担比率（分子）の構造'!I$41</f>
        <v>13727</v>
      </c>
      <c r="C66" s="135"/>
      <c r="D66" s="135"/>
      <c r="E66" s="135">
        <f>'将来負担比率（分子）の構造'!J$41</f>
        <v>13219</v>
      </c>
      <c r="F66" s="135"/>
      <c r="G66" s="135"/>
      <c r="H66" s="135">
        <f>'将来負担比率（分子）の構造'!K$41</f>
        <v>13977</v>
      </c>
      <c r="I66" s="135"/>
      <c r="J66" s="135"/>
      <c r="K66" s="135">
        <f>'将来負担比率（分子）の構造'!L$41</f>
        <v>13474</v>
      </c>
      <c r="L66" s="135"/>
      <c r="M66" s="135"/>
      <c r="N66" s="135">
        <f>'将来負担比率（分子）の構造'!M$41</f>
        <v>13380</v>
      </c>
      <c r="O66" s="135"/>
      <c r="P66" s="135"/>
    </row>
    <row r="67" spans="1:16" x14ac:dyDescent="0.15">
      <c r="A67" s="135" t="s">
        <v>63</v>
      </c>
      <c r="B67" s="135" t="e">
        <f>NA()</f>
        <v>#N/A</v>
      </c>
      <c r="C67" s="135">
        <f>IF(ISNUMBER('将来負担比率（分子）の構造'!I$52), IF('将来負担比率（分子）の構造'!I$52 &lt; 0, 0, '将来負担比率（分子）の構造'!I$52), NA())</f>
        <v>358</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tabSelected="1" zoomScale="70" zoomScaleNormal="70" workbookViewId="0">
      <selection activeCell="L13" sqref="L1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543</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543</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545</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546</v>
      </c>
    </row>
    <row r="50" spans="1:17" x14ac:dyDescent="0.15">
      <c r="B50" s="248"/>
      <c r="C50" s="244"/>
      <c r="D50" s="244"/>
      <c r="E50" s="244"/>
      <c r="F50" s="244"/>
      <c r="G50" s="1206"/>
      <c r="H50" s="1207"/>
      <c r="I50" s="1207"/>
      <c r="J50" s="1208"/>
      <c r="K50" s="1209" t="s">
        <v>517</v>
      </c>
      <c r="L50" s="1209" t="s">
        <v>518</v>
      </c>
      <c r="M50" s="1209" t="s">
        <v>519</v>
      </c>
      <c r="N50" s="1209" t="s">
        <v>520</v>
      </c>
      <c r="O50" s="1209" t="s">
        <v>521</v>
      </c>
    </row>
    <row r="51" spans="1:17" x14ac:dyDescent="0.15">
      <c r="B51" s="248"/>
      <c r="C51" s="244"/>
      <c r="D51" s="244"/>
      <c r="E51" s="244"/>
      <c r="F51" s="244"/>
      <c r="G51" s="1210" t="s">
        <v>547</v>
      </c>
      <c r="H51" s="1211"/>
      <c r="I51" s="1212" t="s">
        <v>548</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549</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550</v>
      </c>
      <c r="H55" s="1225"/>
      <c r="I55" s="1219" t="s">
        <v>548</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549</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551</v>
      </c>
      <c r="C63" s="244"/>
      <c r="D63" s="244"/>
      <c r="E63" s="244"/>
      <c r="F63" s="244"/>
      <c r="G63" s="244"/>
      <c r="H63" s="244"/>
      <c r="I63" s="244"/>
      <c r="J63" s="244"/>
      <c r="K63" s="244"/>
      <c r="L63" s="244"/>
      <c r="M63" s="244"/>
      <c r="N63" s="244"/>
      <c r="O63" s="244"/>
    </row>
    <row r="64" spans="1:17" x14ac:dyDescent="0.15">
      <c r="B64" s="248"/>
      <c r="C64" s="244"/>
      <c r="D64" s="244"/>
      <c r="E64" s="244"/>
      <c r="F64" s="244"/>
      <c r="G64" s="1194" t="s">
        <v>545</v>
      </c>
      <c r="I64" s="1195"/>
      <c r="J64" s="1195"/>
      <c r="K64" s="1195"/>
      <c r="L64" s="244"/>
      <c r="M64" s="244"/>
      <c r="N64" s="244"/>
      <c r="O64" s="244"/>
    </row>
    <row r="65" spans="2:30" x14ac:dyDescent="0.15">
      <c r="B65" s="248"/>
      <c r="C65" s="244"/>
      <c r="D65" s="244"/>
      <c r="E65" s="244"/>
      <c r="F65" s="244"/>
      <c r="G65" s="1238" t="s">
        <v>552</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553</v>
      </c>
      <c r="I71" s="1244"/>
      <c r="J71" s="1240"/>
      <c r="K71" s="1240"/>
      <c r="L71" s="1241"/>
      <c r="M71" s="1240"/>
      <c r="N71" s="1241"/>
      <c r="O71" s="1242"/>
    </row>
    <row r="72" spans="2:30" x14ac:dyDescent="0.15">
      <c r="B72" s="248"/>
      <c r="C72" s="244"/>
      <c r="D72" s="244"/>
      <c r="E72" s="244"/>
      <c r="F72" s="244"/>
      <c r="G72" s="1206"/>
      <c r="H72" s="1207"/>
      <c r="I72" s="1207"/>
      <c r="J72" s="1208"/>
      <c r="K72" s="1209" t="s">
        <v>517</v>
      </c>
      <c r="L72" s="1209" t="s">
        <v>518</v>
      </c>
      <c r="M72" s="1209" t="s">
        <v>519</v>
      </c>
      <c r="N72" s="1209" t="s">
        <v>520</v>
      </c>
      <c r="O72" s="1209" t="s">
        <v>521</v>
      </c>
    </row>
    <row r="73" spans="2:30" x14ac:dyDescent="0.15">
      <c r="B73" s="248"/>
      <c r="C73" s="244"/>
      <c r="D73" s="244"/>
      <c r="E73" s="244"/>
      <c r="F73" s="244"/>
      <c r="G73" s="1210" t="s">
        <v>547</v>
      </c>
      <c r="H73" s="1211"/>
      <c r="I73" s="1212" t="s">
        <v>548</v>
      </c>
      <c r="J73" s="1212"/>
      <c r="K73" s="1245">
        <v>6.1</v>
      </c>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554</v>
      </c>
      <c r="J75" s="1219"/>
      <c r="K75" s="1246">
        <v>15</v>
      </c>
      <c r="L75" s="1246">
        <v>13</v>
      </c>
      <c r="M75" s="1246">
        <v>11.5</v>
      </c>
      <c r="N75" s="1246">
        <v>10.1</v>
      </c>
      <c r="O75" s="1246">
        <v>8.1999999999999993</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550</v>
      </c>
      <c r="H77" s="1225"/>
      <c r="I77" s="1219" t="s">
        <v>548</v>
      </c>
      <c r="J77" s="1219"/>
      <c r="K77" s="1245">
        <v>74.8</v>
      </c>
      <c r="L77" s="1245">
        <v>64.7</v>
      </c>
      <c r="M77" s="1217">
        <v>55.2</v>
      </c>
      <c r="N77" s="1217">
        <v>54</v>
      </c>
      <c r="O77" s="1217">
        <v>0</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554</v>
      </c>
      <c r="J79" s="1229"/>
      <c r="K79" s="1248">
        <v>14.5</v>
      </c>
      <c r="L79" s="1248">
        <v>13.3</v>
      </c>
      <c r="M79" s="1248">
        <v>12.5</v>
      </c>
      <c r="N79" s="1248">
        <v>11.5</v>
      </c>
      <c r="O79" s="1248">
        <v>8.6</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activeCell="T18" sqref="T1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207</v>
      </c>
      <c r="C5" s="674"/>
      <c r="D5" s="674"/>
      <c r="E5" s="674"/>
      <c r="F5" s="674"/>
      <c r="G5" s="674"/>
      <c r="H5" s="674"/>
      <c r="I5" s="674"/>
      <c r="J5" s="674"/>
      <c r="K5" s="674"/>
      <c r="L5" s="674"/>
      <c r="M5" s="674"/>
      <c r="N5" s="674"/>
      <c r="O5" s="674"/>
      <c r="P5" s="674"/>
      <c r="Q5" s="675"/>
      <c r="R5" s="638">
        <v>960302</v>
      </c>
      <c r="S5" s="639"/>
      <c r="T5" s="639"/>
      <c r="U5" s="639"/>
      <c r="V5" s="639"/>
      <c r="W5" s="639"/>
      <c r="X5" s="639"/>
      <c r="Y5" s="686"/>
      <c r="Z5" s="699">
        <v>8.8000000000000007</v>
      </c>
      <c r="AA5" s="699"/>
      <c r="AB5" s="699"/>
      <c r="AC5" s="699"/>
      <c r="AD5" s="700">
        <v>960302</v>
      </c>
      <c r="AE5" s="700"/>
      <c r="AF5" s="700"/>
      <c r="AG5" s="700"/>
      <c r="AH5" s="700"/>
      <c r="AI5" s="700"/>
      <c r="AJ5" s="700"/>
      <c r="AK5" s="700"/>
      <c r="AL5" s="687">
        <v>14.5</v>
      </c>
      <c r="AM5" s="656"/>
      <c r="AN5" s="656"/>
      <c r="AO5" s="688"/>
      <c r="AP5" s="673" t="s">
        <v>208</v>
      </c>
      <c r="AQ5" s="674"/>
      <c r="AR5" s="674"/>
      <c r="AS5" s="674"/>
      <c r="AT5" s="674"/>
      <c r="AU5" s="674"/>
      <c r="AV5" s="674"/>
      <c r="AW5" s="674"/>
      <c r="AX5" s="674"/>
      <c r="AY5" s="674"/>
      <c r="AZ5" s="674"/>
      <c r="BA5" s="674"/>
      <c r="BB5" s="674"/>
      <c r="BC5" s="674"/>
      <c r="BD5" s="674"/>
      <c r="BE5" s="674"/>
      <c r="BF5" s="675"/>
      <c r="BG5" s="588">
        <v>960302</v>
      </c>
      <c r="BH5" s="589"/>
      <c r="BI5" s="589"/>
      <c r="BJ5" s="589"/>
      <c r="BK5" s="589"/>
      <c r="BL5" s="589"/>
      <c r="BM5" s="589"/>
      <c r="BN5" s="590"/>
      <c r="BO5" s="641">
        <v>100</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x14ac:dyDescent="0.15">
      <c r="B6" s="585" t="s">
        <v>213</v>
      </c>
      <c r="C6" s="586"/>
      <c r="D6" s="586"/>
      <c r="E6" s="586"/>
      <c r="F6" s="586"/>
      <c r="G6" s="586"/>
      <c r="H6" s="586"/>
      <c r="I6" s="586"/>
      <c r="J6" s="586"/>
      <c r="K6" s="586"/>
      <c r="L6" s="586"/>
      <c r="M6" s="586"/>
      <c r="N6" s="586"/>
      <c r="O6" s="586"/>
      <c r="P6" s="586"/>
      <c r="Q6" s="587"/>
      <c r="R6" s="588">
        <v>232772</v>
      </c>
      <c r="S6" s="589"/>
      <c r="T6" s="589"/>
      <c r="U6" s="589"/>
      <c r="V6" s="589"/>
      <c r="W6" s="589"/>
      <c r="X6" s="589"/>
      <c r="Y6" s="590"/>
      <c r="Z6" s="641">
        <v>2.1</v>
      </c>
      <c r="AA6" s="641"/>
      <c r="AB6" s="641"/>
      <c r="AC6" s="641"/>
      <c r="AD6" s="642">
        <v>232772</v>
      </c>
      <c r="AE6" s="642"/>
      <c r="AF6" s="642"/>
      <c r="AG6" s="642"/>
      <c r="AH6" s="642"/>
      <c r="AI6" s="642"/>
      <c r="AJ6" s="642"/>
      <c r="AK6" s="642"/>
      <c r="AL6" s="611">
        <v>3.5</v>
      </c>
      <c r="AM6" s="643"/>
      <c r="AN6" s="643"/>
      <c r="AO6" s="644"/>
      <c r="AP6" s="585" t="s">
        <v>214</v>
      </c>
      <c r="AQ6" s="586"/>
      <c r="AR6" s="586"/>
      <c r="AS6" s="586"/>
      <c r="AT6" s="586"/>
      <c r="AU6" s="586"/>
      <c r="AV6" s="586"/>
      <c r="AW6" s="586"/>
      <c r="AX6" s="586"/>
      <c r="AY6" s="586"/>
      <c r="AZ6" s="586"/>
      <c r="BA6" s="586"/>
      <c r="BB6" s="586"/>
      <c r="BC6" s="586"/>
      <c r="BD6" s="586"/>
      <c r="BE6" s="586"/>
      <c r="BF6" s="587"/>
      <c r="BG6" s="588">
        <v>960302</v>
      </c>
      <c r="BH6" s="589"/>
      <c r="BI6" s="589"/>
      <c r="BJ6" s="589"/>
      <c r="BK6" s="589"/>
      <c r="BL6" s="589"/>
      <c r="BM6" s="589"/>
      <c r="BN6" s="590"/>
      <c r="BO6" s="641">
        <v>100</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89063</v>
      </c>
      <c r="CS6" s="589"/>
      <c r="CT6" s="589"/>
      <c r="CU6" s="589"/>
      <c r="CV6" s="589"/>
      <c r="CW6" s="589"/>
      <c r="CX6" s="589"/>
      <c r="CY6" s="590"/>
      <c r="CZ6" s="641">
        <v>0.9</v>
      </c>
      <c r="DA6" s="641"/>
      <c r="DB6" s="641"/>
      <c r="DC6" s="641"/>
      <c r="DD6" s="594" t="s">
        <v>209</v>
      </c>
      <c r="DE6" s="589"/>
      <c r="DF6" s="589"/>
      <c r="DG6" s="589"/>
      <c r="DH6" s="589"/>
      <c r="DI6" s="589"/>
      <c r="DJ6" s="589"/>
      <c r="DK6" s="589"/>
      <c r="DL6" s="589"/>
      <c r="DM6" s="589"/>
      <c r="DN6" s="589"/>
      <c r="DO6" s="589"/>
      <c r="DP6" s="590"/>
      <c r="DQ6" s="594">
        <v>89063</v>
      </c>
      <c r="DR6" s="589"/>
      <c r="DS6" s="589"/>
      <c r="DT6" s="589"/>
      <c r="DU6" s="589"/>
      <c r="DV6" s="589"/>
      <c r="DW6" s="589"/>
      <c r="DX6" s="589"/>
      <c r="DY6" s="589"/>
      <c r="DZ6" s="589"/>
      <c r="EA6" s="589"/>
      <c r="EB6" s="589"/>
      <c r="EC6" s="624"/>
    </row>
    <row r="7" spans="2:143" ht="11.25" customHeight="1" x14ac:dyDescent="0.15">
      <c r="B7" s="585" t="s">
        <v>216</v>
      </c>
      <c r="C7" s="586"/>
      <c r="D7" s="586"/>
      <c r="E7" s="586"/>
      <c r="F7" s="586"/>
      <c r="G7" s="586"/>
      <c r="H7" s="586"/>
      <c r="I7" s="586"/>
      <c r="J7" s="586"/>
      <c r="K7" s="586"/>
      <c r="L7" s="586"/>
      <c r="M7" s="586"/>
      <c r="N7" s="586"/>
      <c r="O7" s="586"/>
      <c r="P7" s="586"/>
      <c r="Q7" s="587"/>
      <c r="R7" s="588">
        <v>1538</v>
      </c>
      <c r="S7" s="589"/>
      <c r="T7" s="589"/>
      <c r="U7" s="589"/>
      <c r="V7" s="589"/>
      <c r="W7" s="589"/>
      <c r="X7" s="589"/>
      <c r="Y7" s="590"/>
      <c r="Z7" s="641">
        <v>0</v>
      </c>
      <c r="AA7" s="641"/>
      <c r="AB7" s="641"/>
      <c r="AC7" s="641"/>
      <c r="AD7" s="642">
        <v>1538</v>
      </c>
      <c r="AE7" s="642"/>
      <c r="AF7" s="642"/>
      <c r="AG7" s="642"/>
      <c r="AH7" s="642"/>
      <c r="AI7" s="642"/>
      <c r="AJ7" s="642"/>
      <c r="AK7" s="642"/>
      <c r="AL7" s="611">
        <v>0</v>
      </c>
      <c r="AM7" s="643"/>
      <c r="AN7" s="643"/>
      <c r="AO7" s="644"/>
      <c r="AP7" s="585" t="s">
        <v>217</v>
      </c>
      <c r="AQ7" s="586"/>
      <c r="AR7" s="586"/>
      <c r="AS7" s="586"/>
      <c r="AT7" s="586"/>
      <c r="AU7" s="586"/>
      <c r="AV7" s="586"/>
      <c r="AW7" s="586"/>
      <c r="AX7" s="586"/>
      <c r="AY7" s="586"/>
      <c r="AZ7" s="586"/>
      <c r="BA7" s="586"/>
      <c r="BB7" s="586"/>
      <c r="BC7" s="586"/>
      <c r="BD7" s="586"/>
      <c r="BE7" s="586"/>
      <c r="BF7" s="587"/>
      <c r="BG7" s="588">
        <v>304293</v>
      </c>
      <c r="BH7" s="589"/>
      <c r="BI7" s="589"/>
      <c r="BJ7" s="589"/>
      <c r="BK7" s="589"/>
      <c r="BL7" s="589"/>
      <c r="BM7" s="589"/>
      <c r="BN7" s="590"/>
      <c r="BO7" s="641">
        <v>31.7</v>
      </c>
      <c r="BP7" s="641"/>
      <c r="BQ7" s="641"/>
      <c r="BR7" s="641"/>
      <c r="BS7" s="642" t="s">
        <v>209</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2801756</v>
      </c>
      <c r="CS7" s="589"/>
      <c r="CT7" s="589"/>
      <c r="CU7" s="589"/>
      <c r="CV7" s="589"/>
      <c r="CW7" s="589"/>
      <c r="CX7" s="589"/>
      <c r="CY7" s="590"/>
      <c r="CZ7" s="641">
        <v>27.4</v>
      </c>
      <c r="DA7" s="641"/>
      <c r="DB7" s="641"/>
      <c r="DC7" s="641"/>
      <c r="DD7" s="594">
        <v>84942</v>
      </c>
      <c r="DE7" s="589"/>
      <c r="DF7" s="589"/>
      <c r="DG7" s="589"/>
      <c r="DH7" s="589"/>
      <c r="DI7" s="589"/>
      <c r="DJ7" s="589"/>
      <c r="DK7" s="589"/>
      <c r="DL7" s="589"/>
      <c r="DM7" s="589"/>
      <c r="DN7" s="589"/>
      <c r="DO7" s="589"/>
      <c r="DP7" s="590"/>
      <c r="DQ7" s="594">
        <v>1897583</v>
      </c>
      <c r="DR7" s="589"/>
      <c r="DS7" s="589"/>
      <c r="DT7" s="589"/>
      <c r="DU7" s="589"/>
      <c r="DV7" s="589"/>
      <c r="DW7" s="589"/>
      <c r="DX7" s="589"/>
      <c r="DY7" s="589"/>
      <c r="DZ7" s="589"/>
      <c r="EA7" s="589"/>
      <c r="EB7" s="589"/>
      <c r="EC7" s="624"/>
    </row>
    <row r="8" spans="2:143" ht="11.25" customHeight="1" x14ac:dyDescent="0.15">
      <c r="B8" s="585" t="s">
        <v>219</v>
      </c>
      <c r="C8" s="586"/>
      <c r="D8" s="586"/>
      <c r="E8" s="586"/>
      <c r="F8" s="586"/>
      <c r="G8" s="586"/>
      <c r="H8" s="586"/>
      <c r="I8" s="586"/>
      <c r="J8" s="586"/>
      <c r="K8" s="586"/>
      <c r="L8" s="586"/>
      <c r="M8" s="586"/>
      <c r="N8" s="586"/>
      <c r="O8" s="586"/>
      <c r="P8" s="586"/>
      <c r="Q8" s="587"/>
      <c r="R8" s="588">
        <v>4240</v>
      </c>
      <c r="S8" s="589"/>
      <c r="T8" s="589"/>
      <c r="U8" s="589"/>
      <c r="V8" s="589"/>
      <c r="W8" s="589"/>
      <c r="X8" s="589"/>
      <c r="Y8" s="590"/>
      <c r="Z8" s="641">
        <v>0</v>
      </c>
      <c r="AA8" s="641"/>
      <c r="AB8" s="641"/>
      <c r="AC8" s="641"/>
      <c r="AD8" s="642">
        <v>4240</v>
      </c>
      <c r="AE8" s="642"/>
      <c r="AF8" s="642"/>
      <c r="AG8" s="642"/>
      <c r="AH8" s="642"/>
      <c r="AI8" s="642"/>
      <c r="AJ8" s="642"/>
      <c r="AK8" s="642"/>
      <c r="AL8" s="611">
        <v>0.1</v>
      </c>
      <c r="AM8" s="643"/>
      <c r="AN8" s="643"/>
      <c r="AO8" s="644"/>
      <c r="AP8" s="585" t="s">
        <v>220</v>
      </c>
      <c r="AQ8" s="586"/>
      <c r="AR8" s="586"/>
      <c r="AS8" s="586"/>
      <c r="AT8" s="586"/>
      <c r="AU8" s="586"/>
      <c r="AV8" s="586"/>
      <c r="AW8" s="586"/>
      <c r="AX8" s="586"/>
      <c r="AY8" s="586"/>
      <c r="AZ8" s="586"/>
      <c r="BA8" s="586"/>
      <c r="BB8" s="586"/>
      <c r="BC8" s="586"/>
      <c r="BD8" s="586"/>
      <c r="BE8" s="586"/>
      <c r="BF8" s="587"/>
      <c r="BG8" s="588">
        <v>14203</v>
      </c>
      <c r="BH8" s="589"/>
      <c r="BI8" s="589"/>
      <c r="BJ8" s="589"/>
      <c r="BK8" s="589"/>
      <c r="BL8" s="589"/>
      <c r="BM8" s="589"/>
      <c r="BN8" s="590"/>
      <c r="BO8" s="641">
        <v>1.5</v>
      </c>
      <c r="BP8" s="641"/>
      <c r="BQ8" s="641"/>
      <c r="BR8" s="641"/>
      <c r="BS8" s="594" t="s">
        <v>109</v>
      </c>
      <c r="BT8" s="589"/>
      <c r="BU8" s="589"/>
      <c r="BV8" s="589"/>
      <c r="BW8" s="589"/>
      <c r="BX8" s="589"/>
      <c r="BY8" s="589"/>
      <c r="BZ8" s="589"/>
      <c r="CA8" s="589"/>
      <c r="CB8" s="624"/>
      <c r="CD8" s="625" t="s">
        <v>221</v>
      </c>
      <c r="CE8" s="622"/>
      <c r="CF8" s="622"/>
      <c r="CG8" s="622"/>
      <c r="CH8" s="622"/>
      <c r="CI8" s="622"/>
      <c r="CJ8" s="622"/>
      <c r="CK8" s="622"/>
      <c r="CL8" s="622"/>
      <c r="CM8" s="622"/>
      <c r="CN8" s="622"/>
      <c r="CO8" s="622"/>
      <c r="CP8" s="622"/>
      <c r="CQ8" s="623"/>
      <c r="CR8" s="588">
        <v>1742914</v>
      </c>
      <c r="CS8" s="589"/>
      <c r="CT8" s="589"/>
      <c r="CU8" s="589"/>
      <c r="CV8" s="589"/>
      <c r="CW8" s="589"/>
      <c r="CX8" s="589"/>
      <c r="CY8" s="590"/>
      <c r="CZ8" s="641">
        <v>17</v>
      </c>
      <c r="DA8" s="641"/>
      <c r="DB8" s="641"/>
      <c r="DC8" s="641"/>
      <c r="DD8" s="594">
        <v>2715</v>
      </c>
      <c r="DE8" s="589"/>
      <c r="DF8" s="589"/>
      <c r="DG8" s="589"/>
      <c r="DH8" s="589"/>
      <c r="DI8" s="589"/>
      <c r="DJ8" s="589"/>
      <c r="DK8" s="589"/>
      <c r="DL8" s="589"/>
      <c r="DM8" s="589"/>
      <c r="DN8" s="589"/>
      <c r="DO8" s="589"/>
      <c r="DP8" s="590"/>
      <c r="DQ8" s="594">
        <v>1159888</v>
      </c>
      <c r="DR8" s="589"/>
      <c r="DS8" s="589"/>
      <c r="DT8" s="589"/>
      <c r="DU8" s="589"/>
      <c r="DV8" s="589"/>
      <c r="DW8" s="589"/>
      <c r="DX8" s="589"/>
      <c r="DY8" s="589"/>
      <c r="DZ8" s="589"/>
      <c r="EA8" s="589"/>
      <c r="EB8" s="589"/>
      <c r="EC8" s="624"/>
    </row>
    <row r="9" spans="2:143" ht="11.25" customHeight="1" x14ac:dyDescent="0.15">
      <c r="B9" s="585" t="s">
        <v>222</v>
      </c>
      <c r="C9" s="586"/>
      <c r="D9" s="586"/>
      <c r="E9" s="586"/>
      <c r="F9" s="586"/>
      <c r="G9" s="586"/>
      <c r="H9" s="586"/>
      <c r="I9" s="586"/>
      <c r="J9" s="586"/>
      <c r="K9" s="586"/>
      <c r="L9" s="586"/>
      <c r="M9" s="586"/>
      <c r="N9" s="586"/>
      <c r="O9" s="586"/>
      <c r="P9" s="586"/>
      <c r="Q9" s="587"/>
      <c r="R9" s="588">
        <v>3833</v>
      </c>
      <c r="S9" s="589"/>
      <c r="T9" s="589"/>
      <c r="U9" s="589"/>
      <c r="V9" s="589"/>
      <c r="W9" s="589"/>
      <c r="X9" s="589"/>
      <c r="Y9" s="590"/>
      <c r="Z9" s="641">
        <v>0</v>
      </c>
      <c r="AA9" s="641"/>
      <c r="AB9" s="641"/>
      <c r="AC9" s="641"/>
      <c r="AD9" s="642">
        <v>3833</v>
      </c>
      <c r="AE9" s="642"/>
      <c r="AF9" s="642"/>
      <c r="AG9" s="642"/>
      <c r="AH9" s="642"/>
      <c r="AI9" s="642"/>
      <c r="AJ9" s="642"/>
      <c r="AK9" s="642"/>
      <c r="AL9" s="611">
        <v>0.1</v>
      </c>
      <c r="AM9" s="643"/>
      <c r="AN9" s="643"/>
      <c r="AO9" s="644"/>
      <c r="AP9" s="585" t="s">
        <v>223</v>
      </c>
      <c r="AQ9" s="586"/>
      <c r="AR9" s="586"/>
      <c r="AS9" s="586"/>
      <c r="AT9" s="586"/>
      <c r="AU9" s="586"/>
      <c r="AV9" s="586"/>
      <c r="AW9" s="586"/>
      <c r="AX9" s="586"/>
      <c r="AY9" s="586"/>
      <c r="AZ9" s="586"/>
      <c r="BA9" s="586"/>
      <c r="BB9" s="586"/>
      <c r="BC9" s="586"/>
      <c r="BD9" s="586"/>
      <c r="BE9" s="586"/>
      <c r="BF9" s="587"/>
      <c r="BG9" s="588">
        <v>243618</v>
      </c>
      <c r="BH9" s="589"/>
      <c r="BI9" s="589"/>
      <c r="BJ9" s="589"/>
      <c r="BK9" s="589"/>
      <c r="BL9" s="589"/>
      <c r="BM9" s="589"/>
      <c r="BN9" s="590"/>
      <c r="BO9" s="641">
        <v>25.4</v>
      </c>
      <c r="BP9" s="641"/>
      <c r="BQ9" s="641"/>
      <c r="BR9" s="641"/>
      <c r="BS9" s="594" t="s">
        <v>109</v>
      </c>
      <c r="BT9" s="589"/>
      <c r="BU9" s="589"/>
      <c r="BV9" s="589"/>
      <c r="BW9" s="589"/>
      <c r="BX9" s="589"/>
      <c r="BY9" s="589"/>
      <c r="BZ9" s="589"/>
      <c r="CA9" s="589"/>
      <c r="CB9" s="624"/>
      <c r="CD9" s="625" t="s">
        <v>224</v>
      </c>
      <c r="CE9" s="622"/>
      <c r="CF9" s="622"/>
      <c r="CG9" s="622"/>
      <c r="CH9" s="622"/>
      <c r="CI9" s="622"/>
      <c r="CJ9" s="622"/>
      <c r="CK9" s="622"/>
      <c r="CL9" s="622"/>
      <c r="CM9" s="622"/>
      <c r="CN9" s="622"/>
      <c r="CO9" s="622"/>
      <c r="CP9" s="622"/>
      <c r="CQ9" s="623"/>
      <c r="CR9" s="588">
        <v>1150193</v>
      </c>
      <c r="CS9" s="589"/>
      <c r="CT9" s="589"/>
      <c r="CU9" s="589"/>
      <c r="CV9" s="589"/>
      <c r="CW9" s="589"/>
      <c r="CX9" s="589"/>
      <c r="CY9" s="590"/>
      <c r="CZ9" s="641">
        <v>11.2</v>
      </c>
      <c r="DA9" s="641"/>
      <c r="DB9" s="641"/>
      <c r="DC9" s="641"/>
      <c r="DD9" s="594">
        <v>32276</v>
      </c>
      <c r="DE9" s="589"/>
      <c r="DF9" s="589"/>
      <c r="DG9" s="589"/>
      <c r="DH9" s="589"/>
      <c r="DI9" s="589"/>
      <c r="DJ9" s="589"/>
      <c r="DK9" s="589"/>
      <c r="DL9" s="589"/>
      <c r="DM9" s="589"/>
      <c r="DN9" s="589"/>
      <c r="DO9" s="589"/>
      <c r="DP9" s="590"/>
      <c r="DQ9" s="594">
        <v>807128</v>
      </c>
      <c r="DR9" s="589"/>
      <c r="DS9" s="589"/>
      <c r="DT9" s="589"/>
      <c r="DU9" s="589"/>
      <c r="DV9" s="589"/>
      <c r="DW9" s="589"/>
      <c r="DX9" s="589"/>
      <c r="DY9" s="589"/>
      <c r="DZ9" s="589"/>
      <c r="EA9" s="589"/>
      <c r="EB9" s="589"/>
      <c r="EC9" s="624"/>
    </row>
    <row r="10" spans="2:143" ht="11.25" customHeight="1" x14ac:dyDescent="0.15">
      <c r="B10" s="585" t="s">
        <v>225</v>
      </c>
      <c r="C10" s="586"/>
      <c r="D10" s="586"/>
      <c r="E10" s="586"/>
      <c r="F10" s="586"/>
      <c r="G10" s="586"/>
      <c r="H10" s="586"/>
      <c r="I10" s="586"/>
      <c r="J10" s="586"/>
      <c r="K10" s="586"/>
      <c r="L10" s="586"/>
      <c r="M10" s="586"/>
      <c r="N10" s="586"/>
      <c r="O10" s="586"/>
      <c r="P10" s="586"/>
      <c r="Q10" s="587"/>
      <c r="R10" s="588">
        <v>190804</v>
      </c>
      <c r="S10" s="589"/>
      <c r="T10" s="589"/>
      <c r="U10" s="589"/>
      <c r="V10" s="589"/>
      <c r="W10" s="589"/>
      <c r="X10" s="589"/>
      <c r="Y10" s="590"/>
      <c r="Z10" s="641">
        <v>1.8</v>
      </c>
      <c r="AA10" s="641"/>
      <c r="AB10" s="641"/>
      <c r="AC10" s="641"/>
      <c r="AD10" s="642">
        <v>190804</v>
      </c>
      <c r="AE10" s="642"/>
      <c r="AF10" s="642"/>
      <c r="AG10" s="642"/>
      <c r="AH10" s="642"/>
      <c r="AI10" s="642"/>
      <c r="AJ10" s="642"/>
      <c r="AK10" s="642"/>
      <c r="AL10" s="611">
        <v>2.9</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22631</v>
      </c>
      <c r="BH10" s="589"/>
      <c r="BI10" s="589"/>
      <c r="BJ10" s="589"/>
      <c r="BK10" s="589"/>
      <c r="BL10" s="589"/>
      <c r="BM10" s="589"/>
      <c r="BN10" s="590"/>
      <c r="BO10" s="641">
        <v>2.4</v>
      </c>
      <c r="BP10" s="641"/>
      <c r="BQ10" s="641"/>
      <c r="BR10" s="641"/>
      <c r="BS10" s="594" t="s">
        <v>109</v>
      </c>
      <c r="BT10" s="589"/>
      <c r="BU10" s="589"/>
      <c r="BV10" s="589"/>
      <c r="BW10" s="589"/>
      <c r="BX10" s="589"/>
      <c r="BY10" s="589"/>
      <c r="BZ10" s="589"/>
      <c r="CA10" s="589"/>
      <c r="CB10" s="624"/>
      <c r="CD10" s="625" t="s">
        <v>227</v>
      </c>
      <c r="CE10" s="622"/>
      <c r="CF10" s="622"/>
      <c r="CG10" s="622"/>
      <c r="CH10" s="622"/>
      <c r="CI10" s="622"/>
      <c r="CJ10" s="622"/>
      <c r="CK10" s="622"/>
      <c r="CL10" s="622"/>
      <c r="CM10" s="622"/>
      <c r="CN10" s="622"/>
      <c r="CO10" s="622"/>
      <c r="CP10" s="622"/>
      <c r="CQ10" s="623"/>
      <c r="CR10" s="588">
        <v>3800</v>
      </c>
      <c r="CS10" s="589"/>
      <c r="CT10" s="589"/>
      <c r="CU10" s="589"/>
      <c r="CV10" s="589"/>
      <c r="CW10" s="589"/>
      <c r="CX10" s="589"/>
      <c r="CY10" s="590"/>
      <c r="CZ10" s="641">
        <v>0</v>
      </c>
      <c r="DA10" s="641"/>
      <c r="DB10" s="641"/>
      <c r="DC10" s="641"/>
      <c r="DD10" s="594" t="s">
        <v>109</v>
      </c>
      <c r="DE10" s="589"/>
      <c r="DF10" s="589"/>
      <c r="DG10" s="589"/>
      <c r="DH10" s="589"/>
      <c r="DI10" s="589"/>
      <c r="DJ10" s="589"/>
      <c r="DK10" s="589"/>
      <c r="DL10" s="589"/>
      <c r="DM10" s="589"/>
      <c r="DN10" s="589"/>
      <c r="DO10" s="589"/>
      <c r="DP10" s="590"/>
      <c r="DQ10" s="594">
        <v>3800</v>
      </c>
      <c r="DR10" s="589"/>
      <c r="DS10" s="589"/>
      <c r="DT10" s="589"/>
      <c r="DU10" s="589"/>
      <c r="DV10" s="589"/>
      <c r="DW10" s="589"/>
      <c r="DX10" s="589"/>
      <c r="DY10" s="589"/>
      <c r="DZ10" s="589"/>
      <c r="EA10" s="589"/>
      <c r="EB10" s="589"/>
      <c r="EC10" s="624"/>
    </row>
    <row r="11" spans="2:143" ht="11.25" customHeight="1" x14ac:dyDescent="0.15">
      <c r="B11" s="585" t="s">
        <v>228</v>
      </c>
      <c r="C11" s="586"/>
      <c r="D11" s="586"/>
      <c r="E11" s="586"/>
      <c r="F11" s="586"/>
      <c r="G11" s="586"/>
      <c r="H11" s="586"/>
      <c r="I11" s="586"/>
      <c r="J11" s="586"/>
      <c r="K11" s="586"/>
      <c r="L11" s="586"/>
      <c r="M11" s="586"/>
      <c r="N11" s="586"/>
      <c r="O11" s="586"/>
      <c r="P11" s="586"/>
      <c r="Q11" s="587"/>
      <c r="R11" s="588">
        <v>2690</v>
      </c>
      <c r="S11" s="589"/>
      <c r="T11" s="589"/>
      <c r="U11" s="589"/>
      <c r="V11" s="589"/>
      <c r="W11" s="589"/>
      <c r="X11" s="589"/>
      <c r="Y11" s="590"/>
      <c r="Z11" s="641">
        <v>0</v>
      </c>
      <c r="AA11" s="641"/>
      <c r="AB11" s="641"/>
      <c r="AC11" s="641"/>
      <c r="AD11" s="642">
        <v>2690</v>
      </c>
      <c r="AE11" s="642"/>
      <c r="AF11" s="642"/>
      <c r="AG11" s="642"/>
      <c r="AH11" s="642"/>
      <c r="AI11" s="642"/>
      <c r="AJ11" s="642"/>
      <c r="AK11" s="642"/>
      <c r="AL11" s="611">
        <v>0</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23841</v>
      </c>
      <c r="BH11" s="589"/>
      <c r="BI11" s="589"/>
      <c r="BJ11" s="589"/>
      <c r="BK11" s="589"/>
      <c r="BL11" s="589"/>
      <c r="BM11" s="589"/>
      <c r="BN11" s="590"/>
      <c r="BO11" s="641">
        <v>2.5</v>
      </c>
      <c r="BP11" s="641"/>
      <c r="BQ11" s="641"/>
      <c r="BR11" s="641"/>
      <c r="BS11" s="594" t="s">
        <v>109</v>
      </c>
      <c r="BT11" s="589"/>
      <c r="BU11" s="589"/>
      <c r="BV11" s="589"/>
      <c r="BW11" s="589"/>
      <c r="BX11" s="589"/>
      <c r="BY11" s="589"/>
      <c r="BZ11" s="589"/>
      <c r="CA11" s="589"/>
      <c r="CB11" s="624"/>
      <c r="CD11" s="625" t="s">
        <v>230</v>
      </c>
      <c r="CE11" s="622"/>
      <c r="CF11" s="622"/>
      <c r="CG11" s="622"/>
      <c r="CH11" s="622"/>
      <c r="CI11" s="622"/>
      <c r="CJ11" s="622"/>
      <c r="CK11" s="622"/>
      <c r="CL11" s="622"/>
      <c r="CM11" s="622"/>
      <c r="CN11" s="622"/>
      <c r="CO11" s="622"/>
      <c r="CP11" s="622"/>
      <c r="CQ11" s="623"/>
      <c r="CR11" s="588">
        <v>966859</v>
      </c>
      <c r="CS11" s="589"/>
      <c r="CT11" s="589"/>
      <c r="CU11" s="589"/>
      <c r="CV11" s="589"/>
      <c r="CW11" s="589"/>
      <c r="CX11" s="589"/>
      <c r="CY11" s="590"/>
      <c r="CZ11" s="641">
        <v>9.4</v>
      </c>
      <c r="DA11" s="641"/>
      <c r="DB11" s="641"/>
      <c r="DC11" s="641"/>
      <c r="DD11" s="594">
        <v>386060</v>
      </c>
      <c r="DE11" s="589"/>
      <c r="DF11" s="589"/>
      <c r="DG11" s="589"/>
      <c r="DH11" s="589"/>
      <c r="DI11" s="589"/>
      <c r="DJ11" s="589"/>
      <c r="DK11" s="589"/>
      <c r="DL11" s="589"/>
      <c r="DM11" s="589"/>
      <c r="DN11" s="589"/>
      <c r="DO11" s="589"/>
      <c r="DP11" s="590"/>
      <c r="DQ11" s="594">
        <v>557147</v>
      </c>
      <c r="DR11" s="589"/>
      <c r="DS11" s="589"/>
      <c r="DT11" s="589"/>
      <c r="DU11" s="589"/>
      <c r="DV11" s="589"/>
      <c r="DW11" s="589"/>
      <c r="DX11" s="589"/>
      <c r="DY11" s="589"/>
      <c r="DZ11" s="589"/>
      <c r="EA11" s="589"/>
      <c r="EB11" s="589"/>
      <c r="EC11" s="624"/>
    </row>
    <row r="12" spans="2:143" ht="11.25" customHeight="1" x14ac:dyDescent="0.15">
      <c r="B12" s="585" t="s">
        <v>231</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586484</v>
      </c>
      <c r="BH12" s="589"/>
      <c r="BI12" s="589"/>
      <c r="BJ12" s="589"/>
      <c r="BK12" s="589"/>
      <c r="BL12" s="589"/>
      <c r="BM12" s="589"/>
      <c r="BN12" s="590"/>
      <c r="BO12" s="641">
        <v>61.1</v>
      </c>
      <c r="BP12" s="641"/>
      <c r="BQ12" s="641"/>
      <c r="BR12" s="641"/>
      <c r="BS12" s="594" t="s">
        <v>109</v>
      </c>
      <c r="BT12" s="589"/>
      <c r="BU12" s="589"/>
      <c r="BV12" s="589"/>
      <c r="BW12" s="589"/>
      <c r="BX12" s="589"/>
      <c r="BY12" s="589"/>
      <c r="BZ12" s="589"/>
      <c r="CA12" s="589"/>
      <c r="CB12" s="624"/>
      <c r="CD12" s="625" t="s">
        <v>233</v>
      </c>
      <c r="CE12" s="622"/>
      <c r="CF12" s="622"/>
      <c r="CG12" s="622"/>
      <c r="CH12" s="622"/>
      <c r="CI12" s="622"/>
      <c r="CJ12" s="622"/>
      <c r="CK12" s="622"/>
      <c r="CL12" s="622"/>
      <c r="CM12" s="622"/>
      <c r="CN12" s="622"/>
      <c r="CO12" s="622"/>
      <c r="CP12" s="622"/>
      <c r="CQ12" s="623"/>
      <c r="CR12" s="588">
        <v>223811</v>
      </c>
      <c r="CS12" s="589"/>
      <c r="CT12" s="589"/>
      <c r="CU12" s="589"/>
      <c r="CV12" s="589"/>
      <c r="CW12" s="589"/>
      <c r="CX12" s="589"/>
      <c r="CY12" s="590"/>
      <c r="CZ12" s="641">
        <v>2.2000000000000002</v>
      </c>
      <c r="DA12" s="641"/>
      <c r="DB12" s="641"/>
      <c r="DC12" s="641"/>
      <c r="DD12" s="594">
        <v>68272</v>
      </c>
      <c r="DE12" s="589"/>
      <c r="DF12" s="589"/>
      <c r="DG12" s="589"/>
      <c r="DH12" s="589"/>
      <c r="DI12" s="589"/>
      <c r="DJ12" s="589"/>
      <c r="DK12" s="589"/>
      <c r="DL12" s="589"/>
      <c r="DM12" s="589"/>
      <c r="DN12" s="589"/>
      <c r="DO12" s="589"/>
      <c r="DP12" s="590"/>
      <c r="DQ12" s="594">
        <v>165198</v>
      </c>
      <c r="DR12" s="589"/>
      <c r="DS12" s="589"/>
      <c r="DT12" s="589"/>
      <c r="DU12" s="589"/>
      <c r="DV12" s="589"/>
      <c r="DW12" s="589"/>
      <c r="DX12" s="589"/>
      <c r="DY12" s="589"/>
      <c r="DZ12" s="589"/>
      <c r="EA12" s="589"/>
      <c r="EB12" s="589"/>
      <c r="EC12" s="624"/>
    </row>
    <row r="13" spans="2:143" ht="11.25" customHeight="1" x14ac:dyDescent="0.15">
      <c r="B13" s="585" t="s">
        <v>234</v>
      </c>
      <c r="C13" s="586"/>
      <c r="D13" s="586"/>
      <c r="E13" s="586"/>
      <c r="F13" s="586"/>
      <c r="G13" s="586"/>
      <c r="H13" s="586"/>
      <c r="I13" s="586"/>
      <c r="J13" s="586"/>
      <c r="K13" s="586"/>
      <c r="L13" s="586"/>
      <c r="M13" s="586"/>
      <c r="N13" s="586"/>
      <c r="O13" s="586"/>
      <c r="P13" s="586"/>
      <c r="Q13" s="587"/>
      <c r="R13" s="588">
        <v>56086</v>
      </c>
      <c r="S13" s="589"/>
      <c r="T13" s="589"/>
      <c r="U13" s="589"/>
      <c r="V13" s="589"/>
      <c r="W13" s="589"/>
      <c r="X13" s="589"/>
      <c r="Y13" s="590"/>
      <c r="Z13" s="641">
        <v>0.5</v>
      </c>
      <c r="AA13" s="641"/>
      <c r="AB13" s="641"/>
      <c r="AC13" s="641"/>
      <c r="AD13" s="642">
        <v>56086</v>
      </c>
      <c r="AE13" s="642"/>
      <c r="AF13" s="642"/>
      <c r="AG13" s="642"/>
      <c r="AH13" s="642"/>
      <c r="AI13" s="642"/>
      <c r="AJ13" s="642"/>
      <c r="AK13" s="642"/>
      <c r="AL13" s="611">
        <v>0.8</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582614</v>
      </c>
      <c r="BH13" s="589"/>
      <c r="BI13" s="589"/>
      <c r="BJ13" s="589"/>
      <c r="BK13" s="589"/>
      <c r="BL13" s="589"/>
      <c r="BM13" s="589"/>
      <c r="BN13" s="590"/>
      <c r="BO13" s="641">
        <v>60.7</v>
      </c>
      <c r="BP13" s="641"/>
      <c r="BQ13" s="641"/>
      <c r="BR13" s="641"/>
      <c r="BS13" s="594" t="s">
        <v>109</v>
      </c>
      <c r="BT13" s="589"/>
      <c r="BU13" s="589"/>
      <c r="BV13" s="589"/>
      <c r="BW13" s="589"/>
      <c r="BX13" s="589"/>
      <c r="BY13" s="589"/>
      <c r="BZ13" s="589"/>
      <c r="CA13" s="589"/>
      <c r="CB13" s="624"/>
      <c r="CD13" s="625" t="s">
        <v>236</v>
      </c>
      <c r="CE13" s="622"/>
      <c r="CF13" s="622"/>
      <c r="CG13" s="622"/>
      <c r="CH13" s="622"/>
      <c r="CI13" s="622"/>
      <c r="CJ13" s="622"/>
      <c r="CK13" s="622"/>
      <c r="CL13" s="622"/>
      <c r="CM13" s="622"/>
      <c r="CN13" s="622"/>
      <c r="CO13" s="622"/>
      <c r="CP13" s="622"/>
      <c r="CQ13" s="623"/>
      <c r="CR13" s="588">
        <v>613314</v>
      </c>
      <c r="CS13" s="589"/>
      <c r="CT13" s="589"/>
      <c r="CU13" s="589"/>
      <c r="CV13" s="589"/>
      <c r="CW13" s="589"/>
      <c r="CX13" s="589"/>
      <c r="CY13" s="590"/>
      <c r="CZ13" s="641">
        <v>6</v>
      </c>
      <c r="DA13" s="641"/>
      <c r="DB13" s="641"/>
      <c r="DC13" s="641"/>
      <c r="DD13" s="594">
        <v>525954</v>
      </c>
      <c r="DE13" s="589"/>
      <c r="DF13" s="589"/>
      <c r="DG13" s="589"/>
      <c r="DH13" s="589"/>
      <c r="DI13" s="589"/>
      <c r="DJ13" s="589"/>
      <c r="DK13" s="589"/>
      <c r="DL13" s="589"/>
      <c r="DM13" s="589"/>
      <c r="DN13" s="589"/>
      <c r="DO13" s="589"/>
      <c r="DP13" s="590"/>
      <c r="DQ13" s="594">
        <v>276464</v>
      </c>
      <c r="DR13" s="589"/>
      <c r="DS13" s="589"/>
      <c r="DT13" s="589"/>
      <c r="DU13" s="589"/>
      <c r="DV13" s="589"/>
      <c r="DW13" s="589"/>
      <c r="DX13" s="589"/>
      <c r="DY13" s="589"/>
      <c r="DZ13" s="589"/>
      <c r="EA13" s="589"/>
      <c r="EB13" s="589"/>
      <c r="EC13" s="624"/>
    </row>
    <row r="14" spans="2:143" ht="11.25" customHeight="1" x14ac:dyDescent="0.15">
      <c r="B14" s="585" t="s">
        <v>237</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35825</v>
      </c>
      <c r="BH14" s="589"/>
      <c r="BI14" s="589"/>
      <c r="BJ14" s="589"/>
      <c r="BK14" s="589"/>
      <c r="BL14" s="589"/>
      <c r="BM14" s="589"/>
      <c r="BN14" s="590"/>
      <c r="BO14" s="641">
        <v>3.7</v>
      </c>
      <c r="BP14" s="641"/>
      <c r="BQ14" s="641"/>
      <c r="BR14" s="641"/>
      <c r="BS14" s="594" t="s">
        <v>109</v>
      </c>
      <c r="BT14" s="589"/>
      <c r="BU14" s="589"/>
      <c r="BV14" s="589"/>
      <c r="BW14" s="589"/>
      <c r="BX14" s="589"/>
      <c r="BY14" s="589"/>
      <c r="BZ14" s="589"/>
      <c r="CA14" s="589"/>
      <c r="CB14" s="624"/>
      <c r="CD14" s="625" t="s">
        <v>239</v>
      </c>
      <c r="CE14" s="622"/>
      <c r="CF14" s="622"/>
      <c r="CG14" s="622"/>
      <c r="CH14" s="622"/>
      <c r="CI14" s="622"/>
      <c r="CJ14" s="622"/>
      <c r="CK14" s="622"/>
      <c r="CL14" s="622"/>
      <c r="CM14" s="622"/>
      <c r="CN14" s="622"/>
      <c r="CO14" s="622"/>
      <c r="CP14" s="622"/>
      <c r="CQ14" s="623"/>
      <c r="CR14" s="588">
        <v>470645</v>
      </c>
      <c r="CS14" s="589"/>
      <c r="CT14" s="589"/>
      <c r="CU14" s="589"/>
      <c r="CV14" s="589"/>
      <c r="CW14" s="589"/>
      <c r="CX14" s="589"/>
      <c r="CY14" s="590"/>
      <c r="CZ14" s="641">
        <v>4.5999999999999996</v>
      </c>
      <c r="DA14" s="641"/>
      <c r="DB14" s="641"/>
      <c r="DC14" s="641"/>
      <c r="DD14" s="594">
        <v>59057</v>
      </c>
      <c r="DE14" s="589"/>
      <c r="DF14" s="589"/>
      <c r="DG14" s="589"/>
      <c r="DH14" s="589"/>
      <c r="DI14" s="589"/>
      <c r="DJ14" s="589"/>
      <c r="DK14" s="589"/>
      <c r="DL14" s="589"/>
      <c r="DM14" s="589"/>
      <c r="DN14" s="589"/>
      <c r="DO14" s="589"/>
      <c r="DP14" s="590"/>
      <c r="DQ14" s="594">
        <v>372594</v>
      </c>
      <c r="DR14" s="589"/>
      <c r="DS14" s="589"/>
      <c r="DT14" s="589"/>
      <c r="DU14" s="589"/>
      <c r="DV14" s="589"/>
      <c r="DW14" s="589"/>
      <c r="DX14" s="589"/>
      <c r="DY14" s="589"/>
      <c r="DZ14" s="589"/>
      <c r="EA14" s="589"/>
      <c r="EB14" s="589"/>
      <c r="EC14" s="624"/>
    </row>
    <row r="15" spans="2:143" ht="11.25" customHeight="1" x14ac:dyDescent="0.15">
      <c r="B15" s="585" t="s">
        <v>240</v>
      </c>
      <c r="C15" s="586"/>
      <c r="D15" s="586"/>
      <c r="E15" s="586"/>
      <c r="F15" s="586"/>
      <c r="G15" s="586"/>
      <c r="H15" s="586"/>
      <c r="I15" s="586"/>
      <c r="J15" s="586"/>
      <c r="K15" s="586"/>
      <c r="L15" s="586"/>
      <c r="M15" s="586"/>
      <c r="N15" s="586"/>
      <c r="O15" s="586"/>
      <c r="P15" s="586"/>
      <c r="Q15" s="587"/>
      <c r="R15" s="588">
        <v>2063</v>
      </c>
      <c r="S15" s="589"/>
      <c r="T15" s="589"/>
      <c r="U15" s="589"/>
      <c r="V15" s="589"/>
      <c r="W15" s="589"/>
      <c r="X15" s="589"/>
      <c r="Y15" s="590"/>
      <c r="Z15" s="641">
        <v>0</v>
      </c>
      <c r="AA15" s="641"/>
      <c r="AB15" s="641"/>
      <c r="AC15" s="641"/>
      <c r="AD15" s="642">
        <v>2063</v>
      </c>
      <c r="AE15" s="642"/>
      <c r="AF15" s="642"/>
      <c r="AG15" s="642"/>
      <c r="AH15" s="642"/>
      <c r="AI15" s="642"/>
      <c r="AJ15" s="642"/>
      <c r="AK15" s="642"/>
      <c r="AL15" s="611">
        <v>0</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33669</v>
      </c>
      <c r="BH15" s="589"/>
      <c r="BI15" s="589"/>
      <c r="BJ15" s="589"/>
      <c r="BK15" s="589"/>
      <c r="BL15" s="589"/>
      <c r="BM15" s="589"/>
      <c r="BN15" s="590"/>
      <c r="BO15" s="641">
        <v>3.5</v>
      </c>
      <c r="BP15" s="641"/>
      <c r="BQ15" s="641"/>
      <c r="BR15" s="641"/>
      <c r="BS15" s="594" t="s">
        <v>109</v>
      </c>
      <c r="BT15" s="589"/>
      <c r="BU15" s="589"/>
      <c r="BV15" s="589"/>
      <c r="BW15" s="589"/>
      <c r="BX15" s="589"/>
      <c r="BY15" s="589"/>
      <c r="BZ15" s="589"/>
      <c r="CA15" s="589"/>
      <c r="CB15" s="624"/>
      <c r="CD15" s="625" t="s">
        <v>242</v>
      </c>
      <c r="CE15" s="622"/>
      <c r="CF15" s="622"/>
      <c r="CG15" s="622"/>
      <c r="CH15" s="622"/>
      <c r="CI15" s="622"/>
      <c r="CJ15" s="622"/>
      <c r="CK15" s="622"/>
      <c r="CL15" s="622"/>
      <c r="CM15" s="622"/>
      <c r="CN15" s="622"/>
      <c r="CO15" s="622"/>
      <c r="CP15" s="622"/>
      <c r="CQ15" s="623"/>
      <c r="CR15" s="588">
        <v>714084</v>
      </c>
      <c r="CS15" s="589"/>
      <c r="CT15" s="589"/>
      <c r="CU15" s="589"/>
      <c r="CV15" s="589"/>
      <c r="CW15" s="589"/>
      <c r="CX15" s="589"/>
      <c r="CY15" s="590"/>
      <c r="CZ15" s="641">
        <v>7</v>
      </c>
      <c r="DA15" s="641"/>
      <c r="DB15" s="641"/>
      <c r="DC15" s="641"/>
      <c r="DD15" s="594">
        <v>111183</v>
      </c>
      <c r="DE15" s="589"/>
      <c r="DF15" s="589"/>
      <c r="DG15" s="589"/>
      <c r="DH15" s="589"/>
      <c r="DI15" s="589"/>
      <c r="DJ15" s="589"/>
      <c r="DK15" s="589"/>
      <c r="DL15" s="589"/>
      <c r="DM15" s="589"/>
      <c r="DN15" s="589"/>
      <c r="DO15" s="589"/>
      <c r="DP15" s="590"/>
      <c r="DQ15" s="594">
        <v>572988</v>
      </c>
      <c r="DR15" s="589"/>
      <c r="DS15" s="589"/>
      <c r="DT15" s="589"/>
      <c r="DU15" s="589"/>
      <c r="DV15" s="589"/>
      <c r="DW15" s="589"/>
      <c r="DX15" s="589"/>
      <c r="DY15" s="589"/>
      <c r="DZ15" s="589"/>
      <c r="EA15" s="589"/>
      <c r="EB15" s="589"/>
      <c r="EC15" s="624"/>
    </row>
    <row r="16" spans="2:143" ht="11.25" customHeight="1" x14ac:dyDescent="0.15">
      <c r="B16" s="585" t="s">
        <v>243</v>
      </c>
      <c r="C16" s="586"/>
      <c r="D16" s="586"/>
      <c r="E16" s="586"/>
      <c r="F16" s="586"/>
      <c r="G16" s="586"/>
      <c r="H16" s="586"/>
      <c r="I16" s="586"/>
      <c r="J16" s="586"/>
      <c r="K16" s="586"/>
      <c r="L16" s="586"/>
      <c r="M16" s="586"/>
      <c r="N16" s="586"/>
      <c r="O16" s="586"/>
      <c r="P16" s="586"/>
      <c r="Q16" s="587"/>
      <c r="R16" s="588">
        <v>5693636</v>
      </c>
      <c r="S16" s="589"/>
      <c r="T16" s="589"/>
      <c r="U16" s="589"/>
      <c r="V16" s="589"/>
      <c r="W16" s="589"/>
      <c r="X16" s="589"/>
      <c r="Y16" s="590"/>
      <c r="Z16" s="641">
        <v>52.3</v>
      </c>
      <c r="AA16" s="641"/>
      <c r="AB16" s="641"/>
      <c r="AC16" s="641"/>
      <c r="AD16" s="642">
        <v>5181904</v>
      </c>
      <c r="AE16" s="642"/>
      <c r="AF16" s="642"/>
      <c r="AG16" s="642"/>
      <c r="AH16" s="642"/>
      <c r="AI16" s="642"/>
      <c r="AJ16" s="642"/>
      <c r="AK16" s="642"/>
      <c r="AL16" s="611">
        <v>78</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v>31</v>
      </c>
      <c r="BH16" s="589"/>
      <c r="BI16" s="589"/>
      <c r="BJ16" s="589"/>
      <c r="BK16" s="589"/>
      <c r="BL16" s="589"/>
      <c r="BM16" s="589"/>
      <c r="BN16" s="590"/>
      <c r="BO16" s="641">
        <v>0</v>
      </c>
      <c r="BP16" s="641"/>
      <c r="BQ16" s="641"/>
      <c r="BR16" s="641"/>
      <c r="BS16" s="594" t="s">
        <v>109</v>
      </c>
      <c r="BT16" s="589"/>
      <c r="BU16" s="589"/>
      <c r="BV16" s="589"/>
      <c r="BW16" s="589"/>
      <c r="BX16" s="589"/>
      <c r="BY16" s="589"/>
      <c r="BZ16" s="589"/>
      <c r="CA16" s="589"/>
      <c r="CB16" s="624"/>
      <c r="CD16" s="625" t="s">
        <v>245</v>
      </c>
      <c r="CE16" s="622"/>
      <c r="CF16" s="622"/>
      <c r="CG16" s="622"/>
      <c r="CH16" s="622"/>
      <c r="CI16" s="622"/>
      <c r="CJ16" s="622"/>
      <c r="CK16" s="622"/>
      <c r="CL16" s="622"/>
      <c r="CM16" s="622"/>
      <c r="CN16" s="622"/>
      <c r="CO16" s="622"/>
      <c r="CP16" s="622"/>
      <c r="CQ16" s="623"/>
      <c r="CR16" s="588">
        <v>55041</v>
      </c>
      <c r="CS16" s="589"/>
      <c r="CT16" s="589"/>
      <c r="CU16" s="589"/>
      <c r="CV16" s="589"/>
      <c r="CW16" s="589"/>
      <c r="CX16" s="589"/>
      <c r="CY16" s="590"/>
      <c r="CZ16" s="641">
        <v>0.5</v>
      </c>
      <c r="DA16" s="641"/>
      <c r="DB16" s="641"/>
      <c r="DC16" s="641"/>
      <c r="DD16" s="594" t="s">
        <v>109</v>
      </c>
      <c r="DE16" s="589"/>
      <c r="DF16" s="589"/>
      <c r="DG16" s="589"/>
      <c r="DH16" s="589"/>
      <c r="DI16" s="589"/>
      <c r="DJ16" s="589"/>
      <c r="DK16" s="589"/>
      <c r="DL16" s="589"/>
      <c r="DM16" s="589"/>
      <c r="DN16" s="589"/>
      <c r="DO16" s="589"/>
      <c r="DP16" s="590"/>
      <c r="DQ16" s="594">
        <v>14409</v>
      </c>
      <c r="DR16" s="589"/>
      <c r="DS16" s="589"/>
      <c r="DT16" s="589"/>
      <c r="DU16" s="589"/>
      <c r="DV16" s="589"/>
      <c r="DW16" s="589"/>
      <c r="DX16" s="589"/>
      <c r="DY16" s="589"/>
      <c r="DZ16" s="589"/>
      <c r="EA16" s="589"/>
      <c r="EB16" s="589"/>
      <c r="EC16" s="624"/>
    </row>
    <row r="17" spans="2:133" ht="11.25" customHeight="1" x14ac:dyDescent="0.15">
      <c r="B17" s="585" t="s">
        <v>246</v>
      </c>
      <c r="C17" s="586"/>
      <c r="D17" s="586"/>
      <c r="E17" s="586"/>
      <c r="F17" s="586"/>
      <c r="G17" s="586"/>
      <c r="H17" s="586"/>
      <c r="I17" s="586"/>
      <c r="J17" s="586"/>
      <c r="K17" s="586"/>
      <c r="L17" s="586"/>
      <c r="M17" s="586"/>
      <c r="N17" s="586"/>
      <c r="O17" s="586"/>
      <c r="P17" s="586"/>
      <c r="Q17" s="587"/>
      <c r="R17" s="588">
        <v>5181904</v>
      </c>
      <c r="S17" s="589"/>
      <c r="T17" s="589"/>
      <c r="U17" s="589"/>
      <c r="V17" s="589"/>
      <c r="W17" s="589"/>
      <c r="X17" s="589"/>
      <c r="Y17" s="590"/>
      <c r="Z17" s="641">
        <v>47.6</v>
      </c>
      <c r="AA17" s="641"/>
      <c r="AB17" s="641"/>
      <c r="AC17" s="641"/>
      <c r="AD17" s="642">
        <v>5181904</v>
      </c>
      <c r="AE17" s="642"/>
      <c r="AF17" s="642"/>
      <c r="AG17" s="642"/>
      <c r="AH17" s="642"/>
      <c r="AI17" s="642"/>
      <c r="AJ17" s="642"/>
      <c r="AK17" s="642"/>
      <c r="AL17" s="611">
        <v>78</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248</v>
      </c>
      <c r="CE17" s="622"/>
      <c r="CF17" s="622"/>
      <c r="CG17" s="622"/>
      <c r="CH17" s="622"/>
      <c r="CI17" s="622"/>
      <c r="CJ17" s="622"/>
      <c r="CK17" s="622"/>
      <c r="CL17" s="622"/>
      <c r="CM17" s="622"/>
      <c r="CN17" s="622"/>
      <c r="CO17" s="622"/>
      <c r="CP17" s="622"/>
      <c r="CQ17" s="623"/>
      <c r="CR17" s="588">
        <v>1403262</v>
      </c>
      <c r="CS17" s="589"/>
      <c r="CT17" s="589"/>
      <c r="CU17" s="589"/>
      <c r="CV17" s="589"/>
      <c r="CW17" s="589"/>
      <c r="CX17" s="589"/>
      <c r="CY17" s="590"/>
      <c r="CZ17" s="641">
        <v>13.7</v>
      </c>
      <c r="DA17" s="641"/>
      <c r="DB17" s="641"/>
      <c r="DC17" s="641"/>
      <c r="DD17" s="594" t="s">
        <v>109</v>
      </c>
      <c r="DE17" s="589"/>
      <c r="DF17" s="589"/>
      <c r="DG17" s="589"/>
      <c r="DH17" s="589"/>
      <c r="DI17" s="589"/>
      <c r="DJ17" s="589"/>
      <c r="DK17" s="589"/>
      <c r="DL17" s="589"/>
      <c r="DM17" s="589"/>
      <c r="DN17" s="589"/>
      <c r="DO17" s="589"/>
      <c r="DP17" s="590"/>
      <c r="DQ17" s="594">
        <v>1362255</v>
      </c>
      <c r="DR17" s="589"/>
      <c r="DS17" s="589"/>
      <c r="DT17" s="589"/>
      <c r="DU17" s="589"/>
      <c r="DV17" s="589"/>
      <c r="DW17" s="589"/>
      <c r="DX17" s="589"/>
      <c r="DY17" s="589"/>
      <c r="DZ17" s="589"/>
      <c r="EA17" s="589"/>
      <c r="EB17" s="589"/>
      <c r="EC17" s="624"/>
    </row>
    <row r="18" spans="2:133" ht="11.25" customHeight="1" x14ac:dyDescent="0.15">
      <c r="B18" s="585" t="s">
        <v>249</v>
      </c>
      <c r="C18" s="586"/>
      <c r="D18" s="586"/>
      <c r="E18" s="586"/>
      <c r="F18" s="586"/>
      <c r="G18" s="586"/>
      <c r="H18" s="586"/>
      <c r="I18" s="586"/>
      <c r="J18" s="586"/>
      <c r="K18" s="586"/>
      <c r="L18" s="586"/>
      <c r="M18" s="586"/>
      <c r="N18" s="586"/>
      <c r="O18" s="586"/>
      <c r="P18" s="586"/>
      <c r="Q18" s="587"/>
      <c r="R18" s="588">
        <v>511727</v>
      </c>
      <c r="S18" s="589"/>
      <c r="T18" s="589"/>
      <c r="U18" s="589"/>
      <c r="V18" s="589"/>
      <c r="W18" s="589"/>
      <c r="X18" s="589"/>
      <c r="Y18" s="590"/>
      <c r="Z18" s="641">
        <v>4.7</v>
      </c>
      <c r="AA18" s="641"/>
      <c r="AB18" s="641"/>
      <c r="AC18" s="641"/>
      <c r="AD18" s="642" t="s">
        <v>109</v>
      </c>
      <c r="AE18" s="642"/>
      <c r="AF18" s="642"/>
      <c r="AG18" s="642"/>
      <c r="AH18" s="642"/>
      <c r="AI18" s="642"/>
      <c r="AJ18" s="642"/>
      <c r="AK18" s="642"/>
      <c r="AL18" s="611" t="s">
        <v>109</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251</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252</v>
      </c>
      <c r="C19" s="586"/>
      <c r="D19" s="586"/>
      <c r="E19" s="586"/>
      <c r="F19" s="586"/>
      <c r="G19" s="586"/>
      <c r="H19" s="586"/>
      <c r="I19" s="586"/>
      <c r="J19" s="586"/>
      <c r="K19" s="586"/>
      <c r="L19" s="586"/>
      <c r="M19" s="586"/>
      <c r="N19" s="586"/>
      <c r="O19" s="586"/>
      <c r="P19" s="586"/>
      <c r="Q19" s="587"/>
      <c r="R19" s="588">
        <v>5</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t="s">
        <v>109</v>
      </c>
      <c r="BH19" s="589"/>
      <c r="BI19" s="589"/>
      <c r="BJ19" s="589"/>
      <c r="BK19" s="589"/>
      <c r="BL19" s="589"/>
      <c r="BM19" s="589"/>
      <c r="BN19" s="590"/>
      <c r="BO19" s="641" t="s">
        <v>109</v>
      </c>
      <c r="BP19" s="641"/>
      <c r="BQ19" s="641"/>
      <c r="BR19" s="641"/>
      <c r="BS19" s="594" t="s">
        <v>109</v>
      </c>
      <c r="BT19" s="589"/>
      <c r="BU19" s="589"/>
      <c r="BV19" s="589"/>
      <c r="BW19" s="589"/>
      <c r="BX19" s="589"/>
      <c r="BY19" s="589"/>
      <c r="BZ19" s="589"/>
      <c r="CA19" s="589"/>
      <c r="CB19" s="624"/>
      <c r="CD19" s="625" t="s">
        <v>254</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255</v>
      </c>
      <c r="C20" s="586"/>
      <c r="D20" s="586"/>
      <c r="E20" s="586"/>
      <c r="F20" s="586"/>
      <c r="G20" s="586"/>
      <c r="H20" s="586"/>
      <c r="I20" s="586"/>
      <c r="J20" s="586"/>
      <c r="K20" s="586"/>
      <c r="L20" s="586"/>
      <c r="M20" s="586"/>
      <c r="N20" s="586"/>
      <c r="O20" s="586"/>
      <c r="P20" s="586"/>
      <c r="Q20" s="587"/>
      <c r="R20" s="588">
        <v>7147964</v>
      </c>
      <c r="S20" s="589"/>
      <c r="T20" s="589"/>
      <c r="U20" s="589"/>
      <c r="V20" s="589"/>
      <c r="W20" s="589"/>
      <c r="X20" s="589"/>
      <c r="Y20" s="590"/>
      <c r="Z20" s="641">
        <v>65.7</v>
      </c>
      <c r="AA20" s="641"/>
      <c r="AB20" s="641"/>
      <c r="AC20" s="641"/>
      <c r="AD20" s="642">
        <v>6636232</v>
      </c>
      <c r="AE20" s="642"/>
      <c r="AF20" s="642"/>
      <c r="AG20" s="642"/>
      <c r="AH20" s="642"/>
      <c r="AI20" s="642"/>
      <c r="AJ20" s="642"/>
      <c r="AK20" s="642"/>
      <c r="AL20" s="611">
        <v>99.9</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t="s">
        <v>109</v>
      </c>
      <c r="BH20" s="589"/>
      <c r="BI20" s="589"/>
      <c r="BJ20" s="589"/>
      <c r="BK20" s="589"/>
      <c r="BL20" s="589"/>
      <c r="BM20" s="589"/>
      <c r="BN20" s="590"/>
      <c r="BO20" s="641" t="s">
        <v>109</v>
      </c>
      <c r="BP20" s="641"/>
      <c r="BQ20" s="641"/>
      <c r="BR20" s="641"/>
      <c r="BS20" s="594" t="s">
        <v>109</v>
      </c>
      <c r="BT20" s="589"/>
      <c r="BU20" s="589"/>
      <c r="BV20" s="589"/>
      <c r="BW20" s="589"/>
      <c r="BX20" s="589"/>
      <c r="BY20" s="589"/>
      <c r="BZ20" s="589"/>
      <c r="CA20" s="589"/>
      <c r="CB20" s="624"/>
      <c r="CD20" s="625" t="s">
        <v>257</v>
      </c>
      <c r="CE20" s="622"/>
      <c r="CF20" s="622"/>
      <c r="CG20" s="622"/>
      <c r="CH20" s="622"/>
      <c r="CI20" s="622"/>
      <c r="CJ20" s="622"/>
      <c r="CK20" s="622"/>
      <c r="CL20" s="622"/>
      <c r="CM20" s="622"/>
      <c r="CN20" s="622"/>
      <c r="CO20" s="622"/>
      <c r="CP20" s="622"/>
      <c r="CQ20" s="623"/>
      <c r="CR20" s="588">
        <v>10234742</v>
      </c>
      <c r="CS20" s="589"/>
      <c r="CT20" s="589"/>
      <c r="CU20" s="589"/>
      <c r="CV20" s="589"/>
      <c r="CW20" s="589"/>
      <c r="CX20" s="589"/>
      <c r="CY20" s="590"/>
      <c r="CZ20" s="641">
        <v>100</v>
      </c>
      <c r="DA20" s="641"/>
      <c r="DB20" s="641"/>
      <c r="DC20" s="641"/>
      <c r="DD20" s="594">
        <v>1270459</v>
      </c>
      <c r="DE20" s="589"/>
      <c r="DF20" s="589"/>
      <c r="DG20" s="589"/>
      <c r="DH20" s="589"/>
      <c r="DI20" s="589"/>
      <c r="DJ20" s="589"/>
      <c r="DK20" s="589"/>
      <c r="DL20" s="589"/>
      <c r="DM20" s="589"/>
      <c r="DN20" s="589"/>
      <c r="DO20" s="589"/>
      <c r="DP20" s="590"/>
      <c r="DQ20" s="594">
        <v>7278517</v>
      </c>
      <c r="DR20" s="589"/>
      <c r="DS20" s="589"/>
      <c r="DT20" s="589"/>
      <c r="DU20" s="589"/>
      <c r="DV20" s="589"/>
      <c r="DW20" s="589"/>
      <c r="DX20" s="589"/>
      <c r="DY20" s="589"/>
      <c r="DZ20" s="589"/>
      <c r="EA20" s="589"/>
      <c r="EB20" s="589"/>
      <c r="EC20" s="624"/>
    </row>
    <row r="21" spans="2:133" ht="11.25" customHeight="1" x14ac:dyDescent="0.15">
      <c r="B21" s="585" t="s">
        <v>258</v>
      </c>
      <c r="C21" s="586"/>
      <c r="D21" s="586"/>
      <c r="E21" s="586"/>
      <c r="F21" s="586"/>
      <c r="G21" s="586"/>
      <c r="H21" s="586"/>
      <c r="I21" s="586"/>
      <c r="J21" s="586"/>
      <c r="K21" s="586"/>
      <c r="L21" s="586"/>
      <c r="M21" s="586"/>
      <c r="N21" s="586"/>
      <c r="O21" s="586"/>
      <c r="P21" s="586"/>
      <c r="Q21" s="587"/>
      <c r="R21" s="588">
        <v>3410</v>
      </c>
      <c r="S21" s="589"/>
      <c r="T21" s="589"/>
      <c r="U21" s="589"/>
      <c r="V21" s="589"/>
      <c r="W21" s="589"/>
      <c r="X21" s="589"/>
      <c r="Y21" s="590"/>
      <c r="Z21" s="641">
        <v>0</v>
      </c>
      <c r="AA21" s="641"/>
      <c r="AB21" s="641"/>
      <c r="AC21" s="641"/>
      <c r="AD21" s="642">
        <v>3410</v>
      </c>
      <c r="AE21" s="642"/>
      <c r="AF21" s="642"/>
      <c r="AG21" s="642"/>
      <c r="AH21" s="642"/>
      <c r="AI21" s="642"/>
      <c r="AJ21" s="642"/>
      <c r="AK21" s="642"/>
      <c r="AL21" s="611">
        <v>0.1</v>
      </c>
      <c r="AM21" s="643"/>
      <c r="AN21" s="643"/>
      <c r="AO21" s="644"/>
      <c r="AP21" s="682" t="s">
        <v>259</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260</v>
      </c>
      <c r="C22" s="586"/>
      <c r="D22" s="586"/>
      <c r="E22" s="586"/>
      <c r="F22" s="586"/>
      <c r="G22" s="586"/>
      <c r="H22" s="586"/>
      <c r="I22" s="586"/>
      <c r="J22" s="586"/>
      <c r="K22" s="586"/>
      <c r="L22" s="586"/>
      <c r="M22" s="586"/>
      <c r="N22" s="586"/>
      <c r="O22" s="586"/>
      <c r="P22" s="586"/>
      <c r="Q22" s="587"/>
      <c r="R22" s="588">
        <v>11638</v>
      </c>
      <c r="S22" s="589"/>
      <c r="T22" s="589"/>
      <c r="U22" s="589"/>
      <c r="V22" s="589"/>
      <c r="W22" s="589"/>
      <c r="X22" s="589"/>
      <c r="Y22" s="590"/>
      <c r="Z22" s="641">
        <v>0.1</v>
      </c>
      <c r="AA22" s="641"/>
      <c r="AB22" s="641"/>
      <c r="AC22" s="641"/>
      <c r="AD22" s="642" t="s">
        <v>109</v>
      </c>
      <c r="AE22" s="642"/>
      <c r="AF22" s="642"/>
      <c r="AG22" s="642"/>
      <c r="AH22" s="642"/>
      <c r="AI22" s="642"/>
      <c r="AJ22" s="642"/>
      <c r="AK22" s="642"/>
      <c r="AL22" s="611" t="s">
        <v>109</v>
      </c>
      <c r="AM22" s="643"/>
      <c r="AN22" s="643"/>
      <c r="AO22" s="644"/>
      <c r="AP22" s="682" t="s">
        <v>261</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263</v>
      </c>
      <c r="C23" s="586"/>
      <c r="D23" s="586"/>
      <c r="E23" s="586"/>
      <c r="F23" s="586"/>
      <c r="G23" s="586"/>
      <c r="H23" s="586"/>
      <c r="I23" s="586"/>
      <c r="J23" s="586"/>
      <c r="K23" s="586"/>
      <c r="L23" s="586"/>
      <c r="M23" s="586"/>
      <c r="N23" s="586"/>
      <c r="O23" s="586"/>
      <c r="P23" s="586"/>
      <c r="Q23" s="587"/>
      <c r="R23" s="588">
        <v>133961</v>
      </c>
      <c r="S23" s="589"/>
      <c r="T23" s="589"/>
      <c r="U23" s="589"/>
      <c r="V23" s="589"/>
      <c r="W23" s="589"/>
      <c r="X23" s="589"/>
      <c r="Y23" s="590"/>
      <c r="Z23" s="641">
        <v>1.2</v>
      </c>
      <c r="AA23" s="641"/>
      <c r="AB23" s="641"/>
      <c r="AC23" s="641"/>
      <c r="AD23" s="642" t="s">
        <v>109</v>
      </c>
      <c r="AE23" s="642"/>
      <c r="AF23" s="642"/>
      <c r="AG23" s="642"/>
      <c r="AH23" s="642"/>
      <c r="AI23" s="642"/>
      <c r="AJ23" s="642"/>
      <c r="AK23" s="642"/>
      <c r="AL23" s="611" t="s">
        <v>109</v>
      </c>
      <c r="AM23" s="643"/>
      <c r="AN23" s="643"/>
      <c r="AO23" s="644"/>
      <c r="AP23" s="682" t="s">
        <v>264</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x14ac:dyDescent="0.15">
      <c r="B24" s="585" t="s">
        <v>270</v>
      </c>
      <c r="C24" s="586"/>
      <c r="D24" s="586"/>
      <c r="E24" s="586"/>
      <c r="F24" s="586"/>
      <c r="G24" s="586"/>
      <c r="H24" s="586"/>
      <c r="I24" s="586"/>
      <c r="J24" s="586"/>
      <c r="K24" s="586"/>
      <c r="L24" s="586"/>
      <c r="M24" s="586"/>
      <c r="N24" s="586"/>
      <c r="O24" s="586"/>
      <c r="P24" s="586"/>
      <c r="Q24" s="587"/>
      <c r="R24" s="588">
        <v>62965</v>
      </c>
      <c r="S24" s="589"/>
      <c r="T24" s="589"/>
      <c r="U24" s="589"/>
      <c r="V24" s="589"/>
      <c r="W24" s="589"/>
      <c r="X24" s="589"/>
      <c r="Y24" s="590"/>
      <c r="Z24" s="641">
        <v>0.6</v>
      </c>
      <c r="AA24" s="641"/>
      <c r="AB24" s="641"/>
      <c r="AC24" s="641"/>
      <c r="AD24" s="642" t="s">
        <v>109</v>
      </c>
      <c r="AE24" s="642"/>
      <c r="AF24" s="642"/>
      <c r="AG24" s="642"/>
      <c r="AH24" s="642"/>
      <c r="AI24" s="642"/>
      <c r="AJ24" s="642"/>
      <c r="AK24" s="642"/>
      <c r="AL24" s="611" t="s">
        <v>109</v>
      </c>
      <c r="AM24" s="643"/>
      <c r="AN24" s="643"/>
      <c r="AO24" s="644"/>
      <c r="AP24" s="682" t="s">
        <v>271</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272</v>
      </c>
      <c r="CE24" s="646"/>
      <c r="CF24" s="646"/>
      <c r="CG24" s="646"/>
      <c r="CH24" s="646"/>
      <c r="CI24" s="646"/>
      <c r="CJ24" s="646"/>
      <c r="CK24" s="646"/>
      <c r="CL24" s="646"/>
      <c r="CM24" s="646"/>
      <c r="CN24" s="646"/>
      <c r="CO24" s="646"/>
      <c r="CP24" s="646"/>
      <c r="CQ24" s="647"/>
      <c r="CR24" s="638">
        <v>3347891</v>
      </c>
      <c r="CS24" s="639"/>
      <c r="CT24" s="639"/>
      <c r="CU24" s="639"/>
      <c r="CV24" s="639"/>
      <c r="CW24" s="639"/>
      <c r="CX24" s="639"/>
      <c r="CY24" s="686"/>
      <c r="CZ24" s="690">
        <v>32.700000000000003</v>
      </c>
      <c r="DA24" s="691"/>
      <c r="DB24" s="691"/>
      <c r="DC24" s="692"/>
      <c r="DD24" s="685">
        <v>2840256</v>
      </c>
      <c r="DE24" s="639"/>
      <c r="DF24" s="639"/>
      <c r="DG24" s="639"/>
      <c r="DH24" s="639"/>
      <c r="DI24" s="639"/>
      <c r="DJ24" s="639"/>
      <c r="DK24" s="686"/>
      <c r="DL24" s="685">
        <v>2758015</v>
      </c>
      <c r="DM24" s="639"/>
      <c r="DN24" s="639"/>
      <c r="DO24" s="639"/>
      <c r="DP24" s="639"/>
      <c r="DQ24" s="639"/>
      <c r="DR24" s="639"/>
      <c r="DS24" s="639"/>
      <c r="DT24" s="639"/>
      <c r="DU24" s="639"/>
      <c r="DV24" s="686"/>
      <c r="DW24" s="687">
        <v>39.5</v>
      </c>
      <c r="DX24" s="656"/>
      <c r="DY24" s="656"/>
      <c r="DZ24" s="656"/>
      <c r="EA24" s="656"/>
      <c r="EB24" s="656"/>
      <c r="EC24" s="688"/>
    </row>
    <row r="25" spans="2:133" ht="11.25" customHeight="1" x14ac:dyDescent="0.15">
      <c r="B25" s="585" t="s">
        <v>273</v>
      </c>
      <c r="C25" s="586"/>
      <c r="D25" s="586"/>
      <c r="E25" s="586"/>
      <c r="F25" s="586"/>
      <c r="G25" s="586"/>
      <c r="H25" s="586"/>
      <c r="I25" s="586"/>
      <c r="J25" s="586"/>
      <c r="K25" s="586"/>
      <c r="L25" s="586"/>
      <c r="M25" s="586"/>
      <c r="N25" s="586"/>
      <c r="O25" s="586"/>
      <c r="P25" s="586"/>
      <c r="Q25" s="587"/>
      <c r="R25" s="588">
        <v>562199</v>
      </c>
      <c r="S25" s="589"/>
      <c r="T25" s="589"/>
      <c r="U25" s="589"/>
      <c r="V25" s="589"/>
      <c r="W25" s="589"/>
      <c r="X25" s="589"/>
      <c r="Y25" s="590"/>
      <c r="Z25" s="641">
        <v>5.2</v>
      </c>
      <c r="AA25" s="641"/>
      <c r="AB25" s="641"/>
      <c r="AC25" s="641"/>
      <c r="AD25" s="642" t="s">
        <v>109</v>
      </c>
      <c r="AE25" s="642"/>
      <c r="AF25" s="642"/>
      <c r="AG25" s="642"/>
      <c r="AH25" s="642"/>
      <c r="AI25" s="642"/>
      <c r="AJ25" s="642"/>
      <c r="AK25" s="642"/>
      <c r="AL25" s="611" t="s">
        <v>109</v>
      </c>
      <c r="AM25" s="643"/>
      <c r="AN25" s="643"/>
      <c r="AO25" s="644"/>
      <c r="AP25" s="682" t="s">
        <v>274</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275</v>
      </c>
      <c r="CE25" s="622"/>
      <c r="CF25" s="622"/>
      <c r="CG25" s="622"/>
      <c r="CH25" s="622"/>
      <c r="CI25" s="622"/>
      <c r="CJ25" s="622"/>
      <c r="CK25" s="622"/>
      <c r="CL25" s="622"/>
      <c r="CM25" s="622"/>
      <c r="CN25" s="622"/>
      <c r="CO25" s="622"/>
      <c r="CP25" s="622"/>
      <c r="CQ25" s="623"/>
      <c r="CR25" s="588">
        <v>1380017</v>
      </c>
      <c r="CS25" s="607"/>
      <c r="CT25" s="607"/>
      <c r="CU25" s="607"/>
      <c r="CV25" s="607"/>
      <c r="CW25" s="607"/>
      <c r="CX25" s="607"/>
      <c r="CY25" s="608"/>
      <c r="CZ25" s="591">
        <v>13.5</v>
      </c>
      <c r="DA25" s="609"/>
      <c r="DB25" s="609"/>
      <c r="DC25" s="610"/>
      <c r="DD25" s="594">
        <v>1328468</v>
      </c>
      <c r="DE25" s="607"/>
      <c r="DF25" s="607"/>
      <c r="DG25" s="607"/>
      <c r="DH25" s="607"/>
      <c r="DI25" s="607"/>
      <c r="DJ25" s="607"/>
      <c r="DK25" s="608"/>
      <c r="DL25" s="594">
        <v>1263311</v>
      </c>
      <c r="DM25" s="607"/>
      <c r="DN25" s="607"/>
      <c r="DO25" s="607"/>
      <c r="DP25" s="607"/>
      <c r="DQ25" s="607"/>
      <c r="DR25" s="607"/>
      <c r="DS25" s="607"/>
      <c r="DT25" s="607"/>
      <c r="DU25" s="607"/>
      <c r="DV25" s="608"/>
      <c r="DW25" s="611">
        <v>18.100000000000001</v>
      </c>
      <c r="DX25" s="612"/>
      <c r="DY25" s="612"/>
      <c r="DZ25" s="612"/>
      <c r="EA25" s="612"/>
      <c r="EB25" s="612"/>
      <c r="EC25" s="613"/>
    </row>
    <row r="26" spans="2:133" ht="11.25" customHeight="1" x14ac:dyDescent="0.15">
      <c r="B26" s="679" t="s">
        <v>276</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277</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278</v>
      </c>
      <c r="CE26" s="622"/>
      <c r="CF26" s="622"/>
      <c r="CG26" s="622"/>
      <c r="CH26" s="622"/>
      <c r="CI26" s="622"/>
      <c r="CJ26" s="622"/>
      <c r="CK26" s="622"/>
      <c r="CL26" s="622"/>
      <c r="CM26" s="622"/>
      <c r="CN26" s="622"/>
      <c r="CO26" s="622"/>
      <c r="CP26" s="622"/>
      <c r="CQ26" s="623"/>
      <c r="CR26" s="588">
        <v>837124</v>
      </c>
      <c r="CS26" s="589"/>
      <c r="CT26" s="589"/>
      <c r="CU26" s="589"/>
      <c r="CV26" s="589"/>
      <c r="CW26" s="589"/>
      <c r="CX26" s="589"/>
      <c r="CY26" s="590"/>
      <c r="CZ26" s="591">
        <v>8.1999999999999993</v>
      </c>
      <c r="DA26" s="609"/>
      <c r="DB26" s="609"/>
      <c r="DC26" s="610"/>
      <c r="DD26" s="594">
        <v>799649</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x14ac:dyDescent="0.15">
      <c r="B27" s="585" t="s">
        <v>279</v>
      </c>
      <c r="C27" s="586"/>
      <c r="D27" s="586"/>
      <c r="E27" s="586"/>
      <c r="F27" s="586"/>
      <c r="G27" s="586"/>
      <c r="H27" s="586"/>
      <c r="I27" s="586"/>
      <c r="J27" s="586"/>
      <c r="K27" s="586"/>
      <c r="L27" s="586"/>
      <c r="M27" s="586"/>
      <c r="N27" s="586"/>
      <c r="O27" s="586"/>
      <c r="P27" s="586"/>
      <c r="Q27" s="587"/>
      <c r="R27" s="588">
        <v>665205</v>
      </c>
      <c r="S27" s="589"/>
      <c r="T27" s="589"/>
      <c r="U27" s="589"/>
      <c r="V27" s="589"/>
      <c r="W27" s="589"/>
      <c r="X27" s="589"/>
      <c r="Y27" s="590"/>
      <c r="Z27" s="641">
        <v>6.1</v>
      </c>
      <c r="AA27" s="641"/>
      <c r="AB27" s="641"/>
      <c r="AC27" s="641"/>
      <c r="AD27" s="642" t="s">
        <v>109</v>
      </c>
      <c r="AE27" s="642"/>
      <c r="AF27" s="642"/>
      <c r="AG27" s="642"/>
      <c r="AH27" s="642"/>
      <c r="AI27" s="642"/>
      <c r="AJ27" s="642"/>
      <c r="AK27" s="642"/>
      <c r="AL27" s="611" t="s">
        <v>109</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960302</v>
      </c>
      <c r="BH27" s="589"/>
      <c r="BI27" s="589"/>
      <c r="BJ27" s="589"/>
      <c r="BK27" s="589"/>
      <c r="BL27" s="589"/>
      <c r="BM27" s="589"/>
      <c r="BN27" s="590"/>
      <c r="BO27" s="641">
        <v>100</v>
      </c>
      <c r="BP27" s="641"/>
      <c r="BQ27" s="641"/>
      <c r="BR27" s="641"/>
      <c r="BS27" s="594" t="s">
        <v>109</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564612</v>
      </c>
      <c r="CS27" s="607"/>
      <c r="CT27" s="607"/>
      <c r="CU27" s="607"/>
      <c r="CV27" s="607"/>
      <c r="CW27" s="607"/>
      <c r="CX27" s="607"/>
      <c r="CY27" s="608"/>
      <c r="CZ27" s="591">
        <v>5.5</v>
      </c>
      <c r="DA27" s="609"/>
      <c r="DB27" s="609"/>
      <c r="DC27" s="610"/>
      <c r="DD27" s="594">
        <v>149533</v>
      </c>
      <c r="DE27" s="607"/>
      <c r="DF27" s="607"/>
      <c r="DG27" s="607"/>
      <c r="DH27" s="607"/>
      <c r="DI27" s="607"/>
      <c r="DJ27" s="607"/>
      <c r="DK27" s="608"/>
      <c r="DL27" s="594">
        <v>132449</v>
      </c>
      <c r="DM27" s="607"/>
      <c r="DN27" s="607"/>
      <c r="DO27" s="607"/>
      <c r="DP27" s="607"/>
      <c r="DQ27" s="607"/>
      <c r="DR27" s="607"/>
      <c r="DS27" s="607"/>
      <c r="DT27" s="607"/>
      <c r="DU27" s="607"/>
      <c r="DV27" s="608"/>
      <c r="DW27" s="611">
        <v>1.9</v>
      </c>
      <c r="DX27" s="612"/>
      <c r="DY27" s="612"/>
      <c r="DZ27" s="612"/>
      <c r="EA27" s="612"/>
      <c r="EB27" s="612"/>
      <c r="EC27" s="613"/>
    </row>
    <row r="28" spans="2:133" ht="11.25" customHeight="1" x14ac:dyDescent="0.15">
      <c r="B28" s="585" t="s">
        <v>282</v>
      </c>
      <c r="C28" s="586"/>
      <c r="D28" s="586"/>
      <c r="E28" s="586"/>
      <c r="F28" s="586"/>
      <c r="G28" s="586"/>
      <c r="H28" s="586"/>
      <c r="I28" s="586"/>
      <c r="J28" s="586"/>
      <c r="K28" s="586"/>
      <c r="L28" s="586"/>
      <c r="M28" s="586"/>
      <c r="N28" s="586"/>
      <c r="O28" s="586"/>
      <c r="P28" s="586"/>
      <c r="Q28" s="587"/>
      <c r="R28" s="588">
        <v>79729</v>
      </c>
      <c r="S28" s="589"/>
      <c r="T28" s="589"/>
      <c r="U28" s="589"/>
      <c r="V28" s="589"/>
      <c r="W28" s="589"/>
      <c r="X28" s="589"/>
      <c r="Y28" s="590"/>
      <c r="Z28" s="641">
        <v>0.7</v>
      </c>
      <c r="AA28" s="641"/>
      <c r="AB28" s="641"/>
      <c r="AC28" s="641"/>
      <c r="AD28" s="642" t="s">
        <v>109</v>
      </c>
      <c r="AE28" s="642"/>
      <c r="AF28" s="642"/>
      <c r="AG28" s="642"/>
      <c r="AH28" s="642"/>
      <c r="AI28" s="642"/>
      <c r="AJ28" s="642"/>
      <c r="AK28" s="642"/>
      <c r="AL28" s="611" t="s">
        <v>109</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1403262</v>
      </c>
      <c r="CS28" s="589"/>
      <c r="CT28" s="589"/>
      <c r="CU28" s="589"/>
      <c r="CV28" s="589"/>
      <c r="CW28" s="589"/>
      <c r="CX28" s="589"/>
      <c r="CY28" s="590"/>
      <c r="CZ28" s="591">
        <v>13.7</v>
      </c>
      <c r="DA28" s="609"/>
      <c r="DB28" s="609"/>
      <c r="DC28" s="610"/>
      <c r="DD28" s="594">
        <v>1362255</v>
      </c>
      <c r="DE28" s="589"/>
      <c r="DF28" s="589"/>
      <c r="DG28" s="589"/>
      <c r="DH28" s="589"/>
      <c r="DI28" s="589"/>
      <c r="DJ28" s="589"/>
      <c r="DK28" s="590"/>
      <c r="DL28" s="594">
        <v>1362255</v>
      </c>
      <c r="DM28" s="589"/>
      <c r="DN28" s="589"/>
      <c r="DO28" s="589"/>
      <c r="DP28" s="589"/>
      <c r="DQ28" s="589"/>
      <c r="DR28" s="589"/>
      <c r="DS28" s="589"/>
      <c r="DT28" s="589"/>
      <c r="DU28" s="589"/>
      <c r="DV28" s="590"/>
      <c r="DW28" s="611">
        <v>19.5</v>
      </c>
      <c r="DX28" s="612"/>
      <c r="DY28" s="612"/>
      <c r="DZ28" s="612"/>
      <c r="EA28" s="612"/>
      <c r="EB28" s="612"/>
      <c r="EC28" s="613"/>
    </row>
    <row r="29" spans="2:133" ht="11.25" customHeight="1" x14ac:dyDescent="0.15">
      <c r="B29" s="585" t="s">
        <v>284</v>
      </c>
      <c r="C29" s="586"/>
      <c r="D29" s="586"/>
      <c r="E29" s="586"/>
      <c r="F29" s="586"/>
      <c r="G29" s="586"/>
      <c r="H29" s="586"/>
      <c r="I29" s="586"/>
      <c r="J29" s="586"/>
      <c r="K29" s="586"/>
      <c r="L29" s="586"/>
      <c r="M29" s="586"/>
      <c r="N29" s="586"/>
      <c r="O29" s="586"/>
      <c r="P29" s="586"/>
      <c r="Q29" s="587"/>
      <c r="R29" s="588">
        <v>389979</v>
      </c>
      <c r="S29" s="589"/>
      <c r="T29" s="589"/>
      <c r="U29" s="589"/>
      <c r="V29" s="589"/>
      <c r="W29" s="589"/>
      <c r="X29" s="589"/>
      <c r="Y29" s="590"/>
      <c r="Z29" s="641">
        <v>3.6</v>
      </c>
      <c r="AA29" s="641"/>
      <c r="AB29" s="641"/>
      <c r="AC29" s="641"/>
      <c r="AD29" s="642" t="s">
        <v>109</v>
      </c>
      <c r="AE29" s="642"/>
      <c r="AF29" s="642"/>
      <c r="AG29" s="642"/>
      <c r="AH29" s="642"/>
      <c r="AI29" s="642"/>
      <c r="AJ29" s="642"/>
      <c r="AK29" s="642"/>
      <c r="AL29" s="611" t="s">
        <v>109</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76"/>
      <c r="BI29" s="676"/>
      <c r="BJ29" s="676"/>
      <c r="BK29" s="676"/>
      <c r="BL29" s="676"/>
      <c r="BM29" s="676"/>
      <c r="BN29" s="676"/>
      <c r="BO29" s="676"/>
      <c r="BP29" s="676"/>
      <c r="BQ29" s="677"/>
      <c r="BR29" s="648" t="s">
        <v>286</v>
      </c>
      <c r="BS29" s="676"/>
      <c r="BT29" s="676"/>
      <c r="BU29" s="676"/>
      <c r="BV29" s="676"/>
      <c r="BW29" s="676"/>
      <c r="BX29" s="676"/>
      <c r="BY29" s="676"/>
      <c r="BZ29" s="676"/>
      <c r="CA29" s="676"/>
      <c r="CB29" s="677"/>
      <c r="CD29" s="658" t="s">
        <v>287</v>
      </c>
      <c r="CE29" s="659"/>
      <c r="CF29" s="625" t="s">
        <v>288</v>
      </c>
      <c r="CG29" s="622"/>
      <c r="CH29" s="622"/>
      <c r="CI29" s="622"/>
      <c r="CJ29" s="622"/>
      <c r="CK29" s="622"/>
      <c r="CL29" s="622"/>
      <c r="CM29" s="622"/>
      <c r="CN29" s="622"/>
      <c r="CO29" s="622"/>
      <c r="CP29" s="622"/>
      <c r="CQ29" s="623"/>
      <c r="CR29" s="588">
        <v>1403262</v>
      </c>
      <c r="CS29" s="607"/>
      <c r="CT29" s="607"/>
      <c r="CU29" s="607"/>
      <c r="CV29" s="607"/>
      <c r="CW29" s="607"/>
      <c r="CX29" s="607"/>
      <c r="CY29" s="608"/>
      <c r="CZ29" s="591">
        <v>13.7</v>
      </c>
      <c r="DA29" s="609"/>
      <c r="DB29" s="609"/>
      <c r="DC29" s="610"/>
      <c r="DD29" s="594">
        <v>1362255</v>
      </c>
      <c r="DE29" s="607"/>
      <c r="DF29" s="607"/>
      <c r="DG29" s="607"/>
      <c r="DH29" s="607"/>
      <c r="DI29" s="607"/>
      <c r="DJ29" s="607"/>
      <c r="DK29" s="608"/>
      <c r="DL29" s="594">
        <v>1362255</v>
      </c>
      <c r="DM29" s="607"/>
      <c r="DN29" s="607"/>
      <c r="DO29" s="607"/>
      <c r="DP29" s="607"/>
      <c r="DQ29" s="607"/>
      <c r="DR29" s="607"/>
      <c r="DS29" s="607"/>
      <c r="DT29" s="607"/>
      <c r="DU29" s="607"/>
      <c r="DV29" s="608"/>
      <c r="DW29" s="611">
        <v>19.5</v>
      </c>
      <c r="DX29" s="612"/>
      <c r="DY29" s="612"/>
      <c r="DZ29" s="612"/>
      <c r="EA29" s="612"/>
      <c r="EB29" s="612"/>
      <c r="EC29" s="613"/>
    </row>
    <row r="30" spans="2:133" ht="11.25" customHeight="1" x14ac:dyDescent="0.15">
      <c r="B30" s="585" t="s">
        <v>289</v>
      </c>
      <c r="C30" s="586"/>
      <c r="D30" s="586"/>
      <c r="E30" s="586"/>
      <c r="F30" s="586"/>
      <c r="G30" s="586"/>
      <c r="H30" s="586"/>
      <c r="I30" s="586"/>
      <c r="J30" s="586"/>
      <c r="K30" s="586"/>
      <c r="L30" s="586"/>
      <c r="M30" s="586"/>
      <c r="N30" s="586"/>
      <c r="O30" s="586"/>
      <c r="P30" s="586"/>
      <c r="Q30" s="587"/>
      <c r="R30" s="588">
        <v>286236</v>
      </c>
      <c r="S30" s="589"/>
      <c r="T30" s="589"/>
      <c r="U30" s="589"/>
      <c r="V30" s="589"/>
      <c r="W30" s="589"/>
      <c r="X30" s="589"/>
      <c r="Y30" s="590"/>
      <c r="Z30" s="641">
        <v>2.6</v>
      </c>
      <c r="AA30" s="641"/>
      <c r="AB30" s="641"/>
      <c r="AC30" s="641"/>
      <c r="AD30" s="642" t="s">
        <v>109</v>
      </c>
      <c r="AE30" s="642"/>
      <c r="AF30" s="642"/>
      <c r="AG30" s="642"/>
      <c r="AH30" s="642"/>
      <c r="AI30" s="642"/>
      <c r="AJ30" s="642"/>
      <c r="AK30" s="642"/>
      <c r="AL30" s="611" t="s">
        <v>109</v>
      </c>
      <c r="AM30" s="643"/>
      <c r="AN30" s="643"/>
      <c r="AO30" s="644"/>
      <c r="AP30" s="664" t="s">
        <v>290</v>
      </c>
      <c r="AQ30" s="665"/>
      <c r="AR30" s="665"/>
      <c r="AS30" s="665"/>
      <c r="AT30" s="670" t="s">
        <v>291</v>
      </c>
      <c r="AU30" s="182"/>
      <c r="AV30" s="182"/>
      <c r="AW30" s="182"/>
      <c r="AX30" s="673" t="s">
        <v>169</v>
      </c>
      <c r="AY30" s="674"/>
      <c r="AZ30" s="674"/>
      <c r="BA30" s="674"/>
      <c r="BB30" s="674"/>
      <c r="BC30" s="674"/>
      <c r="BD30" s="674"/>
      <c r="BE30" s="674"/>
      <c r="BF30" s="675"/>
      <c r="BG30" s="654">
        <v>99.7</v>
      </c>
      <c r="BH30" s="655"/>
      <c r="BI30" s="655"/>
      <c r="BJ30" s="655"/>
      <c r="BK30" s="655"/>
      <c r="BL30" s="655"/>
      <c r="BM30" s="656">
        <v>98.7</v>
      </c>
      <c r="BN30" s="655"/>
      <c r="BO30" s="655"/>
      <c r="BP30" s="655"/>
      <c r="BQ30" s="657"/>
      <c r="BR30" s="654">
        <v>99.7</v>
      </c>
      <c r="BS30" s="655"/>
      <c r="BT30" s="655"/>
      <c r="BU30" s="655"/>
      <c r="BV30" s="655"/>
      <c r="BW30" s="655"/>
      <c r="BX30" s="656">
        <v>98.6</v>
      </c>
      <c r="BY30" s="655"/>
      <c r="BZ30" s="655"/>
      <c r="CA30" s="655"/>
      <c r="CB30" s="657"/>
      <c r="CD30" s="660"/>
      <c r="CE30" s="661"/>
      <c r="CF30" s="625" t="s">
        <v>292</v>
      </c>
      <c r="CG30" s="622"/>
      <c r="CH30" s="622"/>
      <c r="CI30" s="622"/>
      <c r="CJ30" s="622"/>
      <c r="CK30" s="622"/>
      <c r="CL30" s="622"/>
      <c r="CM30" s="622"/>
      <c r="CN30" s="622"/>
      <c r="CO30" s="622"/>
      <c r="CP30" s="622"/>
      <c r="CQ30" s="623"/>
      <c r="CR30" s="588">
        <v>1277987</v>
      </c>
      <c r="CS30" s="589"/>
      <c r="CT30" s="589"/>
      <c r="CU30" s="589"/>
      <c r="CV30" s="589"/>
      <c r="CW30" s="589"/>
      <c r="CX30" s="589"/>
      <c r="CY30" s="590"/>
      <c r="CZ30" s="591">
        <v>12.5</v>
      </c>
      <c r="DA30" s="609"/>
      <c r="DB30" s="609"/>
      <c r="DC30" s="610"/>
      <c r="DD30" s="594">
        <v>1240823</v>
      </c>
      <c r="DE30" s="589"/>
      <c r="DF30" s="589"/>
      <c r="DG30" s="589"/>
      <c r="DH30" s="589"/>
      <c r="DI30" s="589"/>
      <c r="DJ30" s="589"/>
      <c r="DK30" s="590"/>
      <c r="DL30" s="594">
        <v>1240823</v>
      </c>
      <c r="DM30" s="589"/>
      <c r="DN30" s="589"/>
      <c r="DO30" s="589"/>
      <c r="DP30" s="589"/>
      <c r="DQ30" s="589"/>
      <c r="DR30" s="589"/>
      <c r="DS30" s="589"/>
      <c r="DT30" s="589"/>
      <c r="DU30" s="589"/>
      <c r="DV30" s="590"/>
      <c r="DW30" s="611">
        <v>17.8</v>
      </c>
      <c r="DX30" s="612"/>
      <c r="DY30" s="612"/>
      <c r="DZ30" s="612"/>
      <c r="EA30" s="612"/>
      <c r="EB30" s="612"/>
      <c r="EC30" s="613"/>
    </row>
    <row r="31" spans="2:133" ht="11.25" customHeight="1" x14ac:dyDescent="0.15">
      <c r="B31" s="585" t="s">
        <v>293</v>
      </c>
      <c r="C31" s="586"/>
      <c r="D31" s="586"/>
      <c r="E31" s="586"/>
      <c r="F31" s="586"/>
      <c r="G31" s="586"/>
      <c r="H31" s="586"/>
      <c r="I31" s="586"/>
      <c r="J31" s="586"/>
      <c r="K31" s="586"/>
      <c r="L31" s="586"/>
      <c r="M31" s="586"/>
      <c r="N31" s="586"/>
      <c r="O31" s="586"/>
      <c r="P31" s="586"/>
      <c r="Q31" s="587"/>
      <c r="R31" s="588">
        <v>295309</v>
      </c>
      <c r="S31" s="589"/>
      <c r="T31" s="589"/>
      <c r="U31" s="589"/>
      <c r="V31" s="589"/>
      <c r="W31" s="589"/>
      <c r="X31" s="589"/>
      <c r="Y31" s="590"/>
      <c r="Z31" s="641">
        <v>2.7</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294</v>
      </c>
      <c r="AV31" s="181"/>
      <c r="AW31" s="181"/>
      <c r="AX31" s="585" t="s">
        <v>295</v>
      </c>
      <c r="AY31" s="586"/>
      <c r="AZ31" s="586"/>
      <c r="BA31" s="586"/>
      <c r="BB31" s="586"/>
      <c r="BC31" s="586"/>
      <c r="BD31" s="586"/>
      <c r="BE31" s="586"/>
      <c r="BF31" s="587"/>
      <c r="BG31" s="652">
        <v>99.5</v>
      </c>
      <c r="BH31" s="607"/>
      <c r="BI31" s="607"/>
      <c r="BJ31" s="607"/>
      <c r="BK31" s="607"/>
      <c r="BL31" s="607"/>
      <c r="BM31" s="643">
        <v>97.6</v>
      </c>
      <c r="BN31" s="653"/>
      <c r="BO31" s="653"/>
      <c r="BP31" s="653"/>
      <c r="BQ31" s="617"/>
      <c r="BR31" s="652">
        <v>99.6</v>
      </c>
      <c r="BS31" s="607"/>
      <c r="BT31" s="607"/>
      <c r="BU31" s="607"/>
      <c r="BV31" s="607"/>
      <c r="BW31" s="607"/>
      <c r="BX31" s="643">
        <v>97.7</v>
      </c>
      <c r="BY31" s="653"/>
      <c r="BZ31" s="653"/>
      <c r="CA31" s="653"/>
      <c r="CB31" s="617"/>
      <c r="CD31" s="660"/>
      <c r="CE31" s="661"/>
      <c r="CF31" s="625" t="s">
        <v>296</v>
      </c>
      <c r="CG31" s="622"/>
      <c r="CH31" s="622"/>
      <c r="CI31" s="622"/>
      <c r="CJ31" s="622"/>
      <c r="CK31" s="622"/>
      <c r="CL31" s="622"/>
      <c r="CM31" s="622"/>
      <c r="CN31" s="622"/>
      <c r="CO31" s="622"/>
      <c r="CP31" s="622"/>
      <c r="CQ31" s="623"/>
      <c r="CR31" s="588">
        <v>125275</v>
      </c>
      <c r="CS31" s="607"/>
      <c r="CT31" s="607"/>
      <c r="CU31" s="607"/>
      <c r="CV31" s="607"/>
      <c r="CW31" s="607"/>
      <c r="CX31" s="607"/>
      <c r="CY31" s="608"/>
      <c r="CZ31" s="591">
        <v>1.2</v>
      </c>
      <c r="DA31" s="609"/>
      <c r="DB31" s="609"/>
      <c r="DC31" s="610"/>
      <c r="DD31" s="594">
        <v>121432</v>
      </c>
      <c r="DE31" s="607"/>
      <c r="DF31" s="607"/>
      <c r="DG31" s="607"/>
      <c r="DH31" s="607"/>
      <c r="DI31" s="607"/>
      <c r="DJ31" s="607"/>
      <c r="DK31" s="608"/>
      <c r="DL31" s="594">
        <v>121432</v>
      </c>
      <c r="DM31" s="607"/>
      <c r="DN31" s="607"/>
      <c r="DO31" s="607"/>
      <c r="DP31" s="607"/>
      <c r="DQ31" s="607"/>
      <c r="DR31" s="607"/>
      <c r="DS31" s="607"/>
      <c r="DT31" s="607"/>
      <c r="DU31" s="607"/>
      <c r="DV31" s="608"/>
      <c r="DW31" s="611">
        <v>1.7</v>
      </c>
      <c r="DX31" s="612"/>
      <c r="DY31" s="612"/>
      <c r="DZ31" s="612"/>
      <c r="EA31" s="612"/>
      <c r="EB31" s="612"/>
      <c r="EC31" s="613"/>
    </row>
    <row r="32" spans="2:133" ht="11.25" customHeight="1" x14ac:dyDescent="0.15">
      <c r="B32" s="585" t="s">
        <v>297</v>
      </c>
      <c r="C32" s="586"/>
      <c r="D32" s="586"/>
      <c r="E32" s="586"/>
      <c r="F32" s="586"/>
      <c r="G32" s="586"/>
      <c r="H32" s="586"/>
      <c r="I32" s="586"/>
      <c r="J32" s="586"/>
      <c r="K32" s="586"/>
      <c r="L32" s="586"/>
      <c r="M32" s="586"/>
      <c r="N32" s="586"/>
      <c r="O32" s="586"/>
      <c r="P32" s="586"/>
      <c r="Q32" s="587"/>
      <c r="R32" s="588">
        <v>61604</v>
      </c>
      <c r="S32" s="589"/>
      <c r="T32" s="589"/>
      <c r="U32" s="589"/>
      <c r="V32" s="589"/>
      <c r="W32" s="589"/>
      <c r="X32" s="589"/>
      <c r="Y32" s="590"/>
      <c r="Z32" s="641">
        <v>0.6</v>
      </c>
      <c r="AA32" s="641"/>
      <c r="AB32" s="641"/>
      <c r="AC32" s="641"/>
      <c r="AD32" s="642">
        <v>2382</v>
      </c>
      <c r="AE32" s="642"/>
      <c r="AF32" s="642"/>
      <c r="AG32" s="642"/>
      <c r="AH32" s="642"/>
      <c r="AI32" s="642"/>
      <c r="AJ32" s="642"/>
      <c r="AK32" s="642"/>
      <c r="AL32" s="611">
        <v>0</v>
      </c>
      <c r="AM32" s="643"/>
      <c r="AN32" s="643"/>
      <c r="AO32" s="644"/>
      <c r="AP32" s="668"/>
      <c r="AQ32" s="669"/>
      <c r="AR32" s="669"/>
      <c r="AS32" s="669"/>
      <c r="AT32" s="672"/>
      <c r="AU32" s="183"/>
      <c r="AV32" s="183"/>
      <c r="AW32" s="183"/>
      <c r="AX32" s="569" t="s">
        <v>298</v>
      </c>
      <c r="AY32" s="570"/>
      <c r="AZ32" s="570"/>
      <c r="BA32" s="570"/>
      <c r="BB32" s="570"/>
      <c r="BC32" s="570"/>
      <c r="BD32" s="570"/>
      <c r="BE32" s="570"/>
      <c r="BF32" s="571"/>
      <c r="BG32" s="651">
        <v>99.8</v>
      </c>
      <c r="BH32" s="573"/>
      <c r="BI32" s="573"/>
      <c r="BJ32" s="573"/>
      <c r="BK32" s="573"/>
      <c r="BL32" s="573"/>
      <c r="BM32" s="636">
        <v>99.1</v>
      </c>
      <c r="BN32" s="573"/>
      <c r="BO32" s="573"/>
      <c r="BP32" s="573"/>
      <c r="BQ32" s="630"/>
      <c r="BR32" s="651">
        <v>99.7</v>
      </c>
      <c r="BS32" s="573"/>
      <c r="BT32" s="573"/>
      <c r="BU32" s="573"/>
      <c r="BV32" s="573"/>
      <c r="BW32" s="573"/>
      <c r="BX32" s="636">
        <v>98.9</v>
      </c>
      <c r="BY32" s="573"/>
      <c r="BZ32" s="573"/>
      <c r="CA32" s="573"/>
      <c r="CB32" s="630"/>
      <c r="CD32" s="662"/>
      <c r="CE32" s="663"/>
      <c r="CF32" s="625" t="s">
        <v>299</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300</v>
      </c>
      <c r="C33" s="586"/>
      <c r="D33" s="586"/>
      <c r="E33" s="586"/>
      <c r="F33" s="586"/>
      <c r="G33" s="586"/>
      <c r="H33" s="586"/>
      <c r="I33" s="586"/>
      <c r="J33" s="586"/>
      <c r="K33" s="586"/>
      <c r="L33" s="586"/>
      <c r="M33" s="586"/>
      <c r="N33" s="586"/>
      <c r="O33" s="586"/>
      <c r="P33" s="586"/>
      <c r="Q33" s="587"/>
      <c r="R33" s="588">
        <v>1184800</v>
      </c>
      <c r="S33" s="589"/>
      <c r="T33" s="589"/>
      <c r="U33" s="589"/>
      <c r="V33" s="589"/>
      <c r="W33" s="589"/>
      <c r="X33" s="589"/>
      <c r="Y33" s="590"/>
      <c r="Z33" s="641">
        <v>10.9</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301</v>
      </c>
      <c r="CE33" s="622"/>
      <c r="CF33" s="622"/>
      <c r="CG33" s="622"/>
      <c r="CH33" s="622"/>
      <c r="CI33" s="622"/>
      <c r="CJ33" s="622"/>
      <c r="CK33" s="622"/>
      <c r="CL33" s="622"/>
      <c r="CM33" s="622"/>
      <c r="CN33" s="622"/>
      <c r="CO33" s="622"/>
      <c r="CP33" s="622"/>
      <c r="CQ33" s="623"/>
      <c r="CR33" s="588">
        <v>5561351</v>
      </c>
      <c r="CS33" s="607"/>
      <c r="CT33" s="607"/>
      <c r="CU33" s="607"/>
      <c r="CV33" s="607"/>
      <c r="CW33" s="607"/>
      <c r="CX33" s="607"/>
      <c r="CY33" s="608"/>
      <c r="CZ33" s="591">
        <v>54.3</v>
      </c>
      <c r="DA33" s="609"/>
      <c r="DB33" s="609"/>
      <c r="DC33" s="610"/>
      <c r="DD33" s="594">
        <v>3976026</v>
      </c>
      <c r="DE33" s="607"/>
      <c r="DF33" s="607"/>
      <c r="DG33" s="607"/>
      <c r="DH33" s="607"/>
      <c r="DI33" s="607"/>
      <c r="DJ33" s="607"/>
      <c r="DK33" s="608"/>
      <c r="DL33" s="594">
        <v>2500155</v>
      </c>
      <c r="DM33" s="607"/>
      <c r="DN33" s="607"/>
      <c r="DO33" s="607"/>
      <c r="DP33" s="607"/>
      <c r="DQ33" s="607"/>
      <c r="DR33" s="607"/>
      <c r="DS33" s="607"/>
      <c r="DT33" s="607"/>
      <c r="DU33" s="607"/>
      <c r="DV33" s="608"/>
      <c r="DW33" s="611">
        <v>35.799999999999997</v>
      </c>
      <c r="DX33" s="612"/>
      <c r="DY33" s="612"/>
      <c r="DZ33" s="612"/>
      <c r="EA33" s="612"/>
      <c r="EB33" s="612"/>
      <c r="EC33" s="613"/>
    </row>
    <row r="34" spans="2:133" ht="11.25" customHeight="1" x14ac:dyDescent="0.15">
      <c r="B34" s="585" t="s">
        <v>302</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303</v>
      </c>
      <c r="AR34" s="649"/>
      <c r="AS34" s="649"/>
      <c r="AT34" s="649"/>
      <c r="AU34" s="649"/>
      <c r="AV34" s="649"/>
      <c r="AW34" s="649"/>
      <c r="AX34" s="649"/>
      <c r="AY34" s="649"/>
      <c r="AZ34" s="649"/>
      <c r="BA34" s="649"/>
      <c r="BB34" s="649"/>
      <c r="BC34" s="649"/>
      <c r="BD34" s="649"/>
      <c r="BE34" s="649"/>
      <c r="BF34" s="650"/>
      <c r="BG34" s="648" t="s">
        <v>304</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305</v>
      </c>
      <c r="CE34" s="622"/>
      <c r="CF34" s="622"/>
      <c r="CG34" s="622"/>
      <c r="CH34" s="622"/>
      <c r="CI34" s="622"/>
      <c r="CJ34" s="622"/>
      <c r="CK34" s="622"/>
      <c r="CL34" s="622"/>
      <c r="CM34" s="622"/>
      <c r="CN34" s="622"/>
      <c r="CO34" s="622"/>
      <c r="CP34" s="622"/>
      <c r="CQ34" s="623"/>
      <c r="CR34" s="588">
        <v>1680770</v>
      </c>
      <c r="CS34" s="589"/>
      <c r="CT34" s="589"/>
      <c r="CU34" s="589"/>
      <c r="CV34" s="589"/>
      <c r="CW34" s="589"/>
      <c r="CX34" s="589"/>
      <c r="CY34" s="590"/>
      <c r="CZ34" s="591">
        <v>16.399999999999999</v>
      </c>
      <c r="DA34" s="609"/>
      <c r="DB34" s="609"/>
      <c r="DC34" s="610"/>
      <c r="DD34" s="594">
        <v>1224558</v>
      </c>
      <c r="DE34" s="589"/>
      <c r="DF34" s="589"/>
      <c r="DG34" s="589"/>
      <c r="DH34" s="589"/>
      <c r="DI34" s="589"/>
      <c r="DJ34" s="589"/>
      <c r="DK34" s="590"/>
      <c r="DL34" s="594">
        <v>1072458</v>
      </c>
      <c r="DM34" s="589"/>
      <c r="DN34" s="589"/>
      <c r="DO34" s="589"/>
      <c r="DP34" s="589"/>
      <c r="DQ34" s="589"/>
      <c r="DR34" s="589"/>
      <c r="DS34" s="589"/>
      <c r="DT34" s="589"/>
      <c r="DU34" s="589"/>
      <c r="DV34" s="590"/>
      <c r="DW34" s="611">
        <v>15.3</v>
      </c>
      <c r="DX34" s="612"/>
      <c r="DY34" s="612"/>
      <c r="DZ34" s="612"/>
      <c r="EA34" s="612"/>
      <c r="EB34" s="612"/>
      <c r="EC34" s="613"/>
    </row>
    <row r="35" spans="2:133" ht="11.25" customHeight="1" x14ac:dyDescent="0.15">
      <c r="B35" s="585" t="s">
        <v>306</v>
      </c>
      <c r="C35" s="586"/>
      <c r="D35" s="586"/>
      <c r="E35" s="586"/>
      <c r="F35" s="586"/>
      <c r="G35" s="586"/>
      <c r="H35" s="586"/>
      <c r="I35" s="586"/>
      <c r="J35" s="586"/>
      <c r="K35" s="586"/>
      <c r="L35" s="586"/>
      <c r="M35" s="586"/>
      <c r="N35" s="586"/>
      <c r="O35" s="586"/>
      <c r="P35" s="586"/>
      <c r="Q35" s="587"/>
      <c r="R35" s="588">
        <v>344800</v>
      </c>
      <c r="S35" s="589"/>
      <c r="T35" s="589"/>
      <c r="U35" s="589"/>
      <c r="V35" s="589"/>
      <c r="W35" s="589"/>
      <c r="X35" s="589"/>
      <c r="Y35" s="590"/>
      <c r="Z35" s="641">
        <v>3.2</v>
      </c>
      <c r="AA35" s="641"/>
      <c r="AB35" s="641"/>
      <c r="AC35" s="641"/>
      <c r="AD35" s="642" t="s">
        <v>109</v>
      </c>
      <c r="AE35" s="642"/>
      <c r="AF35" s="642"/>
      <c r="AG35" s="642"/>
      <c r="AH35" s="642"/>
      <c r="AI35" s="642"/>
      <c r="AJ35" s="642"/>
      <c r="AK35" s="642"/>
      <c r="AL35" s="611" t="s">
        <v>109</v>
      </c>
      <c r="AM35" s="643"/>
      <c r="AN35" s="643"/>
      <c r="AO35" s="644"/>
      <c r="AP35" s="186"/>
      <c r="AQ35" s="645" t="s">
        <v>307</v>
      </c>
      <c r="AR35" s="646"/>
      <c r="AS35" s="646"/>
      <c r="AT35" s="646"/>
      <c r="AU35" s="646"/>
      <c r="AV35" s="646"/>
      <c r="AW35" s="646"/>
      <c r="AX35" s="646"/>
      <c r="AY35" s="647"/>
      <c r="AZ35" s="638">
        <v>1126497</v>
      </c>
      <c r="BA35" s="639"/>
      <c r="BB35" s="639"/>
      <c r="BC35" s="639"/>
      <c r="BD35" s="639"/>
      <c r="BE35" s="639"/>
      <c r="BF35" s="640"/>
      <c r="BG35" s="645" t="s">
        <v>308</v>
      </c>
      <c r="BH35" s="646"/>
      <c r="BI35" s="646"/>
      <c r="BJ35" s="646"/>
      <c r="BK35" s="646"/>
      <c r="BL35" s="646"/>
      <c r="BM35" s="646"/>
      <c r="BN35" s="646"/>
      <c r="BO35" s="646"/>
      <c r="BP35" s="646"/>
      <c r="BQ35" s="646"/>
      <c r="BR35" s="646"/>
      <c r="BS35" s="646"/>
      <c r="BT35" s="646"/>
      <c r="BU35" s="647"/>
      <c r="BV35" s="638">
        <v>96363</v>
      </c>
      <c r="BW35" s="639"/>
      <c r="BX35" s="639"/>
      <c r="BY35" s="639"/>
      <c r="BZ35" s="639"/>
      <c r="CA35" s="639"/>
      <c r="CB35" s="640"/>
      <c r="CD35" s="625" t="s">
        <v>309</v>
      </c>
      <c r="CE35" s="622"/>
      <c r="CF35" s="622"/>
      <c r="CG35" s="622"/>
      <c r="CH35" s="622"/>
      <c r="CI35" s="622"/>
      <c r="CJ35" s="622"/>
      <c r="CK35" s="622"/>
      <c r="CL35" s="622"/>
      <c r="CM35" s="622"/>
      <c r="CN35" s="622"/>
      <c r="CO35" s="622"/>
      <c r="CP35" s="622"/>
      <c r="CQ35" s="623"/>
      <c r="CR35" s="588">
        <v>128680</v>
      </c>
      <c r="CS35" s="607"/>
      <c r="CT35" s="607"/>
      <c r="CU35" s="607"/>
      <c r="CV35" s="607"/>
      <c r="CW35" s="607"/>
      <c r="CX35" s="607"/>
      <c r="CY35" s="608"/>
      <c r="CZ35" s="591">
        <v>1.3</v>
      </c>
      <c r="DA35" s="609"/>
      <c r="DB35" s="609"/>
      <c r="DC35" s="610"/>
      <c r="DD35" s="594">
        <v>111886</v>
      </c>
      <c r="DE35" s="607"/>
      <c r="DF35" s="607"/>
      <c r="DG35" s="607"/>
      <c r="DH35" s="607"/>
      <c r="DI35" s="607"/>
      <c r="DJ35" s="607"/>
      <c r="DK35" s="608"/>
      <c r="DL35" s="594">
        <v>89550</v>
      </c>
      <c r="DM35" s="607"/>
      <c r="DN35" s="607"/>
      <c r="DO35" s="607"/>
      <c r="DP35" s="607"/>
      <c r="DQ35" s="607"/>
      <c r="DR35" s="607"/>
      <c r="DS35" s="607"/>
      <c r="DT35" s="607"/>
      <c r="DU35" s="607"/>
      <c r="DV35" s="608"/>
      <c r="DW35" s="611">
        <v>1.3</v>
      </c>
      <c r="DX35" s="612"/>
      <c r="DY35" s="612"/>
      <c r="DZ35" s="612"/>
      <c r="EA35" s="612"/>
      <c r="EB35" s="612"/>
      <c r="EC35" s="613"/>
    </row>
    <row r="36" spans="2:133" ht="11.25" customHeight="1" x14ac:dyDescent="0.15">
      <c r="B36" s="569" t="s">
        <v>310</v>
      </c>
      <c r="C36" s="570"/>
      <c r="D36" s="570"/>
      <c r="E36" s="570"/>
      <c r="F36" s="570"/>
      <c r="G36" s="570"/>
      <c r="H36" s="570"/>
      <c r="I36" s="570"/>
      <c r="J36" s="570"/>
      <c r="K36" s="570"/>
      <c r="L36" s="570"/>
      <c r="M36" s="570"/>
      <c r="N36" s="570"/>
      <c r="O36" s="570"/>
      <c r="P36" s="570"/>
      <c r="Q36" s="571"/>
      <c r="R36" s="572">
        <v>10884999</v>
      </c>
      <c r="S36" s="629"/>
      <c r="T36" s="629"/>
      <c r="U36" s="629"/>
      <c r="V36" s="629"/>
      <c r="W36" s="629"/>
      <c r="X36" s="629"/>
      <c r="Y36" s="632"/>
      <c r="Z36" s="633">
        <v>100</v>
      </c>
      <c r="AA36" s="633"/>
      <c r="AB36" s="633"/>
      <c r="AC36" s="633"/>
      <c r="AD36" s="634">
        <v>6642024</v>
      </c>
      <c r="AE36" s="634"/>
      <c r="AF36" s="634"/>
      <c r="AG36" s="634"/>
      <c r="AH36" s="634"/>
      <c r="AI36" s="634"/>
      <c r="AJ36" s="634"/>
      <c r="AK36" s="634"/>
      <c r="AL36" s="635">
        <v>100</v>
      </c>
      <c r="AM36" s="636"/>
      <c r="AN36" s="636"/>
      <c r="AO36" s="637"/>
      <c r="AQ36" s="614" t="s">
        <v>311</v>
      </c>
      <c r="AR36" s="615"/>
      <c r="AS36" s="615"/>
      <c r="AT36" s="615"/>
      <c r="AU36" s="615"/>
      <c r="AV36" s="615"/>
      <c r="AW36" s="615"/>
      <c r="AX36" s="615"/>
      <c r="AY36" s="616"/>
      <c r="AZ36" s="588">
        <v>176370</v>
      </c>
      <c r="BA36" s="589"/>
      <c r="BB36" s="589"/>
      <c r="BC36" s="589"/>
      <c r="BD36" s="607"/>
      <c r="BE36" s="607"/>
      <c r="BF36" s="617"/>
      <c r="BG36" s="625" t="s">
        <v>312</v>
      </c>
      <c r="BH36" s="622"/>
      <c r="BI36" s="622"/>
      <c r="BJ36" s="622"/>
      <c r="BK36" s="622"/>
      <c r="BL36" s="622"/>
      <c r="BM36" s="622"/>
      <c r="BN36" s="622"/>
      <c r="BO36" s="622"/>
      <c r="BP36" s="622"/>
      <c r="BQ36" s="622"/>
      <c r="BR36" s="622"/>
      <c r="BS36" s="622"/>
      <c r="BT36" s="622"/>
      <c r="BU36" s="623"/>
      <c r="BV36" s="588">
        <v>95363</v>
      </c>
      <c r="BW36" s="589"/>
      <c r="BX36" s="589"/>
      <c r="BY36" s="589"/>
      <c r="BZ36" s="589"/>
      <c r="CA36" s="589"/>
      <c r="CB36" s="624"/>
      <c r="CD36" s="625" t="s">
        <v>313</v>
      </c>
      <c r="CE36" s="622"/>
      <c r="CF36" s="622"/>
      <c r="CG36" s="622"/>
      <c r="CH36" s="622"/>
      <c r="CI36" s="622"/>
      <c r="CJ36" s="622"/>
      <c r="CK36" s="622"/>
      <c r="CL36" s="622"/>
      <c r="CM36" s="622"/>
      <c r="CN36" s="622"/>
      <c r="CO36" s="622"/>
      <c r="CP36" s="622"/>
      <c r="CQ36" s="623"/>
      <c r="CR36" s="588">
        <v>1626534</v>
      </c>
      <c r="CS36" s="589"/>
      <c r="CT36" s="589"/>
      <c r="CU36" s="589"/>
      <c r="CV36" s="589"/>
      <c r="CW36" s="589"/>
      <c r="CX36" s="589"/>
      <c r="CY36" s="590"/>
      <c r="CZ36" s="591">
        <v>15.9</v>
      </c>
      <c r="DA36" s="609"/>
      <c r="DB36" s="609"/>
      <c r="DC36" s="610"/>
      <c r="DD36" s="594">
        <v>767330</v>
      </c>
      <c r="DE36" s="589"/>
      <c r="DF36" s="589"/>
      <c r="DG36" s="589"/>
      <c r="DH36" s="589"/>
      <c r="DI36" s="589"/>
      <c r="DJ36" s="589"/>
      <c r="DK36" s="590"/>
      <c r="DL36" s="594">
        <v>601617</v>
      </c>
      <c r="DM36" s="589"/>
      <c r="DN36" s="589"/>
      <c r="DO36" s="589"/>
      <c r="DP36" s="589"/>
      <c r="DQ36" s="589"/>
      <c r="DR36" s="589"/>
      <c r="DS36" s="589"/>
      <c r="DT36" s="589"/>
      <c r="DU36" s="589"/>
      <c r="DV36" s="590"/>
      <c r="DW36" s="611">
        <v>8.6</v>
      </c>
      <c r="DX36" s="612"/>
      <c r="DY36" s="612"/>
      <c r="DZ36" s="612"/>
      <c r="EA36" s="612"/>
      <c r="EB36" s="612"/>
      <c r="EC36" s="613"/>
    </row>
    <row r="37" spans="2:133" ht="11.25" customHeight="1" x14ac:dyDescent="0.15">
      <c r="AQ37" s="614" t="s">
        <v>314</v>
      </c>
      <c r="AR37" s="615"/>
      <c r="AS37" s="615"/>
      <c r="AT37" s="615"/>
      <c r="AU37" s="615"/>
      <c r="AV37" s="615"/>
      <c r="AW37" s="615"/>
      <c r="AX37" s="615"/>
      <c r="AY37" s="616"/>
      <c r="AZ37" s="588">
        <v>153060</v>
      </c>
      <c r="BA37" s="589"/>
      <c r="BB37" s="589"/>
      <c r="BC37" s="589"/>
      <c r="BD37" s="607"/>
      <c r="BE37" s="607"/>
      <c r="BF37" s="617"/>
      <c r="BG37" s="625" t="s">
        <v>315</v>
      </c>
      <c r="BH37" s="622"/>
      <c r="BI37" s="622"/>
      <c r="BJ37" s="622"/>
      <c r="BK37" s="622"/>
      <c r="BL37" s="622"/>
      <c r="BM37" s="622"/>
      <c r="BN37" s="622"/>
      <c r="BO37" s="622"/>
      <c r="BP37" s="622"/>
      <c r="BQ37" s="622"/>
      <c r="BR37" s="622"/>
      <c r="BS37" s="622"/>
      <c r="BT37" s="622"/>
      <c r="BU37" s="623"/>
      <c r="BV37" s="588">
        <v>1437</v>
      </c>
      <c r="BW37" s="589"/>
      <c r="BX37" s="589"/>
      <c r="BY37" s="589"/>
      <c r="BZ37" s="589"/>
      <c r="CA37" s="589"/>
      <c r="CB37" s="624"/>
      <c r="CD37" s="625" t="s">
        <v>316</v>
      </c>
      <c r="CE37" s="622"/>
      <c r="CF37" s="622"/>
      <c r="CG37" s="622"/>
      <c r="CH37" s="622"/>
      <c r="CI37" s="622"/>
      <c r="CJ37" s="622"/>
      <c r="CK37" s="622"/>
      <c r="CL37" s="622"/>
      <c r="CM37" s="622"/>
      <c r="CN37" s="622"/>
      <c r="CO37" s="622"/>
      <c r="CP37" s="622"/>
      <c r="CQ37" s="623"/>
      <c r="CR37" s="588">
        <v>322996</v>
      </c>
      <c r="CS37" s="607"/>
      <c r="CT37" s="607"/>
      <c r="CU37" s="607"/>
      <c r="CV37" s="607"/>
      <c r="CW37" s="607"/>
      <c r="CX37" s="607"/>
      <c r="CY37" s="608"/>
      <c r="CZ37" s="591">
        <v>3.2</v>
      </c>
      <c r="DA37" s="609"/>
      <c r="DB37" s="609"/>
      <c r="DC37" s="610"/>
      <c r="DD37" s="594">
        <v>282196</v>
      </c>
      <c r="DE37" s="607"/>
      <c r="DF37" s="607"/>
      <c r="DG37" s="607"/>
      <c r="DH37" s="607"/>
      <c r="DI37" s="607"/>
      <c r="DJ37" s="607"/>
      <c r="DK37" s="608"/>
      <c r="DL37" s="594">
        <v>281296</v>
      </c>
      <c r="DM37" s="607"/>
      <c r="DN37" s="607"/>
      <c r="DO37" s="607"/>
      <c r="DP37" s="607"/>
      <c r="DQ37" s="607"/>
      <c r="DR37" s="607"/>
      <c r="DS37" s="607"/>
      <c r="DT37" s="607"/>
      <c r="DU37" s="607"/>
      <c r="DV37" s="608"/>
      <c r="DW37" s="611">
        <v>4</v>
      </c>
      <c r="DX37" s="612"/>
      <c r="DY37" s="612"/>
      <c r="DZ37" s="612"/>
      <c r="EA37" s="612"/>
      <c r="EB37" s="612"/>
      <c r="EC37" s="613"/>
    </row>
    <row r="38" spans="2:133" ht="11.25" customHeight="1" x14ac:dyDescent="0.15">
      <c r="AQ38" s="614" t="s">
        <v>317</v>
      </c>
      <c r="AR38" s="615"/>
      <c r="AS38" s="615"/>
      <c r="AT38" s="615"/>
      <c r="AU38" s="615"/>
      <c r="AV38" s="615"/>
      <c r="AW38" s="615"/>
      <c r="AX38" s="615"/>
      <c r="AY38" s="616"/>
      <c r="AZ38" s="588">
        <v>151505</v>
      </c>
      <c r="BA38" s="589"/>
      <c r="BB38" s="589"/>
      <c r="BC38" s="589"/>
      <c r="BD38" s="607"/>
      <c r="BE38" s="607"/>
      <c r="BF38" s="617"/>
      <c r="BG38" s="625" t="s">
        <v>318</v>
      </c>
      <c r="BH38" s="622"/>
      <c r="BI38" s="622"/>
      <c r="BJ38" s="622"/>
      <c r="BK38" s="622"/>
      <c r="BL38" s="622"/>
      <c r="BM38" s="622"/>
      <c r="BN38" s="622"/>
      <c r="BO38" s="622"/>
      <c r="BP38" s="622"/>
      <c r="BQ38" s="622"/>
      <c r="BR38" s="622"/>
      <c r="BS38" s="622"/>
      <c r="BT38" s="622"/>
      <c r="BU38" s="623"/>
      <c r="BV38" s="588">
        <v>2318</v>
      </c>
      <c r="BW38" s="589"/>
      <c r="BX38" s="589"/>
      <c r="BY38" s="589"/>
      <c r="BZ38" s="589"/>
      <c r="CA38" s="589"/>
      <c r="CB38" s="624"/>
      <c r="CD38" s="625" t="s">
        <v>319</v>
      </c>
      <c r="CE38" s="622"/>
      <c r="CF38" s="622"/>
      <c r="CG38" s="622"/>
      <c r="CH38" s="622"/>
      <c r="CI38" s="622"/>
      <c r="CJ38" s="622"/>
      <c r="CK38" s="622"/>
      <c r="CL38" s="622"/>
      <c r="CM38" s="622"/>
      <c r="CN38" s="622"/>
      <c r="CO38" s="622"/>
      <c r="CP38" s="622"/>
      <c r="CQ38" s="623"/>
      <c r="CR38" s="588">
        <v>950127</v>
      </c>
      <c r="CS38" s="589"/>
      <c r="CT38" s="589"/>
      <c r="CU38" s="589"/>
      <c r="CV38" s="589"/>
      <c r="CW38" s="589"/>
      <c r="CX38" s="589"/>
      <c r="CY38" s="590"/>
      <c r="CZ38" s="591">
        <v>9.3000000000000007</v>
      </c>
      <c r="DA38" s="609"/>
      <c r="DB38" s="609"/>
      <c r="DC38" s="610"/>
      <c r="DD38" s="594">
        <v>869253</v>
      </c>
      <c r="DE38" s="589"/>
      <c r="DF38" s="589"/>
      <c r="DG38" s="589"/>
      <c r="DH38" s="589"/>
      <c r="DI38" s="589"/>
      <c r="DJ38" s="589"/>
      <c r="DK38" s="590"/>
      <c r="DL38" s="594">
        <v>736530</v>
      </c>
      <c r="DM38" s="589"/>
      <c r="DN38" s="589"/>
      <c r="DO38" s="589"/>
      <c r="DP38" s="589"/>
      <c r="DQ38" s="589"/>
      <c r="DR38" s="589"/>
      <c r="DS38" s="589"/>
      <c r="DT38" s="589"/>
      <c r="DU38" s="589"/>
      <c r="DV38" s="590"/>
      <c r="DW38" s="611">
        <v>10.5</v>
      </c>
      <c r="DX38" s="612"/>
      <c r="DY38" s="612"/>
      <c r="DZ38" s="612"/>
      <c r="EA38" s="612"/>
      <c r="EB38" s="612"/>
      <c r="EC38" s="613"/>
    </row>
    <row r="39" spans="2:133" ht="11.25" customHeight="1" x14ac:dyDescent="0.15">
      <c r="AQ39" s="614" t="s">
        <v>320</v>
      </c>
      <c r="AR39" s="615"/>
      <c r="AS39" s="615"/>
      <c r="AT39" s="615"/>
      <c r="AU39" s="615"/>
      <c r="AV39" s="615"/>
      <c r="AW39" s="615"/>
      <c r="AX39" s="615"/>
      <c r="AY39" s="616"/>
      <c r="AZ39" s="588" t="s">
        <v>109</v>
      </c>
      <c r="BA39" s="589"/>
      <c r="BB39" s="589"/>
      <c r="BC39" s="589"/>
      <c r="BD39" s="607"/>
      <c r="BE39" s="607"/>
      <c r="BF39" s="617"/>
      <c r="BG39" s="618" t="s">
        <v>321</v>
      </c>
      <c r="BH39" s="619"/>
      <c r="BI39" s="619"/>
      <c r="BJ39" s="619"/>
      <c r="BK39" s="619"/>
      <c r="BL39" s="187"/>
      <c r="BM39" s="622" t="s">
        <v>322</v>
      </c>
      <c r="BN39" s="622"/>
      <c r="BO39" s="622"/>
      <c r="BP39" s="622"/>
      <c r="BQ39" s="622"/>
      <c r="BR39" s="622"/>
      <c r="BS39" s="622"/>
      <c r="BT39" s="622"/>
      <c r="BU39" s="623"/>
      <c r="BV39" s="588">
        <v>66</v>
      </c>
      <c r="BW39" s="589"/>
      <c r="BX39" s="589"/>
      <c r="BY39" s="589"/>
      <c r="BZ39" s="589"/>
      <c r="CA39" s="589"/>
      <c r="CB39" s="624"/>
      <c r="CD39" s="625" t="s">
        <v>323</v>
      </c>
      <c r="CE39" s="622"/>
      <c r="CF39" s="622"/>
      <c r="CG39" s="622"/>
      <c r="CH39" s="622"/>
      <c r="CI39" s="622"/>
      <c r="CJ39" s="622"/>
      <c r="CK39" s="622"/>
      <c r="CL39" s="622"/>
      <c r="CM39" s="622"/>
      <c r="CN39" s="622"/>
      <c r="CO39" s="622"/>
      <c r="CP39" s="622"/>
      <c r="CQ39" s="623"/>
      <c r="CR39" s="588">
        <v>1159340</v>
      </c>
      <c r="CS39" s="607"/>
      <c r="CT39" s="607"/>
      <c r="CU39" s="607"/>
      <c r="CV39" s="607"/>
      <c r="CW39" s="607"/>
      <c r="CX39" s="607"/>
      <c r="CY39" s="608"/>
      <c r="CZ39" s="591">
        <v>11.3</v>
      </c>
      <c r="DA39" s="609"/>
      <c r="DB39" s="609"/>
      <c r="DC39" s="610"/>
      <c r="DD39" s="594">
        <v>1002999</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324</v>
      </c>
      <c r="AR40" s="615"/>
      <c r="AS40" s="615"/>
      <c r="AT40" s="615"/>
      <c r="AU40" s="615"/>
      <c r="AV40" s="615"/>
      <c r="AW40" s="615"/>
      <c r="AX40" s="615"/>
      <c r="AY40" s="616"/>
      <c r="AZ40" s="588">
        <v>75029</v>
      </c>
      <c r="BA40" s="589"/>
      <c r="BB40" s="589"/>
      <c r="BC40" s="589"/>
      <c r="BD40" s="607"/>
      <c r="BE40" s="607"/>
      <c r="BF40" s="617"/>
      <c r="BG40" s="618"/>
      <c r="BH40" s="619"/>
      <c r="BI40" s="619"/>
      <c r="BJ40" s="619"/>
      <c r="BK40" s="619"/>
      <c r="BL40" s="187"/>
      <c r="BM40" s="622" t="s">
        <v>325</v>
      </c>
      <c r="BN40" s="622"/>
      <c r="BO40" s="622"/>
      <c r="BP40" s="622"/>
      <c r="BQ40" s="622"/>
      <c r="BR40" s="622"/>
      <c r="BS40" s="622"/>
      <c r="BT40" s="622"/>
      <c r="BU40" s="623"/>
      <c r="BV40" s="588">
        <v>120</v>
      </c>
      <c r="BW40" s="589"/>
      <c r="BX40" s="589"/>
      <c r="BY40" s="589"/>
      <c r="BZ40" s="589"/>
      <c r="CA40" s="589"/>
      <c r="CB40" s="624"/>
      <c r="CD40" s="625" t="s">
        <v>326</v>
      </c>
      <c r="CE40" s="622"/>
      <c r="CF40" s="622"/>
      <c r="CG40" s="622"/>
      <c r="CH40" s="622"/>
      <c r="CI40" s="622"/>
      <c r="CJ40" s="622"/>
      <c r="CK40" s="622"/>
      <c r="CL40" s="622"/>
      <c r="CM40" s="622"/>
      <c r="CN40" s="622"/>
      <c r="CO40" s="622"/>
      <c r="CP40" s="622"/>
      <c r="CQ40" s="623"/>
      <c r="CR40" s="588">
        <v>15900</v>
      </c>
      <c r="CS40" s="589"/>
      <c r="CT40" s="589"/>
      <c r="CU40" s="589"/>
      <c r="CV40" s="589"/>
      <c r="CW40" s="589"/>
      <c r="CX40" s="589"/>
      <c r="CY40" s="590"/>
      <c r="CZ40" s="591">
        <v>0.2</v>
      </c>
      <c r="DA40" s="609"/>
      <c r="DB40" s="609"/>
      <c r="DC40" s="610"/>
      <c r="DD40" s="594" t="s">
        <v>109</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327</v>
      </c>
      <c r="AR41" s="627"/>
      <c r="AS41" s="627"/>
      <c r="AT41" s="627"/>
      <c r="AU41" s="627"/>
      <c r="AV41" s="627"/>
      <c r="AW41" s="627"/>
      <c r="AX41" s="627"/>
      <c r="AY41" s="628"/>
      <c r="AZ41" s="572">
        <v>570533</v>
      </c>
      <c r="BA41" s="629"/>
      <c r="BB41" s="629"/>
      <c r="BC41" s="629"/>
      <c r="BD41" s="573"/>
      <c r="BE41" s="573"/>
      <c r="BF41" s="630"/>
      <c r="BG41" s="620"/>
      <c r="BH41" s="621"/>
      <c r="BI41" s="621"/>
      <c r="BJ41" s="621"/>
      <c r="BK41" s="621"/>
      <c r="BL41" s="189"/>
      <c r="BM41" s="627" t="s">
        <v>328</v>
      </c>
      <c r="BN41" s="627"/>
      <c r="BO41" s="627"/>
      <c r="BP41" s="627"/>
      <c r="BQ41" s="627"/>
      <c r="BR41" s="627"/>
      <c r="BS41" s="627"/>
      <c r="BT41" s="627"/>
      <c r="BU41" s="628"/>
      <c r="BV41" s="572">
        <v>329</v>
      </c>
      <c r="BW41" s="629"/>
      <c r="BX41" s="629"/>
      <c r="BY41" s="629"/>
      <c r="BZ41" s="629"/>
      <c r="CA41" s="629"/>
      <c r="CB41" s="631"/>
      <c r="CD41" s="625" t="s">
        <v>329</v>
      </c>
      <c r="CE41" s="622"/>
      <c r="CF41" s="622"/>
      <c r="CG41" s="622"/>
      <c r="CH41" s="622"/>
      <c r="CI41" s="622"/>
      <c r="CJ41" s="622"/>
      <c r="CK41" s="622"/>
      <c r="CL41" s="622"/>
      <c r="CM41" s="622"/>
      <c r="CN41" s="622"/>
      <c r="CO41" s="622"/>
      <c r="CP41" s="622"/>
      <c r="CQ41" s="623"/>
      <c r="CR41" s="588" t="s">
        <v>209</v>
      </c>
      <c r="CS41" s="607"/>
      <c r="CT41" s="607"/>
      <c r="CU41" s="607"/>
      <c r="CV41" s="607"/>
      <c r="CW41" s="607"/>
      <c r="CX41" s="607"/>
      <c r="CY41" s="608"/>
      <c r="CZ41" s="591" t="s">
        <v>209</v>
      </c>
      <c r="DA41" s="609"/>
      <c r="DB41" s="609"/>
      <c r="DC41" s="610"/>
      <c r="DD41" s="594" t="s">
        <v>209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331</v>
      </c>
      <c r="CE42" s="586"/>
      <c r="CF42" s="586"/>
      <c r="CG42" s="586"/>
      <c r="CH42" s="586"/>
      <c r="CI42" s="586"/>
      <c r="CJ42" s="586"/>
      <c r="CK42" s="586"/>
      <c r="CL42" s="586"/>
      <c r="CM42" s="586"/>
      <c r="CN42" s="586"/>
      <c r="CO42" s="586"/>
      <c r="CP42" s="586"/>
      <c r="CQ42" s="587"/>
      <c r="CR42" s="588">
        <v>1325500</v>
      </c>
      <c r="CS42" s="589"/>
      <c r="CT42" s="589"/>
      <c r="CU42" s="589"/>
      <c r="CV42" s="589"/>
      <c r="CW42" s="589"/>
      <c r="CX42" s="589"/>
      <c r="CY42" s="590"/>
      <c r="CZ42" s="591">
        <v>13</v>
      </c>
      <c r="DA42" s="592"/>
      <c r="DB42" s="592"/>
      <c r="DC42" s="593"/>
      <c r="DD42" s="594">
        <v>462235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333</v>
      </c>
      <c r="CE43" s="586"/>
      <c r="CF43" s="586"/>
      <c r="CG43" s="586"/>
      <c r="CH43" s="586"/>
      <c r="CI43" s="586"/>
      <c r="CJ43" s="586"/>
      <c r="CK43" s="586"/>
      <c r="CL43" s="586"/>
      <c r="CM43" s="586"/>
      <c r="CN43" s="586"/>
      <c r="CO43" s="586"/>
      <c r="CP43" s="586"/>
      <c r="CQ43" s="587"/>
      <c r="CR43" s="588">
        <v>63966</v>
      </c>
      <c r="CS43" s="607"/>
      <c r="CT43" s="607"/>
      <c r="CU43" s="607"/>
      <c r="CV43" s="607"/>
      <c r="CW43" s="607"/>
      <c r="CX43" s="607"/>
      <c r="CY43" s="608"/>
      <c r="CZ43" s="591">
        <v>0.6</v>
      </c>
      <c r="DA43" s="609"/>
      <c r="DB43" s="609"/>
      <c r="DC43" s="610"/>
      <c r="DD43" s="594">
        <v>63705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334</v>
      </c>
      <c r="CD44" s="601" t="s">
        <v>287</v>
      </c>
      <c r="CE44" s="602"/>
      <c r="CF44" s="585" t="s">
        <v>335</v>
      </c>
      <c r="CG44" s="586"/>
      <c r="CH44" s="586"/>
      <c r="CI44" s="586"/>
      <c r="CJ44" s="586"/>
      <c r="CK44" s="586"/>
      <c r="CL44" s="586"/>
      <c r="CM44" s="586"/>
      <c r="CN44" s="586"/>
      <c r="CO44" s="586"/>
      <c r="CP44" s="586"/>
      <c r="CQ44" s="587"/>
      <c r="CR44" s="588">
        <v>1270459</v>
      </c>
      <c r="CS44" s="589"/>
      <c r="CT44" s="589"/>
      <c r="CU44" s="589"/>
      <c r="CV44" s="589"/>
      <c r="CW44" s="589"/>
      <c r="CX44" s="589"/>
      <c r="CY44" s="590"/>
      <c r="CZ44" s="591">
        <v>12.4</v>
      </c>
      <c r="DA44" s="592"/>
      <c r="DB44" s="592"/>
      <c r="DC44" s="593"/>
      <c r="DD44" s="594">
        <v>447826</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336</v>
      </c>
      <c r="CG45" s="586"/>
      <c r="CH45" s="586"/>
      <c r="CI45" s="586"/>
      <c r="CJ45" s="586"/>
      <c r="CK45" s="586"/>
      <c r="CL45" s="586"/>
      <c r="CM45" s="586"/>
      <c r="CN45" s="586"/>
      <c r="CO45" s="586"/>
      <c r="CP45" s="586"/>
      <c r="CQ45" s="587"/>
      <c r="CR45" s="588">
        <v>472907</v>
      </c>
      <c r="CS45" s="607"/>
      <c r="CT45" s="607"/>
      <c r="CU45" s="607"/>
      <c r="CV45" s="607"/>
      <c r="CW45" s="607"/>
      <c r="CX45" s="607"/>
      <c r="CY45" s="608"/>
      <c r="CZ45" s="591">
        <v>4.5999999999999996</v>
      </c>
      <c r="DA45" s="609"/>
      <c r="DB45" s="609"/>
      <c r="DC45" s="610"/>
      <c r="DD45" s="594">
        <v>93629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337</v>
      </c>
      <c r="CG46" s="586"/>
      <c r="CH46" s="586"/>
      <c r="CI46" s="586"/>
      <c r="CJ46" s="586"/>
      <c r="CK46" s="586"/>
      <c r="CL46" s="586"/>
      <c r="CM46" s="586"/>
      <c r="CN46" s="586"/>
      <c r="CO46" s="586"/>
      <c r="CP46" s="586"/>
      <c r="CQ46" s="587"/>
      <c r="CR46" s="588">
        <v>772393</v>
      </c>
      <c r="CS46" s="589"/>
      <c r="CT46" s="589"/>
      <c r="CU46" s="589"/>
      <c r="CV46" s="589"/>
      <c r="CW46" s="589"/>
      <c r="CX46" s="589"/>
      <c r="CY46" s="590"/>
      <c r="CZ46" s="591">
        <v>7.5</v>
      </c>
      <c r="DA46" s="592"/>
      <c r="DB46" s="592"/>
      <c r="DC46" s="593"/>
      <c r="DD46" s="594">
        <v>345481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338</v>
      </c>
      <c r="CG47" s="586"/>
      <c r="CH47" s="586"/>
      <c r="CI47" s="586"/>
      <c r="CJ47" s="586"/>
      <c r="CK47" s="586"/>
      <c r="CL47" s="586"/>
      <c r="CM47" s="586"/>
      <c r="CN47" s="586"/>
      <c r="CO47" s="586"/>
      <c r="CP47" s="586"/>
      <c r="CQ47" s="587"/>
      <c r="CR47" s="588">
        <v>55041</v>
      </c>
      <c r="CS47" s="607"/>
      <c r="CT47" s="607"/>
      <c r="CU47" s="607"/>
      <c r="CV47" s="607"/>
      <c r="CW47" s="607"/>
      <c r="CX47" s="607"/>
      <c r="CY47" s="608"/>
      <c r="CZ47" s="591">
        <v>0.5</v>
      </c>
      <c r="DA47" s="609"/>
      <c r="DB47" s="609"/>
      <c r="DC47" s="610"/>
      <c r="DD47" s="594">
        <v>14409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339</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340</v>
      </c>
      <c r="CE49" s="570"/>
      <c r="CF49" s="570"/>
      <c r="CG49" s="570"/>
      <c r="CH49" s="570"/>
      <c r="CI49" s="570"/>
      <c r="CJ49" s="570"/>
      <c r="CK49" s="570"/>
      <c r="CL49" s="570"/>
      <c r="CM49" s="570"/>
      <c r="CN49" s="570"/>
      <c r="CO49" s="570"/>
      <c r="CP49" s="570"/>
      <c r="CQ49" s="571"/>
      <c r="CR49" s="572">
        <v>10234742</v>
      </c>
      <c r="CS49" s="573"/>
      <c r="CT49" s="573"/>
      <c r="CU49" s="573"/>
      <c r="CV49" s="573"/>
      <c r="CW49" s="573"/>
      <c r="CX49" s="573"/>
      <c r="CY49" s="574"/>
      <c r="CZ49" s="575">
        <v>100</v>
      </c>
      <c r="DA49" s="576"/>
      <c r="DB49" s="576"/>
      <c r="DC49" s="577"/>
      <c r="DD49" s="578">
        <v>7278517</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342</v>
      </c>
      <c r="DK2" s="1107"/>
      <c r="DL2" s="1107"/>
      <c r="DM2" s="1107"/>
      <c r="DN2" s="1107"/>
      <c r="DO2" s="1108"/>
      <c r="DP2" s="200"/>
      <c r="DQ2" s="1106" t="s">
        <v>343</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346</v>
      </c>
      <c r="B5" s="992"/>
      <c r="C5" s="992"/>
      <c r="D5" s="992"/>
      <c r="E5" s="992"/>
      <c r="F5" s="992"/>
      <c r="G5" s="992"/>
      <c r="H5" s="992"/>
      <c r="I5" s="992"/>
      <c r="J5" s="992"/>
      <c r="K5" s="992"/>
      <c r="L5" s="992"/>
      <c r="M5" s="992"/>
      <c r="N5" s="992"/>
      <c r="O5" s="992"/>
      <c r="P5" s="993"/>
      <c r="Q5" s="997" t="s">
        <v>347</v>
      </c>
      <c r="R5" s="998"/>
      <c r="S5" s="998"/>
      <c r="T5" s="998"/>
      <c r="U5" s="999"/>
      <c r="V5" s="997" t="s">
        <v>348</v>
      </c>
      <c r="W5" s="998"/>
      <c r="X5" s="998"/>
      <c r="Y5" s="998"/>
      <c r="Z5" s="999"/>
      <c r="AA5" s="997" t="s">
        <v>349</v>
      </c>
      <c r="AB5" s="998"/>
      <c r="AC5" s="998"/>
      <c r="AD5" s="998"/>
      <c r="AE5" s="998"/>
      <c r="AF5" s="1109" t="s">
        <v>350</v>
      </c>
      <c r="AG5" s="998"/>
      <c r="AH5" s="998"/>
      <c r="AI5" s="998"/>
      <c r="AJ5" s="1013"/>
      <c r="AK5" s="998" t="s">
        <v>351</v>
      </c>
      <c r="AL5" s="998"/>
      <c r="AM5" s="998"/>
      <c r="AN5" s="998"/>
      <c r="AO5" s="999"/>
      <c r="AP5" s="997" t="s">
        <v>352</v>
      </c>
      <c r="AQ5" s="998"/>
      <c r="AR5" s="998"/>
      <c r="AS5" s="998"/>
      <c r="AT5" s="999"/>
      <c r="AU5" s="997" t="s">
        <v>353</v>
      </c>
      <c r="AV5" s="998"/>
      <c r="AW5" s="998"/>
      <c r="AX5" s="998"/>
      <c r="AY5" s="1013"/>
      <c r="AZ5" s="207"/>
      <c r="BA5" s="207"/>
      <c r="BB5" s="207"/>
      <c r="BC5" s="207"/>
      <c r="BD5" s="207"/>
      <c r="BE5" s="208"/>
      <c r="BF5" s="208"/>
      <c r="BG5" s="208"/>
      <c r="BH5" s="208"/>
      <c r="BI5" s="208"/>
      <c r="BJ5" s="208"/>
      <c r="BK5" s="208"/>
      <c r="BL5" s="208"/>
      <c r="BM5" s="208"/>
      <c r="BN5" s="208"/>
      <c r="BO5" s="208"/>
      <c r="BP5" s="208"/>
      <c r="BQ5" s="991" t="s">
        <v>354</v>
      </c>
      <c r="BR5" s="992"/>
      <c r="BS5" s="992"/>
      <c r="BT5" s="992"/>
      <c r="BU5" s="992"/>
      <c r="BV5" s="992"/>
      <c r="BW5" s="992"/>
      <c r="BX5" s="992"/>
      <c r="BY5" s="992"/>
      <c r="BZ5" s="992"/>
      <c r="CA5" s="992"/>
      <c r="CB5" s="992"/>
      <c r="CC5" s="992"/>
      <c r="CD5" s="992"/>
      <c r="CE5" s="992"/>
      <c r="CF5" s="992"/>
      <c r="CG5" s="993"/>
      <c r="CH5" s="997" t="s">
        <v>355</v>
      </c>
      <c r="CI5" s="998"/>
      <c r="CJ5" s="998"/>
      <c r="CK5" s="998"/>
      <c r="CL5" s="999"/>
      <c r="CM5" s="997" t="s">
        <v>356</v>
      </c>
      <c r="CN5" s="998"/>
      <c r="CO5" s="998"/>
      <c r="CP5" s="998"/>
      <c r="CQ5" s="999"/>
      <c r="CR5" s="997" t="s">
        <v>357</v>
      </c>
      <c r="CS5" s="998"/>
      <c r="CT5" s="998"/>
      <c r="CU5" s="998"/>
      <c r="CV5" s="999"/>
      <c r="CW5" s="997" t="s">
        <v>358</v>
      </c>
      <c r="CX5" s="998"/>
      <c r="CY5" s="998"/>
      <c r="CZ5" s="998"/>
      <c r="DA5" s="999"/>
      <c r="DB5" s="997" t="s">
        <v>359</v>
      </c>
      <c r="DC5" s="998"/>
      <c r="DD5" s="998"/>
      <c r="DE5" s="998"/>
      <c r="DF5" s="999"/>
      <c r="DG5" s="1094" t="s">
        <v>360</v>
      </c>
      <c r="DH5" s="1095"/>
      <c r="DI5" s="1095"/>
      <c r="DJ5" s="1095"/>
      <c r="DK5" s="1096"/>
      <c r="DL5" s="1094" t="s">
        <v>361</v>
      </c>
      <c r="DM5" s="1095"/>
      <c r="DN5" s="1095"/>
      <c r="DO5" s="1095"/>
      <c r="DP5" s="1096"/>
      <c r="DQ5" s="997" t="s">
        <v>362</v>
      </c>
      <c r="DR5" s="998"/>
      <c r="DS5" s="998"/>
      <c r="DT5" s="998"/>
      <c r="DU5" s="999"/>
      <c r="DV5" s="997" t="s">
        <v>353</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363</v>
      </c>
      <c r="C7" s="1047"/>
      <c r="D7" s="1047"/>
      <c r="E7" s="1047"/>
      <c r="F7" s="1047"/>
      <c r="G7" s="1047"/>
      <c r="H7" s="1047"/>
      <c r="I7" s="1047"/>
      <c r="J7" s="1047"/>
      <c r="K7" s="1047"/>
      <c r="L7" s="1047"/>
      <c r="M7" s="1047"/>
      <c r="N7" s="1047"/>
      <c r="O7" s="1047"/>
      <c r="P7" s="1048"/>
      <c r="Q7" s="1100">
        <v>10930</v>
      </c>
      <c r="R7" s="1101"/>
      <c r="S7" s="1101"/>
      <c r="T7" s="1101"/>
      <c r="U7" s="1101"/>
      <c r="V7" s="1101">
        <v>10285</v>
      </c>
      <c r="W7" s="1101"/>
      <c r="X7" s="1101"/>
      <c r="Y7" s="1101"/>
      <c r="Z7" s="1101"/>
      <c r="AA7" s="1101">
        <v>646</v>
      </c>
      <c r="AB7" s="1101"/>
      <c r="AC7" s="1101"/>
      <c r="AD7" s="1101"/>
      <c r="AE7" s="1102"/>
      <c r="AF7" s="1103">
        <v>576</v>
      </c>
      <c r="AG7" s="1104"/>
      <c r="AH7" s="1104"/>
      <c r="AI7" s="1104"/>
      <c r="AJ7" s="1105"/>
      <c r="AK7" s="1087">
        <v>286</v>
      </c>
      <c r="AL7" s="1088"/>
      <c r="AM7" s="1088"/>
      <c r="AN7" s="1088"/>
      <c r="AO7" s="1088"/>
      <c r="AP7" s="1088">
        <v>13124</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532</v>
      </c>
      <c r="BT7" s="1092"/>
      <c r="BU7" s="1092"/>
      <c r="BV7" s="1092"/>
      <c r="BW7" s="1092"/>
      <c r="BX7" s="1092"/>
      <c r="BY7" s="1092"/>
      <c r="BZ7" s="1092"/>
      <c r="CA7" s="1092"/>
      <c r="CB7" s="1092"/>
      <c r="CC7" s="1092"/>
      <c r="CD7" s="1092"/>
      <c r="CE7" s="1092"/>
      <c r="CF7" s="1092"/>
      <c r="CG7" s="1093"/>
      <c r="CH7" s="1084">
        <v>0</v>
      </c>
      <c r="CI7" s="1085"/>
      <c r="CJ7" s="1085"/>
      <c r="CK7" s="1085"/>
      <c r="CL7" s="1086"/>
      <c r="CM7" s="1084">
        <v>9</v>
      </c>
      <c r="CN7" s="1085"/>
      <c r="CO7" s="1085"/>
      <c r="CP7" s="1085"/>
      <c r="CQ7" s="1086"/>
      <c r="CR7" s="1084">
        <v>5</v>
      </c>
      <c r="CS7" s="1085"/>
      <c r="CT7" s="1085"/>
      <c r="CU7" s="1085"/>
      <c r="CV7" s="1086"/>
      <c r="CW7" s="1084">
        <v>1</v>
      </c>
      <c r="CX7" s="1085"/>
      <c r="CY7" s="1085"/>
      <c r="CZ7" s="1085"/>
      <c r="DA7" s="1086"/>
      <c r="DB7" s="1084" t="s">
        <v>477</v>
      </c>
      <c r="DC7" s="1085"/>
      <c r="DD7" s="1085"/>
      <c r="DE7" s="1085"/>
      <c r="DF7" s="1086"/>
      <c r="DG7" s="1084" t="s">
        <v>477</v>
      </c>
      <c r="DH7" s="1085"/>
      <c r="DI7" s="1085"/>
      <c r="DJ7" s="1085"/>
      <c r="DK7" s="1086"/>
      <c r="DL7" s="1084" t="s">
        <v>477</v>
      </c>
      <c r="DM7" s="1085"/>
      <c r="DN7" s="1085"/>
      <c r="DO7" s="1085"/>
      <c r="DP7" s="1086"/>
      <c r="DQ7" s="1084" t="s">
        <v>477</v>
      </c>
      <c r="DR7" s="1085"/>
      <c r="DS7" s="1085"/>
      <c r="DT7" s="1085"/>
      <c r="DU7" s="1086"/>
      <c r="DV7" s="1111"/>
      <c r="DW7" s="1112"/>
      <c r="DX7" s="1112"/>
      <c r="DY7" s="1112"/>
      <c r="DZ7" s="1113"/>
      <c r="EA7" s="205"/>
    </row>
    <row r="8" spans="1:131" s="206" customFormat="1" ht="26.25" customHeight="1" x14ac:dyDescent="0.15">
      <c r="A8" s="212">
        <v>2</v>
      </c>
      <c r="B8" s="1027" t="s">
        <v>364</v>
      </c>
      <c r="C8" s="1028"/>
      <c r="D8" s="1028"/>
      <c r="E8" s="1028"/>
      <c r="F8" s="1028"/>
      <c r="G8" s="1028"/>
      <c r="H8" s="1028"/>
      <c r="I8" s="1028"/>
      <c r="J8" s="1028"/>
      <c r="K8" s="1028"/>
      <c r="L8" s="1028"/>
      <c r="M8" s="1028"/>
      <c r="N8" s="1028"/>
      <c r="O8" s="1028"/>
      <c r="P8" s="1029"/>
      <c r="Q8" s="1039">
        <v>0</v>
      </c>
      <c r="R8" s="1040"/>
      <c r="S8" s="1040"/>
      <c r="T8" s="1040"/>
      <c r="U8" s="1040"/>
      <c r="V8" s="1040">
        <v>0</v>
      </c>
      <c r="W8" s="1040"/>
      <c r="X8" s="1040"/>
      <c r="Y8" s="1040"/>
      <c r="Z8" s="1040"/>
      <c r="AA8" s="1040" t="s">
        <v>477</v>
      </c>
      <c r="AB8" s="1040"/>
      <c r="AC8" s="1040"/>
      <c r="AD8" s="1040"/>
      <c r="AE8" s="1041"/>
      <c r="AF8" s="1033" t="s">
        <v>477</v>
      </c>
      <c r="AG8" s="1034"/>
      <c r="AH8" s="1034"/>
      <c r="AI8" s="1034"/>
      <c r="AJ8" s="1035"/>
      <c r="AK8" s="1082">
        <v>0</v>
      </c>
      <c r="AL8" s="1083"/>
      <c r="AM8" s="1083"/>
      <c r="AN8" s="1083"/>
      <c r="AO8" s="1083"/>
      <c r="AP8" s="1083" t="s">
        <v>477</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533</v>
      </c>
      <c r="BT8" s="1011"/>
      <c r="BU8" s="1011"/>
      <c r="BV8" s="1011"/>
      <c r="BW8" s="1011"/>
      <c r="BX8" s="1011"/>
      <c r="BY8" s="1011"/>
      <c r="BZ8" s="1011"/>
      <c r="CA8" s="1011"/>
      <c r="CB8" s="1011"/>
      <c r="CC8" s="1011"/>
      <c r="CD8" s="1011"/>
      <c r="CE8" s="1011"/>
      <c r="CF8" s="1011"/>
      <c r="CG8" s="1012"/>
      <c r="CH8" s="985">
        <v>9</v>
      </c>
      <c r="CI8" s="986"/>
      <c r="CJ8" s="986"/>
      <c r="CK8" s="986"/>
      <c r="CL8" s="987"/>
      <c r="CM8" s="985">
        <v>21</v>
      </c>
      <c r="CN8" s="986"/>
      <c r="CO8" s="986"/>
      <c r="CP8" s="986"/>
      <c r="CQ8" s="987"/>
      <c r="CR8" s="985">
        <v>15</v>
      </c>
      <c r="CS8" s="986"/>
      <c r="CT8" s="986"/>
      <c r="CU8" s="986"/>
      <c r="CV8" s="987"/>
      <c r="CW8" s="985">
        <v>7</v>
      </c>
      <c r="CX8" s="986"/>
      <c r="CY8" s="986"/>
      <c r="CZ8" s="986"/>
      <c r="DA8" s="987"/>
      <c r="DB8" s="985" t="s">
        <v>477</v>
      </c>
      <c r="DC8" s="986"/>
      <c r="DD8" s="986"/>
      <c r="DE8" s="986"/>
      <c r="DF8" s="987"/>
      <c r="DG8" s="985" t="s">
        <v>477</v>
      </c>
      <c r="DH8" s="986"/>
      <c r="DI8" s="986"/>
      <c r="DJ8" s="986"/>
      <c r="DK8" s="987"/>
      <c r="DL8" s="985" t="s">
        <v>477</v>
      </c>
      <c r="DM8" s="986"/>
      <c r="DN8" s="986"/>
      <c r="DO8" s="986"/>
      <c r="DP8" s="987"/>
      <c r="DQ8" s="985" t="s">
        <v>477</v>
      </c>
      <c r="DR8" s="986"/>
      <c r="DS8" s="986"/>
      <c r="DT8" s="986"/>
      <c r="DU8" s="987"/>
      <c r="DV8" s="988"/>
      <c r="DW8" s="989"/>
      <c r="DX8" s="989"/>
      <c r="DY8" s="989"/>
      <c r="DZ8" s="990"/>
      <c r="EA8" s="205"/>
    </row>
    <row r="9" spans="1:131" s="206" customFormat="1" ht="26.25" customHeight="1" x14ac:dyDescent="0.15">
      <c r="A9" s="212">
        <v>3</v>
      </c>
      <c r="B9" s="1027" t="s">
        <v>365</v>
      </c>
      <c r="C9" s="1028"/>
      <c r="D9" s="1028"/>
      <c r="E9" s="1028"/>
      <c r="F9" s="1028"/>
      <c r="G9" s="1028"/>
      <c r="H9" s="1028"/>
      <c r="I9" s="1028"/>
      <c r="J9" s="1028"/>
      <c r="K9" s="1028"/>
      <c r="L9" s="1028"/>
      <c r="M9" s="1028"/>
      <c r="N9" s="1028"/>
      <c r="O9" s="1028"/>
      <c r="P9" s="1029"/>
      <c r="Q9" s="1039">
        <v>43</v>
      </c>
      <c r="R9" s="1040"/>
      <c r="S9" s="1040"/>
      <c r="T9" s="1040"/>
      <c r="U9" s="1040"/>
      <c r="V9" s="1040">
        <v>39</v>
      </c>
      <c r="W9" s="1040"/>
      <c r="X9" s="1040"/>
      <c r="Y9" s="1040"/>
      <c r="Z9" s="1040"/>
      <c r="AA9" s="1040">
        <v>5</v>
      </c>
      <c r="AB9" s="1040"/>
      <c r="AC9" s="1040"/>
      <c r="AD9" s="1040"/>
      <c r="AE9" s="1041"/>
      <c r="AF9" s="1033">
        <v>5</v>
      </c>
      <c r="AG9" s="1034"/>
      <c r="AH9" s="1034"/>
      <c r="AI9" s="1034"/>
      <c r="AJ9" s="1035"/>
      <c r="AK9" s="1082">
        <v>28</v>
      </c>
      <c r="AL9" s="1083"/>
      <c r="AM9" s="1083"/>
      <c r="AN9" s="1083"/>
      <c r="AO9" s="1083"/>
      <c r="AP9" s="1083">
        <v>256</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534</v>
      </c>
      <c r="BT9" s="1011"/>
      <c r="BU9" s="1011"/>
      <c r="BV9" s="1011"/>
      <c r="BW9" s="1011"/>
      <c r="BX9" s="1011"/>
      <c r="BY9" s="1011"/>
      <c r="BZ9" s="1011"/>
      <c r="CA9" s="1011"/>
      <c r="CB9" s="1011"/>
      <c r="CC9" s="1011"/>
      <c r="CD9" s="1011"/>
      <c r="CE9" s="1011"/>
      <c r="CF9" s="1011"/>
      <c r="CG9" s="1012"/>
      <c r="CH9" s="985">
        <v>3</v>
      </c>
      <c r="CI9" s="986"/>
      <c r="CJ9" s="986"/>
      <c r="CK9" s="986"/>
      <c r="CL9" s="987"/>
      <c r="CM9" s="985">
        <v>0</v>
      </c>
      <c r="CN9" s="986"/>
      <c r="CO9" s="986"/>
      <c r="CP9" s="986"/>
      <c r="CQ9" s="987"/>
      <c r="CR9" s="985">
        <v>2</v>
      </c>
      <c r="CS9" s="986"/>
      <c r="CT9" s="986"/>
      <c r="CU9" s="986"/>
      <c r="CV9" s="987"/>
      <c r="CW9" s="985">
        <v>7</v>
      </c>
      <c r="CX9" s="986"/>
      <c r="CY9" s="986"/>
      <c r="CZ9" s="986"/>
      <c r="DA9" s="987"/>
      <c r="DB9" s="985" t="s">
        <v>477</v>
      </c>
      <c r="DC9" s="986"/>
      <c r="DD9" s="986"/>
      <c r="DE9" s="986"/>
      <c r="DF9" s="987"/>
      <c r="DG9" s="985" t="s">
        <v>477</v>
      </c>
      <c r="DH9" s="986"/>
      <c r="DI9" s="986"/>
      <c r="DJ9" s="986"/>
      <c r="DK9" s="987"/>
      <c r="DL9" s="985" t="s">
        <v>477</v>
      </c>
      <c r="DM9" s="986"/>
      <c r="DN9" s="986"/>
      <c r="DO9" s="986"/>
      <c r="DP9" s="987"/>
      <c r="DQ9" s="985" t="s">
        <v>477</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535</v>
      </c>
      <c r="BT10" s="1011"/>
      <c r="BU10" s="1011"/>
      <c r="BV10" s="1011"/>
      <c r="BW10" s="1011"/>
      <c r="BX10" s="1011"/>
      <c r="BY10" s="1011"/>
      <c r="BZ10" s="1011"/>
      <c r="CA10" s="1011"/>
      <c r="CB10" s="1011"/>
      <c r="CC10" s="1011"/>
      <c r="CD10" s="1011"/>
      <c r="CE10" s="1011"/>
      <c r="CF10" s="1011"/>
      <c r="CG10" s="1012"/>
      <c r="CH10" s="985">
        <v>26</v>
      </c>
      <c r="CI10" s="986"/>
      <c r="CJ10" s="986"/>
      <c r="CK10" s="986"/>
      <c r="CL10" s="987"/>
      <c r="CM10" s="985">
        <v>21</v>
      </c>
      <c r="CN10" s="986"/>
      <c r="CO10" s="986"/>
      <c r="CP10" s="986"/>
      <c r="CQ10" s="987"/>
      <c r="CR10" s="985">
        <v>10</v>
      </c>
      <c r="CS10" s="986"/>
      <c r="CT10" s="986"/>
      <c r="CU10" s="986"/>
      <c r="CV10" s="987"/>
      <c r="CW10" s="985">
        <v>31</v>
      </c>
      <c r="CX10" s="986"/>
      <c r="CY10" s="986"/>
      <c r="CZ10" s="986"/>
      <c r="DA10" s="987"/>
      <c r="DB10" s="985" t="s">
        <v>477</v>
      </c>
      <c r="DC10" s="986"/>
      <c r="DD10" s="986"/>
      <c r="DE10" s="986"/>
      <c r="DF10" s="987"/>
      <c r="DG10" s="985" t="s">
        <v>477</v>
      </c>
      <c r="DH10" s="986"/>
      <c r="DI10" s="986"/>
      <c r="DJ10" s="986"/>
      <c r="DK10" s="987"/>
      <c r="DL10" s="985" t="s">
        <v>477</v>
      </c>
      <c r="DM10" s="986"/>
      <c r="DN10" s="986"/>
      <c r="DO10" s="986"/>
      <c r="DP10" s="987"/>
      <c r="DQ10" s="985" t="s">
        <v>477</v>
      </c>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536</v>
      </c>
      <c r="BT11" s="1011"/>
      <c r="BU11" s="1011"/>
      <c r="BV11" s="1011"/>
      <c r="BW11" s="1011"/>
      <c r="BX11" s="1011"/>
      <c r="BY11" s="1011"/>
      <c r="BZ11" s="1011"/>
      <c r="CA11" s="1011"/>
      <c r="CB11" s="1011"/>
      <c r="CC11" s="1011"/>
      <c r="CD11" s="1011"/>
      <c r="CE11" s="1011"/>
      <c r="CF11" s="1011"/>
      <c r="CG11" s="1012"/>
      <c r="CH11" s="985">
        <v>1</v>
      </c>
      <c r="CI11" s="986"/>
      <c r="CJ11" s="986"/>
      <c r="CK11" s="986"/>
      <c r="CL11" s="987"/>
      <c r="CM11" s="985">
        <v>32</v>
      </c>
      <c r="CN11" s="986"/>
      <c r="CO11" s="986"/>
      <c r="CP11" s="986"/>
      <c r="CQ11" s="987"/>
      <c r="CR11" s="985">
        <v>4</v>
      </c>
      <c r="CS11" s="986"/>
      <c r="CT11" s="986"/>
      <c r="CU11" s="986"/>
      <c r="CV11" s="987"/>
      <c r="CW11" s="985">
        <v>3</v>
      </c>
      <c r="CX11" s="986"/>
      <c r="CY11" s="986"/>
      <c r="CZ11" s="986"/>
      <c r="DA11" s="987"/>
      <c r="DB11" s="985" t="s">
        <v>477</v>
      </c>
      <c r="DC11" s="986"/>
      <c r="DD11" s="986"/>
      <c r="DE11" s="986"/>
      <c r="DF11" s="987"/>
      <c r="DG11" s="985" t="s">
        <v>477</v>
      </c>
      <c r="DH11" s="986"/>
      <c r="DI11" s="986"/>
      <c r="DJ11" s="986"/>
      <c r="DK11" s="987"/>
      <c r="DL11" s="985" t="s">
        <v>477</v>
      </c>
      <c r="DM11" s="986"/>
      <c r="DN11" s="986"/>
      <c r="DO11" s="986"/>
      <c r="DP11" s="987"/>
      <c r="DQ11" s="985" t="s">
        <v>477</v>
      </c>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366</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367</v>
      </c>
      <c r="B23" s="940" t="s">
        <v>368</v>
      </c>
      <c r="C23" s="941"/>
      <c r="D23" s="941"/>
      <c r="E23" s="941"/>
      <c r="F23" s="941"/>
      <c r="G23" s="941"/>
      <c r="H23" s="941"/>
      <c r="I23" s="941"/>
      <c r="J23" s="941"/>
      <c r="K23" s="941"/>
      <c r="L23" s="941"/>
      <c r="M23" s="941"/>
      <c r="N23" s="941"/>
      <c r="O23" s="941"/>
      <c r="P23" s="942"/>
      <c r="Q23" s="1064">
        <v>10885</v>
      </c>
      <c r="R23" s="1065"/>
      <c r="S23" s="1065"/>
      <c r="T23" s="1065"/>
      <c r="U23" s="1065"/>
      <c r="V23" s="1065">
        <v>10235</v>
      </c>
      <c r="W23" s="1065"/>
      <c r="X23" s="1065"/>
      <c r="Y23" s="1065"/>
      <c r="Z23" s="1065"/>
      <c r="AA23" s="1065">
        <v>650</v>
      </c>
      <c r="AB23" s="1065"/>
      <c r="AC23" s="1065"/>
      <c r="AD23" s="1065"/>
      <c r="AE23" s="1066"/>
      <c r="AF23" s="1067">
        <v>580</v>
      </c>
      <c r="AG23" s="1065"/>
      <c r="AH23" s="1065"/>
      <c r="AI23" s="1065"/>
      <c r="AJ23" s="1068"/>
      <c r="AK23" s="1069"/>
      <c r="AL23" s="1070"/>
      <c r="AM23" s="1070"/>
      <c r="AN23" s="1070"/>
      <c r="AO23" s="1070"/>
      <c r="AP23" s="1065">
        <v>13380</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370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346</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5" t="s">
        <v>374</v>
      </c>
      <c r="AG26" s="1004"/>
      <c r="AH26" s="1004"/>
      <c r="AI26" s="1004"/>
      <c r="AJ26" s="1056"/>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353</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379</v>
      </c>
      <c r="C28" s="1047"/>
      <c r="D28" s="1047"/>
      <c r="E28" s="1047"/>
      <c r="F28" s="1047"/>
      <c r="G28" s="1047"/>
      <c r="H28" s="1047"/>
      <c r="I28" s="1047"/>
      <c r="J28" s="1047"/>
      <c r="K28" s="1047"/>
      <c r="L28" s="1047"/>
      <c r="M28" s="1047"/>
      <c r="N28" s="1047"/>
      <c r="O28" s="1047"/>
      <c r="P28" s="1048"/>
      <c r="Q28" s="1049">
        <v>1367</v>
      </c>
      <c r="R28" s="1050"/>
      <c r="S28" s="1050"/>
      <c r="T28" s="1050"/>
      <c r="U28" s="1050"/>
      <c r="V28" s="1050">
        <v>1271</v>
      </c>
      <c r="W28" s="1050"/>
      <c r="X28" s="1050"/>
      <c r="Y28" s="1050"/>
      <c r="Z28" s="1050"/>
      <c r="AA28" s="1050">
        <v>96</v>
      </c>
      <c r="AB28" s="1050"/>
      <c r="AC28" s="1050"/>
      <c r="AD28" s="1050"/>
      <c r="AE28" s="1051"/>
      <c r="AF28" s="1052">
        <v>96</v>
      </c>
      <c r="AG28" s="1050"/>
      <c r="AH28" s="1050"/>
      <c r="AI28" s="1050"/>
      <c r="AJ28" s="1053"/>
      <c r="AK28" s="1054">
        <v>125</v>
      </c>
      <c r="AL28" s="1042"/>
      <c r="AM28" s="1042"/>
      <c r="AN28" s="1042"/>
      <c r="AO28" s="1042"/>
      <c r="AP28" s="1042" t="s">
        <v>477</v>
      </c>
      <c r="AQ28" s="1042"/>
      <c r="AR28" s="1042"/>
      <c r="AS28" s="1042"/>
      <c r="AT28" s="1042"/>
      <c r="AU28" s="1042" t="s">
        <v>477</v>
      </c>
      <c r="AV28" s="1042"/>
      <c r="AW28" s="1042"/>
      <c r="AX28" s="1042"/>
      <c r="AY28" s="1042"/>
      <c r="AZ28" s="1043" t="s">
        <v>477</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380</v>
      </c>
      <c r="C29" s="1028"/>
      <c r="D29" s="1028"/>
      <c r="E29" s="1028"/>
      <c r="F29" s="1028"/>
      <c r="G29" s="1028"/>
      <c r="H29" s="1028"/>
      <c r="I29" s="1028"/>
      <c r="J29" s="1028"/>
      <c r="K29" s="1028"/>
      <c r="L29" s="1028"/>
      <c r="M29" s="1028"/>
      <c r="N29" s="1028"/>
      <c r="O29" s="1028"/>
      <c r="P29" s="1029"/>
      <c r="Q29" s="1039">
        <v>4</v>
      </c>
      <c r="R29" s="1040"/>
      <c r="S29" s="1040"/>
      <c r="T29" s="1040"/>
      <c r="U29" s="1040"/>
      <c r="V29" s="1040">
        <v>4</v>
      </c>
      <c r="W29" s="1040"/>
      <c r="X29" s="1040"/>
      <c r="Y29" s="1040"/>
      <c r="Z29" s="1040"/>
      <c r="AA29" s="1040">
        <v>0</v>
      </c>
      <c r="AB29" s="1040"/>
      <c r="AC29" s="1040"/>
      <c r="AD29" s="1040"/>
      <c r="AE29" s="1041"/>
      <c r="AF29" s="1033">
        <v>0</v>
      </c>
      <c r="AG29" s="1034"/>
      <c r="AH29" s="1034"/>
      <c r="AI29" s="1034"/>
      <c r="AJ29" s="1035"/>
      <c r="AK29" s="976">
        <v>3</v>
      </c>
      <c r="AL29" s="967"/>
      <c r="AM29" s="967"/>
      <c r="AN29" s="967"/>
      <c r="AO29" s="967"/>
      <c r="AP29" s="967" t="s">
        <v>477</v>
      </c>
      <c r="AQ29" s="967"/>
      <c r="AR29" s="967"/>
      <c r="AS29" s="967"/>
      <c r="AT29" s="967"/>
      <c r="AU29" s="967" t="s">
        <v>477</v>
      </c>
      <c r="AV29" s="967"/>
      <c r="AW29" s="967"/>
      <c r="AX29" s="967"/>
      <c r="AY29" s="967"/>
      <c r="AZ29" s="1038" t="s">
        <v>477</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381</v>
      </c>
      <c r="C30" s="1028"/>
      <c r="D30" s="1028"/>
      <c r="E30" s="1028"/>
      <c r="F30" s="1028"/>
      <c r="G30" s="1028"/>
      <c r="H30" s="1028"/>
      <c r="I30" s="1028"/>
      <c r="J30" s="1028"/>
      <c r="K30" s="1028"/>
      <c r="L30" s="1028"/>
      <c r="M30" s="1028"/>
      <c r="N30" s="1028"/>
      <c r="O30" s="1028"/>
      <c r="P30" s="1029"/>
      <c r="Q30" s="1039">
        <v>364</v>
      </c>
      <c r="R30" s="1040"/>
      <c r="S30" s="1040"/>
      <c r="T30" s="1040"/>
      <c r="U30" s="1040"/>
      <c r="V30" s="1040">
        <v>361</v>
      </c>
      <c r="W30" s="1040"/>
      <c r="X30" s="1040"/>
      <c r="Y30" s="1040"/>
      <c r="Z30" s="1040"/>
      <c r="AA30" s="1040">
        <v>3</v>
      </c>
      <c r="AB30" s="1040"/>
      <c r="AC30" s="1040"/>
      <c r="AD30" s="1040"/>
      <c r="AE30" s="1041"/>
      <c r="AF30" s="1033">
        <v>3</v>
      </c>
      <c r="AG30" s="1034"/>
      <c r="AH30" s="1034"/>
      <c r="AI30" s="1034"/>
      <c r="AJ30" s="1035"/>
      <c r="AK30" s="976">
        <v>264</v>
      </c>
      <c r="AL30" s="967"/>
      <c r="AM30" s="967"/>
      <c r="AN30" s="967"/>
      <c r="AO30" s="967"/>
      <c r="AP30" s="967" t="s">
        <v>477</v>
      </c>
      <c r="AQ30" s="967"/>
      <c r="AR30" s="967"/>
      <c r="AS30" s="967"/>
      <c r="AT30" s="967"/>
      <c r="AU30" s="967" t="s">
        <v>477</v>
      </c>
      <c r="AV30" s="967"/>
      <c r="AW30" s="967"/>
      <c r="AX30" s="967"/>
      <c r="AY30" s="967"/>
      <c r="AZ30" s="1038" t="s">
        <v>477</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382</v>
      </c>
      <c r="C31" s="1028"/>
      <c r="D31" s="1028"/>
      <c r="E31" s="1028"/>
      <c r="F31" s="1028"/>
      <c r="G31" s="1028"/>
      <c r="H31" s="1028"/>
      <c r="I31" s="1028"/>
      <c r="J31" s="1028"/>
      <c r="K31" s="1028"/>
      <c r="L31" s="1028"/>
      <c r="M31" s="1028"/>
      <c r="N31" s="1028"/>
      <c r="O31" s="1028"/>
      <c r="P31" s="1029"/>
      <c r="Q31" s="1039">
        <v>1899</v>
      </c>
      <c r="R31" s="1040"/>
      <c r="S31" s="1040"/>
      <c r="T31" s="1040"/>
      <c r="U31" s="1040"/>
      <c r="V31" s="1040">
        <v>1880</v>
      </c>
      <c r="W31" s="1040"/>
      <c r="X31" s="1040"/>
      <c r="Y31" s="1040"/>
      <c r="Z31" s="1040"/>
      <c r="AA31" s="1040">
        <v>19</v>
      </c>
      <c r="AB31" s="1040"/>
      <c r="AC31" s="1040"/>
      <c r="AD31" s="1040"/>
      <c r="AE31" s="1041"/>
      <c r="AF31" s="1033">
        <v>19</v>
      </c>
      <c r="AG31" s="1034"/>
      <c r="AH31" s="1034"/>
      <c r="AI31" s="1034"/>
      <c r="AJ31" s="1035"/>
      <c r="AK31" s="976">
        <v>291</v>
      </c>
      <c r="AL31" s="967"/>
      <c r="AM31" s="967"/>
      <c r="AN31" s="967"/>
      <c r="AO31" s="967"/>
      <c r="AP31" s="967" t="s">
        <v>477</v>
      </c>
      <c r="AQ31" s="967"/>
      <c r="AR31" s="967"/>
      <c r="AS31" s="967"/>
      <c r="AT31" s="967"/>
      <c r="AU31" s="967" t="s">
        <v>477</v>
      </c>
      <c r="AV31" s="967"/>
      <c r="AW31" s="967"/>
      <c r="AX31" s="967"/>
      <c r="AY31" s="967"/>
      <c r="AZ31" s="1038" t="s">
        <v>477</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383</v>
      </c>
      <c r="C32" s="1028"/>
      <c r="D32" s="1028"/>
      <c r="E32" s="1028"/>
      <c r="F32" s="1028"/>
      <c r="G32" s="1028"/>
      <c r="H32" s="1028"/>
      <c r="I32" s="1028"/>
      <c r="J32" s="1028"/>
      <c r="K32" s="1028"/>
      <c r="L32" s="1028"/>
      <c r="M32" s="1028"/>
      <c r="N32" s="1028"/>
      <c r="O32" s="1028"/>
      <c r="P32" s="1029"/>
      <c r="Q32" s="1039">
        <v>18</v>
      </c>
      <c r="R32" s="1040"/>
      <c r="S32" s="1040"/>
      <c r="T32" s="1040"/>
      <c r="U32" s="1040"/>
      <c r="V32" s="1040">
        <v>18</v>
      </c>
      <c r="W32" s="1040"/>
      <c r="X32" s="1040"/>
      <c r="Y32" s="1040"/>
      <c r="Z32" s="1040"/>
      <c r="AA32" s="1040">
        <v>0</v>
      </c>
      <c r="AB32" s="1040"/>
      <c r="AC32" s="1040"/>
      <c r="AD32" s="1040"/>
      <c r="AE32" s="1041"/>
      <c r="AF32" s="1033">
        <v>0</v>
      </c>
      <c r="AG32" s="1034"/>
      <c r="AH32" s="1034"/>
      <c r="AI32" s="1034"/>
      <c r="AJ32" s="1035"/>
      <c r="AK32" s="976">
        <v>2</v>
      </c>
      <c r="AL32" s="967"/>
      <c r="AM32" s="967"/>
      <c r="AN32" s="967"/>
      <c r="AO32" s="967"/>
      <c r="AP32" s="967" t="s">
        <v>477</v>
      </c>
      <c r="AQ32" s="967"/>
      <c r="AR32" s="967"/>
      <c r="AS32" s="967"/>
      <c r="AT32" s="967"/>
      <c r="AU32" s="967" t="s">
        <v>477</v>
      </c>
      <c r="AV32" s="967"/>
      <c r="AW32" s="967"/>
      <c r="AX32" s="967"/>
      <c r="AY32" s="967"/>
      <c r="AZ32" s="1038" t="s">
        <v>477</v>
      </c>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384</v>
      </c>
      <c r="C33" s="1028"/>
      <c r="D33" s="1028"/>
      <c r="E33" s="1028"/>
      <c r="F33" s="1028"/>
      <c r="G33" s="1028"/>
      <c r="H33" s="1028"/>
      <c r="I33" s="1028"/>
      <c r="J33" s="1028"/>
      <c r="K33" s="1028"/>
      <c r="L33" s="1028"/>
      <c r="M33" s="1028"/>
      <c r="N33" s="1028"/>
      <c r="O33" s="1028"/>
      <c r="P33" s="1029"/>
      <c r="Q33" s="1039">
        <v>264</v>
      </c>
      <c r="R33" s="1040"/>
      <c r="S33" s="1040"/>
      <c r="T33" s="1040"/>
      <c r="U33" s="1040"/>
      <c r="V33" s="1040">
        <v>264</v>
      </c>
      <c r="W33" s="1040"/>
      <c r="X33" s="1040"/>
      <c r="Y33" s="1040"/>
      <c r="Z33" s="1040"/>
      <c r="AA33" s="1040">
        <v>0</v>
      </c>
      <c r="AB33" s="1040"/>
      <c r="AC33" s="1040"/>
      <c r="AD33" s="1040"/>
      <c r="AE33" s="1041"/>
      <c r="AF33" s="1033">
        <v>32</v>
      </c>
      <c r="AG33" s="1034"/>
      <c r="AH33" s="1034"/>
      <c r="AI33" s="1034"/>
      <c r="AJ33" s="1035"/>
      <c r="AK33" s="976">
        <v>166</v>
      </c>
      <c r="AL33" s="967"/>
      <c r="AM33" s="967"/>
      <c r="AN33" s="967"/>
      <c r="AO33" s="967"/>
      <c r="AP33" s="967">
        <v>48</v>
      </c>
      <c r="AQ33" s="967"/>
      <c r="AR33" s="967"/>
      <c r="AS33" s="967"/>
      <c r="AT33" s="967"/>
      <c r="AU33" s="967">
        <v>24</v>
      </c>
      <c r="AV33" s="967"/>
      <c r="AW33" s="967"/>
      <c r="AX33" s="967"/>
      <c r="AY33" s="967"/>
      <c r="AZ33" s="1038" t="s">
        <v>477</v>
      </c>
      <c r="BA33" s="1038"/>
      <c r="BB33" s="1038"/>
      <c r="BC33" s="1038"/>
      <c r="BD33" s="1038"/>
      <c r="BE33" s="1022" t="s">
        <v>537</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385</v>
      </c>
      <c r="C34" s="1028"/>
      <c r="D34" s="1028"/>
      <c r="E34" s="1028"/>
      <c r="F34" s="1028"/>
      <c r="G34" s="1028"/>
      <c r="H34" s="1028"/>
      <c r="I34" s="1028"/>
      <c r="J34" s="1028"/>
      <c r="K34" s="1028"/>
      <c r="L34" s="1028"/>
      <c r="M34" s="1028"/>
      <c r="N34" s="1028"/>
      <c r="O34" s="1028"/>
      <c r="P34" s="1029"/>
      <c r="Q34" s="1039">
        <v>260</v>
      </c>
      <c r="R34" s="1040"/>
      <c r="S34" s="1040"/>
      <c r="T34" s="1040"/>
      <c r="U34" s="1040"/>
      <c r="V34" s="1040">
        <v>249</v>
      </c>
      <c r="W34" s="1040"/>
      <c r="X34" s="1040"/>
      <c r="Y34" s="1040"/>
      <c r="Z34" s="1040"/>
      <c r="AA34" s="1040">
        <v>11</v>
      </c>
      <c r="AB34" s="1040"/>
      <c r="AC34" s="1040"/>
      <c r="AD34" s="1040"/>
      <c r="AE34" s="1041"/>
      <c r="AF34" s="1033">
        <v>11</v>
      </c>
      <c r="AG34" s="1034"/>
      <c r="AH34" s="1034"/>
      <c r="AI34" s="1034"/>
      <c r="AJ34" s="1035"/>
      <c r="AK34" s="976">
        <v>100</v>
      </c>
      <c r="AL34" s="967"/>
      <c r="AM34" s="967"/>
      <c r="AN34" s="967"/>
      <c r="AO34" s="967"/>
      <c r="AP34" s="967">
        <v>1129</v>
      </c>
      <c r="AQ34" s="967"/>
      <c r="AR34" s="967"/>
      <c r="AS34" s="967"/>
      <c r="AT34" s="967"/>
      <c r="AU34" s="967">
        <v>774</v>
      </c>
      <c r="AV34" s="967"/>
      <c r="AW34" s="967"/>
      <c r="AX34" s="967"/>
      <c r="AY34" s="967"/>
      <c r="AZ34" s="1038" t="s">
        <v>477</v>
      </c>
      <c r="BA34" s="1038"/>
      <c r="BB34" s="1038"/>
      <c r="BC34" s="1038"/>
      <c r="BD34" s="1038"/>
      <c r="BE34" s="1022" t="s">
        <v>538</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t="s">
        <v>386</v>
      </c>
      <c r="C35" s="1028"/>
      <c r="D35" s="1028"/>
      <c r="E35" s="1028"/>
      <c r="F35" s="1028"/>
      <c r="G35" s="1028"/>
      <c r="H35" s="1028"/>
      <c r="I35" s="1028"/>
      <c r="J35" s="1028"/>
      <c r="K35" s="1028"/>
      <c r="L35" s="1028"/>
      <c r="M35" s="1028"/>
      <c r="N35" s="1028"/>
      <c r="O35" s="1028"/>
      <c r="P35" s="1029"/>
      <c r="Q35" s="1039">
        <v>264</v>
      </c>
      <c r="R35" s="1040"/>
      <c r="S35" s="1040"/>
      <c r="T35" s="1040"/>
      <c r="U35" s="1040"/>
      <c r="V35" s="1040">
        <v>247</v>
      </c>
      <c r="W35" s="1040"/>
      <c r="X35" s="1040"/>
      <c r="Y35" s="1040"/>
      <c r="Z35" s="1040"/>
      <c r="AA35" s="1040">
        <v>17</v>
      </c>
      <c r="AB35" s="1040"/>
      <c r="AC35" s="1040"/>
      <c r="AD35" s="1040"/>
      <c r="AE35" s="1041"/>
      <c r="AF35" s="1033">
        <v>17</v>
      </c>
      <c r="AG35" s="1034"/>
      <c r="AH35" s="1034"/>
      <c r="AI35" s="1034"/>
      <c r="AJ35" s="1035"/>
      <c r="AK35" s="976">
        <v>153</v>
      </c>
      <c r="AL35" s="967"/>
      <c r="AM35" s="967"/>
      <c r="AN35" s="967"/>
      <c r="AO35" s="967"/>
      <c r="AP35" s="967">
        <v>1307</v>
      </c>
      <c r="AQ35" s="967"/>
      <c r="AR35" s="967"/>
      <c r="AS35" s="967"/>
      <c r="AT35" s="967"/>
      <c r="AU35" s="967">
        <v>1197</v>
      </c>
      <c r="AV35" s="967"/>
      <c r="AW35" s="967"/>
      <c r="AX35" s="967"/>
      <c r="AY35" s="967"/>
      <c r="AZ35" s="1038" t="s">
        <v>477</v>
      </c>
      <c r="BA35" s="1038"/>
      <c r="BB35" s="1038"/>
      <c r="BC35" s="1038"/>
      <c r="BD35" s="1038"/>
      <c r="BE35" s="1022" t="s">
        <v>538</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t="s">
        <v>387</v>
      </c>
      <c r="C36" s="1028"/>
      <c r="D36" s="1028"/>
      <c r="E36" s="1028"/>
      <c r="F36" s="1028"/>
      <c r="G36" s="1028"/>
      <c r="H36" s="1028"/>
      <c r="I36" s="1028"/>
      <c r="J36" s="1028"/>
      <c r="K36" s="1028"/>
      <c r="L36" s="1028"/>
      <c r="M36" s="1028"/>
      <c r="N36" s="1028"/>
      <c r="O36" s="1028"/>
      <c r="P36" s="1029"/>
      <c r="Q36" s="1039">
        <v>31</v>
      </c>
      <c r="R36" s="1040"/>
      <c r="S36" s="1040"/>
      <c r="T36" s="1040"/>
      <c r="U36" s="1040"/>
      <c r="V36" s="1040">
        <v>31</v>
      </c>
      <c r="W36" s="1040"/>
      <c r="X36" s="1040"/>
      <c r="Y36" s="1040"/>
      <c r="Z36" s="1040"/>
      <c r="AA36" s="1040">
        <v>0</v>
      </c>
      <c r="AB36" s="1040"/>
      <c r="AC36" s="1040"/>
      <c r="AD36" s="1040"/>
      <c r="AE36" s="1041"/>
      <c r="AF36" s="1033">
        <v>30</v>
      </c>
      <c r="AG36" s="1034"/>
      <c r="AH36" s="1034"/>
      <c r="AI36" s="1034"/>
      <c r="AJ36" s="1035"/>
      <c r="AK36" s="976">
        <v>30</v>
      </c>
      <c r="AL36" s="967"/>
      <c r="AM36" s="967"/>
      <c r="AN36" s="967"/>
      <c r="AO36" s="967"/>
      <c r="AP36" s="967" t="s">
        <v>477</v>
      </c>
      <c r="AQ36" s="967"/>
      <c r="AR36" s="967"/>
      <c r="AS36" s="967"/>
      <c r="AT36" s="967"/>
      <c r="AU36" s="967" t="s">
        <v>477</v>
      </c>
      <c r="AV36" s="967"/>
      <c r="AW36" s="967"/>
      <c r="AX36" s="967"/>
      <c r="AY36" s="967"/>
      <c r="AZ36" s="1038" t="s">
        <v>477</v>
      </c>
      <c r="BA36" s="1038"/>
      <c r="BB36" s="1038"/>
      <c r="BC36" s="1038"/>
      <c r="BD36" s="1038"/>
      <c r="BE36" s="1022" t="s">
        <v>538</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388</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367</v>
      </c>
      <c r="B63" s="940" t="s">
        <v>389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208</v>
      </c>
      <c r="AG63" s="955"/>
      <c r="AH63" s="955"/>
      <c r="AI63" s="955"/>
      <c r="AJ63" s="1020"/>
      <c r="AK63" s="1021"/>
      <c r="AL63" s="959"/>
      <c r="AM63" s="959"/>
      <c r="AN63" s="959"/>
      <c r="AO63" s="959"/>
      <c r="AP63" s="955">
        <v>2484</v>
      </c>
      <c r="AQ63" s="955"/>
      <c r="AR63" s="955"/>
      <c r="AS63" s="955"/>
      <c r="AT63" s="955"/>
      <c r="AU63" s="955">
        <v>1995</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391</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392</v>
      </c>
      <c r="AV66" s="998"/>
      <c r="AW66" s="998"/>
      <c r="AX66" s="998"/>
      <c r="AY66" s="999"/>
      <c r="AZ66" s="997" t="s">
        <v>353</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539</v>
      </c>
      <c r="C68" s="982"/>
      <c r="D68" s="982"/>
      <c r="E68" s="982"/>
      <c r="F68" s="982"/>
      <c r="G68" s="982"/>
      <c r="H68" s="982"/>
      <c r="I68" s="982"/>
      <c r="J68" s="982"/>
      <c r="K68" s="982"/>
      <c r="L68" s="982"/>
      <c r="M68" s="982"/>
      <c r="N68" s="982"/>
      <c r="O68" s="982"/>
      <c r="P68" s="983"/>
      <c r="Q68" s="984">
        <v>999</v>
      </c>
      <c r="R68" s="978"/>
      <c r="S68" s="978"/>
      <c r="T68" s="978"/>
      <c r="U68" s="978"/>
      <c r="V68" s="978">
        <v>999</v>
      </c>
      <c r="W68" s="978"/>
      <c r="X68" s="978"/>
      <c r="Y68" s="978"/>
      <c r="Z68" s="978"/>
      <c r="AA68" s="978">
        <v>0</v>
      </c>
      <c r="AB68" s="978"/>
      <c r="AC68" s="978"/>
      <c r="AD68" s="978"/>
      <c r="AE68" s="978"/>
      <c r="AF68" s="978">
        <v>0</v>
      </c>
      <c r="AG68" s="978"/>
      <c r="AH68" s="978"/>
      <c r="AI68" s="978"/>
      <c r="AJ68" s="978"/>
      <c r="AK68" s="978">
        <v>36</v>
      </c>
      <c r="AL68" s="978"/>
      <c r="AM68" s="978"/>
      <c r="AN68" s="978"/>
      <c r="AO68" s="978"/>
      <c r="AP68" s="978" t="s">
        <v>477</v>
      </c>
      <c r="AQ68" s="978"/>
      <c r="AR68" s="978"/>
      <c r="AS68" s="978"/>
      <c r="AT68" s="978"/>
      <c r="AU68" s="978" t="s">
        <v>477</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540</v>
      </c>
      <c r="C69" s="971"/>
      <c r="D69" s="971"/>
      <c r="E69" s="971"/>
      <c r="F69" s="971"/>
      <c r="G69" s="971"/>
      <c r="H69" s="971"/>
      <c r="I69" s="971"/>
      <c r="J69" s="971"/>
      <c r="K69" s="971"/>
      <c r="L69" s="971"/>
      <c r="M69" s="971"/>
      <c r="N69" s="971"/>
      <c r="O69" s="971"/>
      <c r="P69" s="972"/>
      <c r="Q69" s="973">
        <v>383141</v>
      </c>
      <c r="R69" s="967"/>
      <c r="S69" s="967"/>
      <c r="T69" s="967"/>
      <c r="U69" s="967"/>
      <c r="V69" s="967">
        <v>379259</v>
      </c>
      <c r="W69" s="967"/>
      <c r="X69" s="967"/>
      <c r="Y69" s="967"/>
      <c r="Z69" s="967"/>
      <c r="AA69" s="967">
        <v>3883</v>
      </c>
      <c r="AB69" s="967"/>
      <c r="AC69" s="967"/>
      <c r="AD69" s="967"/>
      <c r="AE69" s="967"/>
      <c r="AF69" s="967">
        <v>3883</v>
      </c>
      <c r="AG69" s="967"/>
      <c r="AH69" s="967"/>
      <c r="AI69" s="967"/>
      <c r="AJ69" s="967"/>
      <c r="AK69" s="967">
        <v>999</v>
      </c>
      <c r="AL69" s="967"/>
      <c r="AM69" s="967"/>
      <c r="AN69" s="967"/>
      <c r="AO69" s="967"/>
      <c r="AP69" s="967" t="s">
        <v>477</v>
      </c>
      <c r="AQ69" s="967"/>
      <c r="AR69" s="967"/>
      <c r="AS69" s="967"/>
      <c r="AT69" s="967"/>
      <c r="AU69" s="967" t="s">
        <v>477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541</v>
      </c>
      <c r="C70" s="971"/>
      <c r="D70" s="971"/>
      <c r="E70" s="971"/>
      <c r="F70" s="971"/>
      <c r="G70" s="971"/>
      <c r="H70" s="971"/>
      <c r="I70" s="971"/>
      <c r="J70" s="971"/>
      <c r="K70" s="971"/>
      <c r="L70" s="971"/>
      <c r="M70" s="971"/>
      <c r="N70" s="971"/>
      <c r="O70" s="971"/>
      <c r="P70" s="972"/>
      <c r="Q70" s="973">
        <v>6736</v>
      </c>
      <c r="R70" s="967"/>
      <c r="S70" s="967"/>
      <c r="T70" s="967"/>
      <c r="U70" s="967"/>
      <c r="V70" s="967">
        <v>6275</v>
      </c>
      <c r="W70" s="967"/>
      <c r="X70" s="967"/>
      <c r="Y70" s="967"/>
      <c r="Z70" s="967"/>
      <c r="AA70" s="967">
        <v>461</v>
      </c>
      <c r="AB70" s="967"/>
      <c r="AC70" s="967"/>
      <c r="AD70" s="967"/>
      <c r="AE70" s="967"/>
      <c r="AF70" s="967">
        <v>461</v>
      </c>
      <c r="AG70" s="967"/>
      <c r="AH70" s="967"/>
      <c r="AI70" s="967"/>
      <c r="AJ70" s="967"/>
      <c r="AK70" s="967" t="s">
        <v>477</v>
      </c>
      <c r="AL70" s="967"/>
      <c r="AM70" s="967"/>
      <c r="AN70" s="967"/>
      <c r="AO70" s="967"/>
      <c r="AP70" s="967" t="s">
        <v>477</v>
      </c>
      <c r="AQ70" s="967"/>
      <c r="AR70" s="967"/>
      <c r="AS70" s="967"/>
      <c r="AT70" s="967"/>
      <c r="AU70" s="967" t="s">
        <v>477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542</v>
      </c>
      <c r="C71" s="971"/>
      <c r="D71" s="971"/>
      <c r="E71" s="971"/>
      <c r="F71" s="971"/>
      <c r="G71" s="971"/>
      <c r="H71" s="971"/>
      <c r="I71" s="971"/>
      <c r="J71" s="971"/>
      <c r="K71" s="971"/>
      <c r="L71" s="971"/>
      <c r="M71" s="971"/>
      <c r="N71" s="971"/>
      <c r="O71" s="971"/>
      <c r="P71" s="972"/>
      <c r="Q71" s="973">
        <v>6203</v>
      </c>
      <c r="R71" s="967"/>
      <c r="S71" s="967"/>
      <c r="T71" s="967"/>
      <c r="U71" s="967"/>
      <c r="V71" s="967">
        <v>6150</v>
      </c>
      <c r="W71" s="967"/>
      <c r="X71" s="967"/>
      <c r="Y71" s="967"/>
      <c r="Z71" s="967"/>
      <c r="AA71" s="967">
        <v>53</v>
      </c>
      <c r="AB71" s="967"/>
      <c r="AC71" s="967"/>
      <c r="AD71" s="967"/>
      <c r="AE71" s="967"/>
      <c r="AF71" s="967">
        <v>53</v>
      </c>
      <c r="AG71" s="967"/>
      <c r="AH71" s="967"/>
      <c r="AI71" s="967"/>
      <c r="AJ71" s="967"/>
      <c r="AK71" s="967" t="s">
        <v>477</v>
      </c>
      <c r="AL71" s="967"/>
      <c r="AM71" s="967"/>
      <c r="AN71" s="967"/>
      <c r="AO71" s="967"/>
      <c r="AP71" s="967">
        <v>3878</v>
      </c>
      <c r="AQ71" s="967"/>
      <c r="AR71" s="967"/>
      <c r="AS71" s="967"/>
      <c r="AT71" s="967"/>
      <c r="AU71" s="967">
        <v>120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367</v>
      </c>
      <c r="B88" s="940" t="s">
        <v>393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4397</v>
      </c>
      <c r="AG88" s="955"/>
      <c r="AH88" s="955"/>
      <c r="AI88" s="955"/>
      <c r="AJ88" s="955"/>
      <c r="AK88" s="959"/>
      <c r="AL88" s="959"/>
      <c r="AM88" s="959"/>
      <c r="AN88" s="959"/>
      <c r="AO88" s="959"/>
      <c r="AP88" s="955">
        <v>3878</v>
      </c>
      <c r="AQ88" s="955"/>
      <c r="AR88" s="955"/>
      <c r="AS88" s="955"/>
      <c r="AT88" s="955"/>
      <c r="AU88" s="955">
        <v>120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36</v>
      </c>
      <c r="CS102" s="947"/>
      <c r="CT102" s="947"/>
      <c r="CU102" s="947"/>
      <c r="CV102" s="948"/>
      <c r="CW102" s="946">
        <v>49</v>
      </c>
      <c r="CX102" s="947"/>
      <c r="CY102" s="947"/>
      <c r="CZ102" s="947"/>
      <c r="DA102" s="948"/>
      <c r="DB102" s="946" t="s">
        <v>477</v>
      </c>
      <c r="DC102" s="947"/>
      <c r="DD102" s="947"/>
      <c r="DE102" s="947"/>
      <c r="DF102" s="948"/>
      <c r="DG102" s="946" t="s">
        <v>477</v>
      </c>
      <c r="DH102" s="947"/>
      <c r="DI102" s="947"/>
      <c r="DJ102" s="947"/>
      <c r="DK102" s="948"/>
      <c r="DL102" s="946" t="s">
        <v>477</v>
      </c>
      <c r="DM102" s="947"/>
      <c r="DN102" s="947"/>
      <c r="DO102" s="947"/>
      <c r="DP102" s="948"/>
      <c r="DQ102" s="946" t="s">
        <v>477</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402</v>
      </c>
      <c r="AB109" s="888"/>
      <c r="AC109" s="888"/>
      <c r="AD109" s="888"/>
      <c r="AE109" s="889"/>
      <c r="AF109" s="890" t="s">
        <v>286</v>
      </c>
      <c r="AG109" s="888"/>
      <c r="AH109" s="888"/>
      <c r="AI109" s="888"/>
      <c r="AJ109" s="889"/>
      <c r="AK109" s="890" t="s">
        <v>285</v>
      </c>
      <c r="AL109" s="888"/>
      <c r="AM109" s="888"/>
      <c r="AN109" s="888"/>
      <c r="AO109" s="889"/>
      <c r="AP109" s="890" t="s">
        <v>403</v>
      </c>
      <c r="AQ109" s="888"/>
      <c r="AR109" s="888"/>
      <c r="AS109" s="888"/>
      <c r="AT109" s="919"/>
      <c r="AU109" s="887" t="s">
        <v>401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402</v>
      </c>
      <c r="BR109" s="888"/>
      <c r="BS109" s="888"/>
      <c r="BT109" s="888"/>
      <c r="BU109" s="889"/>
      <c r="BV109" s="890" t="s">
        <v>286</v>
      </c>
      <c r="BW109" s="888"/>
      <c r="BX109" s="888"/>
      <c r="BY109" s="888"/>
      <c r="BZ109" s="889"/>
      <c r="CA109" s="890" t="s">
        <v>285</v>
      </c>
      <c r="CB109" s="888"/>
      <c r="CC109" s="888"/>
      <c r="CD109" s="888"/>
      <c r="CE109" s="889"/>
      <c r="CF109" s="928" t="s">
        <v>403</v>
      </c>
      <c r="CG109" s="928"/>
      <c r="CH109" s="928"/>
      <c r="CI109" s="928"/>
      <c r="CJ109" s="928"/>
      <c r="CK109" s="890" t="s">
        <v>404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402</v>
      </c>
      <c r="DH109" s="888"/>
      <c r="DI109" s="888"/>
      <c r="DJ109" s="888"/>
      <c r="DK109" s="889"/>
      <c r="DL109" s="890" t="s">
        <v>286</v>
      </c>
      <c r="DM109" s="888"/>
      <c r="DN109" s="888"/>
      <c r="DO109" s="888"/>
      <c r="DP109" s="889"/>
      <c r="DQ109" s="890" t="s">
        <v>285</v>
      </c>
      <c r="DR109" s="888"/>
      <c r="DS109" s="888"/>
      <c r="DT109" s="888"/>
      <c r="DU109" s="889"/>
      <c r="DV109" s="890" t="s">
        <v>403</v>
      </c>
      <c r="DW109" s="888"/>
      <c r="DX109" s="888"/>
      <c r="DY109" s="888"/>
      <c r="DZ109" s="919"/>
    </row>
    <row r="110" spans="1:131" s="197" customFormat="1" ht="26.25" customHeight="1" x14ac:dyDescent="0.15">
      <c r="A110" s="757" t="s">
        <v>405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1746151</v>
      </c>
      <c r="AB110" s="873"/>
      <c r="AC110" s="873"/>
      <c r="AD110" s="873"/>
      <c r="AE110" s="874"/>
      <c r="AF110" s="875">
        <v>1616456</v>
      </c>
      <c r="AG110" s="873"/>
      <c r="AH110" s="873"/>
      <c r="AI110" s="873"/>
      <c r="AJ110" s="874"/>
      <c r="AK110" s="875">
        <v>1468416</v>
      </c>
      <c r="AL110" s="873"/>
      <c r="AM110" s="873"/>
      <c r="AN110" s="873"/>
      <c r="AO110" s="874"/>
      <c r="AP110" s="876">
        <v>26</v>
      </c>
      <c r="AQ110" s="877"/>
      <c r="AR110" s="877"/>
      <c r="AS110" s="877"/>
      <c r="AT110" s="878"/>
      <c r="AU110" s="920" t="s">
        <v>61</v>
      </c>
      <c r="AV110" s="921"/>
      <c r="AW110" s="921"/>
      <c r="AX110" s="921"/>
      <c r="AY110" s="922"/>
      <c r="AZ110" s="816" t="s">
        <v>406</v>
      </c>
      <c r="BA110" s="758"/>
      <c r="BB110" s="758"/>
      <c r="BC110" s="758"/>
      <c r="BD110" s="758"/>
      <c r="BE110" s="758"/>
      <c r="BF110" s="758"/>
      <c r="BG110" s="758"/>
      <c r="BH110" s="758"/>
      <c r="BI110" s="758"/>
      <c r="BJ110" s="758"/>
      <c r="BK110" s="758"/>
      <c r="BL110" s="758"/>
      <c r="BM110" s="758"/>
      <c r="BN110" s="758"/>
      <c r="BO110" s="758"/>
      <c r="BP110" s="759"/>
      <c r="BQ110" s="799">
        <v>13977494</v>
      </c>
      <c r="BR110" s="800"/>
      <c r="BS110" s="800"/>
      <c r="BT110" s="800"/>
      <c r="BU110" s="800"/>
      <c r="BV110" s="800">
        <v>13474054</v>
      </c>
      <c r="BW110" s="800"/>
      <c r="BX110" s="800"/>
      <c r="BY110" s="800"/>
      <c r="BZ110" s="800"/>
      <c r="CA110" s="800">
        <v>13379635</v>
      </c>
      <c r="CB110" s="800"/>
      <c r="CC110" s="800"/>
      <c r="CD110" s="800"/>
      <c r="CE110" s="800"/>
      <c r="CF110" s="861">
        <v>236.8</v>
      </c>
      <c r="CG110" s="862"/>
      <c r="CH110" s="862"/>
      <c r="CI110" s="862"/>
      <c r="CJ110" s="862"/>
      <c r="CK110" s="916" t="s">
        <v>407</v>
      </c>
      <c r="CL110" s="864"/>
      <c r="CM110" s="869" t="s">
        <v>408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409</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410</v>
      </c>
      <c r="BA111" s="768"/>
      <c r="BB111" s="768"/>
      <c r="BC111" s="768"/>
      <c r="BD111" s="768"/>
      <c r="BE111" s="768"/>
      <c r="BF111" s="768"/>
      <c r="BG111" s="768"/>
      <c r="BH111" s="768"/>
      <c r="BI111" s="768"/>
      <c r="BJ111" s="768"/>
      <c r="BK111" s="768"/>
      <c r="BL111" s="768"/>
      <c r="BM111" s="768"/>
      <c r="BN111" s="768"/>
      <c r="BO111" s="768"/>
      <c r="BP111" s="769"/>
      <c r="BQ111" s="770">
        <v>19518</v>
      </c>
      <c r="BR111" s="771"/>
      <c r="BS111" s="771"/>
      <c r="BT111" s="771"/>
      <c r="BU111" s="771"/>
      <c r="BV111" s="771">
        <v>9626</v>
      </c>
      <c r="BW111" s="771"/>
      <c r="BX111" s="771"/>
      <c r="BY111" s="771"/>
      <c r="BZ111" s="771"/>
      <c r="CA111" s="771">
        <v>7010</v>
      </c>
      <c r="CB111" s="771"/>
      <c r="CC111" s="771"/>
      <c r="CD111" s="771"/>
      <c r="CE111" s="771"/>
      <c r="CF111" s="848">
        <v>0.1</v>
      </c>
      <c r="CG111" s="849"/>
      <c r="CH111" s="849"/>
      <c r="CI111" s="849"/>
      <c r="CJ111" s="849"/>
      <c r="CK111" s="917"/>
      <c r="CL111" s="866"/>
      <c r="CM111" s="803" t="s">
        <v>411</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412</v>
      </c>
      <c r="B112" s="903"/>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414</v>
      </c>
      <c r="BA112" s="768"/>
      <c r="BB112" s="768"/>
      <c r="BC112" s="768"/>
      <c r="BD112" s="768"/>
      <c r="BE112" s="768"/>
      <c r="BF112" s="768"/>
      <c r="BG112" s="768"/>
      <c r="BH112" s="768"/>
      <c r="BI112" s="768"/>
      <c r="BJ112" s="768"/>
      <c r="BK112" s="768"/>
      <c r="BL112" s="768"/>
      <c r="BM112" s="768"/>
      <c r="BN112" s="768"/>
      <c r="BO112" s="768"/>
      <c r="BP112" s="769"/>
      <c r="BQ112" s="770">
        <v>2198229</v>
      </c>
      <c r="BR112" s="771"/>
      <c r="BS112" s="771"/>
      <c r="BT112" s="771"/>
      <c r="BU112" s="771"/>
      <c r="BV112" s="771">
        <v>2179780</v>
      </c>
      <c r="BW112" s="771"/>
      <c r="BX112" s="771"/>
      <c r="BY112" s="771"/>
      <c r="BZ112" s="771"/>
      <c r="CA112" s="771">
        <v>1994696</v>
      </c>
      <c r="CB112" s="771"/>
      <c r="CC112" s="771"/>
      <c r="CD112" s="771"/>
      <c r="CE112" s="771"/>
      <c r="CF112" s="848">
        <v>35.299999999999997</v>
      </c>
      <c r="CG112" s="849"/>
      <c r="CH112" s="849"/>
      <c r="CI112" s="849"/>
      <c r="CJ112" s="849"/>
      <c r="CK112" s="917"/>
      <c r="CL112" s="866"/>
      <c r="CM112" s="803" t="s">
        <v>415</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217231</v>
      </c>
      <c r="AB113" s="909"/>
      <c r="AC113" s="909"/>
      <c r="AD113" s="909"/>
      <c r="AE113" s="910"/>
      <c r="AF113" s="911">
        <v>213138</v>
      </c>
      <c r="AG113" s="909"/>
      <c r="AH113" s="909"/>
      <c r="AI113" s="909"/>
      <c r="AJ113" s="910"/>
      <c r="AK113" s="911">
        <v>214968</v>
      </c>
      <c r="AL113" s="909"/>
      <c r="AM113" s="909"/>
      <c r="AN113" s="909"/>
      <c r="AO113" s="910"/>
      <c r="AP113" s="912">
        <v>3.8</v>
      </c>
      <c r="AQ113" s="913"/>
      <c r="AR113" s="913"/>
      <c r="AS113" s="913"/>
      <c r="AT113" s="914"/>
      <c r="AU113" s="923"/>
      <c r="AV113" s="924"/>
      <c r="AW113" s="924"/>
      <c r="AX113" s="924"/>
      <c r="AY113" s="925"/>
      <c r="AZ113" s="767" t="s">
        <v>417</v>
      </c>
      <c r="BA113" s="768"/>
      <c r="BB113" s="768"/>
      <c r="BC113" s="768"/>
      <c r="BD113" s="768"/>
      <c r="BE113" s="768"/>
      <c r="BF113" s="768"/>
      <c r="BG113" s="768"/>
      <c r="BH113" s="768"/>
      <c r="BI113" s="768"/>
      <c r="BJ113" s="768"/>
      <c r="BK113" s="768"/>
      <c r="BL113" s="768"/>
      <c r="BM113" s="768"/>
      <c r="BN113" s="768"/>
      <c r="BO113" s="768"/>
      <c r="BP113" s="769"/>
      <c r="BQ113" s="770">
        <v>57373</v>
      </c>
      <c r="BR113" s="771"/>
      <c r="BS113" s="771"/>
      <c r="BT113" s="771"/>
      <c r="BU113" s="771"/>
      <c r="BV113" s="771">
        <v>81131</v>
      </c>
      <c r="BW113" s="771"/>
      <c r="BX113" s="771"/>
      <c r="BY113" s="771"/>
      <c r="BZ113" s="771"/>
      <c r="CA113" s="771">
        <v>119797</v>
      </c>
      <c r="CB113" s="771"/>
      <c r="CC113" s="771"/>
      <c r="CD113" s="771"/>
      <c r="CE113" s="771"/>
      <c r="CF113" s="848">
        <v>2.1</v>
      </c>
      <c r="CG113" s="849"/>
      <c r="CH113" s="849"/>
      <c r="CI113" s="849"/>
      <c r="CJ113" s="849"/>
      <c r="CK113" s="917"/>
      <c r="CL113" s="866"/>
      <c r="CM113" s="803" t="s">
        <v>418</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10895</v>
      </c>
      <c r="AB114" s="784"/>
      <c r="AC114" s="784"/>
      <c r="AD114" s="784"/>
      <c r="AE114" s="785"/>
      <c r="AF114" s="786">
        <v>10700</v>
      </c>
      <c r="AG114" s="784"/>
      <c r="AH114" s="784"/>
      <c r="AI114" s="784"/>
      <c r="AJ114" s="785"/>
      <c r="AK114" s="786">
        <v>13476</v>
      </c>
      <c r="AL114" s="784"/>
      <c r="AM114" s="784"/>
      <c r="AN114" s="784"/>
      <c r="AO114" s="785"/>
      <c r="AP114" s="754">
        <v>0.2</v>
      </c>
      <c r="AQ114" s="755"/>
      <c r="AR114" s="755"/>
      <c r="AS114" s="755"/>
      <c r="AT114" s="756"/>
      <c r="AU114" s="923"/>
      <c r="AV114" s="924"/>
      <c r="AW114" s="924"/>
      <c r="AX114" s="924"/>
      <c r="AY114" s="925"/>
      <c r="AZ114" s="767" t="s">
        <v>420</v>
      </c>
      <c r="BA114" s="768"/>
      <c r="BB114" s="768"/>
      <c r="BC114" s="768"/>
      <c r="BD114" s="768"/>
      <c r="BE114" s="768"/>
      <c r="BF114" s="768"/>
      <c r="BG114" s="768"/>
      <c r="BH114" s="768"/>
      <c r="BI114" s="768"/>
      <c r="BJ114" s="768"/>
      <c r="BK114" s="768"/>
      <c r="BL114" s="768"/>
      <c r="BM114" s="768"/>
      <c r="BN114" s="768"/>
      <c r="BO114" s="768"/>
      <c r="BP114" s="769"/>
      <c r="BQ114" s="770">
        <v>1251240</v>
      </c>
      <c r="BR114" s="771"/>
      <c r="BS114" s="771"/>
      <c r="BT114" s="771"/>
      <c r="BU114" s="771"/>
      <c r="BV114" s="771">
        <v>1082857</v>
      </c>
      <c r="BW114" s="771"/>
      <c r="BX114" s="771"/>
      <c r="BY114" s="771"/>
      <c r="BZ114" s="771"/>
      <c r="CA114" s="771">
        <v>997073</v>
      </c>
      <c r="CB114" s="771"/>
      <c r="CC114" s="771"/>
      <c r="CD114" s="771"/>
      <c r="CE114" s="771"/>
      <c r="CF114" s="848">
        <v>17.600000000000001</v>
      </c>
      <c r="CG114" s="849"/>
      <c r="CH114" s="849"/>
      <c r="CI114" s="849"/>
      <c r="CJ114" s="849"/>
      <c r="CK114" s="917"/>
      <c r="CL114" s="866"/>
      <c r="CM114" s="803" t="s">
        <v>421</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1314</v>
      </c>
      <c r="AB115" s="909"/>
      <c r="AC115" s="909"/>
      <c r="AD115" s="909"/>
      <c r="AE115" s="910"/>
      <c r="AF115" s="911">
        <v>1075</v>
      </c>
      <c r="AG115" s="909"/>
      <c r="AH115" s="909"/>
      <c r="AI115" s="909"/>
      <c r="AJ115" s="910"/>
      <c r="AK115" s="911">
        <v>855</v>
      </c>
      <c r="AL115" s="909"/>
      <c r="AM115" s="909"/>
      <c r="AN115" s="909"/>
      <c r="AO115" s="910"/>
      <c r="AP115" s="912">
        <v>0</v>
      </c>
      <c r="AQ115" s="913"/>
      <c r="AR115" s="913"/>
      <c r="AS115" s="913"/>
      <c r="AT115" s="914"/>
      <c r="AU115" s="923"/>
      <c r="AV115" s="924"/>
      <c r="AW115" s="924"/>
      <c r="AX115" s="924"/>
      <c r="AY115" s="925"/>
      <c r="AZ115" s="767" t="s">
        <v>423</v>
      </c>
      <c r="BA115" s="768"/>
      <c r="BB115" s="768"/>
      <c r="BC115" s="768"/>
      <c r="BD115" s="768"/>
      <c r="BE115" s="768"/>
      <c r="BF115" s="768"/>
      <c r="BG115" s="768"/>
      <c r="BH115" s="768"/>
      <c r="BI115" s="768"/>
      <c r="BJ115" s="768"/>
      <c r="BK115" s="768"/>
      <c r="BL115" s="768"/>
      <c r="BM115" s="768"/>
      <c r="BN115" s="768"/>
      <c r="BO115" s="768"/>
      <c r="BP115" s="769"/>
      <c r="BQ115" s="770" t="s">
        <v>109</v>
      </c>
      <c r="BR115" s="771"/>
      <c r="BS115" s="771"/>
      <c r="BT115" s="771"/>
      <c r="BU115" s="771"/>
      <c r="BV115" s="771" t="s">
        <v>109</v>
      </c>
      <c r="BW115" s="771"/>
      <c r="BX115" s="771"/>
      <c r="BY115" s="771"/>
      <c r="BZ115" s="771"/>
      <c r="CA115" s="771" t="s">
        <v>109</v>
      </c>
      <c r="CB115" s="771"/>
      <c r="CC115" s="771"/>
      <c r="CD115" s="771"/>
      <c r="CE115" s="771"/>
      <c r="CF115" s="848" t="s">
        <v>109</v>
      </c>
      <c r="CG115" s="849"/>
      <c r="CH115" s="849"/>
      <c r="CI115" s="849"/>
      <c r="CJ115" s="849"/>
      <c r="CK115" s="917"/>
      <c r="CL115" s="866"/>
      <c r="CM115" s="767" t="s">
        <v>424</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425</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426</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427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428</v>
      </c>
      <c r="Z117" s="889"/>
      <c r="AA117" s="894">
        <v>1975591</v>
      </c>
      <c r="AB117" s="895"/>
      <c r="AC117" s="895"/>
      <c r="AD117" s="895"/>
      <c r="AE117" s="896"/>
      <c r="AF117" s="898">
        <v>1841369</v>
      </c>
      <c r="AG117" s="895"/>
      <c r="AH117" s="895"/>
      <c r="AI117" s="895"/>
      <c r="AJ117" s="896"/>
      <c r="AK117" s="898">
        <v>1697715</v>
      </c>
      <c r="AL117" s="895"/>
      <c r="AM117" s="895"/>
      <c r="AN117" s="895"/>
      <c r="AO117" s="896"/>
      <c r="AP117" s="899"/>
      <c r="AQ117" s="900"/>
      <c r="AR117" s="900"/>
      <c r="AS117" s="900"/>
      <c r="AT117" s="901"/>
      <c r="AU117" s="923"/>
      <c r="AV117" s="924"/>
      <c r="AW117" s="924"/>
      <c r="AX117" s="924"/>
      <c r="AY117" s="925"/>
      <c r="AZ117" s="845" t="s">
        <v>429</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430</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402</v>
      </c>
      <c r="AB118" s="888"/>
      <c r="AC118" s="888"/>
      <c r="AD118" s="888"/>
      <c r="AE118" s="889"/>
      <c r="AF118" s="890" t="s">
        <v>286</v>
      </c>
      <c r="AG118" s="888"/>
      <c r="AH118" s="888"/>
      <c r="AI118" s="888"/>
      <c r="AJ118" s="889"/>
      <c r="AK118" s="890" t="s">
        <v>285</v>
      </c>
      <c r="AL118" s="888"/>
      <c r="AM118" s="888"/>
      <c r="AN118" s="888"/>
      <c r="AO118" s="889"/>
      <c r="AP118" s="891" t="s">
        <v>403</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431</v>
      </c>
      <c r="BP118" s="838"/>
      <c r="BQ118" s="857">
        <v>17503854</v>
      </c>
      <c r="BR118" s="858"/>
      <c r="BS118" s="858"/>
      <c r="BT118" s="858"/>
      <c r="BU118" s="858"/>
      <c r="BV118" s="858">
        <v>16827448</v>
      </c>
      <c r="BW118" s="858"/>
      <c r="BX118" s="858"/>
      <c r="BY118" s="858"/>
      <c r="BZ118" s="858"/>
      <c r="CA118" s="858">
        <v>16498211</v>
      </c>
      <c r="CB118" s="858"/>
      <c r="CC118" s="858"/>
      <c r="CD118" s="858"/>
      <c r="CE118" s="858"/>
      <c r="CF118" s="743"/>
      <c r="CG118" s="744"/>
      <c r="CH118" s="744"/>
      <c r="CI118" s="744"/>
      <c r="CJ118" s="841"/>
      <c r="CK118" s="917"/>
      <c r="CL118" s="866"/>
      <c r="CM118" s="803" t="s">
        <v>432</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407</v>
      </c>
      <c r="B119" s="864"/>
      <c r="C119" s="869" t="s">
        <v>408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433</v>
      </c>
      <c r="AV119" s="880"/>
      <c r="AW119" s="880"/>
      <c r="AX119" s="880"/>
      <c r="AY119" s="881"/>
      <c r="AZ119" s="816" t="s">
        <v>434</v>
      </c>
      <c r="BA119" s="758"/>
      <c r="BB119" s="758"/>
      <c r="BC119" s="758"/>
      <c r="BD119" s="758"/>
      <c r="BE119" s="758"/>
      <c r="BF119" s="758"/>
      <c r="BG119" s="758"/>
      <c r="BH119" s="758"/>
      <c r="BI119" s="758"/>
      <c r="BJ119" s="758"/>
      <c r="BK119" s="758"/>
      <c r="BL119" s="758"/>
      <c r="BM119" s="758"/>
      <c r="BN119" s="758"/>
      <c r="BO119" s="758"/>
      <c r="BP119" s="759"/>
      <c r="BQ119" s="799">
        <v>7173154</v>
      </c>
      <c r="BR119" s="800"/>
      <c r="BS119" s="800"/>
      <c r="BT119" s="800"/>
      <c r="BU119" s="800"/>
      <c r="BV119" s="800">
        <v>7963143</v>
      </c>
      <c r="BW119" s="800"/>
      <c r="BX119" s="800"/>
      <c r="BY119" s="800"/>
      <c r="BZ119" s="800"/>
      <c r="CA119" s="800">
        <v>8960215</v>
      </c>
      <c r="CB119" s="800"/>
      <c r="CC119" s="800"/>
      <c r="CD119" s="800"/>
      <c r="CE119" s="800"/>
      <c r="CF119" s="861">
        <v>158.6</v>
      </c>
      <c r="CG119" s="862"/>
      <c r="CH119" s="862"/>
      <c r="CI119" s="862"/>
      <c r="CJ119" s="862"/>
      <c r="CK119" s="918"/>
      <c r="CL119" s="868"/>
      <c r="CM119" s="825" t="s">
        <v>435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19518</v>
      </c>
      <c r="DH119" s="717"/>
      <c r="DI119" s="717"/>
      <c r="DJ119" s="717"/>
      <c r="DK119" s="718"/>
      <c r="DL119" s="719">
        <v>9626</v>
      </c>
      <c r="DM119" s="717"/>
      <c r="DN119" s="717"/>
      <c r="DO119" s="717"/>
      <c r="DP119" s="718"/>
      <c r="DQ119" s="719">
        <v>7010</v>
      </c>
      <c r="DR119" s="717"/>
      <c r="DS119" s="717"/>
      <c r="DT119" s="717"/>
      <c r="DU119" s="718"/>
      <c r="DV119" s="807">
        <v>0.1</v>
      </c>
      <c r="DW119" s="808"/>
      <c r="DX119" s="808"/>
      <c r="DY119" s="808"/>
      <c r="DZ119" s="809"/>
    </row>
    <row r="120" spans="1:130" s="197" customFormat="1" ht="26.25" customHeight="1" x14ac:dyDescent="0.15">
      <c r="A120" s="865"/>
      <c r="B120" s="866"/>
      <c r="C120" s="803" t="s">
        <v>411</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436</v>
      </c>
      <c r="BA120" s="768"/>
      <c r="BB120" s="768"/>
      <c r="BC120" s="768"/>
      <c r="BD120" s="768"/>
      <c r="BE120" s="768"/>
      <c r="BF120" s="768"/>
      <c r="BG120" s="768"/>
      <c r="BH120" s="768"/>
      <c r="BI120" s="768"/>
      <c r="BJ120" s="768"/>
      <c r="BK120" s="768"/>
      <c r="BL120" s="768"/>
      <c r="BM120" s="768"/>
      <c r="BN120" s="768"/>
      <c r="BO120" s="768"/>
      <c r="BP120" s="769"/>
      <c r="BQ120" s="770">
        <v>164833</v>
      </c>
      <c r="BR120" s="771"/>
      <c r="BS120" s="771"/>
      <c r="BT120" s="771"/>
      <c r="BU120" s="771"/>
      <c r="BV120" s="771">
        <v>122075</v>
      </c>
      <c r="BW120" s="771"/>
      <c r="BX120" s="771"/>
      <c r="BY120" s="771"/>
      <c r="BZ120" s="771"/>
      <c r="CA120" s="771">
        <v>98407</v>
      </c>
      <c r="CB120" s="771"/>
      <c r="CC120" s="771"/>
      <c r="CD120" s="771"/>
      <c r="CE120" s="771"/>
      <c r="CF120" s="848">
        <v>1.7</v>
      </c>
      <c r="CG120" s="849"/>
      <c r="CH120" s="849"/>
      <c r="CI120" s="849"/>
      <c r="CJ120" s="849"/>
      <c r="CK120" s="850" t="s">
        <v>437</v>
      </c>
      <c r="CL120" s="810"/>
      <c r="CM120" s="810"/>
      <c r="CN120" s="810"/>
      <c r="CO120" s="811"/>
      <c r="CP120" s="854" t="s">
        <v>386</v>
      </c>
      <c r="CQ120" s="855"/>
      <c r="CR120" s="855"/>
      <c r="CS120" s="855"/>
      <c r="CT120" s="855"/>
      <c r="CU120" s="855"/>
      <c r="CV120" s="855"/>
      <c r="CW120" s="855"/>
      <c r="CX120" s="855"/>
      <c r="CY120" s="855"/>
      <c r="CZ120" s="855"/>
      <c r="DA120" s="855"/>
      <c r="DB120" s="855"/>
      <c r="DC120" s="855"/>
      <c r="DD120" s="855"/>
      <c r="DE120" s="855"/>
      <c r="DF120" s="856"/>
      <c r="DG120" s="799">
        <v>1260102</v>
      </c>
      <c r="DH120" s="800"/>
      <c r="DI120" s="800"/>
      <c r="DJ120" s="800"/>
      <c r="DK120" s="800"/>
      <c r="DL120" s="800">
        <v>1330981</v>
      </c>
      <c r="DM120" s="800"/>
      <c r="DN120" s="800"/>
      <c r="DO120" s="800"/>
      <c r="DP120" s="800"/>
      <c r="DQ120" s="800">
        <v>1196972</v>
      </c>
      <c r="DR120" s="800"/>
      <c r="DS120" s="800"/>
      <c r="DT120" s="800"/>
      <c r="DU120" s="800"/>
      <c r="DV120" s="801">
        <v>21.2</v>
      </c>
      <c r="DW120" s="801"/>
      <c r="DX120" s="801"/>
      <c r="DY120" s="801"/>
      <c r="DZ120" s="802"/>
    </row>
    <row r="121" spans="1:130" s="197" customFormat="1" ht="26.25" customHeight="1" x14ac:dyDescent="0.15">
      <c r="A121" s="865"/>
      <c r="B121" s="866"/>
      <c r="C121" s="842" t="s">
        <v>438</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439</v>
      </c>
      <c r="BA121" s="846"/>
      <c r="BB121" s="846"/>
      <c r="BC121" s="846"/>
      <c r="BD121" s="846"/>
      <c r="BE121" s="846"/>
      <c r="BF121" s="846"/>
      <c r="BG121" s="846"/>
      <c r="BH121" s="846"/>
      <c r="BI121" s="846"/>
      <c r="BJ121" s="846"/>
      <c r="BK121" s="846"/>
      <c r="BL121" s="846"/>
      <c r="BM121" s="846"/>
      <c r="BN121" s="846"/>
      <c r="BO121" s="846"/>
      <c r="BP121" s="847"/>
      <c r="BQ121" s="857">
        <v>12216681</v>
      </c>
      <c r="BR121" s="858"/>
      <c r="BS121" s="858"/>
      <c r="BT121" s="858"/>
      <c r="BU121" s="858"/>
      <c r="BV121" s="858">
        <v>11926996</v>
      </c>
      <c r="BW121" s="858"/>
      <c r="BX121" s="858"/>
      <c r="BY121" s="858"/>
      <c r="BZ121" s="858"/>
      <c r="CA121" s="858">
        <v>12048784</v>
      </c>
      <c r="CB121" s="858"/>
      <c r="CC121" s="858"/>
      <c r="CD121" s="858"/>
      <c r="CE121" s="858"/>
      <c r="CF121" s="859">
        <v>213.3</v>
      </c>
      <c r="CG121" s="860"/>
      <c r="CH121" s="860"/>
      <c r="CI121" s="860"/>
      <c r="CJ121" s="860"/>
      <c r="CK121" s="851"/>
      <c r="CL121" s="812"/>
      <c r="CM121" s="812"/>
      <c r="CN121" s="812"/>
      <c r="CO121" s="813"/>
      <c r="CP121" s="828" t="s">
        <v>385</v>
      </c>
      <c r="CQ121" s="829"/>
      <c r="CR121" s="829"/>
      <c r="CS121" s="829"/>
      <c r="CT121" s="829"/>
      <c r="CU121" s="829"/>
      <c r="CV121" s="829"/>
      <c r="CW121" s="829"/>
      <c r="CX121" s="829"/>
      <c r="CY121" s="829"/>
      <c r="CZ121" s="829"/>
      <c r="DA121" s="829"/>
      <c r="DB121" s="829"/>
      <c r="DC121" s="829"/>
      <c r="DD121" s="829"/>
      <c r="DE121" s="829"/>
      <c r="DF121" s="830"/>
      <c r="DG121" s="770">
        <v>938127</v>
      </c>
      <c r="DH121" s="771"/>
      <c r="DI121" s="771"/>
      <c r="DJ121" s="771"/>
      <c r="DK121" s="771"/>
      <c r="DL121" s="771">
        <v>848399</v>
      </c>
      <c r="DM121" s="771"/>
      <c r="DN121" s="771"/>
      <c r="DO121" s="771"/>
      <c r="DP121" s="771"/>
      <c r="DQ121" s="771">
        <v>773524</v>
      </c>
      <c r="DR121" s="771"/>
      <c r="DS121" s="771"/>
      <c r="DT121" s="771"/>
      <c r="DU121" s="771"/>
      <c r="DV121" s="823">
        <v>13.7</v>
      </c>
      <c r="DW121" s="823"/>
      <c r="DX121" s="823"/>
      <c r="DY121" s="823"/>
      <c r="DZ121" s="824"/>
    </row>
    <row r="122" spans="1:130" s="197" customFormat="1" ht="26.25" customHeight="1" x14ac:dyDescent="0.15">
      <c r="A122" s="865"/>
      <c r="B122" s="866"/>
      <c r="C122" s="803" t="s">
        <v>421</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440</v>
      </c>
      <c r="BP122" s="838"/>
      <c r="BQ122" s="839">
        <v>19554668</v>
      </c>
      <c r="BR122" s="840"/>
      <c r="BS122" s="840"/>
      <c r="BT122" s="840"/>
      <c r="BU122" s="840"/>
      <c r="BV122" s="840">
        <v>20012214</v>
      </c>
      <c r="BW122" s="840"/>
      <c r="BX122" s="840"/>
      <c r="BY122" s="840"/>
      <c r="BZ122" s="840"/>
      <c r="CA122" s="840">
        <v>21107406</v>
      </c>
      <c r="CB122" s="840"/>
      <c r="CC122" s="840"/>
      <c r="CD122" s="840"/>
      <c r="CE122" s="840"/>
      <c r="CF122" s="743"/>
      <c r="CG122" s="744"/>
      <c r="CH122" s="744"/>
      <c r="CI122" s="744"/>
      <c r="CJ122" s="841"/>
      <c r="CK122" s="851"/>
      <c r="CL122" s="812"/>
      <c r="CM122" s="812"/>
      <c r="CN122" s="812"/>
      <c r="CO122" s="813"/>
      <c r="CP122" s="828" t="s">
        <v>384</v>
      </c>
      <c r="CQ122" s="829"/>
      <c r="CR122" s="829"/>
      <c r="CS122" s="829"/>
      <c r="CT122" s="829"/>
      <c r="CU122" s="829"/>
      <c r="CV122" s="829"/>
      <c r="CW122" s="829"/>
      <c r="CX122" s="829"/>
      <c r="CY122" s="829"/>
      <c r="CZ122" s="829"/>
      <c r="DA122" s="829"/>
      <c r="DB122" s="829"/>
      <c r="DC122" s="829"/>
      <c r="DD122" s="829"/>
      <c r="DE122" s="829"/>
      <c r="DF122" s="830"/>
      <c r="DG122" s="770" t="s">
        <v>109</v>
      </c>
      <c r="DH122" s="771"/>
      <c r="DI122" s="771"/>
      <c r="DJ122" s="771"/>
      <c r="DK122" s="771"/>
      <c r="DL122" s="771">
        <v>400</v>
      </c>
      <c r="DM122" s="771"/>
      <c r="DN122" s="771"/>
      <c r="DO122" s="771"/>
      <c r="DP122" s="771"/>
      <c r="DQ122" s="771">
        <v>24200</v>
      </c>
      <c r="DR122" s="771"/>
      <c r="DS122" s="771"/>
      <c r="DT122" s="771"/>
      <c r="DU122" s="771"/>
      <c r="DV122" s="823">
        <v>0.4</v>
      </c>
      <c r="DW122" s="823"/>
      <c r="DX122" s="823"/>
      <c r="DY122" s="823"/>
      <c r="DZ122" s="824"/>
    </row>
    <row r="123" spans="1:130" s="197" customFormat="1" ht="26.25" customHeight="1" thickBot="1" x14ac:dyDescent="0.2">
      <c r="A123" s="865"/>
      <c r="B123" s="866"/>
      <c r="C123" s="803" t="s">
        <v>427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441</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109</v>
      </c>
      <c r="BR123" s="832"/>
      <c r="BS123" s="832"/>
      <c r="BT123" s="832"/>
      <c r="BU123" s="832"/>
      <c r="BV123" s="832" t="s">
        <v>109</v>
      </c>
      <c r="BW123" s="832"/>
      <c r="BX123" s="832"/>
      <c r="BY123" s="832"/>
      <c r="BZ123" s="832"/>
      <c r="CA123" s="832" t="s">
        <v>109</v>
      </c>
      <c r="CB123" s="832"/>
      <c r="CC123" s="832"/>
      <c r="CD123" s="832"/>
      <c r="CE123" s="832"/>
      <c r="CF123" s="730"/>
      <c r="CG123" s="731"/>
      <c r="CH123" s="731"/>
      <c r="CI123" s="731"/>
      <c r="CJ123" s="833"/>
      <c r="CK123" s="851"/>
      <c r="CL123" s="812"/>
      <c r="CM123" s="812"/>
      <c r="CN123" s="812"/>
      <c r="CO123" s="813"/>
      <c r="CP123" s="828" t="s">
        <v>383</v>
      </c>
      <c r="CQ123" s="829"/>
      <c r="CR123" s="829"/>
      <c r="CS123" s="829"/>
      <c r="CT123" s="829"/>
      <c r="CU123" s="829"/>
      <c r="CV123" s="829"/>
      <c r="CW123" s="829"/>
      <c r="CX123" s="829"/>
      <c r="CY123" s="829"/>
      <c r="CZ123" s="829"/>
      <c r="DA123" s="829"/>
      <c r="DB123" s="829"/>
      <c r="DC123" s="829"/>
      <c r="DD123" s="829"/>
      <c r="DE123" s="829"/>
      <c r="DF123" s="830"/>
      <c r="DG123" s="783" t="s">
        <v>109</v>
      </c>
      <c r="DH123" s="784"/>
      <c r="DI123" s="784"/>
      <c r="DJ123" s="784"/>
      <c r="DK123" s="785"/>
      <c r="DL123" s="786" t="s">
        <v>109</v>
      </c>
      <c r="DM123" s="784"/>
      <c r="DN123" s="784"/>
      <c r="DO123" s="784"/>
      <c r="DP123" s="785"/>
      <c r="DQ123" s="786" t="s">
        <v>109</v>
      </c>
      <c r="DR123" s="784"/>
      <c r="DS123" s="784"/>
      <c r="DT123" s="784"/>
      <c r="DU123" s="785"/>
      <c r="DV123" s="754" t="s">
        <v>109</v>
      </c>
      <c r="DW123" s="755"/>
      <c r="DX123" s="755"/>
      <c r="DY123" s="755"/>
      <c r="DZ123" s="756"/>
    </row>
    <row r="124" spans="1:130" s="197" customFormat="1" ht="26.25" customHeight="1" x14ac:dyDescent="0.15">
      <c r="A124" s="865"/>
      <c r="B124" s="866"/>
      <c r="C124" s="803" t="s">
        <v>430</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t="s">
        <v>109</v>
      </c>
      <c r="DH124" s="717"/>
      <c r="DI124" s="717"/>
      <c r="DJ124" s="717"/>
      <c r="DK124" s="718"/>
      <c r="DL124" s="719" t="s">
        <v>109</v>
      </c>
      <c r="DM124" s="717"/>
      <c r="DN124" s="717"/>
      <c r="DO124" s="717"/>
      <c r="DP124" s="718"/>
      <c r="DQ124" s="719" t="s">
        <v>109</v>
      </c>
      <c r="DR124" s="717"/>
      <c r="DS124" s="717"/>
      <c r="DT124" s="717"/>
      <c r="DU124" s="718"/>
      <c r="DV124" s="807" t="s">
        <v>109</v>
      </c>
      <c r="DW124" s="808"/>
      <c r="DX124" s="808"/>
      <c r="DY124" s="808"/>
      <c r="DZ124" s="809"/>
    </row>
    <row r="125" spans="1:130" s="197" customFormat="1" ht="26.25" customHeight="1" thickBot="1" x14ac:dyDescent="0.2">
      <c r="A125" s="865"/>
      <c r="B125" s="866"/>
      <c r="C125" s="803" t="s">
        <v>432</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x14ac:dyDescent="0.15">
      <c r="A126" s="865"/>
      <c r="B126" s="866"/>
      <c r="C126" s="803" t="s">
        <v>435</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1314</v>
      </c>
      <c r="AB126" s="784"/>
      <c r="AC126" s="784"/>
      <c r="AD126" s="784"/>
      <c r="AE126" s="785"/>
      <c r="AF126" s="786">
        <v>1075</v>
      </c>
      <c r="AG126" s="784"/>
      <c r="AH126" s="784"/>
      <c r="AI126" s="784"/>
      <c r="AJ126" s="785"/>
      <c r="AK126" s="786">
        <v>855</v>
      </c>
      <c r="AL126" s="784"/>
      <c r="AM126" s="784"/>
      <c r="AN126" s="784"/>
      <c r="AO126" s="785"/>
      <c r="AP126" s="754">
        <v>0</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109</v>
      </c>
      <c r="DH126" s="771"/>
      <c r="DI126" s="771"/>
      <c r="DJ126" s="771"/>
      <c r="DK126" s="771"/>
      <c r="DL126" s="771" t="s">
        <v>109</v>
      </c>
      <c r="DM126" s="771"/>
      <c r="DN126" s="771"/>
      <c r="DO126" s="771"/>
      <c r="DP126" s="771"/>
      <c r="DQ126" s="771" t="s">
        <v>109</v>
      </c>
      <c r="DR126" s="771"/>
      <c r="DS126" s="771"/>
      <c r="DT126" s="771"/>
      <c r="DU126" s="771"/>
      <c r="DV126" s="823" t="s">
        <v>109</v>
      </c>
      <c r="DW126" s="823"/>
      <c r="DX126" s="823"/>
      <c r="DY126" s="823"/>
      <c r="DZ126" s="824"/>
    </row>
    <row r="127" spans="1:130" s="197" customFormat="1" ht="26.25" customHeight="1" thickBot="1" x14ac:dyDescent="0.2">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109</v>
      </c>
      <c r="AB127" s="784"/>
      <c r="AC127" s="784"/>
      <c r="AD127" s="784"/>
      <c r="AE127" s="785"/>
      <c r="AF127" s="786" t="s">
        <v>109</v>
      </c>
      <c r="AG127" s="784"/>
      <c r="AH127" s="784"/>
      <c r="AI127" s="784"/>
      <c r="AJ127" s="785"/>
      <c r="AK127" s="786" t="s">
        <v>109</v>
      </c>
      <c r="AL127" s="784"/>
      <c r="AM127" s="784"/>
      <c r="AN127" s="784"/>
      <c r="AO127" s="785"/>
      <c r="AP127" s="754" t="s">
        <v>109</v>
      </c>
      <c r="AQ127" s="755"/>
      <c r="AR127" s="755"/>
      <c r="AS127" s="755"/>
      <c r="AT127" s="756"/>
      <c r="AU127" s="233"/>
      <c r="AV127" s="233"/>
      <c r="AW127" s="233"/>
      <c r="AX127" s="757" t="s">
        <v>451</v>
      </c>
      <c r="AY127" s="758"/>
      <c r="AZ127" s="758"/>
      <c r="BA127" s="758"/>
      <c r="BB127" s="758"/>
      <c r="BC127" s="758"/>
      <c r="BD127" s="758"/>
      <c r="BE127" s="759"/>
      <c r="BF127" s="760" t="s">
        <v>109</v>
      </c>
      <c r="BG127" s="761"/>
      <c r="BH127" s="761"/>
      <c r="BI127" s="761"/>
      <c r="BJ127" s="761"/>
      <c r="BK127" s="761"/>
      <c r="BL127" s="762"/>
      <c r="BM127" s="760">
        <v>14.07</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t="s">
        <v>453</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31785</v>
      </c>
      <c r="AB128" s="724"/>
      <c r="AC128" s="724"/>
      <c r="AD128" s="724"/>
      <c r="AE128" s="725"/>
      <c r="AF128" s="726">
        <v>33631</v>
      </c>
      <c r="AG128" s="724"/>
      <c r="AH128" s="724"/>
      <c r="AI128" s="724"/>
      <c r="AJ128" s="725"/>
      <c r="AK128" s="726">
        <v>41007</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109</v>
      </c>
      <c r="BG128" s="791"/>
      <c r="BH128" s="791"/>
      <c r="BI128" s="791"/>
      <c r="BJ128" s="791"/>
      <c r="BK128" s="791"/>
      <c r="BL128" s="792"/>
      <c r="BM128" s="790">
        <v>19.07</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457</v>
      </c>
      <c r="X129" s="781"/>
      <c r="Y129" s="781"/>
      <c r="Z129" s="782"/>
      <c r="AA129" s="783">
        <v>7192452</v>
      </c>
      <c r="AB129" s="784"/>
      <c r="AC129" s="784"/>
      <c r="AD129" s="784"/>
      <c r="AE129" s="785"/>
      <c r="AF129" s="786">
        <v>7022932</v>
      </c>
      <c r="AG129" s="784"/>
      <c r="AH129" s="784"/>
      <c r="AI129" s="784"/>
      <c r="AJ129" s="785"/>
      <c r="AK129" s="786">
        <v>6929151</v>
      </c>
      <c r="AL129" s="784"/>
      <c r="AM129" s="784"/>
      <c r="AN129" s="784"/>
      <c r="AO129" s="785"/>
      <c r="AP129" s="787"/>
      <c r="AQ129" s="788"/>
      <c r="AR129" s="788"/>
      <c r="AS129" s="788"/>
      <c r="AT129" s="789"/>
      <c r="AU129" s="235"/>
      <c r="AV129" s="235"/>
      <c r="AW129" s="235"/>
      <c r="AX129" s="772" t="s">
        <v>458</v>
      </c>
      <c r="AY129" s="768"/>
      <c r="AZ129" s="768"/>
      <c r="BA129" s="768"/>
      <c r="BB129" s="768"/>
      <c r="BC129" s="768"/>
      <c r="BD129" s="768"/>
      <c r="BE129" s="769"/>
      <c r="BF129" s="773">
        <v>8.1999999999999993</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460</v>
      </c>
      <c r="X130" s="781"/>
      <c r="Y130" s="781"/>
      <c r="Z130" s="782"/>
      <c r="AA130" s="783">
        <v>1370852</v>
      </c>
      <c r="AB130" s="784"/>
      <c r="AC130" s="784"/>
      <c r="AD130" s="784"/>
      <c r="AE130" s="785"/>
      <c r="AF130" s="786">
        <v>1336106</v>
      </c>
      <c r="AG130" s="784"/>
      <c r="AH130" s="784"/>
      <c r="AI130" s="784"/>
      <c r="AJ130" s="785"/>
      <c r="AK130" s="786">
        <v>1279632</v>
      </c>
      <c r="AL130" s="784"/>
      <c r="AM130" s="784"/>
      <c r="AN130" s="784"/>
      <c r="AO130" s="785"/>
      <c r="AP130" s="787"/>
      <c r="AQ130" s="788"/>
      <c r="AR130" s="788"/>
      <c r="AS130" s="788"/>
      <c r="AT130" s="789"/>
      <c r="AU130" s="235"/>
      <c r="AV130" s="235"/>
      <c r="AW130" s="235"/>
      <c r="AX130" s="751" t="s">
        <v>461</v>
      </c>
      <c r="AY130" s="752"/>
      <c r="AZ130" s="752"/>
      <c r="BA130" s="752"/>
      <c r="BB130" s="752"/>
      <c r="BC130" s="752"/>
      <c r="BD130" s="752"/>
      <c r="BE130" s="753"/>
      <c r="BF130" s="705" t="s">
        <v>109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462</v>
      </c>
      <c r="X131" s="714"/>
      <c r="Y131" s="714"/>
      <c r="Z131" s="715"/>
      <c r="AA131" s="716">
        <v>5821600</v>
      </c>
      <c r="AB131" s="717"/>
      <c r="AC131" s="717"/>
      <c r="AD131" s="717"/>
      <c r="AE131" s="718"/>
      <c r="AF131" s="719">
        <v>5686826</v>
      </c>
      <c r="AG131" s="717"/>
      <c r="AH131" s="717"/>
      <c r="AI131" s="717"/>
      <c r="AJ131" s="718"/>
      <c r="AK131" s="719">
        <v>5649519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464</v>
      </c>
      <c r="W132" s="737"/>
      <c r="X132" s="737"/>
      <c r="Y132" s="737"/>
      <c r="Z132" s="738"/>
      <c r="AA132" s="739">
        <v>9.8418647789999998</v>
      </c>
      <c r="AB132" s="740"/>
      <c r="AC132" s="740"/>
      <c r="AD132" s="740"/>
      <c r="AE132" s="741"/>
      <c r="AF132" s="742">
        <v>8.2934135839999996</v>
      </c>
      <c r="AG132" s="740"/>
      <c r="AH132" s="740"/>
      <c r="AI132" s="740"/>
      <c r="AJ132" s="741"/>
      <c r="AK132" s="742">
        <v>6.674479721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465</v>
      </c>
      <c r="W133" s="746"/>
      <c r="X133" s="746"/>
      <c r="Y133" s="746"/>
      <c r="Z133" s="747"/>
      <c r="AA133" s="748">
        <v>11.5</v>
      </c>
      <c r="AB133" s="749"/>
      <c r="AC133" s="749"/>
      <c r="AD133" s="749"/>
      <c r="AE133" s="750"/>
      <c r="AF133" s="748">
        <v>10.1</v>
      </c>
      <c r="AG133" s="749"/>
      <c r="AH133" s="749"/>
      <c r="AI133" s="749"/>
      <c r="AJ133" s="750"/>
      <c r="AK133" s="748">
        <v>8.1999999999999993</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19" t="s">
        <v>468</v>
      </c>
      <c r="L7" s="254"/>
      <c r="M7" s="255" t="s">
        <v>469</v>
      </c>
      <c r="N7" s="256"/>
    </row>
    <row r="8" spans="1:16" x14ac:dyDescent="0.15">
      <c r="A8" s="248"/>
      <c r="B8" s="244"/>
      <c r="C8" s="244"/>
      <c r="D8" s="244"/>
      <c r="E8" s="244"/>
      <c r="F8" s="244"/>
      <c r="G8" s="257"/>
      <c r="H8" s="258"/>
      <c r="I8" s="258"/>
      <c r="J8" s="259"/>
      <c r="K8" s="1120"/>
      <c r="L8" s="260" t="s">
        <v>470</v>
      </c>
      <c r="M8" s="261" t="s">
        <v>471</v>
      </c>
      <c r="N8" s="262" t="s">
        <v>472</v>
      </c>
    </row>
    <row r="9" spans="1:16" x14ac:dyDescent="0.15">
      <c r="A9" s="248"/>
      <c r="B9" s="244"/>
      <c r="C9" s="244"/>
      <c r="D9" s="244"/>
      <c r="E9" s="244"/>
      <c r="F9" s="244"/>
      <c r="G9" s="1133" t="s">
        <v>473</v>
      </c>
      <c r="H9" s="1134"/>
      <c r="I9" s="1134"/>
      <c r="J9" s="1135"/>
      <c r="K9" s="263">
        <v>1380017</v>
      </c>
      <c r="L9" s="264">
        <v>141294</v>
      </c>
      <c r="M9" s="265">
        <v>133600</v>
      </c>
      <c r="N9" s="266">
        <v>5.8</v>
      </c>
    </row>
    <row r="10" spans="1:16" x14ac:dyDescent="0.15">
      <c r="A10" s="248"/>
      <c r="B10" s="244"/>
      <c r="C10" s="244"/>
      <c r="D10" s="244"/>
      <c r="E10" s="244"/>
      <c r="F10" s="244"/>
      <c r="G10" s="1133" t="s">
        <v>474</v>
      </c>
      <c r="H10" s="1134"/>
      <c r="I10" s="1134"/>
      <c r="J10" s="1135"/>
      <c r="K10" s="267">
        <v>101962</v>
      </c>
      <c r="L10" s="268">
        <v>10439</v>
      </c>
      <c r="M10" s="269">
        <v>14806</v>
      </c>
      <c r="N10" s="270">
        <v>-29.5</v>
      </c>
    </row>
    <row r="11" spans="1:16" ht="13.5" customHeight="1" x14ac:dyDescent="0.15">
      <c r="A11" s="248"/>
      <c r="B11" s="244"/>
      <c r="C11" s="244"/>
      <c r="D11" s="244"/>
      <c r="E11" s="244"/>
      <c r="F11" s="244"/>
      <c r="G11" s="1133" t="s">
        <v>475</v>
      </c>
      <c r="H11" s="1134"/>
      <c r="I11" s="1134"/>
      <c r="J11" s="1135"/>
      <c r="K11" s="267">
        <v>251631</v>
      </c>
      <c r="L11" s="268">
        <v>25763</v>
      </c>
      <c r="M11" s="269">
        <v>22006</v>
      </c>
      <c r="N11" s="270">
        <v>17.100000000000001</v>
      </c>
    </row>
    <row r="12" spans="1:16" ht="13.5" customHeight="1" x14ac:dyDescent="0.15">
      <c r="A12" s="248"/>
      <c r="B12" s="244"/>
      <c r="C12" s="244"/>
      <c r="D12" s="244"/>
      <c r="E12" s="244"/>
      <c r="F12" s="244"/>
      <c r="G12" s="1133" t="s">
        <v>476</v>
      </c>
      <c r="H12" s="1134"/>
      <c r="I12" s="1134"/>
      <c r="J12" s="1135"/>
      <c r="K12" s="267" t="s">
        <v>477</v>
      </c>
      <c r="L12" s="268" t="s">
        <v>477</v>
      </c>
      <c r="M12" s="269">
        <v>3064</v>
      </c>
      <c r="N12" s="270" t="s">
        <v>477</v>
      </c>
    </row>
    <row r="13" spans="1:16" ht="13.5" customHeight="1" x14ac:dyDescent="0.15">
      <c r="A13" s="248"/>
      <c r="B13" s="244"/>
      <c r="C13" s="244"/>
      <c r="D13" s="244"/>
      <c r="E13" s="244"/>
      <c r="F13" s="244"/>
      <c r="G13" s="1133" t="s">
        <v>478</v>
      </c>
      <c r="H13" s="1134"/>
      <c r="I13" s="1134"/>
      <c r="J13" s="1135"/>
      <c r="K13" s="267" t="s">
        <v>477</v>
      </c>
      <c r="L13" s="268" t="s">
        <v>477</v>
      </c>
      <c r="M13" s="269" t="s">
        <v>477</v>
      </c>
      <c r="N13" s="270" t="s">
        <v>477</v>
      </c>
    </row>
    <row r="14" spans="1:16" ht="13.5" customHeight="1" x14ac:dyDescent="0.15">
      <c r="A14" s="248"/>
      <c r="B14" s="244"/>
      <c r="C14" s="244"/>
      <c r="D14" s="244"/>
      <c r="E14" s="244"/>
      <c r="F14" s="244"/>
      <c r="G14" s="1133" t="s">
        <v>479</v>
      </c>
      <c r="H14" s="1134"/>
      <c r="I14" s="1134"/>
      <c r="J14" s="1135"/>
      <c r="K14" s="267">
        <v>51722</v>
      </c>
      <c r="L14" s="268">
        <v>5296</v>
      </c>
      <c r="M14" s="269">
        <v>5782</v>
      </c>
      <c r="N14" s="270">
        <v>-8.4</v>
      </c>
    </row>
    <row r="15" spans="1:16" ht="13.5" customHeight="1" x14ac:dyDescent="0.15">
      <c r="A15" s="248"/>
      <c r="B15" s="244"/>
      <c r="C15" s="244"/>
      <c r="D15" s="244"/>
      <c r="E15" s="244"/>
      <c r="F15" s="244"/>
      <c r="G15" s="1133" t="s">
        <v>480</v>
      </c>
      <c r="H15" s="1134"/>
      <c r="I15" s="1134"/>
      <c r="J15" s="1135"/>
      <c r="K15" s="267">
        <v>63966</v>
      </c>
      <c r="L15" s="268">
        <v>6549</v>
      </c>
      <c r="M15" s="269">
        <v>3053</v>
      </c>
      <c r="N15" s="270">
        <v>114.5</v>
      </c>
    </row>
    <row r="16" spans="1:16" x14ac:dyDescent="0.15">
      <c r="A16" s="248"/>
      <c r="B16" s="244"/>
      <c r="C16" s="244"/>
      <c r="D16" s="244"/>
      <c r="E16" s="244"/>
      <c r="F16" s="244"/>
      <c r="G16" s="1136" t="s">
        <v>481</v>
      </c>
      <c r="H16" s="1137"/>
      <c r="I16" s="1137"/>
      <c r="J16" s="1138"/>
      <c r="K16" s="268">
        <v>-152535</v>
      </c>
      <c r="L16" s="268">
        <v>-15617</v>
      </c>
      <c r="M16" s="269">
        <v>-14525</v>
      </c>
      <c r="N16" s="270">
        <v>7.5</v>
      </c>
    </row>
    <row r="17" spans="1:16" x14ac:dyDescent="0.15">
      <c r="A17" s="248"/>
      <c r="B17" s="244"/>
      <c r="C17" s="244"/>
      <c r="D17" s="244"/>
      <c r="E17" s="244"/>
      <c r="F17" s="244"/>
      <c r="G17" s="1136" t="s">
        <v>169</v>
      </c>
      <c r="H17" s="1137"/>
      <c r="I17" s="1137"/>
      <c r="J17" s="1138"/>
      <c r="K17" s="268">
        <v>1696763</v>
      </c>
      <c r="L17" s="268">
        <v>173724</v>
      </c>
      <c r="M17" s="269">
        <v>167785</v>
      </c>
      <c r="N17" s="270">
        <v>3.5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30" t="s">
        <v>486</v>
      </c>
      <c r="H21" s="1131"/>
      <c r="I21" s="1131"/>
      <c r="J21" s="1132"/>
      <c r="K21" s="280">
        <v>15.26</v>
      </c>
      <c r="L21" s="281">
        <v>15.11</v>
      </c>
      <c r="M21" s="282">
        <v>0.15</v>
      </c>
      <c r="N21" s="249"/>
      <c r="O21" s="283"/>
      <c r="P21" s="279"/>
    </row>
    <row r="22" spans="1:16" s="284" customFormat="1" x14ac:dyDescent="0.15">
      <c r="A22" s="279"/>
      <c r="B22" s="249"/>
      <c r="C22" s="249"/>
      <c r="D22" s="249"/>
      <c r="E22" s="249"/>
      <c r="F22" s="249"/>
      <c r="G22" s="1130" t="s">
        <v>487</v>
      </c>
      <c r="H22" s="1131"/>
      <c r="I22" s="1131"/>
      <c r="J22" s="1132"/>
      <c r="K22" s="285">
        <v>96.8</v>
      </c>
      <c r="L22" s="286">
        <v>96.1</v>
      </c>
      <c r="M22" s="287">
        <v>0.7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19" t="s">
        <v>468</v>
      </c>
      <c r="L30" s="254"/>
      <c r="M30" s="255" t="s">
        <v>469</v>
      </c>
      <c r="N30" s="256"/>
    </row>
    <row r="31" spans="1:16" x14ac:dyDescent="0.15">
      <c r="A31" s="248"/>
      <c r="B31" s="244"/>
      <c r="C31" s="244"/>
      <c r="D31" s="244"/>
      <c r="E31" s="244"/>
      <c r="F31" s="244"/>
      <c r="G31" s="257"/>
      <c r="H31" s="258"/>
      <c r="I31" s="258"/>
      <c r="J31" s="259"/>
      <c r="K31" s="1120"/>
      <c r="L31" s="260" t="s">
        <v>470</v>
      </c>
      <c r="M31" s="261" t="s">
        <v>471</v>
      </c>
      <c r="N31" s="262" t="s">
        <v>472</v>
      </c>
    </row>
    <row r="32" spans="1:16" ht="27" customHeight="1" x14ac:dyDescent="0.15">
      <c r="A32" s="248"/>
      <c r="B32" s="244"/>
      <c r="C32" s="244"/>
      <c r="D32" s="244"/>
      <c r="E32" s="244"/>
      <c r="F32" s="244"/>
      <c r="G32" s="1121" t="s">
        <v>491</v>
      </c>
      <c r="H32" s="1122"/>
      <c r="I32" s="1122"/>
      <c r="J32" s="1123"/>
      <c r="K32" s="294">
        <v>1468416</v>
      </c>
      <c r="L32" s="294">
        <v>150345</v>
      </c>
      <c r="M32" s="295">
        <v>102348</v>
      </c>
      <c r="N32" s="296">
        <v>46.9</v>
      </c>
    </row>
    <row r="33" spans="1:16" ht="13.5" customHeight="1" x14ac:dyDescent="0.15">
      <c r="A33" s="248"/>
      <c r="B33" s="244"/>
      <c r="C33" s="244"/>
      <c r="D33" s="244"/>
      <c r="E33" s="244"/>
      <c r="F33" s="244"/>
      <c r="G33" s="1121" t="s">
        <v>492</v>
      </c>
      <c r="H33" s="1122"/>
      <c r="I33" s="1122"/>
      <c r="J33" s="1123"/>
      <c r="K33" s="294" t="s">
        <v>477</v>
      </c>
      <c r="L33" s="294" t="s">
        <v>477</v>
      </c>
      <c r="M33" s="295" t="s">
        <v>477</v>
      </c>
      <c r="N33" s="296" t="s">
        <v>477</v>
      </c>
    </row>
    <row r="34" spans="1:16" ht="27" customHeight="1" x14ac:dyDescent="0.15">
      <c r="A34" s="248"/>
      <c r="B34" s="244"/>
      <c r="C34" s="244"/>
      <c r="D34" s="244"/>
      <c r="E34" s="244"/>
      <c r="F34" s="244"/>
      <c r="G34" s="1121" t="s">
        <v>493</v>
      </c>
      <c r="H34" s="1122"/>
      <c r="I34" s="1122"/>
      <c r="J34" s="1123"/>
      <c r="K34" s="294" t="s">
        <v>477</v>
      </c>
      <c r="L34" s="294" t="s">
        <v>477</v>
      </c>
      <c r="M34" s="295">
        <v>242</v>
      </c>
      <c r="N34" s="296" t="s">
        <v>477</v>
      </c>
    </row>
    <row r="35" spans="1:16" ht="27" customHeight="1" x14ac:dyDescent="0.15">
      <c r="A35" s="248"/>
      <c r="B35" s="244"/>
      <c r="C35" s="244"/>
      <c r="D35" s="244"/>
      <c r="E35" s="244"/>
      <c r="F35" s="244"/>
      <c r="G35" s="1121" t="s">
        <v>494</v>
      </c>
      <c r="H35" s="1122"/>
      <c r="I35" s="1122"/>
      <c r="J35" s="1123"/>
      <c r="K35" s="294">
        <v>214968</v>
      </c>
      <c r="L35" s="294">
        <v>22010</v>
      </c>
      <c r="M35" s="295">
        <v>23122</v>
      </c>
      <c r="N35" s="296">
        <v>-4.8</v>
      </c>
    </row>
    <row r="36" spans="1:16" ht="27" customHeight="1" x14ac:dyDescent="0.15">
      <c r="A36" s="248"/>
      <c r="B36" s="244"/>
      <c r="C36" s="244"/>
      <c r="D36" s="244"/>
      <c r="E36" s="244"/>
      <c r="F36" s="244"/>
      <c r="G36" s="1121" t="s">
        <v>495</v>
      </c>
      <c r="H36" s="1122"/>
      <c r="I36" s="1122"/>
      <c r="J36" s="1123"/>
      <c r="K36" s="294">
        <v>13476</v>
      </c>
      <c r="L36" s="294">
        <v>1380</v>
      </c>
      <c r="M36" s="295">
        <v>5214</v>
      </c>
      <c r="N36" s="296">
        <v>-73.5</v>
      </c>
    </row>
    <row r="37" spans="1:16" ht="13.5" customHeight="1" x14ac:dyDescent="0.15">
      <c r="A37" s="248"/>
      <c r="B37" s="244"/>
      <c r="C37" s="244"/>
      <c r="D37" s="244"/>
      <c r="E37" s="244"/>
      <c r="F37" s="244"/>
      <c r="G37" s="1121" t="s">
        <v>496</v>
      </c>
      <c r="H37" s="1122"/>
      <c r="I37" s="1122"/>
      <c r="J37" s="1123"/>
      <c r="K37" s="294">
        <v>855</v>
      </c>
      <c r="L37" s="294">
        <v>88</v>
      </c>
      <c r="M37" s="295">
        <v>1563</v>
      </c>
      <c r="N37" s="296">
        <v>-94.4</v>
      </c>
    </row>
    <row r="38" spans="1:16" ht="27" customHeight="1" x14ac:dyDescent="0.15">
      <c r="A38" s="248"/>
      <c r="B38" s="244"/>
      <c r="C38" s="244"/>
      <c r="D38" s="244"/>
      <c r="E38" s="244"/>
      <c r="F38" s="244"/>
      <c r="G38" s="1124" t="s">
        <v>497</v>
      </c>
      <c r="H38" s="1125"/>
      <c r="I38" s="1125"/>
      <c r="J38" s="1126"/>
      <c r="K38" s="297" t="s">
        <v>477</v>
      </c>
      <c r="L38" s="297" t="s">
        <v>477</v>
      </c>
      <c r="M38" s="298">
        <v>19</v>
      </c>
      <c r="N38" s="299" t="s">
        <v>477</v>
      </c>
      <c r="O38" s="293"/>
    </row>
    <row r="39" spans="1:16" x14ac:dyDescent="0.15">
      <c r="A39" s="248"/>
      <c r="B39" s="244"/>
      <c r="C39" s="244"/>
      <c r="D39" s="244"/>
      <c r="E39" s="244"/>
      <c r="F39" s="244"/>
      <c r="G39" s="1124" t="s">
        <v>498</v>
      </c>
      <c r="H39" s="1125"/>
      <c r="I39" s="1125"/>
      <c r="J39" s="1126"/>
      <c r="K39" s="300">
        <v>-41007</v>
      </c>
      <c r="L39" s="300">
        <v>-4199</v>
      </c>
      <c r="M39" s="301">
        <v>-4672</v>
      </c>
      <c r="N39" s="302">
        <v>-10.1</v>
      </c>
      <c r="O39" s="293"/>
    </row>
    <row r="40" spans="1:16" ht="27" customHeight="1" x14ac:dyDescent="0.15">
      <c r="A40" s="248"/>
      <c r="B40" s="244"/>
      <c r="C40" s="244"/>
      <c r="D40" s="244"/>
      <c r="E40" s="244"/>
      <c r="F40" s="244"/>
      <c r="G40" s="1121" t="s">
        <v>499</v>
      </c>
      <c r="H40" s="1122"/>
      <c r="I40" s="1122"/>
      <c r="J40" s="1123"/>
      <c r="K40" s="300">
        <v>-1279632</v>
      </c>
      <c r="L40" s="300">
        <v>-131016</v>
      </c>
      <c r="M40" s="301">
        <v>-92903</v>
      </c>
      <c r="N40" s="302">
        <v>41</v>
      </c>
      <c r="O40" s="293"/>
    </row>
    <row r="41" spans="1:16" x14ac:dyDescent="0.15">
      <c r="A41" s="248"/>
      <c r="B41" s="244"/>
      <c r="C41" s="244"/>
      <c r="D41" s="244"/>
      <c r="E41" s="244"/>
      <c r="F41" s="244"/>
      <c r="G41" s="1127" t="s">
        <v>280</v>
      </c>
      <c r="H41" s="1128"/>
      <c r="I41" s="1128"/>
      <c r="J41" s="1129"/>
      <c r="K41" s="294">
        <v>377076</v>
      </c>
      <c r="L41" s="300">
        <v>38607</v>
      </c>
      <c r="M41" s="301">
        <v>34934</v>
      </c>
      <c r="N41" s="302">
        <v>10.5</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14" t="s">
        <v>468</v>
      </c>
      <c r="J49" s="1116" t="s">
        <v>503</v>
      </c>
      <c r="K49" s="1117"/>
      <c r="L49" s="1117"/>
      <c r="M49" s="1117"/>
      <c r="N49" s="1118"/>
    </row>
    <row r="50" spans="1:14" x14ac:dyDescent="0.15">
      <c r="A50" s="248"/>
      <c r="B50" s="244"/>
      <c r="C50" s="244"/>
      <c r="D50" s="244"/>
      <c r="E50" s="244"/>
      <c r="F50" s="244"/>
      <c r="G50" s="312"/>
      <c r="H50" s="313"/>
      <c r="I50" s="1115"/>
      <c r="J50" s="314" t="s">
        <v>504</v>
      </c>
      <c r="K50" s="315" t="s">
        <v>505</v>
      </c>
      <c r="L50" s="316" t="s">
        <v>506</v>
      </c>
      <c r="M50" s="317" t="s">
        <v>507</v>
      </c>
      <c r="N50" s="318" t="s">
        <v>508</v>
      </c>
    </row>
    <row r="51" spans="1:14" x14ac:dyDescent="0.15">
      <c r="A51" s="248"/>
      <c r="B51" s="244"/>
      <c r="C51" s="244"/>
      <c r="D51" s="244"/>
      <c r="E51" s="244"/>
      <c r="F51" s="244"/>
      <c r="G51" s="310" t="s">
        <v>509</v>
      </c>
      <c r="H51" s="311"/>
      <c r="I51" s="319">
        <v>1117719</v>
      </c>
      <c r="J51" s="320">
        <v>105078</v>
      </c>
      <c r="K51" s="321">
        <v>-75.2</v>
      </c>
      <c r="L51" s="322">
        <v>117242</v>
      </c>
      <c r="M51" s="323">
        <v>-20.7</v>
      </c>
      <c r="N51" s="324">
        <v>-54.5</v>
      </c>
    </row>
    <row r="52" spans="1:14" x14ac:dyDescent="0.15">
      <c r="A52" s="248"/>
      <c r="B52" s="244"/>
      <c r="C52" s="244"/>
      <c r="D52" s="244"/>
      <c r="E52" s="244"/>
      <c r="F52" s="244"/>
      <c r="G52" s="325"/>
      <c r="H52" s="326" t="s">
        <v>510</v>
      </c>
      <c r="I52" s="327">
        <v>956166</v>
      </c>
      <c r="J52" s="328">
        <v>89891</v>
      </c>
      <c r="K52" s="329">
        <v>-30.2</v>
      </c>
      <c r="L52" s="330">
        <v>59388</v>
      </c>
      <c r="M52" s="331">
        <v>-6.1</v>
      </c>
      <c r="N52" s="332">
        <v>-24.1</v>
      </c>
    </row>
    <row r="53" spans="1:14" x14ac:dyDescent="0.15">
      <c r="A53" s="248"/>
      <c r="B53" s="244"/>
      <c r="C53" s="244"/>
      <c r="D53" s="244"/>
      <c r="E53" s="244"/>
      <c r="F53" s="244"/>
      <c r="G53" s="310" t="s">
        <v>511</v>
      </c>
      <c r="H53" s="311"/>
      <c r="I53" s="319">
        <v>1586117</v>
      </c>
      <c r="J53" s="320">
        <v>151607</v>
      </c>
      <c r="K53" s="321">
        <v>44.3</v>
      </c>
      <c r="L53" s="322">
        <v>114097</v>
      </c>
      <c r="M53" s="323">
        <v>-2.7</v>
      </c>
      <c r="N53" s="324">
        <v>47</v>
      </c>
    </row>
    <row r="54" spans="1:14" x14ac:dyDescent="0.15">
      <c r="A54" s="248"/>
      <c r="B54" s="244"/>
      <c r="C54" s="244"/>
      <c r="D54" s="244"/>
      <c r="E54" s="244"/>
      <c r="F54" s="244"/>
      <c r="G54" s="325"/>
      <c r="H54" s="326" t="s">
        <v>510</v>
      </c>
      <c r="I54" s="327">
        <v>790848</v>
      </c>
      <c r="J54" s="328">
        <v>75592</v>
      </c>
      <c r="K54" s="329">
        <v>-15.9</v>
      </c>
      <c r="L54" s="330">
        <v>61630</v>
      </c>
      <c r="M54" s="331">
        <v>3.8</v>
      </c>
      <c r="N54" s="332">
        <v>-19.7</v>
      </c>
    </row>
    <row r="55" spans="1:14" x14ac:dyDescent="0.15">
      <c r="A55" s="248"/>
      <c r="B55" s="244"/>
      <c r="C55" s="244"/>
      <c r="D55" s="244"/>
      <c r="E55" s="244"/>
      <c r="F55" s="244"/>
      <c r="G55" s="310" t="s">
        <v>512</v>
      </c>
      <c r="H55" s="311"/>
      <c r="I55" s="319">
        <v>2112022</v>
      </c>
      <c r="J55" s="320">
        <v>206434</v>
      </c>
      <c r="K55" s="321">
        <v>36.200000000000003</v>
      </c>
      <c r="L55" s="322">
        <v>136577</v>
      </c>
      <c r="M55" s="323">
        <v>19.7</v>
      </c>
      <c r="N55" s="324">
        <v>16.5</v>
      </c>
    </row>
    <row r="56" spans="1:14" x14ac:dyDescent="0.15">
      <c r="A56" s="248"/>
      <c r="B56" s="244"/>
      <c r="C56" s="244"/>
      <c r="D56" s="244"/>
      <c r="E56" s="244"/>
      <c r="F56" s="244"/>
      <c r="G56" s="325"/>
      <c r="H56" s="326" t="s">
        <v>510</v>
      </c>
      <c r="I56" s="327">
        <v>1159740</v>
      </c>
      <c r="J56" s="328">
        <v>113355</v>
      </c>
      <c r="K56" s="329">
        <v>50</v>
      </c>
      <c r="L56" s="330">
        <v>59645</v>
      </c>
      <c r="M56" s="331">
        <v>-3.2</v>
      </c>
      <c r="N56" s="332">
        <v>53.2</v>
      </c>
    </row>
    <row r="57" spans="1:14" x14ac:dyDescent="0.15">
      <c r="A57" s="248"/>
      <c r="B57" s="244"/>
      <c r="C57" s="244"/>
      <c r="D57" s="244"/>
      <c r="E57" s="244"/>
      <c r="F57" s="244"/>
      <c r="G57" s="310" t="s">
        <v>513</v>
      </c>
      <c r="H57" s="311"/>
      <c r="I57" s="319">
        <v>1378122</v>
      </c>
      <c r="J57" s="320">
        <v>137812</v>
      </c>
      <c r="K57" s="321">
        <v>-33.200000000000003</v>
      </c>
      <c r="L57" s="322">
        <v>132212</v>
      </c>
      <c r="M57" s="323">
        <v>-3.2</v>
      </c>
      <c r="N57" s="324">
        <v>-30</v>
      </c>
    </row>
    <row r="58" spans="1:14" x14ac:dyDescent="0.15">
      <c r="A58" s="248"/>
      <c r="B58" s="244"/>
      <c r="C58" s="244"/>
      <c r="D58" s="244"/>
      <c r="E58" s="244"/>
      <c r="F58" s="244"/>
      <c r="G58" s="325"/>
      <c r="H58" s="326" t="s">
        <v>510</v>
      </c>
      <c r="I58" s="327">
        <v>876332</v>
      </c>
      <c r="J58" s="328">
        <v>87633</v>
      </c>
      <c r="K58" s="329">
        <v>-22.7</v>
      </c>
      <c r="L58" s="330">
        <v>67114</v>
      </c>
      <c r="M58" s="331">
        <v>12.5</v>
      </c>
      <c r="N58" s="332">
        <v>-35.200000000000003</v>
      </c>
    </row>
    <row r="59" spans="1:14" x14ac:dyDescent="0.15">
      <c r="A59" s="248"/>
      <c r="B59" s="244"/>
      <c r="C59" s="244"/>
      <c r="D59" s="244"/>
      <c r="E59" s="244"/>
      <c r="F59" s="244"/>
      <c r="G59" s="310" t="s">
        <v>514</v>
      </c>
      <c r="H59" s="311"/>
      <c r="I59" s="319">
        <v>1270459</v>
      </c>
      <c r="J59" s="320">
        <v>130077</v>
      </c>
      <c r="K59" s="321">
        <v>-5.6</v>
      </c>
      <c r="L59" s="322">
        <v>162193</v>
      </c>
      <c r="M59" s="323">
        <v>22.7</v>
      </c>
      <c r="N59" s="324">
        <v>-28.3</v>
      </c>
    </row>
    <row r="60" spans="1:14" x14ac:dyDescent="0.15">
      <c r="A60" s="248"/>
      <c r="B60" s="244"/>
      <c r="C60" s="244"/>
      <c r="D60" s="244"/>
      <c r="E60" s="244"/>
      <c r="F60" s="244"/>
      <c r="G60" s="325"/>
      <c r="H60" s="326" t="s">
        <v>510</v>
      </c>
      <c r="I60" s="333">
        <v>772393</v>
      </c>
      <c r="J60" s="328">
        <v>79082</v>
      </c>
      <c r="K60" s="329">
        <v>-9.8000000000000007</v>
      </c>
      <c r="L60" s="330">
        <v>79985</v>
      </c>
      <c r="M60" s="331">
        <v>19.2</v>
      </c>
      <c r="N60" s="332">
        <v>-29</v>
      </c>
    </row>
    <row r="61" spans="1:14" x14ac:dyDescent="0.15">
      <c r="A61" s="248"/>
      <c r="B61" s="244"/>
      <c r="C61" s="244"/>
      <c r="D61" s="244"/>
      <c r="E61" s="244"/>
      <c r="F61" s="244"/>
      <c r="G61" s="310" t="s">
        <v>515</v>
      </c>
      <c r="H61" s="334"/>
      <c r="I61" s="335">
        <v>1492888</v>
      </c>
      <c r="J61" s="336">
        <v>146202</v>
      </c>
      <c r="K61" s="337">
        <v>-6.7</v>
      </c>
      <c r="L61" s="338">
        <v>132464</v>
      </c>
      <c r="M61" s="339">
        <v>3.2</v>
      </c>
      <c r="N61" s="324">
        <v>-9.9</v>
      </c>
    </row>
    <row r="62" spans="1:14" x14ac:dyDescent="0.15">
      <c r="A62" s="248"/>
      <c r="B62" s="244"/>
      <c r="C62" s="244"/>
      <c r="D62" s="244"/>
      <c r="E62" s="244"/>
      <c r="F62" s="244"/>
      <c r="G62" s="325"/>
      <c r="H62" s="326" t="s">
        <v>510</v>
      </c>
      <c r="I62" s="327">
        <v>911096</v>
      </c>
      <c r="J62" s="328">
        <v>89111</v>
      </c>
      <c r="K62" s="329">
        <v>-5.7</v>
      </c>
      <c r="L62" s="330">
        <v>65552</v>
      </c>
      <c r="M62" s="331">
        <v>5.2</v>
      </c>
      <c r="N62" s="332">
        <v>-10.9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39" t="s">
        <v>3</v>
      </c>
      <c r="D47" s="1139"/>
      <c r="E47" s="1140"/>
      <c r="F47" s="11">
        <v>28.43</v>
      </c>
      <c r="G47" s="12">
        <v>38.68</v>
      </c>
      <c r="H47" s="12">
        <v>47.62</v>
      </c>
      <c r="I47" s="12">
        <v>61.49</v>
      </c>
      <c r="J47" s="13">
        <v>72.56</v>
      </c>
    </row>
    <row r="48" spans="2:10" ht="57.75" customHeight="1" x14ac:dyDescent="0.15">
      <c r="B48" s="14"/>
      <c r="C48" s="1141" t="s">
        <v>4</v>
      </c>
      <c r="D48" s="1141"/>
      <c r="E48" s="1142"/>
      <c r="F48" s="15">
        <v>6.51</v>
      </c>
      <c r="G48" s="16">
        <v>8.7200000000000006</v>
      </c>
      <c r="H48" s="16">
        <v>7.43</v>
      </c>
      <c r="I48" s="16">
        <v>7.79</v>
      </c>
      <c r="J48" s="17">
        <v>8.3699999999999992</v>
      </c>
    </row>
    <row r="49" spans="2:10" ht="57.75" customHeight="1" thickBot="1" x14ac:dyDescent="0.2">
      <c r="B49" s="18"/>
      <c r="C49" s="1143" t="s">
        <v>5</v>
      </c>
      <c r="D49" s="1143"/>
      <c r="E49" s="1144"/>
      <c r="F49" s="19">
        <v>3.94</v>
      </c>
      <c r="G49" s="20">
        <v>9.0299999999999994</v>
      </c>
      <c r="H49" s="20">
        <v>4.6399999999999997</v>
      </c>
      <c r="I49" s="20">
        <v>11.49</v>
      </c>
      <c r="J49" s="21">
        <v>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2017-02-20T06:49:48Z</cp:lastPrinted>
  <dcterms:created xsi:type="dcterms:W3CDTF">2017-02-15T21:44:35Z</dcterms:created>
  <dcterms:modified xsi:type="dcterms:W3CDTF">2017-05-24T04:44:19Z</dcterms:modified>
  <cp:category/>
</cp:coreProperties>
</file>