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15" windowWidth="19260" windowHeight="627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E38" i="9"/>
  <c r="AM38" i="9"/>
  <c r="U38" i="9"/>
  <c r="C38" i="9"/>
  <c r="CO37" i="9"/>
  <c r="BE37" i="9"/>
  <c r="AM37" i="9"/>
  <c r="U37" i="9"/>
  <c r="C37" i="9"/>
  <c r="CO36" i="9"/>
  <c r="BE36" i="9"/>
  <c r="AM36" i="9"/>
  <c r="C36" i="9"/>
  <c r="CO35" i="9"/>
  <c r="BE35" i="9"/>
  <c r="AM35" i="9"/>
  <c r="AM34" i="9"/>
  <c r="C34" i="9"/>
  <c r="C35" i="9" s="1"/>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BW34" i="9" l="1"/>
  <c r="BW35" i="9" s="1"/>
  <c r="BW36" i="9" s="1"/>
  <c r="BW37" i="9" s="1"/>
  <c r="BW38" i="9" s="1"/>
  <c r="BE34" i="9"/>
  <c r="CO34" i="9" s="1"/>
</calcChain>
</file>

<file path=xl/sharedStrings.xml><?xml version="1.0" encoding="utf-8"?>
<sst xmlns="http://schemas.openxmlformats.org/spreadsheetml/2006/main" count="946" uniqueCount="545">
  <si>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</si>
  <si>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</si>
  <si>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</si>
  <si>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</si>
  <si>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</si>
  <si>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</si>
  <si>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</si>
  <si>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</si>
  <si>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</si>
  <si>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</si>
  <si>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</si>
  <si>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</si>
  <si>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</si>
  <si>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</si>
  <si>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</si>
  <si>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</si>
  <si>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</si>
  <si>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</si>
  <si>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</si>
  <si>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</si>
  <si>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</si>
  <si>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</si>
  <si>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</si>
  <si>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</si>
  <si>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</si>
  <si>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</si>
  <si>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</si>
  <si>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</si>
  <si>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</si>
  <si>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</si>
  <si>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</si>
  <si>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</si>
  <si>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</si>
  <si>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</si>
  <si>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</si>
  <si>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</si>
  <si>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</si>
  <si>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</si>
  <si>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</si>
  <si>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</si>
  <si>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</si>
  <si>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</si>
  <si>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</si>
  <si>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</si>
  <si>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</si>
  <si>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</si>
  <si>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</si>
  <si>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</si>
  <si>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</si>
  <si>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</si>
  <si>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</si>
  <si>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</si>
  <si>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</si>
  <si>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</si>
  <si>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</si>
  <si>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</si>
  <si>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</si>
  <si>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</si>
  <si>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</si>
  <si>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</si>
  <si>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</si>
  <si>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</si>
  <si>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</si>
  <si>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</si>
  <si>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</si>
  <si>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</si>
  <si>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</si>
  <si>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</si>
  <si>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</si>
  <si>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</si>
  <si>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</si>
  <si>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</si>
  <si>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</si>
  <si>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</si>
  <si>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</si>
  <si>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</si>
  <si>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</si>
  <si>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</si>
  <si>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</si>
  <si>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</si>
  <si>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</si>
  <si>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府中町</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</si>
  <si>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</si>
  <si>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</si>
  <si>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</si>
  <si>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</si>
  <si>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</si>
  <si>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</si>
  <si>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</si>
  <si>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</si>
  <si>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</si>
  <si>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</si>
  <si>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</si>
  <si>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</si>
  <si>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</si>
  <si>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</si>
  <si>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</si>
  <si>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</si>
  <si>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</si>
  <si>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</si>
  <si>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</si>
  <si>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</si>
  <si>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</si>
  <si>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</si>
  <si>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</si>
  <si>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</si>
  <si>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</si>
  <si>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</si>
  <si>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</si>
  <si>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</si>
  <si>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</si>
  <si>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</si>
  <si>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</si>
  <si>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</si>
  <si>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</si>
  <si>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</si>
  <si>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</si>
  <si>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</si>
  <si>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</si>
  <si>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</si>
  <si>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</si>
  <si>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</si>
  <si>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</si>
  <si>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</si>
  <si>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</si>
  <si>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</si>
  <si>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</si>
  <si>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</si>
  <si>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</si>
  <si>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</si>
  <si>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</si>
  <si>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</si>
  <si>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</si>
  <si>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</si>
  <si>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</si>
  <si>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</si>
  <si>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</si>
  <si>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</si>
  <si>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</si>
  <si>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</si>
  <si>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</si>
  <si>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</si>
  <si>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</si>
  <si>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</si>
  <si>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</si>
  <si>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</si>
  <si>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</si>
  <si>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</si>
  <si>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</si>
  <si>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</si>
  <si>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</si>
  <si>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</si>
  <si>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</si>
  <si>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</si>
  <si>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</si>
  <si>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</si>
  <si>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</si>
  <si>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</si>
  <si>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</si>
  <si>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</si>
  <si>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</si>
  <si>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</si>
  <si>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</si>
  <si>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</si>
  <si>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</si>
  <si>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</si>
  <si>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</si>
  <si>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</si>
  <si>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</si>
  <si>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</si>
  <si>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</si>
  <si>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</si>
  <si>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</si>
  <si>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</si>
  <si>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</si>
  <si>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</si>
  <si>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</si>
  <si>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</si>
  <si>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</si>
  <si>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</si>
  <si>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</si>
  <si>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</si>
  <si>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</si>
  <si>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</si>
  <si>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</si>
  <si>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</si>
  <si>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</si>
  <si>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</si>
  <si>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</si>
  <si>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</si>
  <si>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</si>
  <si>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</si>
  <si>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</si>
  <si>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</si>
  <si>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広島県府中町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</si>
  <si>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</si>
  <si>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</si>
  <si>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</si>
  <si>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</si>
  <si>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</si>
  <si>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</si>
  <si>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</si>
  <si>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</si>
  <si>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</si>
  <si>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</si>
  <si>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</si>
  <si>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</si>
  <si>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</si>
  <si>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</si>
  <si>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</si>
  <si>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</si>
  <si>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</si>
  <si>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</si>
  <si>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</si>
  <si>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</si>
  <si>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</si>
  <si>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</si>
  <si>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</si>
  <si>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</si>
  <si>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</si>
  <si>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</si>
  <si>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</si>
  <si>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</si>
  <si>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</si>
  <si>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</si>
  <si>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</si>
  <si>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</si>
  <si>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</si>
  <si>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</si>
  <si>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</si>
  <si>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</si>
  <si>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</si>
  <si>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</si>
  <si>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</si>
  <si>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</si>
  <si>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</si>
  <si>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</si>
  <si>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</si>
  <si>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</si>
  <si>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</si>
  <si>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</si>
  <si>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</si>
  <si>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</si>
  <si>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</si>
  <si>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</si>
  <si>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</si>
  <si>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</si>
  <si>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</si>
  <si>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</si>
  <si>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</si>
  <si>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</si>
  <si>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</si>
  <si>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</si>
  <si>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</si>
  <si>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</si>
  <si>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</si>
  <si>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</si>
  <si>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</si>
  <si>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</si>
  <si>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</si>
  <si>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</si>
  <si>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</si>
  <si>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</si>
  <si>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</si>
  <si>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</si>
  <si>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</si>
  <si>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</si>
  <si>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</si>
  <si>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</si>
  <si>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</si>
  <si>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</si>
  <si>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</si>
  <si>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</si>
  <si>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</si>
  <si>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</si>
  <si>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</si>
  <si>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</si>
  <si>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</si>
  <si>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</si>
  <si>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</si>
  <si>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</si>
  <si>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</si>
  <si>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</si>
  <si>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</si>
  <si>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</si>
  <si>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</si>
  <si>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</si>
  <si>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</si>
  <si>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</si>
  <si>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</si>
  <si>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</si>
  <si>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</si>
  <si>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</si>
  <si>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</si>
  <si>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</si>
  <si>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</si>
  <si>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</si>
  <si>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</si>
  <si>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</si>
  <si>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</si>
  <si>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</si>
  <si>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</si>
  <si>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</si>
  <si>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</si>
  <si>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</si>
  <si>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</si>
  <si>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</si>
  <si>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</si>
  <si>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</si>
  <si>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</si>
  <si>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</si>
  <si>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</si>
  <si>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</si>
  <si>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</si>
  <si>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</si>
  <si>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</si>
  <si>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</si>
  <si>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</si>
  <si>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</si>
  <si>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</si>
  <si>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</si>
  <si>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</si>
  <si>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</si>
  <si>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</si>
  <si>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</si>
  <si>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</si>
  <si>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</si>
  <si>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</si>
  <si>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</si>
  <si>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</si>
  <si>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</si>
  <si>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</si>
  <si>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</si>
  <si>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</si>
  <si>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</si>
  <si>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</si>
  <si>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</si>
  <si>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</si>
  <si>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</si>
  <si>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</si>
  <si>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</si>
  <si>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</si>
  <si>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</si>
  <si>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広島県府中町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</si>
  <si>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</si>
  <si>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</si>
  <si>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</si>
  <si>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</si>
  <si>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</si>
  <si>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</si>
  <si>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</si>
  <si>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</si>
  <si>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</si>
  <si>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</si>
  <si>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</si>
  <si>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</si>
  <si>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</si>
  <si>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</si>
  <si>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</si>
  <si>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</si>
  <si>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</si>
  <si>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</si>
  <si>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</si>
  <si>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</si>
  <si>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</si>
  <si>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</si>
  <si>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</si>
  <si>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</si>
  <si>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</si>
  <si>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</si>
  <si>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</si>
  <si>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</si>
  <si>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</si>
  <si>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</si>
  <si>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</si>
  <si>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</si>
  <si>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</si>
  <si>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</si>
  <si>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</si>
  <si>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</si>
  <si>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</si>
  <si>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</si>
  <si>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</si>
  <si>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</si>
  <si>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</si>
  <si>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</si>
  <si>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</si>
  <si>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</si>
  <si>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</si>
  <si>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</si>
  <si>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</si>
  <si>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</si>
  <si>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</si>
  <si>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</si>
  <si>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</si>
  <si>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</si>
  <si>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</si>
  <si>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</si>
  <si>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</si>
  <si>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</si>
  <si>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</si>
  <si>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</si>
  <si>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</si>
  <si>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</si>
  <si>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</si>
  <si>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</si>
  <si>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</si>
  <si>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</si>
  <si>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</si>
  <si>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</si>
  <si>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</si>
  <si>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</si>
  <si>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</si>
  <si>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</si>
  <si>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</si>
  <si>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</si>
  <si>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</si>
  <si>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</si>
  <si>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</si>
  <si>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</si>
  <si>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</si>
  <si>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</si>
  <si>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</si>
  <si>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</si>
  <si>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</si>
  <si>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</si>
  <si>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</si>
  <si>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</si>
  <si>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</si>
  <si>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</si>
  <si>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</si>
  <si>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</si>
  <si>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</si>
  <si>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</si>
  <si>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</si>
  <si>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</si>
  <si>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</si>
  <si>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</si>
  <si>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</si>
  <si>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</si>
  <si>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</si>
  <si>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</si>
  <si>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</si>
  <si>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</si>
  <si>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</si>
  <si>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</si>
  <si>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</si>
  <si>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</si>
  <si>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</si>
  <si>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</si>
  <si>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</si>
  <si>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</si>
  <si>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</si>
  <si>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</si>
  <si>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</si>
  <si>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</si>
  <si>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</si>
  <si>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</si>
  <si>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</si>
  <si>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</si>
  <si>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</si>
  <si>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</si>
  <si>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</si>
  <si>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</si>
  <si>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</si>
  <si>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</si>
  <si>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</si>
  <si>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</si>
  <si>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</si>
  <si>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</si>
  <si>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</si>
  <si>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</si>
  <si>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</si>
  <si>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</si>
  <si>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</si>
  <si>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</si>
  <si>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</si>
  <si>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</si>
  <si>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</si>
  <si>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</si>
  <si>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</si>
  <si>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</si>
  <si>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</si>
  <si>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</si>
  <si>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</si>
  <si>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</si>
  <si>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</si>
  <si>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</si>
  <si>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</si>
  <si>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</si>
  <si>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</si>
  <si>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</si>
  <si>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</si>
  <si>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</si>
  <si>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</si>
  <si>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</si>
  <si>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</si>
  <si>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</si>
  <si>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</si>
  <si>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</si>
  <si>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</si>
  <si>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</si>
  <si>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</si>
  <si>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</si>
  <si>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</si>
  <si>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</si>
  <si>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</si>
  <si>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</si>
  <si>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</si>
  <si>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</si>
  <si>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</si>
  <si>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</si>
  <si>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</si>
  <si>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</si>
  <si>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</si>
  <si>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</si>
  <si>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</si>
  <si>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</si>
  <si>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</si>
  <si>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</si>
  <si>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</si>
  <si>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</si>
  <si>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</si>
  <si>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3.85</t>
  </si>
  <si>
    <t>▲ 1.91</t>
  </si>
  <si>
    <t>▲ 1.57</t>
  </si>
  <si>
    <t>▲ 2.30</t>
  </si>
  <si>
    <t>一般会計</t>
  </si>
  <si>
    <t>国民健康保険特別会計</t>
  </si>
  <si>
    <t>介護保険特別会計</t>
  </si>
  <si>
    <t>後期高齢者医療特別会計</t>
  </si>
  <si>
    <t>土地取得特別会計</t>
  </si>
  <si>
    <t>下水道事業特別会計</t>
  </si>
  <si>
    <t>その他会計（赤字）</t>
  </si>
  <si>
    <t>その他会計（黒字）</t>
  </si>
  <si>
    <t>-</t>
    <phoneticPr fontId="2"/>
  </si>
  <si>
    <t>広島県市町総合事務組合</t>
    <rPh sb="0" eb="3">
      <t>ヒロシマケン</t>
    </rPh>
    <rPh sb="3" eb="4">
      <t>シ</t>
    </rPh>
    <rPh sb="4" eb="5">
      <t>マチ</t>
    </rPh>
    <rPh sb="5" eb="7">
      <t>ソウゴウ</t>
    </rPh>
    <rPh sb="7" eb="9">
      <t>ジム</t>
    </rPh>
    <rPh sb="9" eb="11">
      <t>クミアイ</t>
    </rPh>
    <phoneticPr fontId="5"/>
  </si>
  <si>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5"/>
  </si>
  <si>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5"/>
  </si>
  <si>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5"/>
  </si>
  <si>
    <t>安芸地区衛生施設管理組合（特別会計）</t>
    <rPh sb="0" eb="2">
      <t>アキ</t>
    </rPh>
    <rPh sb="2" eb="4">
      <t>チク</t>
    </rPh>
    <rPh sb="4" eb="6">
      <t>エイセイ</t>
    </rPh>
    <rPh sb="6" eb="8">
      <t>シセツ</t>
    </rPh>
    <rPh sb="8" eb="10">
      <t>カンリ</t>
    </rPh>
    <rPh sb="10" eb="12">
      <t>クミアイ</t>
    </rPh>
    <rPh sb="13" eb="15">
      <t>トクベツ</t>
    </rPh>
    <rPh sb="15" eb="17">
      <t>カイケイ</t>
    </rPh>
    <phoneticPr fontId="5"/>
  </si>
  <si>
    <t>-</t>
    <phoneticPr fontId="2"/>
  </si>
  <si>
    <t>府中町土地開発公社</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</si>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</sst>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26"/>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53399</c:v>
                </c:pt>
                <c:pt idx="1">
                  <c:v>47341</c:v>
                </c:pt>
                <c:pt idx="2">
                  <c:v>42118</c:v>
                </c:pt>
                <c:pt idx="3">
                  <c:v>39837</c:v>
                </c:pt>
                <c:pt idx="4">
                  <c:v>38497</c:v>
                </c:pt>
              </c:numCache>
            </c:numRef>
          </c:val>
          <c:smooth val="0"/>
        </c:ser>
        <c:dLbls>
          <c:showLegendKey val="0"/>
          <c:showVal val="0"/>
          <c:showCatName val="0"/>
          <c:showSerName val="0"/>
          <c:showPercent val="0"/>
          <c:showBubbleSize val="0"/>
        </c:dLbls>
        <c:marker val="1"/>
        <c:smooth val="0"/>
        <c:axId val="107486592"/>
        <c:axId val="107537920"/>
      </c:lineChart>
      <c:catAx>
        <c:axId val="1074865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537920"/>
        <c:crosses val="autoZero"/>
        <c:auto val="1"/>
        <c:lblAlgn val="ctr"/>
        <c:lblOffset val="100"/>
        <c:tickLblSkip val="1"/>
        <c:tickMarkSkip val="1"/>
        <c:noMultiLvlLbl val="0"/>
      </c:catAx>
      <c:valAx>
        <c:axId val="10753792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049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4865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5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c:v>
                </c:pt>
                <c:pt idx="1">
                  <c:v>0.17</c:v>
                </c:pt>
                <c:pt idx="2">
                  <c:v>0.11</c:v>
                </c:pt>
                <c:pt idx="3">
                  <c:v>0.18</c:v>
                </c:pt>
                <c:pt idx="4">
                  <c:v>0.14000000000000001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13.95</c:v>
                </c:pt>
                <c:pt idx="1">
                  <c:v>17.77</c:v>
                </c:pt>
                <c:pt idx="2">
                  <c:v>15.9</c:v>
                </c:pt>
                <c:pt idx="3">
                  <c:v>14.11</c:v>
                </c:pt>
                <c:pt idx="4">
                  <c:v>11.68</c:v>
                </c:pt>
              </c:numCache>
            </c:numRef>
          </c:val>
        </c:ser>
        <c:dLbls>
          <c:showLegendKey val="0"/>
          <c:showVal val="0"/>
          <c:showCatName val="0"/>
          <c:showSerName val="0"/>
          <c:showPercent val="0"/>
          <c:showBubbleSize val="0"/>
        </c:dLbls>
        <c:gapWidth val="250"/>
        <c:overlap val="100"/>
        <c:axId val="108359040"/>
        <c:axId val="1083776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-3.85</c:v>
                </c:pt>
                <c:pt idx="1">
                  <c:v>3.6</c:v>
                </c:pt>
                <c:pt idx="2">
                  <c:v>-1.91</c:v>
                </c:pt>
                <c:pt idx="3">
                  <c:v>-1.57</c:v>
                </c:pt>
                <c:pt idx="4">
                  <c:v>-2.2999999999999998</c:v>
                </c:pt>
              </c:numCache>
            </c:numRef>
          </c:val>
          <c:smooth val="0"/>
        </c:ser>
        <c:dLbls>
          <c:showLegendKey val="0"/>
          <c:showVal val="0"/>
          <c:showCatName val="0"/>
          <c:showSerName val="0"/>
          <c:showPercent val="0"/>
          <c:showBubbleSize val="0"/>
        </c:dLbls>
        <c:marker val="1"/>
        <c:smooth val="0"/>
        <c:axId val="108359040"/>
        <c:axId val="108377600"/>
      </c:lineChart>
      <c:catAx>
        <c:axId val="108359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8377600"/>
        <c:crosses val="autoZero"/>
        <c:auto val="1"/>
        <c:lblAlgn val="ctr"/>
        <c:lblOffset val="100"/>
        <c:tickLblSkip val="1"/>
        <c:tickMarkSkip val="1"/>
        <c:noMultiLvlLbl val="0"/>
      </c:catAx>
      <c:valAx>
        <c:axId val="1083776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359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7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土地取得特別会計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c:v>
                </c:pt>
                <c:pt idx="2">
                  <c:v>#N/A</c:v>
                </c:pt>
                <c:pt idx="3">
                  <c:v>0.01</c:v>
                </c:pt>
                <c:pt idx="4">
                  <c:v>#N/A</c:v>
                </c:pt>
                <c:pt idx="5">
                  <c:v>0</c:v>
                </c:pt>
                <c:pt idx="6">
                  <c:v>#N/A</c:v>
                </c:pt>
                <c:pt idx="7">
                  <c:v>7.0000000000000007E-2</c:v>
                </c:pt>
                <c:pt idx="8">
                  <c:v>#N/A</c:v>
                </c:pt>
                <c:pt idx="9">
                  <c:v>0.01</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0.01</c:v>
                </c:pt>
                <c:pt idx="2">
                  <c:v>#N/A</c:v>
                </c:pt>
                <c:pt idx="3">
                  <c:v>0</c:v>
                </c:pt>
                <c:pt idx="4">
                  <c:v>#N/A</c:v>
                </c:pt>
                <c:pt idx="5">
                  <c:v>0</c:v>
                </c:pt>
                <c:pt idx="6">
                  <c:v>#N/A</c:v>
                </c:pt>
                <c:pt idx="7">
                  <c:v>0</c:v>
                </c:pt>
                <c:pt idx="8">
                  <c:v>#N/A</c:v>
                </c:pt>
                <c:pt idx="9">
                  <c:v>0.01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c:v>
                </c:pt>
                <c:pt idx="2">
                  <c:v>#N/A</c:v>
                </c:pt>
                <c:pt idx="3">
                  <c:v>0.17</c:v>
                </c:pt>
                <c:pt idx="4">
                  <c:v>#N/A</c:v>
                </c:pt>
                <c:pt idx="5">
                  <c:v>0.11</c:v>
                </c:pt>
                <c:pt idx="6">
                  <c:v>#N/A</c:v>
                </c:pt>
                <c:pt idx="7">
                  <c:v>0.18</c:v>
                </c:pt>
                <c:pt idx="8">
                  <c:v>#N/A</c:v>
                </c:pt>
                <c:pt idx="9">
                  <c:v>0.14000000000000001</c:v>
                </c:pt>
              </c:numCache>
            </c:numRef>
          </c:val>
        </c:ser>
        <c:dLbls>
          <c:showLegendKey val="0"/>
          <c:showVal val="0"/>
          <c:showCatName val="0"/>
          <c:showSerName val="0"/>
          <c:showPercent val="0"/>
          <c:showBubbleSize val="0"/>
        </c:dLbls>
        <c:gapWidth val="150"/>
        <c:overlap val="100"/>
        <c:axId val="108627456"/>
        <c:axId val="108628992"/>
      </c:barChart>
      <c:catAx>
        <c:axId val="108627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628992"/>
        <c:crosses val="autoZero"/>
        <c:auto val="1"/>
        <c:lblAlgn val="ctr"/>
        <c:lblOffset val="100"/>
        <c:tickLblSkip val="1"/>
        <c:tickMarkSkip val="1"/>
        <c:noMultiLvlLbl val="0"/>
      </c:catAx>
      <c:valAx>
        <c:axId val="108628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6274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62E-2"/>
          <c:y val="8.7976539589442848E-2"/>
          <c:w val="0.90356317136844078"/>
          <c:h val="0.639296187683286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1186</c:v>
                </c:pt>
                <c:pt idx="5">
                  <c:v>1230</c:v>
                </c:pt>
                <c:pt idx="8">
                  <c:v>1267</c:v>
                </c:pt>
                <c:pt idx="11">
                  <c:v>1308</c:v>
                </c:pt>
                <c:pt idx="14">
                  <c:v>1361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2</c:v>
                </c:pt>
                <c:pt idx="6">
                  <c:v>5</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50</c:v>
                </c:pt>
                <c:pt idx="3">
                  <c:v>80</c:v>
                </c:pt>
                <c:pt idx="6">
                  <c:v>41</c:v>
                </c:pt>
                <c:pt idx="9">
                  <c:v>50</c:v>
                </c:pt>
                <c:pt idx="12">
                  <c:v>244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135</c:v>
                </c:pt>
                <c:pt idx="3">
                  <c:v>135</c:v>
                </c:pt>
                <c:pt idx="6">
                  <c:v>135</c:v>
                </c:pt>
                <c:pt idx="9">
                  <c:v>135</c:v>
                </c:pt>
                <c:pt idx="12">
                  <c:v>135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511</c:v>
                </c:pt>
                <c:pt idx="3">
                  <c:v>448</c:v>
                </c:pt>
                <c:pt idx="6">
                  <c:v>442</c:v>
                </c:pt>
                <c:pt idx="9">
                  <c:v>401</c:v>
                </c:pt>
                <c:pt idx="12">
                  <c:v>385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1470</c:v>
                </c:pt>
                <c:pt idx="3">
                  <c:v>1615</c:v>
                </c:pt>
                <c:pt idx="6">
                  <c:v>1676</c:v>
                </c:pt>
                <c:pt idx="9">
                  <c:v>1738</c:v>
                </c:pt>
                <c:pt idx="12">
                  <c:v>1746</c:v>
                </c:pt>
              </c:numCache>
            </c:numRef>
          </c:val>
        </c:ser>
        <c:dLbls>
          <c:showLegendKey val="0"/>
          <c:showVal val="0"/>
          <c:showCatName val="0"/>
          <c:showSerName val="0"/>
          <c:showPercent val="0"/>
          <c:showBubbleSize val="0"/>
        </c:dLbls>
        <c:gapWidth val="100"/>
        <c:overlap val="100"/>
        <c:axId val="108810624"/>
        <c:axId val="1088125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981</c:v>
                </c:pt>
                <c:pt idx="2">
                  <c:v>#N/A</c:v>
                </c:pt>
                <c:pt idx="3">
                  <c:v>#N/A</c:v>
                </c:pt>
                <c:pt idx="4">
                  <c:v>1050</c:v>
                </c:pt>
                <c:pt idx="5">
                  <c:v>#N/A</c:v>
                </c:pt>
                <c:pt idx="6">
                  <c:v>#N/A</c:v>
                </c:pt>
                <c:pt idx="7">
                  <c:v>1032</c:v>
                </c:pt>
                <c:pt idx="8">
                  <c:v>#N/A</c:v>
                </c:pt>
                <c:pt idx="9">
                  <c:v>#N/A</c:v>
                </c:pt>
                <c:pt idx="10">
                  <c:v>1016</c:v>
                </c:pt>
                <c:pt idx="11">
                  <c:v>#N/A</c:v>
                </c:pt>
                <c:pt idx="12">
                  <c:v>#N/A</c:v>
                </c:pt>
                <c:pt idx="13">
                  <c:v>1150</c:v>
                </c:pt>
                <c:pt idx="14">
                  <c:v>#N/A</c:v>
                </c:pt>
              </c:numCache>
            </c:numRef>
          </c:val>
          <c:smooth val="0"/>
        </c:ser>
        <c:dLbls>
          <c:showLegendKey val="0"/>
          <c:showVal val="0"/>
          <c:showCatName val="0"/>
          <c:showSerName val="0"/>
          <c:showPercent val="0"/>
          <c:showBubbleSize val="0"/>
        </c:dLbls>
        <c:marker val="1"/>
        <c:smooth val="0"/>
        <c:axId val="108810624"/>
        <c:axId val="108812544"/>
      </c:lineChart>
      <c:catAx>
        <c:axId val="108810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812544"/>
        <c:crosses val="autoZero"/>
        <c:auto val="1"/>
        <c:lblAlgn val="ctr"/>
        <c:lblOffset val="100"/>
        <c:tickLblSkip val="1"/>
        <c:tickMarkSkip val="1"/>
        <c:noMultiLvlLbl val="0"/>
      </c:catAx>
      <c:valAx>
        <c:axId val="1088125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810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807"/>
          <c:h val="0.589182127738552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13598</c:v>
                </c:pt>
                <c:pt idx="5">
                  <c:v>14207</c:v>
                </c:pt>
                <c:pt idx="8">
                  <c:v>14783</c:v>
                </c:pt>
                <c:pt idx="11">
                  <c:v>15494</c:v>
                </c:pt>
                <c:pt idx="14">
                  <c:v>15960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1561</c:v>
                </c:pt>
                <c:pt idx="5">
                  <c:v>1510</c:v>
                </c:pt>
                <c:pt idx="8">
                  <c:v>1435</c:v>
                </c:pt>
                <c:pt idx="11">
                  <c:v>1428</c:v>
                </c:pt>
                <c:pt idx="14">
                  <c:v>1468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1771</c:v>
                </c:pt>
                <c:pt idx="5">
                  <c:v>1997</c:v>
                </c:pt>
                <c:pt idx="8">
                  <c:v>1694</c:v>
                </c:pt>
                <c:pt idx="11">
                  <c:v>1485</c:v>
                </c:pt>
                <c:pt idx="14">
                  <c:v>1302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203</c:v>
                </c:pt>
                <c:pt idx="3">
                  <c:v>201</c:v>
                </c:pt>
                <c:pt idx="6">
                  <c:v>198</c:v>
                </c:pt>
                <c:pt idx="9">
                  <c:v>194</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3079</c:v>
                </c:pt>
                <c:pt idx="3">
                  <c:v>3097</c:v>
                </c:pt>
                <c:pt idx="6">
                  <c:v>3041</c:v>
                </c:pt>
                <c:pt idx="9">
                  <c:v>3090</c:v>
                </c:pt>
                <c:pt idx="12">
                  <c:v>2951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906</c:v>
                </c:pt>
                <c:pt idx="3">
                  <c:v>783</c:v>
                </c:pt>
                <c:pt idx="6">
                  <c:v>658</c:v>
                </c:pt>
                <c:pt idx="9">
                  <c:v>531</c:v>
                </c:pt>
                <c:pt idx="12">
                  <c:v>403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7368</c:v>
                </c:pt>
                <c:pt idx="3">
                  <c:v>6988</c:v>
                </c:pt>
                <c:pt idx="6">
                  <c:v>6815</c:v>
                </c:pt>
                <c:pt idx="9">
                  <c:v>6136</c:v>
                </c:pt>
                <c:pt idx="12">
                  <c:v>5770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1969</c:v>
                </c:pt>
                <c:pt idx="3">
                  <c:v>2138</c:v>
                </c:pt>
                <c:pt idx="6">
                  <c:v>1975</c:v>
                </c:pt>
                <c:pt idx="9">
                  <c:v>2111</c:v>
                </c:pt>
                <c:pt idx="12">
                  <c:v>2034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17088</c:v>
                </c:pt>
                <c:pt idx="3">
                  <c:v>17634</c:v>
                </c:pt>
                <c:pt idx="6">
                  <c:v>18048</c:v>
                </c:pt>
                <c:pt idx="9">
                  <c:v>18515</c:v>
                </c:pt>
                <c:pt idx="12">
                  <c:v>18956</c:v>
                </c:pt>
              </c:numCache>
            </c:numRef>
          </c:val>
        </c:ser>
        <c:dLbls>
          <c:showLegendKey val="0"/>
          <c:showVal val="0"/>
          <c:showCatName val="0"/>
          <c:showSerName val="0"/>
          <c:showPercent val="0"/>
          <c:showBubbleSize val="0"/>
        </c:dLbls>
        <c:gapWidth val="100"/>
        <c:overlap val="100"/>
        <c:axId val="108923136"/>
        <c:axId val="1089376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13682</c:v>
                </c:pt>
                <c:pt idx="2">
                  <c:v>#N/A</c:v>
                </c:pt>
                <c:pt idx="3">
                  <c:v>#N/A</c:v>
                </c:pt>
                <c:pt idx="4">
                  <c:v>13126</c:v>
                </c:pt>
                <c:pt idx="5">
                  <c:v>#N/A</c:v>
                </c:pt>
                <c:pt idx="6">
                  <c:v>#N/A</c:v>
                </c:pt>
                <c:pt idx="7">
                  <c:v>12823</c:v>
                </c:pt>
                <c:pt idx="8">
                  <c:v>#N/A</c:v>
                </c:pt>
                <c:pt idx="9">
                  <c:v>#N/A</c:v>
                </c:pt>
                <c:pt idx="10">
                  <c:v>12170</c:v>
                </c:pt>
                <c:pt idx="11">
                  <c:v>#N/A</c:v>
                </c:pt>
                <c:pt idx="12">
                  <c:v>#N/A</c:v>
                </c:pt>
                <c:pt idx="13">
                  <c:v>11384</c:v>
                </c:pt>
                <c:pt idx="14">
                  <c:v>#N/A</c:v>
                </c:pt>
              </c:numCache>
            </c:numRef>
          </c:val>
          <c:smooth val="0"/>
        </c:ser>
        <c:dLbls>
          <c:showLegendKey val="0"/>
          <c:showVal val="0"/>
          <c:showCatName val="0"/>
          <c:showSerName val="0"/>
          <c:showPercent val="0"/>
          <c:showBubbleSize val="0"/>
        </c:dLbls>
        <c:marker val="1"/>
        <c:smooth val="0"/>
        <c:axId val="108923136"/>
        <c:axId val="108937600"/>
      </c:lineChart>
      <c:catAx>
        <c:axId val="108923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8937600"/>
        <c:crosses val="autoZero"/>
        <c:auto val="1"/>
        <c:lblAlgn val="ctr"/>
        <c:lblOffset val="100"/>
        <c:tickLblSkip val="1"/>
        <c:tickMarkSkip val="1"/>
        <c:noMultiLvlLbl val="0"/>
      </c:catAx>
      <c:valAx>
        <c:axId val="1089376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923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51,567
50,999
10.45
14,172,005
14,140,628
12,515
8,924,815
18,955,518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148.2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latin typeface="ＭＳ ゴシック" pitchFamily="49" charset="-128"/>
              <a:ea typeface="ＭＳ ゴシック" pitchFamily="49" charset="-128"/>
              <a:cs typeface="+mn-cs"/>
            </a:rPr>
            <a:t>　</a:t>
          </a:r>
          <a:r>
            <a:rPr lang="ja-JP" altLang="ja-JP" sz="1300" b="0" i="0" baseline="0">
              <a:solidFill>
                <a:schemeClr val="dk1"/>
              </a:solidFill>
              <a:latin typeface="ＭＳ ゴシック" pitchFamily="49" charset="-128"/>
              <a:ea typeface="ＭＳ ゴシック" pitchFamily="49" charset="-128"/>
              <a:cs typeface="+mn-cs"/>
            </a:rPr>
            <a:t>全国市町村や広島県市町の平均をかなり上回るとともに、類似団体内の順位も１</a:t>
          </a:r>
          <a:r>
            <a:rPr lang="ja-JP" altLang="en-US" sz="1300" b="0" i="0" baseline="0">
              <a:solidFill>
                <a:schemeClr val="dk1"/>
              </a:solidFill>
              <a:latin typeface="ＭＳ ゴシック" pitchFamily="49" charset="-128"/>
              <a:ea typeface="ＭＳ ゴシック" pitchFamily="49" charset="-128"/>
              <a:cs typeface="+mn-cs"/>
            </a:rPr>
            <a:t>７</a:t>
          </a:r>
          <a:r>
            <a:rPr lang="ja-JP" altLang="ja-JP" sz="1300" b="0" i="0" baseline="0">
              <a:solidFill>
                <a:schemeClr val="dk1"/>
              </a:solidFill>
              <a:latin typeface="ＭＳ ゴシック" pitchFamily="49" charset="-128"/>
              <a:ea typeface="ＭＳ ゴシック" pitchFamily="49" charset="-128"/>
              <a:cs typeface="+mn-cs"/>
            </a:rPr>
            <a:t>位と高い水準にあります</a:t>
          </a:r>
          <a:r>
            <a:rPr lang="ja-JP" altLang="en-US" sz="1300" b="0" i="0" baseline="0">
              <a:solidFill>
                <a:schemeClr val="dk1"/>
              </a:solidFill>
              <a:latin typeface="ＭＳ ゴシック" pitchFamily="49" charset="-128"/>
              <a:ea typeface="ＭＳ ゴシック" pitchFamily="49" charset="-128"/>
              <a:cs typeface="+mn-cs"/>
            </a:rPr>
            <a:t>。</a:t>
          </a:r>
          <a:r>
            <a:rPr lang="ja-JP" altLang="ja-JP" sz="1300" b="0" i="0" baseline="0">
              <a:solidFill>
                <a:schemeClr val="dk1"/>
              </a:solidFill>
              <a:latin typeface="ＭＳ ゴシック" pitchFamily="49" charset="-128"/>
              <a:ea typeface="ＭＳ ゴシック" pitchFamily="49" charset="-128"/>
              <a:cs typeface="+mn-cs"/>
            </a:rPr>
            <a:t>近年低下傾向（平成２２年度</a:t>
          </a:r>
          <a:r>
            <a:rPr lang="ja-JP" altLang="en-US" sz="1300" b="0" i="0" baseline="0">
              <a:solidFill>
                <a:schemeClr val="dk1"/>
              </a:solidFill>
              <a:latin typeface="ＭＳ ゴシック" pitchFamily="49" charset="-128"/>
              <a:ea typeface="ＭＳ ゴシック" pitchFamily="49" charset="-128"/>
              <a:cs typeface="+mn-cs"/>
            </a:rPr>
            <a:t>以降４</a:t>
          </a:r>
          <a:r>
            <a:rPr lang="ja-JP" altLang="ja-JP" sz="1300" b="0" i="0" baseline="0">
              <a:solidFill>
                <a:schemeClr val="dk1"/>
              </a:solidFill>
              <a:latin typeface="ＭＳ ゴシック" pitchFamily="49" charset="-128"/>
              <a:ea typeface="ＭＳ ゴシック" pitchFamily="49" charset="-128"/>
              <a:cs typeface="+mn-cs"/>
            </a:rPr>
            <a:t>年連続で低下）に</a:t>
          </a:r>
          <a:r>
            <a:rPr lang="ja-JP" altLang="en-US" sz="1300" b="0" i="0" baseline="0">
              <a:solidFill>
                <a:schemeClr val="dk1"/>
              </a:solidFill>
              <a:latin typeface="ＭＳ ゴシック" pitchFamily="49" charset="-128"/>
              <a:ea typeface="ＭＳ ゴシック" pitchFamily="49" charset="-128"/>
              <a:cs typeface="+mn-cs"/>
            </a:rPr>
            <a:t>ありますが、財政基盤強化の観点から、引き続き同水準の確保に努めます。</a:t>
          </a:r>
          <a:endParaRPr kumimoji="1" lang="ja-JP" altLang="en-US" sz="1300">
            <a:latin typeface="ＭＳ ゴシック" pitchFamily="49" charset="-128"/>
            <a:ea typeface="ＭＳ ゴシック" pitchFamily="49" charset="-128"/>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153811</xdr:rowOff>
    </xdr:from>
    <xdr:to>
      <xdr:col>7</xdr:col>
      <xdr:colOff>152400</xdr:colOff>
      <xdr:row>40</xdr:row>
      <xdr:rowOff>167217</xdr:rowOff>
    </xdr:to>
    <xdr:cxnSp macro="">
      <xdr:nvCxnSpPr>
        <xdr:cNvPr id="68" name="直線コネクタ 67"/>
        <xdr:cNvCxnSpPr/>
      </xdr:nvCxnSpPr>
      <xdr:spPr>
        <a:xfrm>
          <a:off x="4114800" y="7011811"/>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86783</xdr:rowOff>
    </xdr:from>
    <xdr:to>
      <xdr:col>6</xdr:col>
      <xdr:colOff>0</xdr:colOff>
      <xdr:row>40</xdr:row>
      <xdr:rowOff>153811</xdr:rowOff>
    </xdr:to>
    <xdr:cxnSp macro="">
      <xdr:nvCxnSpPr>
        <xdr:cNvPr id="71" name="直線コネクタ 70"/>
        <xdr:cNvCxnSpPr/>
      </xdr:nvCxnSpPr>
      <xdr:spPr>
        <a:xfrm>
          <a:off x="3225800" y="6944783"/>
          <a:ext cx="8890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124178</xdr:rowOff>
    </xdr:from>
    <xdr:to>
      <xdr:col>4</xdr:col>
      <xdr:colOff>482600</xdr:colOff>
      <xdr:row>40</xdr:row>
      <xdr:rowOff>86783</xdr:rowOff>
    </xdr:to>
    <xdr:cxnSp macro="">
      <xdr:nvCxnSpPr>
        <xdr:cNvPr id="74" name="直線コネクタ 73"/>
        <xdr:cNvCxnSpPr/>
      </xdr:nvCxnSpPr>
      <xdr:spPr>
        <a:xfrm>
          <a:off x="2336800" y="6810728"/>
          <a:ext cx="889000" cy="134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43745</xdr:rowOff>
    </xdr:from>
    <xdr:to>
      <xdr:col>3</xdr:col>
      <xdr:colOff>279400</xdr:colOff>
      <xdr:row>39</xdr:row>
      <xdr:rowOff>124178</xdr:rowOff>
    </xdr:to>
    <xdr:cxnSp macro="">
      <xdr:nvCxnSpPr>
        <xdr:cNvPr id="77" name="直線コネクタ 76"/>
        <xdr:cNvCxnSpPr/>
      </xdr:nvCxnSpPr>
      <xdr:spPr>
        <a:xfrm>
          <a:off x="1447800" y="673029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116417</xdr:rowOff>
    </xdr:from>
    <xdr:to>
      <xdr:col>7</xdr:col>
      <xdr:colOff>203200</xdr:colOff>
      <xdr:row>41</xdr:row>
      <xdr:rowOff>46567</xdr:rowOff>
    </xdr:to>
    <xdr:sp macro="" textlink="">
      <xdr:nvSpPr>
        <xdr:cNvPr id="87" name="円/楕円 86"/>
        <xdr:cNvSpPr/>
      </xdr:nvSpPr>
      <xdr:spPr>
        <a:xfrm>
          <a:off x="49022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132944</xdr:rowOff>
    </xdr:from>
    <xdr:ext cx="762000" cy="259045"/>
    <xdr:sp macro="" textlink="">
      <xdr:nvSpPr>
        <xdr:cNvPr id="88" name="財政力該当値テキスト"/>
        <xdr:cNvSpPr txBox="1"/>
      </xdr:nvSpPr>
      <xdr:spPr>
        <a:xfrm>
          <a:off x="50419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103011</xdr:rowOff>
    </xdr:from>
    <xdr:to>
      <xdr:col>6</xdr:col>
      <xdr:colOff>50800</xdr:colOff>
      <xdr:row>41</xdr:row>
      <xdr:rowOff>33161</xdr:rowOff>
    </xdr:to>
    <xdr:sp macro="" textlink="">
      <xdr:nvSpPr>
        <xdr:cNvPr id="89" name="円/楕円 88"/>
        <xdr:cNvSpPr/>
      </xdr:nvSpPr>
      <xdr:spPr>
        <a:xfrm>
          <a:off x="4064000" y="696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43338</xdr:rowOff>
    </xdr:from>
    <xdr:ext cx="736600" cy="259045"/>
    <xdr:sp macro="" textlink="">
      <xdr:nvSpPr>
        <xdr:cNvPr id="90" name="テキスト ボックス 89"/>
        <xdr:cNvSpPr txBox="1"/>
      </xdr:nvSpPr>
      <xdr:spPr>
        <a:xfrm>
          <a:off x="3733800" y="672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35983</xdr:rowOff>
    </xdr:from>
    <xdr:to>
      <xdr:col>4</xdr:col>
      <xdr:colOff>533400</xdr:colOff>
      <xdr:row>40</xdr:row>
      <xdr:rowOff>137583</xdr:rowOff>
    </xdr:to>
    <xdr:sp macro="" textlink="">
      <xdr:nvSpPr>
        <xdr:cNvPr id="91" name="円/楕円 90"/>
        <xdr:cNvSpPr/>
      </xdr:nvSpPr>
      <xdr:spPr>
        <a:xfrm>
          <a:off x="3175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147760</xdr:rowOff>
    </xdr:from>
    <xdr:ext cx="762000" cy="259045"/>
    <xdr:sp macro="" textlink="">
      <xdr:nvSpPr>
        <xdr:cNvPr id="92" name="テキスト ボックス 91"/>
        <xdr:cNvSpPr txBox="1"/>
      </xdr:nvSpPr>
      <xdr:spPr>
        <a:xfrm>
          <a:off x="2844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73378</xdr:rowOff>
    </xdr:from>
    <xdr:to>
      <xdr:col>3</xdr:col>
      <xdr:colOff>330200</xdr:colOff>
      <xdr:row>40</xdr:row>
      <xdr:rowOff>3528</xdr:rowOff>
    </xdr:to>
    <xdr:sp macro="" textlink="">
      <xdr:nvSpPr>
        <xdr:cNvPr id="93" name="円/楕円 92"/>
        <xdr:cNvSpPr/>
      </xdr:nvSpPr>
      <xdr:spPr>
        <a:xfrm>
          <a:off x="2286000" y="675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13705</xdr:rowOff>
    </xdr:from>
    <xdr:ext cx="762000" cy="259045"/>
    <xdr:sp macro="" textlink="">
      <xdr:nvSpPr>
        <xdr:cNvPr id="94" name="テキスト ボックス 93"/>
        <xdr:cNvSpPr txBox="1"/>
      </xdr:nvSpPr>
      <xdr:spPr>
        <a:xfrm>
          <a:off x="1955800" y="652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164395</xdr:rowOff>
    </xdr:from>
    <xdr:to>
      <xdr:col>2</xdr:col>
      <xdr:colOff>127000</xdr:colOff>
      <xdr:row>39</xdr:row>
      <xdr:rowOff>94545</xdr:rowOff>
    </xdr:to>
    <xdr:sp macro="" textlink="">
      <xdr:nvSpPr>
        <xdr:cNvPr id="95" name="円/楕円 94"/>
        <xdr:cNvSpPr/>
      </xdr:nvSpPr>
      <xdr:spPr>
        <a:xfrm>
          <a:off x="1397000" y="667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104722</xdr:rowOff>
    </xdr:from>
    <xdr:ext cx="762000" cy="259045"/>
    <xdr:sp macro="" textlink="">
      <xdr:nvSpPr>
        <xdr:cNvPr id="96" name="テキスト ボックス 95"/>
        <xdr:cNvSpPr txBox="1"/>
      </xdr:nvSpPr>
      <xdr:spPr>
        <a:xfrm>
          <a:off x="1066800" y="644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latin typeface="ＭＳ ゴシック" pitchFamily="49" charset="-128"/>
              <a:ea typeface="ＭＳ ゴシック" pitchFamily="49" charset="-128"/>
              <a:cs typeface="+mn-cs"/>
            </a:rPr>
            <a:t>　緩やかに改善していますが、</a:t>
          </a:r>
          <a:r>
            <a:rPr lang="ja-JP" altLang="ja-JP" sz="1300" b="0" i="0" baseline="0">
              <a:solidFill>
                <a:schemeClr val="dk1"/>
              </a:solidFill>
              <a:latin typeface="ＭＳ ゴシック" pitchFamily="49" charset="-128"/>
              <a:ea typeface="ＭＳ ゴシック" pitchFamily="49" charset="-128"/>
              <a:cs typeface="+mn-cs"/>
            </a:rPr>
            <a:t>全国市町村や広島県市町の平均より高率となっているとともに、類似団体内の順位も最下位から</a:t>
          </a:r>
          <a:r>
            <a:rPr lang="ja-JP" altLang="en-US" sz="1300" b="0" i="0" baseline="0">
              <a:solidFill>
                <a:schemeClr val="dk1"/>
              </a:solidFill>
              <a:latin typeface="ＭＳ ゴシック" pitchFamily="49" charset="-128"/>
              <a:ea typeface="ＭＳ ゴシック" pitchFamily="49" charset="-128"/>
              <a:cs typeface="+mn-cs"/>
            </a:rPr>
            <a:t>８</a:t>
          </a:r>
          <a:r>
            <a:rPr lang="ja-JP" altLang="ja-JP" sz="1300" b="0" i="0" baseline="0">
              <a:solidFill>
                <a:schemeClr val="dk1"/>
              </a:solidFill>
              <a:latin typeface="ＭＳ ゴシック" pitchFamily="49" charset="-128"/>
              <a:ea typeface="ＭＳ ゴシック" pitchFamily="49" charset="-128"/>
              <a:cs typeface="+mn-cs"/>
            </a:rPr>
            <a:t>番目となっています</a:t>
          </a:r>
          <a:r>
            <a:rPr lang="ja-JP" altLang="en-US" sz="1300" b="0" i="0" baseline="0">
              <a:solidFill>
                <a:schemeClr val="dk1"/>
              </a:solidFill>
              <a:latin typeface="ＭＳ ゴシック" pitchFamily="49" charset="-128"/>
              <a:ea typeface="ＭＳ ゴシック" pitchFamily="49" charset="-128"/>
              <a:cs typeface="+mn-cs"/>
            </a:rPr>
            <a:t>。</a:t>
          </a:r>
          <a:endParaRPr lang="ja-JP" altLang="ja-JP" sz="1300">
            <a:latin typeface="ＭＳ ゴシック" pitchFamily="49" charset="-128"/>
            <a:ea typeface="ＭＳ ゴシック" pitchFamily="49" charset="-128"/>
          </a:endParaRPr>
        </a:p>
        <a:p>
          <a:pPr rtl="0"/>
          <a:r>
            <a:rPr lang="ja-JP" altLang="ja-JP" sz="1300" b="0" i="0" baseline="0">
              <a:solidFill>
                <a:schemeClr val="dk1"/>
              </a:solidFill>
              <a:latin typeface="ＭＳ ゴシック" pitchFamily="49" charset="-128"/>
              <a:ea typeface="ＭＳ ゴシック" pitchFamily="49" charset="-128"/>
              <a:cs typeface="+mn-cs"/>
            </a:rPr>
            <a:t>　引き続き、費用対効果を指標とする事務事業評価の導入による事業の重点化</a:t>
          </a:r>
          <a:r>
            <a:rPr lang="ja-JP" altLang="en-US" sz="1300" b="0" i="0" baseline="0">
              <a:solidFill>
                <a:schemeClr val="dk1"/>
              </a:solidFill>
              <a:latin typeface="ＭＳ ゴシック" pitchFamily="49" charset="-128"/>
              <a:ea typeface="ＭＳ ゴシック" pitchFamily="49" charset="-128"/>
              <a:cs typeface="+mn-cs"/>
            </a:rPr>
            <a:t>、また行政改革プランの推進</a:t>
          </a:r>
          <a:r>
            <a:rPr lang="ja-JP" altLang="ja-JP" sz="1300" b="0" i="0" baseline="0">
              <a:solidFill>
                <a:schemeClr val="dk1"/>
              </a:solidFill>
              <a:latin typeface="ＭＳ ゴシック" pitchFamily="49" charset="-128"/>
              <a:ea typeface="ＭＳ ゴシック" pitchFamily="49" charset="-128"/>
              <a:cs typeface="+mn-cs"/>
            </a:rPr>
            <a:t>を図ることで、適正な事業執行をおこない、経常収支比率の改善に努めます。</a:t>
          </a:r>
          <a:endParaRPr lang="en-US" altLang="ja-JP" sz="1300" b="0" i="0" baseline="0">
            <a:solidFill>
              <a:schemeClr val="dk1"/>
            </a:solidFill>
            <a:latin typeface="ＭＳ ゴシック" pitchFamily="49" charset="-128"/>
            <a:ea typeface="ＭＳ ゴシック" pitchFamily="49" charset="-128"/>
            <a:cs typeface="+mn-cs"/>
          </a:endParaRPr>
        </a:p>
        <a:p>
          <a:pPr rtl="0"/>
          <a:r>
            <a:rPr lang="ja-JP" altLang="en-US" sz="1300" b="0" i="0" baseline="0">
              <a:solidFill>
                <a:schemeClr val="dk1"/>
              </a:solidFill>
              <a:latin typeface="ＭＳ ゴシック" pitchFamily="49" charset="-128"/>
              <a:ea typeface="ＭＳ ゴシック" pitchFamily="49" charset="-128"/>
              <a:cs typeface="+mn-cs"/>
            </a:rPr>
            <a:t>　ただし、平成２６年度は福祉事務所を開設するため、平成２５年度より高率となる見込みです。</a:t>
          </a:r>
          <a:endParaRPr lang="ja-JP" altLang="ja-JP" sz="1300">
            <a:latin typeface="ＭＳ ゴシック" pitchFamily="49" charset="-128"/>
            <a:ea typeface="ＭＳ ゴシック" pitchFamily="49" charset="-128"/>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39116</xdr:rowOff>
    </xdr:from>
    <xdr:to>
      <xdr:col>7</xdr:col>
      <xdr:colOff>152400</xdr:colOff>
      <xdr:row>66</xdr:row>
      <xdr:rowOff>53594</xdr:rowOff>
    </xdr:to>
    <xdr:cxnSp macro="">
      <xdr:nvCxnSpPr>
        <xdr:cNvPr id="129" name="直線コネクタ 128"/>
        <xdr:cNvCxnSpPr/>
      </xdr:nvCxnSpPr>
      <xdr:spPr>
        <a:xfrm flipV="1">
          <a:off x="4114800" y="11354816"/>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53594</xdr:rowOff>
    </xdr:from>
    <xdr:to>
      <xdr:col>6</xdr:col>
      <xdr:colOff>0</xdr:colOff>
      <xdr:row>66</xdr:row>
      <xdr:rowOff>92202</xdr:rowOff>
    </xdr:to>
    <xdr:cxnSp macro="">
      <xdr:nvCxnSpPr>
        <xdr:cNvPr id="132" name="直線コネクタ 131"/>
        <xdr:cNvCxnSpPr/>
      </xdr:nvCxnSpPr>
      <xdr:spPr>
        <a:xfrm flipV="1">
          <a:off x="3225800" y="1136929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157480</xdr:rowOff>
    </xdr:from>
    <xdr:to>
      <xdr:col>4</xdr:col>
      <xdr:colOff>482600</xdr:colOff>
      <xdr:row>66</xdr:row>
      <xdr:rowOff>92202</xdr:rowOff>
    </xdr:to>
    <xdr:cxnSp macro="">
      <xdr:nvCxnSpPr>
        <xdr:cNvPr id="135" name="直線コネクタ 134"/>
        <xdr:cNvCxnSpPr/>
      </xdr:nvCxnSpPr>
      <xdr:spPr>
        <a:xfrm>
          <a:off x="2336800" y="1130173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157480</xdr:rowOff>
    </xdr:from>
    <xdr:to>
      <xdr:col>3</xdr:col>
      <xdr:colOff>279400</xdr:colOff>
      <xdr:row>67</xdr:row>
      <xdr:rowOff>137922</xdr:rowOff>
    </xdr:to>
    <xdr:cxnSp macro="">
      <xdr:nvCxnSpPr>
        <xdr:cNvPr id="138" name="直線コネクタ 137"/>
        <xdr:cNvCxnSpPr/>
      </xdr:nvCxnSpPr>
      <xdr:spPr>
        <a:xfrm flipV="1">
          <a:off x="1447800" y="11301730"/>
          <a:ext cx="889000" cy="323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159766</xdr:rowOff>
    </xdr:from>
    <xdr:to>
      <xdr:col>7</xdr:col>
      <xdr:colOff>203200</xdr:colOff>
      <xdr:row>66</xdr:row>
      <xdr:rowOff>89916</xdr:rowOff>
    </xdr:to>
    <xdr:sp macro="" textlink="">
      <xdr:nvSpPr>
        <xdr:cNvPr id="148" name="円/楕円 147"/>
        <xdr:cNvSpPr/>
      </xdr:nvSpPr>
      <xdr:spPr>
        <a:xfrm>
          <a:off x="4902200" y="1130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131843</xdr:rowOff>
    </xdr:from>
    <xdr:ext cx="762000" cy="259045"/>
    <xdr:sp macro="" textlink="">
      <xdr:nvSpPr>
        <xdr:cNvPr id="149" name="財政構造の弾力性該当値テキスト"/>
        <xdr:cNvSpPr txBox="1"/>
      </xdr:nvSpPr>
      <xdr:spPr>
        <a:xfrm>
          <a:off x="5041900" y="1127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2794</xdr:rowOff>
    </xdr:from>
    <xdr:to>
      <xdr:col>6</xdr:col>
      <xdr:colOff>50800</xdr:colOff>
      <xdr:row>66</xdr:row>
      <xdr:rowOff>104394</xdr:rowOff>
    </xdr:to>
    <xdr:sp macro="" textlink="">
      <xdr:nvSpPr>
        <xdr:cNvPr id="150" name="円/楕円 149"/>
        <xdr:cNvSpPr/>
      </xdr:nvSpPr>
      <xdr:spPr>
        <a:xfrm>
          <a:off x="4064000" y="1131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89171</xdr:rowOff>
    </xdr:from>
    <xdr:ext cx="736600" cy="259045"/>
    <xdr:sp macro="" textlink="">
      <xdr:nvSpPr>
        <xdr:cNvPr id="151" name="テキスト ボックス 150"/>
        <xdr:cNvSpPr txBox="1"/>
      </xdr:nvSpPr>
      <xdr:spPr>
        <a:xfrm>
          <a:off x="3733800" y="11404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41402</xdr:rowOff>
    </xdr:from>
    <xdr:to>
      <xdr:col>4</xdr:col>
      <xdr:colOff>533400</xdr:colOff>
      <xdr:row>66</xdr:row>
      <xdr:rowOff>143002</xdr:rowOff>
    </xdr:to>
    <xdr:sp macro="" textlink="">
      <xdr:nvSpPr>
        <xdr:cNvPr id="152" name="円/楕円 151"/>
        <xdr:cNvSpPr/>
      </xdr:nvSpPr>
      <xdr:spPr>
        <a:xfrm>
          <a:off x="3175000" y="1135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127779</xdr:rowOff>
    </xdr:from>
    <xdr:ext cx="762000" cy="259045"/>
    <xdr:sp macro="" textlink="">
      <xdr:nvSpPr>
        <xdr:cNvPr id="153" name="テキスト ボックス 152"/>
        <xdr:cNvSpPr txBox="1"/>
      </xdr:nvSpPr>
      <xdr:spPr>
        <a:xfrm>
          <a:off x="2844800" y="11443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106680</xdr:rowOff>
    </xdr:from>
    <xdr:to>
      <xdr:col>3</xdr:col>
      <xdr:colOff>330200</xdr:colOff>
      <xdr:row>66</xdr:row>
      <xdr:rowOff>36830</xdr:rowOff>
    </xdr:to>
    <xdr:sp macro="" textlink="">
      <xdr:nvSpPr>
        <xdr:cNvPr id="154" name="円/楕円 153"/>
        <xdr:cNvSpPr/>
      </xdr:nvSpPr>
      <xdr:spPr>
        <a:xfrm>
          <a:off x="2286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21607</xdr:rowOff>
    </xdr:from>
    <xdr:ext cx="762000" cy="259045"/>
    <xdr:sp macro="" textlink="">
      <xdr:nvSpPr>
        <xdr:cNvPr id="155" name="テキスト ボックス 154"/>
        <xdr:cNvSpPr txBox="1"/>
      </xdr:nvSpPr>
      <xdr:spPr>
        <a:xfrm>
          <a:off x="1955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xdr:col>
      <xdr:colOff>25400</xdr:colOff>
      <xdr:row>67</xdr:row>
      <xdr:rowOff>87122</xdr:rowOff>
    </xdr:from>
    <xdr:to>
      <xdr:col>2</xdr:col>
      <xdr:colOff>127000</xdr:colOff>
      <xdr:row>68</xdr:row>
      <xdr:rowOff>17272</xdr:rowOff>
    </xdr:to>
    <xdr:sp macro="" textlink="">
      <xdr:nvSpPr>
        <xdr:cNvPr id="156" name="円/楕円 155"/>
        <xdr:cNvSpPr/>
      </xdr:nvSpPr>
      <xdr:spPr>
        <a:xfrm>
          <a:off x="1397000" y="11574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68</xdr:row>
      <xdr:rowOff>2049</xdr:rowOff>
    </xdr:from>
    <xdr:ext cx="762000" cy="259045"/>
    <xdr:sp macro="" textlink="">
      <xdr:nvSpPr>
        <xdr:cNvPr id="157" name="テキスト ボックス 156"/>
        <xdr:cNvSpPr txBox="1"/>
      </xdr:nvSpPr>
      <xdr:spPr>
        <a:xfrm>
          <a:off x="1066800" y="11660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[78,804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類似団体や全国市町村、広島県市町の平均より低く、適正な執行状況となっています。今後も引き続き適正な執行を行います。</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79</xdr:row>
      <xdr:rowOff>170873</xdr:rowOff>
    </xdr:from>
    <xdr:to>
      <xdr:col>7</xdr:col>
      <xdr:colOff>152400</xdr:colOff>
      <xdr:row>80</xdr:row>
      <xdr:rowOff>14585</xdr:rowOff>
    </xdr:to>
    <xdr:cxnSp macro="">
      <xdr:nvCxnSpPr>
        <xdr:cNvPr id="192" name="直線コネクタ 191"/>
        <xdr:cNvCxnSpPr/>
      </xdr:nvCxnSpPr>
      <xdr:spPr>
        <a:xfrm flipV="1">
          <a:off x="4114800" y="13715423"/>
          <a:ext cx="838200" cy="15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40450</xdr:rowOff>
    </xdr:from>
    <xdr:ext cx="762000" cy="259045"/>
    <xdr:sp macro="" textlink="">
      <xdr:nvSpPr>
        <xdr:cNvPr id="193" name="人件費・物件費等の状況平均値テキスト"/>
        <xdr:cNvSpPr txBox="1"/>
      </xdr:nvSpPr>
      <xdr:spPr>
        <a:xfrm>
          <a:off x="5041900" y="13756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14585</xdr:rowOff>
    </xdr:from>
    <xdr:to>
      <xdr:col>6</xdr:col>
      <xdr:colOff>0</xdr:colOff>
      <xdr:row>80</xdr:row>
      <xdr:rowOff>25814</xdr:rowOff>
    </xdr:to>
    <xdr:cxnSp macro="">
      <xdr:nvCxnSpPr>
        <xdr:cNvPr id="195" name="直線コネクタ 194"/>
        <xdr:cNvCxnSpPr/>
      </xdr:nvCxnSpPr>
      <xdr:spPr>
        <a:xfrm flipV="1">
          <a:off x="3225800" y="13730585"/>
          <a:ext cx="889000" cy="11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24490</xdr:rowOff>
    </xdr:from>
    <xdr:to>
      <xdr:col>4</xdr:col>
      <xdr:colOff>482600</xdr:colOff>
      <xdr:row>80</xdr:row>
      <xdr:rowOff>25814</xdr:rowOff>
    </xdr:to>
    <xdr:cxnSp macro="">
      <xdr:nvCxnSpPr>
        <xdr:cNvPr id="198" name="直線コネクタ 197"/>
        <xdr:cNvCxnSpPr/>
      </xdr:nvCxnSpPr>
      <xdr:spPr>
        <a:xfrm>
          <a:off x="2336800" y="13740490"/>
          <a:ext cx="889000" cy="1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24490</xdr:rowOff>
    </xdr:from>
    <xdr:to>
      <xdr:col>3</xdr:col>
      <xdr:colOff>279400</xdr:colOff>
      <xdr:row>80</xdr:row>
      <xdr:rowOff>30741</xdr:rowOff>
    </xdr:to>
    <xdr:cxnSp macro="">
      <xdr:nvCxnSpPr>
        <xdr:cNvPr id="201" name="直線コネクタ 200"/>
        <xdr:cNvCxnSpPr/>
      </xdr:nvCxnSpPr>
      <xdr:spPr>
        <a:xfrm flipV="1">
          <a:off x="1447800" y="13740490"/>
          <a:ext cx="889000" cy="6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79</xdr:row>
      <xdr:rowOff>120073</xdr:rowOff>
    </xdr:from>
    <xdr:to>
      <xdr:col>7</xdr:col>
      <xdr:colOff>203200</xdr:colOff>
      <xdr:row>80</xdr:row>
      <xdr:rowOff>50223</xdr:rowOff>
    </xdr:to>
    <xdr:sp macro="" textlink="">
      <xdr:nvSpPr>
        <xdr:cNvPr id="211" name="円/楕円 210"/>
        <xdr:cNvSpPr/>
      </xdr:nvSpPr>
      <xdr:spPr>
        <a:xfrm>
          <a:off x="4902200" y="13664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41350</xdr:rowOff>
    </xdr:from>
    <xdr:ext cx="762000" cy="259045"/>
    <xdr:sp macro="" textlink="">
      <xdr:nvSpPr>
        <xdr:cNvPr id="212" name="人件費・物件費等の状況該当値テキスト"/>
        <xdr:cNvSpPr txBox="1"/>
      </xdr:nvSpPr>
      <xdr:spPr>
        <a:xfrm>
          <a:off x="5041900" y="1358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78,804</a:t>
          </a:r>
          <a:endParaRPr kumimoji="1" lang="ja-JP" altLang="en-US" sz="1000" b="1">
            <a:solidFill>
              <a:srgbClr val="FF0000"/>
            </a:solidFill>
            <a:latin typeface="ＭＳ Ｐゴシック"/>
          </a:endParaRPr>
        </a:p>
      </xdr:txBody>
    </xdr:sp>
    <xdr:clientData/>
  </xdr:oneCellAnchor>
  <xdr:twoCellAnchor>
    <xdr:from>
      <xdr:col>5</xdr:col>
      <xdr:colOff>635000</xdr:colOff>
      <xdr:row>79</xdr:row>
      <xdr:rowOff>135235</xdr:rowOff>
    </xdr:from>
    <xdr:to>
      <xdr:col>6</xdr:col>
      <xdr:colOff>50800</xdr:colOff>
      <xdr:row>80</xdr:row>
      <xdr:rowOff>65385</xdr:rowOff>
    </xdr:to>
    <xdr:sp macro="" textlink="">
      <xdr:nvSpPr>
        <xdr:cNvPr id="213" name="円/楕円 212"/>
        <xdr:cNvSpPr/>
      </xdr:nvSpPr>
      <xdr:spPr>
        <a:xfrm>
          <a:off x="4064000" y="1367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75562</xdr:rowOff>
    </xdr:from>
    <xdr:ext cx="736600" cy="259045"/>
    <xdr:sp macro="" textlink="">
      <xdr:nvSpPr>
        <xdr:cNvPr id="214" name="テキスト ボックス 213"/>
        <xdr:cNvSpPr txBox="1"/>
      </xdr:nvSpPr>
      <xdr:spPr>
        <a:xfrm>
          <a:off x="3733800" y="13448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82,574</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146464</xdr:rowOff>
    </xdr:from>
    <xdr:to>
      <xdr:col>4</xdr:col>
      <xdr:colOff>533400</xdr:colOff>
      <xdr:row>80</xdr:row>
      <xdr:rowOff>76614</xdr:rowOff>
    </xdr:to>
    <xdr:sp macro="" textlink="">
      <xdr:nvSpPr>
        <xdr:cNvPr id="215" name="円/楕円 214"/>
        <xdr:cNvSpPr/>
      </xdr:nvSpPr>
      <xdr:spPr>
        <a:xfrm>
          <a:off x="3175000" y="13691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86791</xdr:rowOff>
    </xdr:from>
    <xdr:ext cx="762000" cy="259045"/>
    <xdr:sp macro="" textlink="">
      <xdr:nvSpPr>
        <xdr:cNvPr id="216" name="テキスト ボックス 215"/>
        <xdr:cNvSpPr txBox="1"/>
      </xdr:nvSpPr>
      <xdr:spPr>
        <a:xfrm>
          <a:off x="2844800" y="13459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85,366</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145140</xdr:rowOff>
    </xdr:from>
    <xdr:to>
      <xdr:col>3</xdr:col>
      <xdr:colOff>330200</xdr:colOff>
      <xdr:row>80</xdr:row>
      <xdr:rowOff>75290</xdr:rowOff>
    </xdr:to>
    <xdr:sp macro="" textlink="">
      <xdr:nvSpPr>
        <xdr:cNvPr id="217" name="円/楕円 216"/>
        <xdr:cNvSpPr/>
      </xdr:nvSpPr>
      <xdr:spPr>
        <a:xfrm>
          <a:off x="2286000" y="1368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85467</xdr:rowOff>
    </xdr:from>
    <xdr:ext cx="762000" cy="259045"/>
    <xdr:sp macro="" textlink="">
      <xdr:nvSpPr>
        <xdr:cNvPr id="218" name="テキスト ボックス 217"/>
        <xdr:cNvSpPr txBox="1"/>
      </xdr:nvSpPr>
      <xdr:spPr>
        <a:xfrm>
          <a:off x="1955800" y="1345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85,037</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151391</xdr:rowOff>
    </xdr:from>
    <xdr:to>
      <xdr:col>2</xdr:col>
      <xdr:colOff>127000</xdr:colOff>
      <xdr:row>80</xdr:row>
      <xdr:rowOff>81541</xdr:rowOff>
    </xdr:to>
    <xdr:sp macro="" textlink="">
      <xdr:nvSpPr>
        <xdr:cNvPr id="219" name="円/楕円 218"/>
        <xdr:cNvSpPr/>
      </xdr:nvSpPr>
      <xdr:spPr>
        <a:xfrm>
          <a:off x="1397000" y="13695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91718</xdr:rowOff>
    </xdr:from>
    <xdr:ext cx="762000" cy="259045"/>
    <xdr:sp macro="" textlink="">
      <xdr:nvSpPr>
        <xdr:cNvPr id="220" name="テキスト ボックス 219"/>
        <xdr:cNvSpPr txBox="1"/>
      </xdr:nvSpPr>
      <xdr:spPr>
        <a:xfrm>
          <a:off x="1066800" y="13464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86,591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類似団体や全国市町村の平均値より上回っていますが、昨年度より減少しています。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国や県の制度をふまえながら、職員給与の適正化に努めます。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86</xdr:row>
      <xdr:rowOff>53339</xdr:rowOff>
    </xdr:to>
    <xdr:cxnSp macro="">
      <xdr:nvCxnSpPr>
        <xdr:cNvPr id="249" name="直線コネクタ 248"/>
        <xdr:cNvCxnSpPr/>
      </xdr:nvCxnSpPr>
      <xdr:spPr>
        <a:xfrm flipV="1">
          <a:off x="17018000" y="13752407"/>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2"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3" name="直線コネクタ 252"/>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15663</xdr:rowOff>
    </xdr:from>
    <xdr:to>
      <xdr:col>24</xdr:col>
      <xdr:colOff>558800</xdr:colOff>
      <xdr:row>88</xdr:row>
      <xdr:rowOff>160866</xdr:rowOff>
    </xdr:to>
    <xdr:cxnSp macro="">
      <xdr:nvCxnSpPr>
        <xdr:cNvPr id="254" name="直線コネクタ 253"/>
        <xdr:cNvCxnSpPr/>
      </xdr:nvCxnSpPr>
      <xdr:spPr>
        <a:xfrm flipV="1">
          <a:off x="16179800" y="14588913"/>
          <a:ext cx="8382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74947</xdr:rowOff>
    </xdr:from>
    <xdr:ext cx="762000" cy="259045"/>
    <xdr:sp macro="" textlink="">
      <xdr:nvSpPr>
        <xdr:cNvPr id="255" name="給与水準   （国との比較）平均値テキスト"/>
        <xdr:cNvSpPr txBox="1"/>
      </xdr:nvSpPr>
      <xdr:spPr>
        <a:xfrm>
          <a:off x="17106900" y="1413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56" name="フローチャート : 判断 255"/>
        <xdr:cNvSpPr/>
      </xdr:nvSpPr>
      <xdr:spPr>
        <a:xfrm>
          <a:off x="169672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160866</xdr:rowOff>
    </xdr:from>
    <xdr:to>
      <xdr:col>23</xdr:col>
      <xdr:colOff>406400</xdr:colOff>
      <xdr:row>89</xdr:row>
      <xdr:rowOff>61807</xdr:rowOff>
    </xdr:to>
    <xdr:cxnSp macro="">
      <xdr:nvCxnSpPr>
        <xdr:cNvPr id="257" name="直線コネクタ 256"/>
        <xdr:cNvCxnSpPr/>
      </xdr:nvCxnSpPr>
      <xdr:spPr>
        <a:xfrm flipV="1">
          <a:off x="15290800" y="15248466"/>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8" name="フローチャート : 判断 257"/>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9" name="テキスト ボックス 258"/>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120227</xdr:rowOff>
    </xdr:from>
    <xdr:to>
      <xdr:col>22</xdr:col>
      <xdr:colOff>203200</xdr:colOff>
      <xdr:row>89</xdr:row>
      <xdr:rowOff>61807</xdr:rowOff>
    </xdr:to>
    <xdr:cxnSp macro="">
      <xdr:nvCxnSpPr>
        <xdr:cNvPr id="260" name="直線コネクタ 259"/>
        <xdr:cNvCxnSpPr/>
      </xdr:nvCxnSpPr>
      <xdr:spPr>
        <a:xfrm>
          <a:off x="14401800" y="14693477"/>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8043</xdr:rowOff>
    </xdr:from>
    <xdr:to>
      <xdr:col>22</xdr:col>
      <xdr:colOff>254000</xdr:colOff>
      <xdr:row>87</xdr:row>
      <xdr:rowOff>109643</xdr:rowOff>
    </xdr:to>
    <xdr:sp macro="" textlink="">
      <xdr:nvSpPr>
        <xdr:cNvPr id="261" name="フローチャート : 判断 260"/>
        <xdr:cNvSpPr/>
      </xdr:nvSpPr>
      <xdr:spPr>
        <a:xfrm>
          <a:off x="15240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62" name="テキスト ボックス 261"/>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80011</xdr:rowOff>
    </xdr:from>
    <xdr:to>
      <xdr:col>21</xdr:col>
      <xdr:colOff>0</xdr:colOff>
      <xdr:row>85</xdr:row>
      <xdr:rowOff>120227</xdr:rowOff>
    </xdr:to>
    <xdr:cxnSp macro="">
      <xdr:nvCxnSpPr>
        <xdr:cNvPr id="263" name="直線コネクタ 262"/>
        <xdr:cNvCxnSpPr/>
      </xdr:nvCxnSpPr>
      <xdr:spPr>
        <a:xfrm>
          <a:off x="13512800" y="14653261"/>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50377</xdr:rowOff>
    </xdr:from>
    <xdr:to>
      <xdr:col>21</xdr:col>
      <xdr:colOff>50800</xdr:colOff>
      <xdr:row>83</xdr:row>
      <xdr:rowOff>151977</xdr:rowOff>
    </xdr:to>
    <xdr:sp macro="" textlink="">
      <xdr:nvSpPr>
        <xdr:cNvPr id="264" name="フローチャート : 判断 263"/>
        <xdr:cNvSpPr/>
      </xdr:nvSpPr>
      <xdr:spPr>
        <a:xfrm>
          <a:off x="14351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162154</xdr:rowOff>
    </xdr:from>
    <xdr:ext cx="762000" cy="259045"/>
    <xdr:sp macro="" textlink="">
      <xdr:nvSpPr>
        <xdr:cNvPr id="265" name="テキスト ボックス 264"/>
        <xdr:cNvSpPr txBox="1"/>
      </xdr:nvSpPr>
      <xdr:spPr>
        <a:xfrm>
          <a:off x="14020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6" name="フローチャート : 判断 265"/>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154111</xdr:rowOff>
    </xdr:from>
    <xdr:ext cx="762000" cy="259045"/>
    <xdr:sp macro="" textlink="">
      <xdr:nvSpPr>
        <xdr:cNvPr id="267" name="テキスト ボックス 266"/>
        <xdr:cNvSpPr txBox="1"/>
      </xdr:nvSpPr>
      <xdr:spPr>
        <a:xfrm>
          <a:off x="13131800" y="1404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136313</xdr:rowOff>
    </xdr:from>
    <xdr:to>
      <xdr:col>24</xdr:col>
      <xdr:colOff>609600</xdr:colOff>
      <xdr:row>85</xdr:row>
      <xdr:rowOff>66463</xdr:rowOff>
    </xdr:to>
    <xdr:sp macro="" textlink="">
      <xdr:nvSpPr>
        <xdr:cNvPr id="273" name="円/楕円 272"/>
        <xdr:cNvSpPr/>
      </xdr:nvSpPr>
      <xdr:spPr>
        <a:xfrm>
          <a:off x="16967200" y="1453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108390</xdr:rowOff>
    </xdr:from>
    <xdr:ext cx="762000" cy="259045"/>
    <xdr:sp macro="" textlink="">
      <xdr:nvSpPr>
        <xdr:cNvPr id="274" name="給与水準   （国との比較）該当値テキスト"/>
        <xdr:cNvSpPr txBox="1"/>
      </xdr:nvSpPr>
      <xdr:spPr>
        <a:xfrm>
          <a:off x="17106900" y="1451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110066</xdr:rowOff>
    </xdr:from>
    <xdr:to>
      <xdr:col>23</xdr:col>
      <xdr:colOff>457200</xdr:colOff>
      <xdr:row>89</xdr:row>
      <xdr:rowOff>40216</xdr:rowOff>
    </xdr:to>
    <xdr:sp macro="" textlink="">
      <xdr:nvSpPr>
        <xdr:cNvPr id="275" name="円/楕円 274"/>
        <xdr:cNvSpPr/>
      </xdr:nvSpPr>
      <xdr:spPr>
        <a:xfrm>
          <a:off x="16129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24993</xdr:rowOff>
    </xdr:from>
    <xdr:ext cx="736600" cy="259045"/>
    <xdr:sp macro="" textlink="">
      <xdr:nvSpPr>
        <xdr:cNvPr id="276" name="テキスト ボックス 275"/>
        <xdr:cNvSpPr txBox="1"/>
      </xdr:nvSpPr>
      <xdr:spPr>
        <a:xfrm>
          <a:off x="15798800" y="15284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11007</xdr:rowOff>
    </xdr:from>
    <xdr:to>
      <xdr:col>22</xdr:col>
      <xdr:colOff>254000</xdr:colOff>
      <xdr:row>89</xdr:row>
      <xdr:rowOff>112607</xdr:rowOff>
    </xdr:to>
    <xdr:sp macro="" textlink="">
      <xdr:nvSpPr>
        <xdr:cNvPr id="277" name="円/楕円 276"/>
        <xdr:cNvSpPr/>
      </xdr:nvSpPr>
      <xdr:spPr>
        <a:xfrm>
          <a:off x="15240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97384</xdr:rowOff>
    </xdr:from>
    <xdr:ext cx="762000" cy="259045"/>
    <xdr:sp macro="" textlink="">
      <xdr:nvSpPr>
        <xdr:cNvPr id="278" name="テキスト ボックス 277"/>
        <xdr:cNvSpPr txBox="1"/>
      </xdr:nvSpPr>
      <xdr:spPr>
        <a:xfrm>
          <a:off x="14909800" y="1535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69427</xdr:rowOff>
    </xdr:from>
    <xdr:to>
      <xdr:col>21</xdr:col>
      <xdr:colOff>50800</xdr:colOff>
      <xdr:row>85</xdr:row>
      <xdr:rowOff>171027</xdr:rowOff>
    </xdr:to>
    <xdr:sp macro="" textlink="">
      <xdr:nvSpPr>
        <xdr:cNvPr id="279" name="円/楕円 278"/>
        <xdr:cNvSpPr/>
      </xdr:nvSpPr>
      <xdr:spPr>
        <a:xfrm>
          <a:off x="14351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155804</xdr:rowOff>
    </xdr:from>
    <xdr:ext cx="762000" cy="259045"/>
    <xdr:sp macro="" textlink="">
      <xdr:nvSpPr>
        <xdr:cNvPr id="280" name="テキスト ボックス 279"/>
        <xdr:cNvSpPr txBox="1"/>
      </xdr:nvSpPr>
      <xdr:spPr>
        <a:xfrm>
          <a:off x="14020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81" name="円/楕円 280"/>
        <xdr:cNvSpPr/>
      </xdr:nvSpPr>
      <xdr:spPr>
        <a:xfrm>
          <a:off x="13462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115588</xdr:rowOff>
    </xdr:from>
    <xdr:ext cx="762000" cy="259045"/>
    <xdr:sp macro="" textlink="">
      <xdr:nvSpPr>
        <xdr:cNvPr id="282" name="テキスト ボックス 281"/>
        <xdr:cNvSpPr txBox="1"/>
      </xdr:nvSpPr>
      <xdr:spPr>
        <a:xfrm>
          <a:off x="13131800" y="14688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類似団体や全国市町村、広島県市町の平均職員数のいずれに対しても少ない職員数となっています。「定員適正化計画」（平成１８年度～平成２２年度）を着実に実施した結果を反映しており、引き続き効率的な行政運営へ向けて、職員数の適正化に努めます。</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4" name="直線コネクタ 313"/>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5"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6" name="直線コネクタ 315"/>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7"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8" name="直線コネクタ 317"/>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132504</xdr:rowOff>
    </xdr:from>
    <xdr:to>
      <xdr:col>24</xdr:col>
      <xdr:colOff>558800</xdr:colOff>
      <xdr:row>59</xdr:row>
      <xdr:rowOff>141696</xdr:rowOff>
    </xdr:to>
    <xdr:cxnSp macro="">
      <xdr:nvCxnSpPr>
        <xdr:cNvPr id="319" name="直線コネクタ 318"/>
        <xdr:cNvCxnSpPr/>
      </xdr:nvCxnSpPr>
      <xdr:spPr>
        <a:xfrm flipV="1">
          <a:off x="16179800" y="10248054"/>
          <a:ext cx="8382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168685</xdr:rowOff>
    </xdr:from>
    <xdr:ext cx="762000" cy="259045"/>
    <xdr:sp macro="" textlink="">
      <xdr:nvSpPr>
        <xdr:cNvPr id="320" name="定員管理の状況平均値テキスト"/>
        <xdr:cNvSpPr txBox="1"/>
      </xdr:nvSpPr>
      <xdr:spPr>
        <a:xfrm>
          <a:off x="17106900" y="1028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21" name="フローチャート : 判断 320"/>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141696</xdr:rowOff>
    </xdr:from>
    <xdr:to>
      <xdr:col>23</xdr:col>
      <xdr:colOff>406400</xdr:colOff>
      <xdr:row>59</xdr:row>
      <xdr:rowOff>160080</xdr:rowOff>
    </xdr:to>
    <xdr:cxnSp macro="">
      <xdr:nvCxnSpPr>
        <xdr:cNvPr id="322" name="直線コネクタ 321"/>
        <xdr:cNvCxnSpPr/>
      </xdr:nvCxnSpPr>
      <xdr:spPr>
        <a:xfrm flipV="1">
          <a:off x="15290800" y="10257246"/>
          <a:ext cx="889000" cy="18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3" name="フローチャート : 判断 322"/>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4" name="テキスト ボックス 323"/>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160080</xdr:rowOff>
    </xdr:from>
    <xdr:to>
      <xdr:col>22</xdr:col>
      <xdr:colOff>203200</xdr:colOff>
      <xdr:row>59</xdr:row>
      <xdr:rowOff>160080</xdr:rowOff>
    </xdr:to>
    <xdr:cxnSp macro="">
      <xdr:nvCxnSpPr>
        <xdr:cNvPr id="325" name="直線コネクタ 324"/>
        <xdr:cNvCxnSpPr/>
      </xdr:nvCxnSpPr>
      <xdr:spPr>
        <a:xfrm>
          <a:off x="14401800" y="102756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6" name="フローチャート : 判断 325"/>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123026</xdr:rowOff>
    </xdr:from>
    <xdr:ext cx="762000" cy="259045"/>
    <xdr:sp macro="" textlink="">
      <xdr:nvSpPr>
        <xdr:cNvPr id="327" name="テキスト ボックス 326"/>
        <xdr:cNvSpPr txBox="1"/>
      </xdr:nvSpPr>
      <xdr:spPr>
        <a:xfrm>
          <a:off x="14909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160080</xdr:rowOff>
    </xdr:from>
    <xdr:to>
      <xdr:col>21</xdr:col>
      <xdr:colOff>0</xdr:colOff>
      <xdr:row>59</xdr:row>
      <xdr:rowOff>165826</xdr:rowOff>
    </xdr:to>
    <xdr:cxnSp macro="">
      <xdr:nvCxnSpPr>
        <xdr:cNvPr id="328" name="直線コネクタ 327"/>
        <xdr:cNvCxnSpPr/>
      </xdr:nvCxnSpPr>
      <xdr:spPr>
        <a:xfrm flipV="1">
          <a:off x="13512800" y="10275630"/>
          <a:ext cx="8890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9" name="フローチャート : 判断 328"/>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124175</xdr:rowOff>
    </xdr:from>
    <xdr:ext cx="762000" cy="259045"/>
    <xdr:sp macro="" textlink="">
      <xdr:nvSpPr>
        <xdr:cNvPr id="330" name="テキスト ボックス 329"/>
        <xdr:cNvSpPr txBox="1"/>
      </xdr:nvSpPr>
      <xdr:spPr>
        <a:xfrm>
          <a:off x="14020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1" name="フローチャート : 判断 330"/>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2" name="テキスト ボックス 331"/>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81704</xdr:rowOff>
    </xdr:from>
    <xdr:to>
      <xdr:col>24</xdr:col>
      <xdr:colOff>609600</xdr:colOff>
      <xdr:row>60</xdr:row>
      <xdr:rowOff>11854</xdr:rowOff>
    </xdr:to>
    <xdr:sp macro="" textlink="">
      <xdr:nvSpPr>
        <xdr:cNvPr id="338" name="円/楕円 337"/>
        <xdr:cNvSpPr/>
      </xdr:nvSpPr>
      <xdr:spPr>
        <a:xfrm>
          <a:off x="16967200" y="101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98231</xdr:rowOff>
    </xdr:from>
    <xdr:ext cx="762000" cy="259045"/>
    <xdr:sp macro="" textlink="">
      <xdr:nvSpPr>
        <xdr:cNvPr id="339" name="定員管理の状況該当値テキスト"/>
        <xdr:cNvSpPr txBox="1"/>
      </xdr:nvSpPr>
      <xdr:spPr>
        <a:xfrm>
          <a:off x="17106900" y="1004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90896</xdr:rowOff>
    </xdr:from>
    <xdr:to>
      <xdr:col>23</xdr:col>
      <xdr:colOff>457200</xdr:colOff>
      <xdr:row>60</xdr:row>
      <xdr:rowOff>21046</xdr:rowOff>
    </xdr:to>
    <xdr:sp macro="" textlink="">
      <xdr:nvSpPr>
        <xdr:cNvPr id="340" name="円/楕円 339"/>
        <xdr:cNvSpPr/>
      </xdr:nvSpPr>
      <xdr:spPr>
        <a:xfrm>
          <a:off x="16129000" y="1020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31223</xdr:rowOff>
    </xdr:from>
    <xdr:ext cx="736600" cy="259045"/>
    <xdr:sp macro="" textlink="">
      <xdr:nvSpPr>
        <xdr:cNvPr id="341" name="テキスト ボックス 340"/>
        <xdr:cNvSpPr txBox="1"/>
      </xdr:nvSpPr>
      <xdr:spPr>
        <a:xfrm>
          <a:off x="15798800" y="99753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109280</xdr:rowOff>
    </xdr:from>
    <xdr:to>
      <xdr:col>22</xdr:col>
      <xdr:colOff>254000</xdr:colOff>
      <xdr:row>60</xdr:row>
      <xdr:rowOff>39430</xdr:rowOff>
    </xdr:to>
    <xdr:sp macro="" textlink="">
      <xdr:nvSpPr>
        <xdr:cNvPr id="342" name="円/楕円 341"/>
        <xdr:cNvSpPr/>
      </xdr:nvSpPr>
      <xdr:spPr>
        <a:xfrm>
          <a:off x="15240000" y="102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49607</xdr:rowOff>
    </xdr:from>
    <xdr:ext cx="762000" cy="259045"/>
    <xdr:sp macro="" textlink="">
      <xdr:nvSpPr>
        <xdr:cNvPr id="343" name="テキスト ボックス 342"/>
        <xdr:cNvSpPr txBox="1"/>
      </xdr:nvSpPr>
      <xdr:spPr>
        <a:xfrm>
          <a:off x="14909800" y="999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109280</xdr:rowOff>
    </xdr:from>
    <xdr:to>
      <xdr:col>21</xdr:col>
      <xdr:colOff>50800</xdr:colOff>
      <xdr:row>60</xdr:row>
      <xdr:rowOff>39430</xdr:rowOff>
    </xdr:to>
    <xdr:sp macro="" textlink="">
      <xdr:nvSpPr>
        <xdr:cNvPr id="344" name="円/楕円 343"/>
        <xdr:cNvSpPr/>
      </xdr:nvSpPr>
      <xdr:spPr>
        <a:xfrm>
          <a:off x="14351000" y="1022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49607</xdr:rowOff>
    </xdr:from>
    <xdr:ext cx="762000" cy="259045"/>
    <xdr:sp macro="" textlink="">
      <xdr:nvSpPr>
        <xdr:cNvPr id="345" name="テキスト ボックス 344"/>
        <xdr:cNvSpPr txBox="1"/>
      </xdr:nvSpPr>
      <xdr:spPr>
        <a:xfrm>
          <a:off x="14020800" y="999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115026</xdr:rowOff>
    </xdr:from>
    <xdr:to>
      <xdr:col>19</xdr:col>
      <xdr:colOff>533400</xdr:colOff>
      <xdr:row>60</xdr:row>
      <xdr:rowOff>45176</xdr:rowOff>
    </xdr:to>
    <xdr:sp macro="" textlink="">
      <xdr:nvSpPr>
        <xdr:cNvPr id="346" name="円/楕円 345"/>
        <xdr:cNvSpPr/>
      </xdr:nvSpPr>
      <xdr:spPr>
        <a:xfrm>
          <a:off x="13462000" y="1023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55353</xdr:rowOff>
    </xdr:from>
    <xdr:ext cx="762000" cy="259045"/>
    <xdr:sp macro="" textlink="">
      <xdr:nvSpPr>
        <xdr:cNvPr id="347" name="テキスト ボックス 346"/>
        <xdr:cNvSpPr txBox="1"/>
      </xdr:nvSpPr>
      <xdr:spPr>
        <a:xfrm>
          <a:off x="13131800" y="9999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類似団体や全国市町村、広島県市町の平均より高率となっています。平成２３年度より増加の傾向となっており、平成２５年度は、債務負担行為における公債費相当額の増加により、０．４ポイント高くなってい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町債の発行額の抑制に努めるとともに、借入れにあたっては利子負担の軽減を図り、財政の健全化に努めます。</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2" name="直線コネクタ 371"/>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3"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4" name="直線コネクタ 373"/>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5"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6" name="直線コネクタ 375"/>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166688</xdr:rowOff>
    </xdr:from>
    <xdr:to>
      <xdr:col>24</xdr:col>
      <xdr:colOff>558800</xdr:colOff>
      <xdr:row>42</xdr:row>
      <xdr:rowOff>19368</xdr:rowOff>
    </xdr:to>
    <xdr:cxnSp macro="">
      <xdr:nvCxnSpPr>
        <xdr:cNvPr id="377" name="直線コネクタ 376"/>
        <xdr:cNvCxnSpPr/>
      </xdr:nvCxnSpPr>
      <xdr:spPr>
        <a:xfrm>
          <a:off x="16179800" y="7196138"/>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8"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9" name="フローチャート : 判断 378"/>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148590</xdr:rowOff>
    </xdr:from>
    <xdr:to>
      <xdr:col>23</xdr:col>
      <xdr:colOff>406400</xdr:colOff>
      <xdr:row>41</xdr:row>
      <xdr:rowOff>166688</xdr:rowOff>
    </xdr:to>
    <xdr:cxnSp macro="">
      <xdr:nvCxnSpPr>
        <xdr:cNvPr id="380" name="直線コネクタ 379"/>
        <xdr:cNvCxnSpPr/>
      </xdr:nvCxnSpPr>
      <xdr:spPr>
        <a:xfrm>
          <a:off x="15290800" y="717804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81" name="フローチャート : 判断 380"/>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2" name="テキスト ボックス 381"/>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124460</xdr:rowOff>
    </xdr:from>
    <xdr:to>
      <xdr:col>22</xdr:col>
      <xdr:colOff>203200</xdr:colOff>
      <xdr:row>41</xdr:row>
      <xdr:rowOff>148590</xdr:rowOff>
    </xdr:to>
    <xdr:cxnSp macro="">
      <xdr:nvCxnSpPr>
        <xdr:cNvPr id="383" name="直線コネクタ 382"/>
        <xdr:cNvCxnSpPr/>
      </xdr:nvCxnSpPr>
      <xdr:spPr>
        <a:xfrm>
          <a:off x="14401800" y="715391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4" name="フローチャート : 判断 383"/>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5" name="テキスト ボックス 384"/>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124460</xdr:rowOff>
    </xdr:from>
    <xdr:to>
      <xdr:col>21</xdr:col>
      <xdr:colOff>0</xdr:colOff>
      <xdr:row>41</xdr:row>
      <xdr:rowOff>166688</xdr:rowOff>
    </xdr:to>
    <xdr:cxnSp macro="">
      <xdr:nvCxnSpPr>
        <xdr:cNvPr id="386" name="直線コネクタ 385"/>
        <xdr:cNvCxnSpPr/>
      </xdr:nvCxnSpPr>
      <xdr:spPr>
        <a:xfrm flipV="1">
          <a:off x="13512800" y="7153910"/>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8" name="テキスト ボックス 387"/>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9" name="フローチャート : 判断 388"/>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90" name="テキスト ボックス 389"/>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140018</xdr:rowOff>
    </xdr:from>
    <xdr:to>
      <xdr:col>24</xdr:col>
      <xdr:colOff>609600</xdr:colOff>
      <xdr:row>42</xdr:row>
      <xdr:rowOff>70168</xdr:rowOff>
    </xdr:to>
    <xdr:sp macro="" textlink="">
      <xdr:nvSpPr>
        <xdr:cNvPr id="396" name="円/楕円 395"/>
        <xdr:cNvSpPr/>
      </xdr:nvSpPr>
      <xdr:spPr>
        <a:xfrm>
          <a:off x="169672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112095</xdr:rowOff>
    </xdr:from>
    <xdr:ext cx="762000" cy="259045"/>
    <xdr:sp macro="" textlink="">
      <xdr:nvSpPr>
        <xdr:cNvPr id="397" name="公債費負担の状況該当値テキスト"/>
        <xdr:cNvSpPr txBox="1"/>
      </xdr:nvSpPr>
      <xdr:spPr>
        <a:xfrm>
          <a:off x="17106900" y="7141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115888</xdr:rowOff>
    </xdr:from>
    <xdr:to>
      <xdr:col>23</xdr:col>
      <xdr:colOff>457200</xdr:colOff>
      <xdr:row>42</xdr:row>
      <xdr:rowOff>46038</xdr:rowOff>
    </xdr:to>
    <xdr:sp macro="" textlink="">
      <xdr:nvSpPr>
        <xdr:cNvPr id="398" name="円/楕円 397"/>
        <xdr:cNvSpPr/>
      </xdr:nvSpPr>
      <xdr:spPr>
        <a:xfrm>
          <a:off x="16129000" y="714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30815</xdr:rowOff>
    </xdr:from>
    <xdr:ext cx="736600" cy="259045"/>
    <xdr:sp macro="" textlink="">
      <xdr:nvSpPr>
        <xdr:cNvPr id="399" name="テキスト ボックス 398"/>
        <xdr:cNvSpPr txBox="1"/>
      </xdr:nvSpPr>
      <xdr:spPr>
        <a:xfrm>
          <a:off x="15798800" y="7231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97790</xdr:rowOff>
    </xdr:from>
    <xdr:to>
      <xdr:col>22</xdr:col>
      <xdr:colOff>254000</xdr:colOff>
      <xdr:row>42</xdr:row>
      <xdr:rowOff>27940</xdr:rowOff>
    </xdr:to>
    <xdr:sp macro="" textlink="">
      <xdr:nvSpPr>
        <xdr:cNvPr id="400" name="円/楕円 399"/>
        <xdr:cNvSpPr/>
      </xdr:nvSpPr>
      <xdr:spPr>
        <a:xfrm>
          <a:off x="15240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12717</xdr:rowOff>
    </xdr:from>
    <xdr:ext cx="762000" cy="259045"/>
    <xdr:sp macro="" textlink="">
      <xdr:nvSpPr>
        <xdr:cNvPr id="401" name="テキスト ボックス 400"/>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73660</xdr:rowOff>
    </xdr:from>
    <xdr:to>
      <xdr:col>21</xdr:col>
      <xdr:colOff>50800</xdr:colOff>
      <xdr:row>42</xdr:row>
      <xdr:rowOff>3810</xdr:rowOff>
    </xdr:to>
    <xdr:sp macro="" textlink="">
      <xdr:nvSpPr>
        <xdr:cNvPr id="402" name="円/楕円 401"/>
        <xdr:cNvSpPr/>
      </xdr:nvSpPr>
      <xdr:spPr>
        <a:xfrm>
          <a:off x="14351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160037</xdr:rowOff>
    </xdr:from>
    <xdr:ext cx="762000" cy="259045"/>
    <xdr:sp macro="" textlink="">
      <xdr:nvSpPr>
        <xdr:cNvPr id="403" name="テキスト ボックス 402"/>
        <xdr:cNvSpPr txBox="1"/>
      </xdr:nvSpPr>
      <xdr:spPr>
        <a:xfrm>
          <a:off x="14020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115888</xdr:rowOff>
    </xdr:from>
    <xdr:to>
      <xdr:col>19</xdr:col>
      <xdr:colOff>533400</xdr:colOff>
      <xdr:row>42</xdr:row>
      <xdr:rowOff>46038</xdr:rowOff>
    </xdr:to>
    <xdr:sp macro="" textlink="">
      <xdr:nvSpPr>
        <xdr:cNvPr id="404" name="円/楕円 403"/>
        <xdr:cNvSpPr/>
      </xdr:nvSpPr>
      <xdr:spPr>
        <a:xfrm>
          <a:off x="13462000" y="714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30815</xdr:rowOff>
    </xdr:from>
    <xdr:ext cx="762000" cy="259045"/>
    <xdr:sp macro="" textlink="">
      <xdr:nvSpPr>
        <xdr:cNvPr id="405" name="テキスト ボックス 404"/>
        <xdr:cNvSpPr txBox="1"/>
      </xdr:nvSpPr>
      <xdr:spPr>
        <a:xfrm>
          <a:off x="13131800" y="72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全国市町村や広島県市町の平均より高率となっており、類似団体内の順位も最下位から５番目となっています。将来負担額の減少などにより、平成２１年度をピークにそれ以降は徐々に改善してきていますが、依然として高率です。</a:t>
          </a: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今後も引き続き、中長期的な財政見通しを踏まえた計画的な事業執行に努めます。</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4" name="直線コネクタ 433"/>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5"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6" name="直線コネクタ 435"/>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7"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8" name="直線コネクタ 437"/>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133689</xdr:rowOff>
    </xdr:from>
    <xdr:to>
      <xdr:col>24</xdr:col>
      <xdr:colOff>558800</xdr:colOff>
      <xdr:row>21</xdr:row>
      <xdr:rowOff>53128</xdr:rowOff>
    </xdr:to>
    <xdr:cxnSp macro="">
      <xdr:nvCxnSpPr>
        <xdr:cNvPr id="439" name="直線コネクタ 438"/>
        <xdr:cNvCxnSpPr/>
      </xdr:nvCxnSpPr>
      <xdr:spPr>
        <a:xfrm flipV="1">
          <a:off x="16179800" y="3562689"/>
          <a:ext cx="838200" cy="90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40"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41" name="フローチャート : 判断 440"/>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53128</xdr:rowOff>
    </xdr:from>
    <xdr:to>
      <xdr:col>23</xdr:col>
      <xdr:colOff>406400</xdr:colOff>
      <xdr:row>21</xdr:row>
      <xdr:rowOff>127127</xdr:rowOff>
    </xdr:to>
    <xdr:cxnSp macro="">
      <xdr:nvCxnSpPr>
        <xdr:cNvPr id="442" name="直線コネクタ 441"/>
        <xdr:cNvCxnSpPr/>
      </xdr:nvCxnSpPr>
      <xdr:spPr>
        <a:xfrm flipV="1">
          <a:off x="15290800" y="3653578"/>
          <a:ext cx="889000" cy="73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3" name="フローチャート : 判断 442"/>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4" name="テキスト ボックス 443"/>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127127</xdr:rowOff>
    </xdr:from>
    <xdr:to>
      <xdr:col>22</xdr:col>
      <xdr:colOff>203200</xdr:colOff>
      <xdr:row>21</xdr:row>
      <xdr:rowOff>156083</xdr:rowOff>
    </xdr:to>
    <xdr:cxnSp macro="">
      <xdr:nvCxnSpPr>
        <xdr:cNvPr id="445" name="直線コネクタ 444"/>
        <xdr:cNvCxnSpPr/>
      </xdr:nvCxnSpPr>
      <xdr:spPr>
        <a:xfrm flipV="1">
          <a:off x="14401800" y="3727577"/>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6" name="フローチャート : 判断 445"/>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7" name="テキスト ボックス 446"/>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156083</xdr:rowOff>
    </xdr:from>
    <xdr:to>
      <xdr:col>21</xdr:col>
      <xdr:colOff>0</xdr:colOff>
      <xdr:row>21</xdr:row>
      <xdr:rowOff>163322</xdr:rowOff>
    </xdr:to>
    <xdr:cxnSp macro="">
      <xdr:nvCxnSpPr>
        <xdr:cNvPr id="448" name="直線コネクタ 447"/>
        <xdr:cNvCxnSpPr/>
      </xdr:nvCxnSpPr>
      <xdr:spPr>
        <a:xfrm flipV="1">
          <a:off x="13512800" y="3756533"/>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8594</xdr:rowOff>
    </xdr:from>
    <xdr:to>
      <xdr:col>21</xdr:col>
      <xdr:colOff>50800</xdr:colOff>
      <xdr:row>16</xdr:row>
      <xdr:rowOff>110194</xdr:rowOff>
    </xdr:to>
    <xdr:sp macro="" textlink="">
      <xdr:nvSpPr>
        <xdr:cNvPr id="449" name="フローチャート : 判断 448"/>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50" name="テキスト ボックス 449"/>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51" name="フローチャート : 判断 450"/>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52" name="テキスト ボックス 451"/>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20</xdr:row>
      <xdr:rowOff>82889</xdr:rowOff>
    </xdr:from>
    <xdr:to>
      <xdr:col>24</xdr:col>
      <xdr:colOff>609600</xdr:colOff>
      <xdr:row>21</xdr:row>
      <xdr:rowOff>13039</xdr:rowOff>
    </xdr:to>
    <xdr:sp macro="" textlink="">
      <xdr:nvSpPr>
        <xdr:cNvPr id="458" name="円/楕円 457"/>
        <xdr:cNvSpPr/>
      </xdr:nvSpPr>
      <xdr:spPr>
        <a:xfrm>
          <a:off x="16967200" y="351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54966</xdr:rowOff>
    </xdr:from>
    <xdr:ext cx="762000" cy="259045"/>
    <xdr:sp macro="" textlink="">
      <xdr:nvSpPr>
        <xdr:cNvPr id="459" name="将来負担の状況該当値テキスト"/>
        <xdr:cNvSpPr txBox="1"/>
      </xdr:nvSpPr>
      <xdr:spPr>
        <a:xfrm>
          <a:off x="17106900" y="3483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148.2</a:t>
          </a:r>
          <a:endParaRPr kumimoji="1" lang="ja-JP" altLang="en-US" sz="1000" b="1">
            <a:solidFill>
              <a:srgbClr val="FF0000"/>
            </a:solidFill>
            <a:latin typeface="ＭＳ Ｐゴシック"/>
          </a:endParaRPr>
        </a:p>
      </xdr:txBody>
    </xdr:sp>
    <xdr:clientData/>
  </xdr:oneCellAnchor>
  <xdr:twoCellAnchor>
    <xdr:from>
      <xdr:col>23</xdr:col>
      <xdr:colOff>355600</xdr:colOff>
      <xdr:row>21</xdr:row>
      <xdr:rowOff>2328</xdr:rowOff>
    </xdr:from>
    <xdr:to>
      <xdr:col>23</xdr:col>
      <xdr:colOff>457200</xdr:colOff>
      <xdr:row>21</xdr:row>
      <xdr:rowOff>103928</xdr:rowOff>
    </xdr:to>
    <xdr:sp macro="" textlink="">
      <xdr:nvSpPr>
        <xdr:cNvPr id="460" name="円/楕円 459"/>
        <xdr:cNvSpPr/>
      </xdr:nvSpPr>
      <xdr:spPr>
        <a:xfrm>
          <a:off x="16129000" y="3602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88705</xdr:rowOff>
    </xdr:from>
    <xdr:ext cx="736600" cy="259045"/>
    <xdr:sp macro="" textlink="">
      <xdr:nvSpPr>
        <xdr:cNvPr id="461" name="テキスト ボックス 460"/>
        <xdr:cNvSpPr txBox="1"/>
      </xdr:nvSpPr>
      <xdr:spPr>
        <a:xfrm>
          <a:off x="15798800" y="36891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159.5</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76327</xdr:rowOff>
    </xdr:from>
    <xdr:to>
      <xdr:col>22</xdr:col>
      <xdr:colOff>254000</xdr:colOff>
      <xdr:row>22</xdr:row>
      <xdr:rowOff>6477</xdr:rowOff>
    </xdr:to>
    <xdr:sp macro="" textlink="">
      <xdr:nvSpPr>
        <xdr:cNvPr id="462" name="円/楕円 461"/>
        <xdr:cNvSpPr/>
      </xdr:nvSpPr>
      <xdr:spPr>
        <a:xfrm>
          <a:off x="15240000" y="3676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162704</xdr:rowOff>
    </xdr:from>
    <xdr:ext cx="762000" cy="259045"/>
    <xdr:sp macro="" textlink="">
      <xdr:nvSpPr>
        <xdr:cNvPr id="463" name="テキスト ボックス 462"/>
        <xdr:cNvSpPr txBox="1"/>
      </xdr:nvSpPr>
      <xdr:spPr>
        <a:xfrm>
          <a:off x="14909800" y="3763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105283</xdr:rowOff>
    </xdr:from>
    <xdr:to>
      <xdr:col>21</xdr:col>
      <xdr:colOff>50800</xdr:colOff>
      <xdr:row>22</xdr:row>
      <xdr:rowOff>35433</xdr:rowOff>
    </xdr:to>
    <xdr:sp macro="" textlink="">
      <xdr:nvSpPr>
        <xdr:cNvPr id="464" name="円/楕円 463"/>
        <xdr:cNvSpPr/>
      </xdr:nvSpPr>
      <xdr:spPr>
        <a:xfrm>
          <a:off x="14351000" y="3705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20210</xdr:rowOff>
    </xdr:from>
    <xdr:ext cx="762000" cy="259045"/>
    <xdr:sp macro="" textlink="">
      <xdr:nvSpPr>
        <xdr:cNvPr id="465" name="テキスト ボックス 464"/>
        <xdr:cNvSpPr txBox="1"/>
      </xdr:nvSpPr>
      <xdr:spPr>
        <a:xfrm>
          <a:off x="14020800" y="3792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172.3</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112522</xdr:rowOff>
    </xdr:from>
    <xdr:to>
      <xdr:col>19</xdr:col>
      <xdr:colOff>533400</xdr:colOff>
      <xdr:row>22</xdr:row>
      <xdr:rowOff>42672</xdr:rowOff>
    </xdr:to>
    <xdr:sp macro="" textlink="">
      <xdr:nvSpPr>
        <xdr:cNvPr id="466" name="円/楕円 465"/>
        <xdr:cNvSpPr/>
      </xdr:nvSpPr>
      <xdr:spPr>
        <a:xfrm>
          <a:off x="13462000" y="371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27449</xdr:rowOff>
    </xdr:from>
    <xdr:ext cx="762000" cy="259045"/>
    <xdr:sp macro="" textlink="">
      <xdr:nvSpPr>
        <xdr:cNvPr id="467" name="テキスト ボックス 466"/>
        <xdr:cNvSpPr txBox="1"/>
      </xdr:nvSpPr>
      <xdr:spPr>
        <a:xfrm>
          <a:off x="13131800" y="379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広島県府中町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51,567
50,999
10.45
14,172,005
14,140,628
12,515
8,924,815
18,955,518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148.2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類似団体や全国市町村、広島県の平均値を大きく上回っています。前年度と比較し０．３ポイント減少しているのは、国家公務員の給与減額措置に準じた減額措置を行ったことなどが挙げられます。</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113284</xdr:rowOff>
    </xdr:from>
    <xdr:to>
      <xdr:col>7</xdr:col>
      <xdr:colOff>15875</xdr:colOff>
      <xdr:row>38</xdr:row>
      <xdr:rowOff>127000</xdr:rowOff>
    </xdr:to>
    <xdr:cxnSp macro="">
      <xdr:nvCxnSpPr>
        <xdr:cNvPr id="63" name="直線コネクタ 62"/>
        <xdr:cNvCxnSpPr/>
      </xdr:nvCxnSpPr>
      <xdr:spPr>
        <a:xfrm flipV="1">
          <a:off x="3987800" y="662838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127000</xdr:rowOff>
    </xdr:from>
    <xdr:to>
      <xdr:col>5</xdr:col>
      <xdr:colOff>549275</xdr:colOff>
      <xdr:row>39</xdr:row>
      <xdr:rowOff>37846</xdr:rowOff>
    </xdr:to>
    <xdr:cxnSp macro="">
      <xdr:nvCxnSpPr>
        <xdr:cNvPr id="66" name="直線コネクタ 65"/>
        <xdr:cNvCxnSpPr/>
      </xdr:nvCxnSpPr>
      <xdr:spPr>
        <a:xfrm flipV="1">
          <a:off x="3098800" y="664210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94251</xdr:rowOff>
    </xdr:from>
    <xdr:ext cx="736600" cy="259045"/>
    <xdr:sp macro="" textlink="">
      <xdr:nvSpPr>
        <xdr:cNvPr id="68" name="テキスト ボックス 67"/>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168148</xdr:rowOff>
    </xdr:from>
    <xdr:to>
      <xdr:col>4</xdr:col>
      <xdr:colOff>346075</xdr:colOff>
      <xdr:row>39</xdr:row>
      <xdr:rowOff>37846</xdr:rowOff>
    </xdr:to>
    <xdr:cxnSp macro="">
      <xdr:nvCxnSpPr>
        <xdr:cNvPr id="69" name="直線コネクタ 68"/>
        <xdr:cNvCxnSpPr/>
      </xdr:nvCxnSpPr>
      <xdr:spPr>
        <a:xfrm>
          <a:off x="2209800" y="66832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168148</xdr:rowOff>
    </xdr:from>
    <xdr:to>
      <xdr:col>3</xdr:col>
      <xdr:colOff>142875</xdr:colOff>
      <xdr:row>40</xdr:row>
      <xdr:rowOff>21844</xdr:rowOff>
    </xdr:to>
    <xdr:cxnSp macro="">
      <xdr:nvCxnSpPr>
        <xdr:cNvPr id="72" name="直線コネクタ 71"/>
        <xdr:cNvCxnSpPr/>
      </xdr:nvCxnSpPr>
      <xdr:spPr>
        <a:xfrm flipV="1">
          <a:off x="1320800" y="6683248"/>
          <a:ext cx="889000" cy="19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62484</xdr:rowOff>
    </xdr:from>
    <xdr:to>
      <xdr:col>7</xdr:col>
      <xdr:colOff>66675</xdr:colOff>
      <xdr:row>38</xdr:row>
      <xdr:rowOff>164084</xdr:rowOff>
    </xdr:to>
    <xdr:sp macro="" textlink="">
      <xdr:nvSpPr>
        <xdr:cNvPr id="82" name="円/楕円 81"/>
        <xdr:cNvSpPr/>
      </xdr:nvSpPr>
      <xdr:spPr>
        <a:xfrm>
          <a:off x="4775200" y="6577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34561</xdr:rowOff>
    </xdr:from>
    <xdr:ext cx="762000" cy="259045"/>
    <xdr:sp macro="" textlink="">
      <xdr:nvSpPr>
        <xdr:cNvPr id="83" name="人件費該当値テキスト"/>
        <xdr:cNvSpPr txBox="1"/>
      </xdr:nvSpPr>
      <xdr:spPr>
        <a:xfrm>
          <a:off x="49149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76200</xdr:rowOff>
    </xdr:from>
    <xdr:to>
      <xdr:col>5</xdr:col>
      <xdr:colOff>600075</xdr:colOff>
      <xdr:row>39</xdr:row>
      <xdr:rowOff>6350</xdr:rowOff>
    </xdr:to>
    <xdr:sp macro="" textlink="">
      <xdr:nvSpPr>
        <xdr:cNvPr id="84" name="円/楕円 83"/>
        <xdr:cNvSpPr/>
      </xdr:nvSpPr>
      <xdr:spPr>
        <a:xfrm>
          <a:off x="3937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162577</xdr:rowOff>
    </xdr:from>
    <xdr:ext cx="736600" cy="259045"/>
    <xdr:sp macro="" textlink="">
      <xdr:nvSpPr>
        <xdr:cNvPr id="85" name="テキスト ボックス 84"/>
        <xdr:cNvSpPr txBox="1"/>
      </xdr:nvSpPr>
      <xdr:spPr>
        <a:xfrm>
          <a:off x="3606800" y="667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158496</xdr:rowOff>
    </xdr:from>
    <xdr:to>
      <xdr:col>4</xdr:col>
      <xdr:colOff>396875</xdr:colOff>
      <xdr:row>39</xdr:row>
      <xdr:rowOff>88646</xdr:rowOff>
    </xdr:to>
    <xdr:sp macro="" textlink="">
      <xdr:nvSpPr>
        <xdr:cNvPr id="86" name="円/楕円 85"/>
        <xdr:cNvSpPr/>
      </xdr:nvSpPr>
      <xdr:spPr>
        <a:xfrm>
          <a:off x="3048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73423</xdr:rowOff>
    </xdr:from>
    <xdr:ext cx="762000" cy="259045"/>
    <xdr:sp macro="" textlink="">
      <xdr:nvSpPr>
        <xdr:cNvPr id="87" name="テキスト ボックス 86"/>
        <xdr:cNvSpPr txBox="1"/>
      </xdr:nvSpPr>
      <xdr:spPr>
        <a:xfrm>
          <a:off x="2717800" y="675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117348</xdr:rowOff>
    </xdr:from>
    <xdr:to>
      <xdr:col>3</xdr:col>
      <xdr:colOff>193675</xdr:colOff>
      <xdr:row>39</xdr:row>
      <xdr:rowOff>47498</xdr:rowOff>
    </xdr:to>
    <xdr:sp macro="" textlink="">
      <xdr:nvSpPr>
        <xdr:cNvPr id="88" name="円/楕円 87"/>
        <xdr:cNvSpPr/>
      </xdr:nvSpPr>
      <xdr:spPr>
        <a:xfrm>
          <a:off x="2159000" y="6632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32275</xdr:rowOff>
    </xdr:from>
    <xdr:ext cx="762000" cy="259045"/>
    <xdr:sp macro="" textlink="">
      <xdr:nvSpPr>
        <xdr:cNvPr id="89" name="テキスト ボックス 88"/>
        <xdr:cNvSpPr txBox="1"/>
      </xdr:nvSpPr>
      <xdr:spPr>
        <a:xfrm>
          <a:off x="1828800" y="671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142494</xdr:rowOff>
    </xdr:from>
    <xdr:to>
      <xdr:col>1</xdr:col>
      <xdr:colOff>676275</xdr:colOff>
      <xdr:row>40</xdr:row>
      <xdr:rowOff>72644</xdr:rowOff>
    </xdr:to>
    <xdr:sp macro="" textlink="">
      <xdr:nvSpPr>
        <xdr:cNvPr id="90" name="円/楕円 89"/>
        <xdr:cNvSpPr/>
      </xdr:nvSpPr>
      <xdr:spPr>
        <a:xfrm>
          <a:off x="1270000" y="6829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57421</xdr:rowOff>
    </xdr:from>
    <xdr:ext cx="762000" cy="259045"/>
    <xdr:sp macro="" textlink="">
      <xdr:nvSpPr>
        <xdr:cNvPr id="91" name="テキスト ボックス 90"/>
        <xdr:cNvSpPr txBox="1"/>
      </xdr:nvSpPr>
      <xdr:spPr>
        <a:xfrm>
          <a:off x="939800" y="691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類似団体や全国市町村、広島県の平均値をいずれも下回っています。システム機器使用料の減少などにより、前年度と比較し０．４ポイント減少しています。</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131572</xdr:rowOff>
    </xdr:from>
    <xdr:to>
      <xdr:col>24</xdr:col>
      <xdr:colOff>31750</xdr:colOff>
      <xdr:row>16</xdr:row>
      <xdr:rowOff>149860</xdr:rowOff>
    </xdr:to>
    <xdr:cxnSp macro="">
      <xdr:nvCxnSpPr>
        <xdr:cNvPr id="121" name="直線コネクタ 120"/>
        <xdr:cNvCxnSpPr/>
      </xdr:nvCxnSpPr>
      <xdr:spPr>
        <a:xfrm flipV="1">
          <a:off x="15671800" y="287477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104140</xdr:rowOff>
    </xdr:from>
    <xdr:to>
      <xdr:col>22</xdr:col>
      <xdr:colOff>565150</xdr:colOff>
      <xdr:row>16</xdr:row>
      <xdr:rowOff>149860</xdr:rowOff>
    </xdr:to>
    <xdr:cxnSp macro="">
      <xdr:nvCxnSpPr>
        <xdr:cNvPr id="124" name="直線コネクタ 123"/>
        <xdr:cNvCxnSpPr/>
      </xdr:nvCxnSpPr>
      <xdr:spPr>
        <a:xfrm>
          <a:off x="14782800" y="2847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104140</xdr:rowOff>
    </xdr:from>
    <xdr:to>
      <xdr:col>21</xdr:col>
      <xdr:colOff>361950</xdr:colOff>
      <xdr:row>16</xdr:row>
      <xdr:rowOff>113284</xdr:rowOff>
    </xdr:to>
    <xdr:cxnSp macro="">
      <xdr:nvCxnSpPr>
        <xdr:cNvPr id="127" name="直線コネクタ 126"/>
        <xdr:cNvCxnSpPr/>
      </xdr:nvCxnSpPr>
      <xdr:spPr>
        <a:xfrm flipV="1">
          <a:off x="13893800" y="28473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113284</xdr:rowOff>
    </xdr:from>
    <xdr:to>
      <xdr:col>20</xdr:col>
      <xdr:colOff>158750</xdr:colOff>
      <xdr:row>16</xdr:row>
      <xdr:rowOff>122428</xdr:rowOff>
    </xdr:to>
    <xdr:cxnSp macro="">
      <xdr:nvCxnSpPr>
        <xdr:cNvPr id="130" name="直線コネクタ 129"/>
        <xdr:cNvCxnSpPr/>
      </xdr:nvCxnSpPr>
      <xdr:spPr>
        <a:xfrm flipV="1">
          <a:off x="13004800" y="2856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80772</xdr:rowOff>
    </xdr:from>
    <xdr:to>
      <xdr:col>24</xdr:col>
      <xdr:colOff>82550</xdr:colOff>
      <xdr:row>17</xdr:row>
      <xdr:rowOff>10922</xdr:rowOff>
    </xdr:to>
    <xdr:sp macro="" textlink="">
      <xdr:nvSpPr>
        <xdr:cNvPr id="140" name="円/楕円 139"/>
        <xdr:cNvSpPr/>
      </xdr:nvSpPr>
      <xdr:spPr>
        <a:xfrm>
          <a:off x="164592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97299</xdr:rowOff>
    </xdr:from>
    <xdr:ext cx="762000" cy="259045"/>
    <xdr:sp macro="" textlink="">
      <xdr:nvSpPr>
        <xdr:cNvPr id="141" name="物件費該当値テキスト"/>
        <xdr:cNvSpPr txBox="1"/>
      </xdr:nvSpPr>
      <xdr:spPr>
        <a:xfrm>
          <a:off x="16598900" y="266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99060</xdr:rowOff>
    </xdr:from>
    <xdr:to>
      <xdr:col>22</xdr:col>
      <xdr:colOff>615950</xdr:colOff>
      <xdr:row>17</xdr:row>
      <xdr:rowOff>29210</xdr:rowOff>
    </xdr:to>
    <xdr:sp macro="" textlink="">
      <xdr:nvSpPr>
        <xdr:cNvPr id="142" name="円/楕円 141"/>
        <xdr:cNvSpPr/>
      </xdr:nvSpPr>
      <xdr:spPr>
        <a:xfrm>
          <a:off x="15621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39387</xdr:rowOff>
    </xdr:from>
    <xdr:ext cx="736600" cy="259045"/>
    <xdr:sp macro="" textlink="">
      <xdr:nvSpPr>
        <xdr:cNvPr id="143" name="テキスト ボックス 142"/>
        <xdr:cNvSpPr txBox="1"/>
      </xdr:nvSpPr>
      <xdr:spPr>
        <a:xfrm>
          <a:off x="15290800" y="2611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53340</xdr:rowOff>
    </xdr:from>
    <xdr:to>
      <xdr:col>21</xdr:col>
      <xdr:colOff>412750</xdr:colOff>
      <xdr:row>16</xdr:row>
      <xdr:rowOff>154940</xdr:rowOff>
    </xdr:to>
    <xdr:sp macro="" textlink="">
      <xdr:nvSpPr>
        <xdr:cNvPr id="144" name="円/楕円 143"/>
        <xdr:cNvSpPr/>
      </xdr:nvSpPr>
      <xdr:spPr>
        <a:xfrm>
          <a:off x="14732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45" name="テキスト ボックス 144"/>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62484</xdr:rowOff>
    </xdr:from>
    <xdr:to>
      <xdr:col>20</xdr:col>
      <xdr:colOff>209550</xdr:colOff>
      <xdr:row>16</xdr:row>
      <xdr:rowOff>164084</xdr:rowOff>
    </xdr:to>
    <xdr:sp macro="" textlink="">
      <xdr:nvSpPr>
        <xdr:cNvPr id="146" name="円/楕円 145"/>
        <xdr:cNvSpPr/>
      </xdr:nvSpPr>
      <xdr:spPr>
        <a:xfrm>
          <a:off x="13843000" y="280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2811</xdr:rowOff>
    </xdr:from>
    <xdr:ext cx="762000" cy="259045"/>
    <xdr:sp macro="" textlink="">
      <xdr:nvSpPr>
        <xdr:cNvPr id="147" name="テキスト ボックス 146"/>
        <xdr:cNvSpPr txBox="1"/>
      </xdr:nvSpPr>
      <xdr:spPr>
        <a:xfrm>
          <a:off x="13512800" y="257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71628</xdr:rowOff>
    </xdr:from>
    <xdr:to>
      <xdr:col>19</xdr:col>
      <xdr:colOff>6350</xdr:colOff>
      <xdr:row>17</xdr:row>
      <xdr:rowOff>1778</xdr:rowOff>
    </xdr:to>
    <xdr:sp macro="" textlink="">
      <xdr:nvSpPr>
        <xdr:cNvPr id="148" name="円/楕円 147"/>
        <xdr:cNvSpPr/>
      </xdr:nvSpPr>
      <xdr:spPr>
        <a:xfrm>
          <a:off x="12954000" y="281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11955</xdr:rowOff>
    </xdr:from>
    <xdr:ext cx="762000" cy="259045"/>
    <xdr:sp macro="" textlink="">
      <xdr:nvSpPr>
        <xdr:cNvPr id="149" name="テキスト ボックス 148"/>
        <xdr:cNvSpPr txBox="1"/>
      </xdr:nvSpPr>
      <xdr:spPr>
        <a:xfrm>
          <a:off x="12623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全国市町村、広島県の平均値を大きく下回っていますが、類似団体の平均値を上回っています。前年度と比較し０．６ポイント増加しており、４年連続で増加しています。</a:t>
          </a:r>
          <a:endPar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endParaRPr>
        </a:p>
        <a:p>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なお、平成２６年度は福祉事務所を開設するため、平成２５年度より高率となる見込みです。</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37193</xdr:rowOff>
    </xdr:from>
    <xdr:to>
      <xdr:col>7</xdr:col>
      <xdr:colOff>15875</xdr:colOff>
      <xdr:row>59</xdr:row>
      <xdr:rowOff>135165</xdr:rowOff>
    </xdr:to>
    <xdr:cxnSp macro="">
      <xdr:nvCxnSpPr>
        <xdr:cNvPr id="184" name="直線コネクタ 183"/>
        <xdr:cNvCxnSpPr/>
      </xdr:nvCxnSpPr>
      <xdr:spPr>
        <a:xfrm>
          <a:off x="3987800" y="10152743"/>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20865</xdr:rowOff>
    </xdr:from>
    <xdr:to>
      <xdr:col>5</xdr:col>
      <xdr:colOff>549275</xdr:colOff>
      <xdr:row>59</xdr:row>
      <xdr:rowOff>37193</xdr:rowOff>
    </xdr:to>
    <xdr:cxnSp macro="">
      <xdr:nvCxnSpPr>
        <xdr:cNvPr id="187" name="直線コネクタ 186"/>
        <xdr:cNvCxnSpPr/>
      </xdr:nvCxnSpPr>
      <xdr:spPr>
        <a:xfrm>
          <a:off x="3098800" y="101364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98170</xdr:rowOff>
    </xdr:from>
    <xdr:ext cx="736600" cy="259045"/>
    <xdr:sp macro="" textlink="">
      <xdr:nvSpPr>
        <xdr:cNvPr id="189" name="テキスト ボックス 188"/>
        <xdr:cNvSpPr txBox="1"/>
      </xdr:nvSpPr>
      <xdr:spPr>
        <a:xfrm>
          <a:off x="3606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159657</xdr:rowOff>
    </xdr:from>
    <xdr:to>
      <xdr:col>4</xdr:col>
      <xdr:colOff>346075</xdr:colOff>
      <xdr:row>59</xdr:row>
      <xdr:rowOff>20865</xdr:rowOff>
    </xdr:to>
    <xdr:cxnSp macro="">
      <xdr:nvCxnSpPr>
        <xdr:cNvPr id="190" name="直線コネクタ 189"/>
        <xdr:cNvCxnSpPr/>
      </xdr:nvCxnSpPr>
      <xdr:spPr>
        <a:xfrm>
          <a:off x="2209800" y="101037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32855</xdr:rowOff>
    </xdr:from>
    <xdr:ext cx="762000" cy="259045"/>
    <xdr:sp macro="" textlink="">
      <xdr:nvSpPr>
        <xdr:cNvPr id="192" name="テキスト ボックス 191"/>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143328</xdr:rowOff>
    </xdr:from>
    <xdr:to>
      <xdr:col>3</xdr:col>
      <xdr:colOff>142875</xdr:colOff>
      <xdr:row>58</xdr:row>
      <xdr:rowOff>159657</xdr:rowOff>
    </xdr:to>
    <xdr:cxnSp macro="">
      <xdr:nvCxnSpPr>
        <xdr:cNvPr id="193" name="直線コネクタ 192"/>
        <xdr:cNvCxnSpPr/>
      </xdr:nvCxnSpPr>
      <xdr:spPr>
        <a:xfrm>
          <a:off x="1320800" y="100874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138992</xdr:rowOff>
    </xdr:from>
    <xdr:ext cx="762000" cy="259045"/>
    <xdr:sp macro="" textlink="">
      <xdr:nvSpPr>
        <xdr:cNvPr id="195" name="テキスト ボックス 194"/>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59</xdr:row>
      <xdr:rowOff>84365</xdr:rowOff>
    </xdr:from>
    <xdr:to>
      <xdr:col>7</xdr:col>
      <xdr:colOff>66675</xdr:colOff>
      <xdr:row>60</xdr:row>
      <xdr:rowOff>14515</xdr:rowOff>
    </xdr:to>
    <xdr:sp macro="" textlink="">
      <xdr:nvSpPr>
        <xdr:cNvPr id="203" name="円/楕円 202"/>
        <xdr:cNvSpPr/>
      </xdr:nvSpPr>
      <xdr:spPr>
        <a:xfrm>
          <a:off x="4775200" y="1019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56442</xdr:rowOff>
    </xdr:from>
    <xdr:ext cx="762000" cy="259045"/>
    <xdr:sp macro="" textlink="">
      <xdr:nvSpPr>
        <xdr:cNvPr id="204" name="扶助費該当値テキスト"/>
        <xdr:cNvSpPr txBox="1"/>
      </xdr:nvSpPr>
      <xdr:spPr>
        <a:xfrm>
          <a:off x="49149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157843</xdr:rowOff>
    </xdr:from>
    <xdr:to>
      <xdr:col>5</xdr:col>
      <xdr:colOff>600075</xdr:colOff>
      <xdr:row>59</xdr:row>
      <xdr:rowOff>87993</xdr:rowOff>
    </xdr:to>
    <xdr:sp macro="" textlink="">
      <xdr:nvSpPr>
        <xdr:cNvPr id="205" name="円/楕円 204"/>
        <xdr:cNvSpPr/>
      </xdr:nvSpPr>
      <xdr:spPr>
        <a:xfrm>
          <a:off x="3937000" y="1010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72770</xdr:rowOff>
    </xdr:from>
    <xdr:ext cx="736600" cy="259045"/>
    <xdr:sp macro="" textlink="">
      <xdr:nvSpPr>
        <xdr:cNvPr id="206" name="テキスト ボックス 205"/>
        <xdr:cNvSpPr txBox="1"/>
      </xdr:nvSpPr>
      <xdr:spPr>
        <a:xfrm>
          <a:off x="3606800" y="1018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141515</xdr:rowOff>
    </xdr:from>
    <xdr:to>
      <xdr:col>4</xdr:col>
      <xdr:colOff>396875</xdr:colOff>
      <xdr:row>59</xdr:row>
      <xdr:rowOff>71665</xdr:rowOff>
    </xdr:to>
    <xdr:sp macro="" textlink="">
      <xdr:nvSpPr>
        <xdr:cNvPr id="207" name="円/楕円 206"/>
        <xdr:cNvSpPr/>
      </xdr:nvSpPr>
      <xdr:spPr>
        <a:xfrm>
          <a:off x="3048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56442</xdr:rowOff>
    </xdr:from>
    <xdr:ext cx="762000" cy="259045"/>
    <xdr:sp macro="" textlink="">
      <xdr:nvSpPr>
        <xdr:cNvPr id="208" name="テキスト ボックス 207"/>
        <xdr:cNvSpPr txBox="1"/>
      </xdr:nvSpPr>
      <xdr:spPr>
        <a:xfrm>
          <a:off x="2717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108857</xdr:rowOff>
    </xdr:from>
    <xdr:to>
      <xdr:col>3</xdr:col>
      <xdr:colOff>193675</xdr:colOff>
      <xdr:row>59</xdr:row>
      <xdr:rowOff>39007</xdr:rowOff>
    </xdr:to>
    <xdr:sp macro="" textlink="">
      <xdr:nvSpPr>
        <xdr:cNvPr id="209" name="円/楕円 208"/>
        <xdr:cNvSpPr/>
      </xdr:nvSpPr>
      <xdr:spPr>
        <a:xfrm>
          <a:off x="2159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23784</xdr:rowOff>
    </xdr:from>
    <xdr:ext cx="762000" cy="259045"/>
    <xdr:sp macro="" textlink="">
      <xdr:nvSpPr>
        <xdr:cNvPr id="210" name="テキスト ボックス 209"/>
        <xdr:cNvSpPr txBox="1"/>
      </xdr:nvSpPr>
      <xdr:spPr>
        <a:xfrm>
          <a:off x="1828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92528</xdr:rowOff>
    </xdr:from>
    <xdr:to>
      <xdr:col>1</xdr:col>
      <xdr:colOff>676275</xdr:colOff>
      <xdr:row>59</xdr:row>
      <xdr:rowOff>22678</xdr:rowOff>
    </xdr:to>
    <xdr:sp macro="" textlink="">
      <xdr:nvSpPr>
        <xdr:cNvPr id="211" name="円/楕円 210"/>
        <xdr:cNvSpPr/>
      </xdr:nvSpPr>
      <xdr:spPr>
        <a:xfrm>
          <a:off x="1270000" y="1003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7455</xdr:rowOff>
    </xdr:from>
    <xdr:ext cx="762000" cy="259045"/>
    <xdr:sp macro="" textlink="">
      <xdr:nvSpPr>
        <xdr:cNvPr id="212" name="テキスト ボックス 211"/>
        <xdr:cNvSpPr txBox="1"/>
      </xdr:nvSpPr>
      <xdr:spPr>
        <a:xfrm>
          <a:off x="939800" y="1012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類似団体や全国市町村、広島県の平均値をいずれも上回っています。繰出金の増加などが影響し、前年度と比較し０．２ポイント増加しています。</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58</xdr:row>
      <xdr:rowOff>50800</xdr:rowOff>
    </xdr:to>
    <xdr:cxnSp macro="">
      <xdr:nvCxnSpPr>
        <xdr:cNvPr id="245" name="直線コネクタ 244"/>
        <xdr:cNvCxnSpPr/>
      </xdr:nvCxnSpPr>
      <xdr:spPr>
        <a:xfrm>
          <a:off x="15671800" y="99796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35560</xdr:rowOff>
    </xdr:from>
    <xdr:to>
      <xdr:col>22</xdr:col>
      <xdr:colOff>565150</xdr:colOff>
      <xdr:row>58</xdr:row>
      <xdr:rowOff>81280</xdr:rowOff>
    </xdr:to>
    <xdr:cxnSp macro="">
      <xdr:nvCxnSpPr>
        <xdr:cNvPr id="248" name="直線コネクタ 247"/>
        <xdr:cNvCxnSpPr/>
      </xdr:nvCxnSpPr>
      <xdr:spPr>
        <a:xfrm flipV="1">
          <a:off x="14782800" y="99796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35560</xdr:rowOff>
    </xdr:from>
    <xdr:to>
      <xdr:col>21</xdr:col>
      <xdr:colOff>361950</xdr:colOff>
      <xdr:row>58</xdr:row>
      <xdr:rowOff>81280</xdr:rowOff>
    </xdr:to>
    <xdr:cxnSp macro="">
      <xdr:nvCxnSpPr>
        <xdr:cNvPr id="251" name="直線コネクタ 250"/>
        <xdr:cNvCxnSpPr/>
      </xdr:nvCxnSpPr>
      <xdr:spPr>
        <a:xfrm>
          <a:off x="13893800" y="99796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35560</xdr:rowOff>
    </xdr:from>
    <xdr:to>
      <xdr:col>20</xdr:col>
      <xdr:colOff>158750</xdr:colOff>
      <xdr:row>59</xdr:row>
      <xdr:rowOff>24130</xdr:rowOff>
    </xdr:to>
    <xdr:cxnSp macro="">
      <xdr:nvCxnSpPr>
        <xdr:cNvPr id="254" name="直線コネクタ 253"/>
        <xdr:cNvCxnSpPr/>
      </xdr:nvCxnSpPr>
      <xdr:spPr>
        <a:xfrm flipV="1">
          <a:off x="13004800" y="997966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0</xdr:rowOff>
    </xdr:from>
    <xdr:to>
      <xdr:col>24</xdr:col>
      <xdr:colOff>82550</xdr:colOff>
      <xdr:row>58</xdr:row>
      <xdr:rowOff>101600</xdr:rowOff>
    </xdr:to>
    <xdr:sp macro="" textlink="">
      <xdr:nvSpPr>
        <xdr:cNvPr id="264" name="円/楕円 263"/>
        <xdr:cNvSpPr/>
      </xdr:nvSpPr>
      <xdr:spPr>
        <a:xfrm>
          <a:off x="164592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143527</xdr:rowOff>
    </xdr:from>
    <xdr:ext cx="762000" cy="259045"/>
    <xdr:sp macro="" textlink="">
      <xdr:nvSpPr>
        <xdr:cNvPr id="265" name="その他該当値テキスト"/>
        <xdr:cNvSpPr txBox="1"/>
      </xdr:nvSpPr>
      <xdr:spPr>
        <a:xfrm>
          <a:off x="165989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156210</xdr:rowOff>
    </xdr:from>
    <xdr:to>
      <xdr:col>22</xdr:col>
      <xdr:colOff>615950</xdr:colOff>
      <xdr:row>58</xdr:row>
      <xdr:rowOff>86360</xdr:rowOff>
    </xdr:to>
    <xdr:sp macro="" textlink="">
      <xdr:nvSpPr>
        <xdr:cNvPr id="266" name="円/楕円 265"/>
        <xdr:cNvSpPr/>
      </xdr:nvSpPr>
      <xdr:spPr>
        <a:xfrm>
          <a:off x="15621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71137</xdr:rowOff>
    </xdr:from>
    <xdr:ext cx="736600" cy="259045"/>
    <xdr:sp macro="" textlink="">
      <xdr:nvSpPr>
        <xdr:cNvPr id="267" name="テキスト ボックス 266"/>
        <xdr:cNvSpPr txBox="1"/>
      </xdr:nvSpPr>
      <xdr:spPr>
        <a:xfrm>
          <a:off x="15290800" y="10015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30480</xdr:rowOff>
    </xdr:from>
    <xdr:to>
      <xdr:col>21</xdr:col>
      <xdr:colOff>412750</xdr:colOff>
      <xdr:row>58</xdr:row>
      <xdr:rowOff>132080</xdr:rowOff>
    </xdr:to>
    <xdr:sp macro="" textlink="">
      <xdr:nvSpPr>
        <xdr:cNvPr id="268" name="円/楕円 267"/>
        <xdr:cNvSpPr/>
      </xdr:nvSpPr>
      <xdr:spPr>
        <a:xfrm>
          <a:off x="14732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116857</xdr:rowOff>
    </xdr:from>
    <xdr:ext cx="762000" cy="259045"/>
    <xdr:sp macro="" textlink="">
      <xdr:nvSpPr>
        <xdr:cNvPr id="269" name="テキスト ボックス 268"/>
        <xdr:cNvSpPr txBox="1"/>
      </xdr:nvSpPr>
      <xdr:spPr>
        <a:xfrm>
          <a:off x="14401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156210</xdr:rowOff>
    </xdr:from>
    <xdr:to>
      <xdr:col>20</xdr:col>
      <xdr:colOff>209550</xdr:colOff>
      <xdr:row>58</xdr:row>
      <xdr:rowOff>86360</xdr:rowOff>
    </xdr:to>
    <xdr:sp macro="" textlink="">
      <xdr:nvSpPr>
        <xdr:cNvPr id="270" name="円/楕円 269"/>
        <xdr:cNvSpPr/>
      </xdr:nvSpPr>
      <xdr:spPr>
        <a:xfrm>
          <a:off x="13843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71137</xdr:rowOff>
    </xdr:from>
    <xdr:ext cx="762000" cy="259045"/>
    <xdr:sp macro="" textlink="">
      <xdr:nvSpPr>
        <xdr:cNvPr id="271" name="テキスト ボックス 270"/>
        <xdr:cNvSpPr txBox="1"/>
      </xdr:nvSpPr>
      <xdr:spPr>
        <a:xfrm>
          <a:off x="13512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144780</xdr:rowOff>
    </xdr:from>
    <xdr:to>
      <xdr:col>19</xdr:col>
      <xdr:colOff>6350</xdr:colOff>
      <xdr:row>59</xdr:row>
      <xdr:rowOff>74930</xdr:rowOff>
    </xdr:to>
    <xdr:sp macro="" textlink="">
      <xdr:nvSpPr>
        <xdr:cNvPr id="272" name="円/楕円 271"/>
        <xdr:cNvSpPr/>
      </xdr:nvSpPr>
      <xdr:spPr>
        <a:xfrm>
          <a:off x="129540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59707</xdr:rowOff>
    </xdr:from>
    <xdr:ext cx="762000" cy="259045"/>
    <xdr:sp macro="" textlink="">
      <xdr:nvSpPr>
        <xdr:cNvPr id="273" name="テキスト ボックス 272"/>
        <xdr:cNvSpPr txBox="1"/>
      </xdr:nvSpPr>
      <xdr:spPr>
        <a:xfrm>
          <a:off x="12623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類似団体や全国市町村、広島県の平均値をいずれも下回っています。各種報償費の減少などにより、前年度と比較し０．３ポイント減少しています。</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96520</xdr:rowOff>
    </xdr:from>
    <xdr:to>
      <xdr:col>24</xdr:col>
      <xdr:colOff>31750</xdr:colOff>
      <xdr:row>34</xdr:row>
      <xdr:rowOff>119380</xdr:rowOff>
    </xdr:to>
    <xdr:cxnSp macro="">
      <xdr:nvCxnSpPr>
        <xdr:cNvPr id="306" name="直線コネクタ 305"/>
        <xdr:cNvCxnSpPr/>
      </xdr:nvCxnSpPr>
      <xdr:spPr>
        <a:xfrm flipV="1">
          <a:off x="15671800" y="59258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119380</xdr:rowOff>
    </xdr:from>
    <xdr:to>
      <xdr:col>22</xdr:col>
      <xdr:colOff>565150</xdr:colOff>
      <xdr:row>34</xdr:row>
      <xdr:rowOff>127000</xdr:rowOff>
    </xdr:to>
    <xdr:cxnSp macro="">
      <xdr:nvCxnSpPr>
        <xdr:cNvPr id="309" name="直線コネクタ 308"/>
        <xdr:cNvCxnSpPr/>
      </xdr:nvCxnSpPr>
      <xdr:spPr>
        <a:xfrm flipV="1">
          <a:off x="14782800" y="59486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127000</xdr:rowOff>
    </xdr:from>
    <xdr:to>
      <xdr:col>21</xdr:col>
      <xdr:colOff>361950</xdr:colOff>
      <xdr:row>34</xdr:row>
      <xdr:rowOff>142240</xdr:rowOff>
    </xdr:to>
    <xdr:cxnSp macro="">
      <xdr:nvCxnSpPr>
        <xdr:cNvPr id="312" name="直線コネクタ 311"/>
        <xdr:cNvCxnSpPr/>
      </xdr:nvCxnSpPr>
      <xdr:spPr>
        <a:xfrm flipV="1">
          <a:off x="13893800" y="59563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142240</xdr:rowOff>
    </xdr:from>
    <xdr:to>
      <xdr:col>20</xdr:col>
      <xdr:colOff>158750</xdr:colOff>
      <xdr:row>35</xdr:row>
      <xdr:rowOff>31750</xdr:rowOff>
    </xdr:to>
    <xdr:cxnSp macro="">
      <xdr:nvCxnSpPr>
        <xdr:cNvPr id="315" name="直線コネクタ 314"/>
        <xdr:cNvCxnSpPr/>
      </xdr:nvCxnSpPr>
      <xdr:spPr>
        <a:xfrm flipV="1">
          <a:off x="13004800" y="59715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63517</xdr:rowOff>
    </xdr:from>
    <xdr:ext cx="762000" cy="259045"/>
    <xdr:sp macro="" textlink="">
      <xdr:nvSpPr>
        <xdr:cNvPr id="317" name="テキスト ボックス 316"/>
        <xdr:cNvSpPr txBox="1"/>
      </xdr:nvSpPr>
      <xdr:spPr>
        <a:xfrm>
          <a:off x="13512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19" name="テキスト ボックス 318"/>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45720</xdr:rowOff>
    </xdr:from>
    <xdr:to>
      <xdr:col>24</xdr:col>
      <xdr:colOff>82550</xdr:colOff>
      <xdr:row>34</xdr:row>
      <xdr:rowOff>147320</xdr:rowOff>
    </xdr:to>
    <xdr:sp macro="" textlink="">
      <xdr:nvSpPr>
        <xdr:cNvPr id="325" name="円/楕円 324"/>
        <xdr:cNvSpPr/>
      </xdr:nvSpPr>
      <xdr:spPr>
        <a:xfrm>
          <a:off x="164592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62247</xdr:rowOff>
    </xdr:from>
    <xdr:ext cx="762000" cy="259045"/>
    <xdr:sp macro="" textlink="">
      <xdr:nvSpPr>
        <xdr:cNvPr id="326" name="補助費等該当値テキスト"/>
        <xdr:cNvSpPr txBox="1"/>
      </xdr:nvSpPr>
      <xdr:spPr>
        <a:xfrm>
          <a:off x="165989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68580</xdr:rowOff>
    </xdr:from>
    <xdr:to>
      <xdr:col>22</xdr:col>
      <xdr:colOff>615950</xdr:colOff>
      <xdr:row>34</xdr:row>
      <xdr:rowOff>170180</xdr:rowOff>
    </xdr:to>
    <xdr:sp macro="" textlink="">
      <xdr:nvSpPr>
        <xdr:cNvPr id="327" name="円/楕円 326"/>
        <xdr:cNvSpPr/>
      </xdr:nvSpPr>
      <xdr:spPr>
        <a:xfrm>
          <a:off x="15621000" y="589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8907</xdr:rowOff>
    </xdr:from>
    <xdr:ext cx="736600" cy="259045"/>
    <xdr:sp macro="" textlink="">
      <xdr:nvSpPr>
        <xdr:cNvPr id="328" name="テキスト ボックス 327"/>
        <xdr:cNvSpPr txBox="1"/>
      </xdr:nvSpPr>
      <xdr:spPr>
        <a:xfrm>
          <a:off x="15290800" y="5666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76200</xdr:rowOff>
    </xdr:from>
    <xdr:to>
      <xdr:col>21</xdr:col>
      <xdr:colOff>412750</xdr:colOff>
      <xdr:row>35</xdr:row>
      <xdr:rowOff>6350</xdr:rowOff>
    </xdr:to>
    <xdr:sp macro="" textlink="">
      <xdr:nvSpPr>
        <xdr:cNvPr id="329" name="円/楕円 328"/>
        <xdr:cNvSpPr/>
      </xdr:nvSpPr>
      <xdr:spPr>
        <a:xfrm>
          <a:off x="14732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16527</xdr:rowOff>
    </xdr:from>
    <xdr:ext cx="762000" cy="259045"/>
    <xdr:sp macro="" textlink="">
      <xdr:nvSpPr>
        <xdr:cNvPr id="330" name="テキスト ボックス 329"/>
        <xdr:cNvSpPr txBox="1"/>
      </xdr:nvSpPr>
      <xdr:spPr>
        <a:xfrm>
          <a:off x="14401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91440</xdr:rowOff>
    </xdr:from>
    <xdr:to>
      <xdr:col>20</xdr:col>
      <xdr:colOff>209550</xdr:colOff>
      <xdr:row>35</xdr:row>
      <xdr:rowOff>21590</xdr:rowOff>
    </xdr:to>
    <xdr:sp macro="" textlink="">
      <xdr:nvSpPr>
        <xdr:cNvPr id="331" name="円/楕円 330"/>
        <xdr:cNvSpPr/>
      </xdr:nvSpPr>
      <xdr:spPr>
        <a:xfrm>
          <a:off x="13843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31767</xdr:rowOff>
    </xdr:from>
    <xdr:ext cx="762000" cy="259045"/>
    <xdr:sp macro="" textlink="">
      <xdr:nvSpPr>
        <xdr:cNvPr id="332" name="テキスト ボックス 331"/>
        <xdr:cNvSpPr txBox="1"/>
      </xdr:nvSpPr>
      <xdr:spPr>
        <a:xfrm>
          <a:off x="13512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152400</xdr:rowOff>
    </xdr:from>
    <xdr:to>
      <xdr:col>19</xdr:col>
      <xdr:colOff>6350</xdr:colOff>
      <xdr:row>35</xdr:row>
      <xdr:rowOff>82550</xdr:rowOff>
    </xdr:to>
    <xdr:sp macro="" textlink="">
      <xdr:nvSpPr>
        <xdr:cNvPr id="333" name="円/楕円 332"/>
        <xdr:cNvSpPr/>
      </xdr:nvSpPr>
      <xdr:spPr>
        <a:xfrm>
          <a:off x="12954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92727</xdr:rowOff>
    </xdr:from>
    <xdr:ext cx="762000" cy="259045"/>
    <xdr:sp macro="" textlink="">
      <xdr:nvSpPr>
        <xdr:cNvPr id="334" name="テキスト ボックス 333"/>
        <xdr:cNvSpPr txBox="1"/>
      </xdr:nvSpPr>
      <xdr:spPr>
        <a:xfrm>
          <a:off x="12623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広島県の平均値より下回っていますが、全国市町村及び類似団体の平均値より上回っています。前年度と比較し０．１ポイントの減少で、ほぼ横ばいとなっています。</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90424</xdr:rowOff>
    </xdr:from>
    <xdr:to>
      <xdr:col>7</xdr:col>
      <xdr:colOff>15875</xdr:colOff>
      <xdr:row>78</xdr:row>
      <xdr:rowOff>94996</xdr:rowOff>
    </xdr:to>
    <xdr:cxnSp macro="">
      <xdr:nvCxnSpPr>
        <xdr:cNvPr id="364" name="直線コネクタ 363"/>
        <xdr:cNvCxnSpPr/>
      </xdr:nvCxnSpPr>
      <xdr:spPr>
        <a:xfrm flipV="1">
          <a:off x="3987800" y="1346352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5"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67563</xdr:rowOff>
    </xdr:from>
    <xdr:to>
      <xdr:col>5</xdr:col>
      <xdr:colOff>549275</xdr:colOff>
      <xdr:row>78</xdr:row>
      <xdr:rowOff>94996</xdr:rowOff>
    </xdr:to>
    <xdr:cxnSp macro="">
      <xdr:nvCxnSpPr>
        <xdr:cNvPr id="367" name="直線コネクタ 366"/>
        <xdr:cNvCxnSpPr/>
      </xdr:nvCxnSpPr>
      <xdr:spPr>
        <a:xfrm>
          <a:off x="3098800" y="13440663"/>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9" name="テキスト ボックス 368"/>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26415</xdr:rowOff>
    </xdr:from>
    <xdr:to>
      <xdr:col>4</xdr:col>
      <xdr:colOff>346075</xdr:colOff>
      <xdr:row>78</xdr:row>
      <xdr:rowOff>67563</xdr:rowOff>
    </xdr:to>
    <xdr:cxnSp macro="">
      <xdr:nvCxnSpPr>
        <xdr:cNvPr id="370" name="直線コネクタ 369"/>
        <xdr:cNvCxnSpPr/>
      </xdr:nvCxnSpPr>
      <xdr:spPr>
        <a:xfrm>
          <a:off x="2209800" y="13399515"/>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72" name="テキスト ボックス 371"/>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170435</xdr:rowOff>
    </xdr:from>
    <xdr:to>
      <xdr:col>3</xdr:col>
      <xdr:colOff>142875</xdr:colOff>
      <xdr:row>78</xdr:row>
      <xdr:rowOff>26415</xdr:rowOff>
    </xdr:to>
    <xdr:cxnSp macro="">
      <xdr:nvCxnSpPr>
        <xdr:cNvPr id="373" name="直線コネクタ 372"/>
        <xdr:cNvCxnSpPr/>
      </xdr:nvCxnSpPr>
      <xdr:spPr>
        <a:xfrm>
          <a:off x="1320800" y="13372085"/>
          <a:ext cx="8890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5" name="テキスト ボックス 374"/>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7" name="テキスト ボックス 376"/>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39624</xdr:rowOff>
    </xdr:from>
    <xdr:to>
      <xdr:col>7</xdr:col>
      <xdr:colOff>66675</xdr:colOff>
      <xdr:row>78</xdr:row>
      <xdr:rowOff>141224</xdr:rowOff>
    </xdr:to>
    <xdr:sp macro="" textlink="">
      <xdr:nvSpPr>
        <xdr:cNvPr id="383" name="円/楕円 382"/>
        <xdr:cNvSpPr/>
      </xdr:nvSpPr>
      <xdr:spPr>
        <a:xfrm>
          <a:off x="4775200" y="1341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11701</xdr:rowOff>
    </xdr:from>
    <xdr:ext cx="762000" cy="259045"/>
    <xdr:sp macro="" textlink="">
      <xdr:nvSpPr>
        <xdr:cNvPr id="384" name="公債費該当値テキスト"/>
        <xdr:cNvSpPr txBox="1"/>
      </xdr:nvSpPr>
      <xdr:spPr>
        <a:xfrm>
          <a:off x="49149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44196</xdr:rowOff>
    </xdr:from>
    <xdr:to>
      <xdr:col>5</xdr:col>
      <xdr:colOff>600075</xdr:colOff>
      <xdr:row>78</xdr:row>
      <xdr:rowOff>145796</xdr:rowOff>
    </xdr:to>
    <xdr:sp macro="" textlink="">
      <xdr:nvSpPr>
        <xdr:cNvPr id="385" name="円/楕円 384"/>
        <xdr:cNvSpPr/>
      </xdr:nvSpPr>
      <xdr:spPr>
        <a:xfrm>
          <a:off x="39370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130573</xdr:rowOff>
    </xdr:from>
    <xdr:ext cx="736600" cy="259045"/>
    <xdr:sp macro="" textlink="">
      <xdr:nvSpPr>
        <xdr:cNvPr id="386" name="テキスト ボックス 385"/>
        <xdr:cNvSpPr txBox="1"/>
      </xdr:nvSpPr>
      <xdr:spPr>
        <a:xfrm>
          <a:off x="3606800" y="13503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16763</xdr:rowOff>
    </xdr:from>
    <xdr:to>
      <xdr:col>4</xdr:col>
      <xdr:colOff>396875</xdr:colOff>
      <xdr:row>78</xdr:row>
      <xdr:rowOff>118363</xdr:rowOff>
    </xdr:to>
    <xdr:sp macro="" textlink="">
      <xdr:nvSpPr>
        <xdr:cNvPr id="387" name="円/楕円 386"/>
        <xdr:cNvSpPr/>
      </xdr:nvSpPr>
      <xdr:spPr>
        <a:xfrm>
          <a:off x="3048000" y="1338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103140</xdr:rowOff>
    </xdr:from>
    <xdr:ext cx="762000" cy="259045"/>
    <xdr:sp macro="" textlink="">
      <xdr:nvSpPr>
        <xdr:cNvPr id="388" name="テキスト ボックス 387"/>
        <xdr:cNvSpPr txBox="1"/>
      </xdr:nvSpPr>
      <xdr:spPr>
        <a:xfrm>
          <a:off x="27178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147065</xdr:rowOff>
    </xdr:from>
    <xdr:to>
      <xdr:col>3</xdr:col>
      <xdr:colOff>193675</xdr:colOff>
      <xdr:row>78</xdr:row>
      <xdr:rowOff>77215</xdr:rowOff>
    </xdr:to>
    <xdr:sp macro="" textlink="">
      <xdr:nvSpPr>
        <xdr:cNvPr id="389" name="円/楕円 388"/>
        <xdr:cNvSpPr/>
      </xdr:nvSpPr>
      <xdr:spPr>
        <a:xfrm>
          <a:off x="2159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61992</xdr:rowOff>
    </xdr:from>
    <xdr:ext cx="762000" cy="259045"/>
    <xdr:sp macro="" textlink="">
      <xdr:nvSpPr>
        <xdr:cNvPr id="390" name="テキスト ボックス 389"/>
        <xdr:cNvSpPr txBox="1"/>
      </xdr:nvSpPr>
      <xdr:spPr>
        <a:xfrm>
          <a:off x="1828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119635</xdr:rowOff>
    </xdr:from>
    <xdr:to>
      <xdr:col>1</xdr:col>
      <xdr:colOff>676275</xdr:colOff>
      <xdr:row>78</xdr:row>
      <xdr:rowOff>49785</xdr:rowOff>
    </xdr:to>
    <xdr:sp macro="" textlink="">
      <xdr:nvSpPr>
        <xdr:cNvPr id="391" name="円/楕円 390"/>
        <xdr:cNvSpPr/>
      </xdr:nvSpPr>
      <xdr:spPr>
        <a:xfrm>
          <a:off x="1270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34562</xdr:rowOff>
    </xdr:from>
    <xdr:ext cx="762000" cy="259045"/>
    <xdr:sp macro="" textlink="">
      <xdr:nvSpPr>
        <xdr:cNvPr id="392" name="テキスト ボックス 391"/>
        <xdr:cNvSpPr txBox="1"/>
      </xdr:nvSpPr>
      <xdr:spPr>
        <a:xfrm>
          <a:off x="939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類似団体や全国市町村、広島県の平均をいずれも上回っています。物件費の減少などが影響し、前年度と比較し０．２ポイント減少しています。</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8889</xdr:rowOff>
    </xdr:from>
    <xdr:to>
      <xdr:col>24</xdr:col>
      <xdr:colOff>31750</xdr:colOff>
      <xdr:row>79</xdr:row>
      <xdr:rowOff>16511</xdr:rowOff>
    </xdr:to>
    <xdr:cxnSp macro="">
      <xdr:nvCxnSpPr>
        <xdr:cNvPr id="425" name="直線コネクタ 424"/>
        <xdr:cNvCxnSpPr/>
      </xdr:nvCxnSpPr>
      <xdr:spPr>
        <a:xfrm flipV="1">
          <a:off x="15671800" y="1355343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16511</xdr:rowOff>
    </xdr:from>
    <xdr:to>
      <xdr:col>22</xdr:col>
      <xdr:colOff>565150</xdr:colOff>
      <xdr:row>79</xdr:row>
      <xdr:rowOff>69850</xdr:rowOff>
    </xdr:to>
    <xdr:cxnSp macro="">
      <xdr:nvCxnSpPr>
        <xdr:cNvPr id="428" name="直線コネクタ 427"/>
        <xdr:cNvCxnSpPr/>
      </xdr:nvCxnSpPr>
      <xdr:spPr>
        <a:xfrm flipV="1">
          <a:off x="14782800" y="135610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30" name="テキスト ボックス 429"/>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20320</xdr:rowOff>
    </xdr:from>
    <xdr:to>
      <xdr:col>21</xdr:col>
      <xdr:colOff>361950</xdr:colOff>
      <xdr:row>79</xdr:row>
      <xdr:rowOff>69850</xdr:rowOff>
    </xdr:to>
    <xdr:cxnSp macro="">
      <xdr:nvCxnSpPr>
        <xdr:cNvPr id="431" name="直線コネクタ 430"/>
        <xdr:cNvCxnSpPr/>
      </xdr:nvCxnSpPr>
      <xdr:spPr>
        <a:xfrm>
          <a:off x="13893800" y="1356487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20320</xdr:rowOff>
    </xdr:from>
    <xdr:to>
      <xdr:col>20</xdr:col>
      <xdr:colOff>158750</xdr:colOff>
      <xdr:row>80</xdr:row>
      <xdr:rowOff>127000</xdr:rowOff>
    </xdr:to>
    <xdr:cxnSp macro="">
      <xdr:nvCxnSpPr>
        <xdr:cNvPr id="434" name="直線コネクタ 433"/>
        <xdr:cNvCxnSpPr/>
      </xdr:nvCxnSpPr>
      <xdr:spPr>
        <a:xfrm flipV="1">
          <a:off x="13004800" y="13564870"/>
          <a:ext cx="889000" cy="278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8" name="テキスト ボックス 437"/>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129539</xdr:rowOff>
    </xdr:from>
    <xdr:to>
      <xdr:col>24</xdr:col>
      <xdr:colOff>82550</xdr:colOff>
      <xdr:row>79</xdr:row>
      <xdr:rowOff>59689</xdr:rowOff>
    </xdr:to>
    <xdr:sp macro="" textlink="">
      <xdr:nvSpPr>
        <xdr:cNvPr id="444" name="円/楕円 443"/>
        <xdr:cNvSpPr/>
      </xdr:nvSpPr>
      <xdr:spPr>
        <a:xfrm>
          <a:off x="164592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101616</xdr:rowOff>
    </xdr:from>
    <xdr:ext cx="762000" cy="259045"/>
    <xdr:sp macro="" textlink="">
      <xdr:nvSpPr>
        <xdr:cNvPr id="445" name="公債費以外該当値テキスト"/>
        <xdr:cNvSpPr txBox="1"/>
      </xdr:nvSpPr>
      <xdr:spPr>
        <a:xfrm>
          <a:off x="16598900" y="1347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137161</xdr:rowOff>
    </xdr:from>
    <xdr:to>
      <xdr:col>22</xdr:col>
      <xdr:colOff>615950</xdr:colOff>
      <xdr:row>79</xdr:row>
      <xdr:rowOff>67311</xdr:rowOff>
    </xdr:to>
    <xdr:sp macro="" textlink="">
      <xdr:nvSpPr>
        <xdr:cNvPr id="446" name="円/楕円 445"/>
        <xdr:cNvSpPr/>
      </xdr:nvSpPr>
      <xdr:spPr>
        <a:xfrm>
          <a:off x="15621000" y="13510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52088</xdr:rowOff>
    </xdr:from>
    <xdr:ext cx="736600" cy="259045"/>
    <xdr:sp macro="" textlink="">
      <xdr:nvSpPr>
        <xdr:cNvPr id="447" name="テキスト ボックス 446"/>
        <xdr:cNvSpPr txBox="1"/>
      </xdr:nvSpPr>
      <xdr:spPr>
        <a:xfrm>
          <a:off x="15290800" y="13596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19050</xdr:rowOff>
    </xdr:from>
    <xdr:to>
      <xdr:col>21</xdr:col>
      <xdr:colOff>412750</xdr:colOff>
      <xdr:row>79</xdr:row>
      <xdr:rowOff>120650</xdr:rowOff>
    </xdr:to>
    <xdr:sp macro="" textlink="">
      <xdr:nvSpPr>
        <xdr:cNvPr id="448" name="円/楕円 447"/>
        <xdr:cNvSpPr/>
      </xdr:nvSpPr>
      <xdr:spPr>
        <a:xfrm>
          <a:off x="14732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105427</xdr:rowOff>
    </xdr:from>
    <xdr:ext cx="762000" cy="259045"/>
    <xdr:sp macro="" textlink="">
      <xdr:nvSpPr>
        <xdr:cNvPr id="449" name="テキスト ボックス 448"/>
        <xdr:cNvSpPr txBox="1"/>
      </xdr:nvSpPr>
      <xdr:spPr>
        <a:xfrm>
          <a:off x="14401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79.0</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140970</xdr:rowOff>
    </xdr:from>
    <xdr:to>
      <xdr:col>20</xdr:col>
      <xdr:colOff>209550</xdr:colOff>
      <xdr:row>79</xdr:row>
      <xdr:rowOff>71120</xdr:rowOff>
    </xdr:to>
    <xdr:sp macro="" textlink="">
      <xdr:nvSpPr>
        <xdr:cNvPr id="450" name="円/楕円 449"/>
        <xdr:cNvSpPr/>
      </xdr:nvSpPr>
      <xdr:spPr>
        <a:xfrm>
          <a:off x="13843000" y="135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55897</xdr:rowOff>
    </xdr:from>
    <xdr:ext cx="762000" cy="259045"/>
    <xdr:sp macro="" textlink="">
      <xdr:nvSpPr>
        <xdr:cNvPr id="451" name="テキスト ボックス 450"/>
        <xdr:cNvSpPr txBox="1"/>
      </xdr:nvSpPr>
      <xdr:spPr>
        <a:xfrm>
          <a:off x="13512800" y="1360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76200</xdr:rowOff>
    </xdr:from>
    <xdr:to>
      <xdr:col>19</xdr:col>
      <xdr:colOff>6350</xdr:colOff>
      <xdr:row>81</xdr:row>
      <xdr:rowOff>6350</xdr:rowOff>
    </xdr:to>
    <xdr:sp macro="" textlink="">
      <xdr:nvSpPr>
        <xdr:cNvPr id="452" name="円/楕円 451"/>
        <xdr:cNvSpPr/>
      </xdr:nvSpPr>
      <xdr:spPr>
        <a:xfrm>
          <a:off x="129540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162577</xdr:rowOff>
    </xdr:from>
    <xdr:ext cx="762000" cy="259045"/>
    <xdr:sp macro="" textlink="">
      <xdr:nvSpPr>
        <xdr:cNvPr id="453" name="テキスト ボックス 452"/>
        <xdr:cNvSpPr txBox="1"/>
      </xdr:nvSpPr>
      <xdr:spPr>
        <a:xfrm>
          <a:off x="12623800" y="1387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広島県府中町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143557</xdr:rowOff>
    </xdr:from>
    <xdr:to>
      <xdr:col>4</xdr:col>
      <xdr:colOff>1117600</xdr:colOff>
      <xdr:row>19</xdr:row>
      <xdr:rowOff>8030</xdr:rowOff>
    </xdr:to>
    <xdr:cxnSp macro="">
      <xdr:nvCxnSpPr>
        <xdr:cNvPr id="52" name="直線コネクタ 51"/>
        <xdr:cNvCxnSpPr/>
      </xdr:nvCxnSpPr>
      <xdr:spPr bwMode="auto">
        <a:xfrm>
          <a:off x="5003800" y="3277282"/>
          <a:ext cx="647700" cy="359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117704</xdr:rowOff>
    </xdr:from>
    <xdr:to>
      <xdr:col>4</xdr:col>
      <xdr:colOff>469900</xdr:colOff>
      <xdr:row>18</xdr:row>
      <xdr:rowOff>143557</xdr:rowOff>
    </xdr:to>
    <xdr:cxnSp macro="">
      <xdr:nvCxnSpPr>
        <xdr:cNvPr id="55" name="直線コネクタ 54"/>
        <xdr:cNvCxnSpPr/>
      </xdr:nvCxnSpPr>
      <xdr:spPr bwMode="auto">
        <a:xfrm>
          <a:off x="4305300" y="3251429"/>
          <a:ext cx="698500" cy="258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112849</xdr:rowOff>
    </xdr:from>
    <xdr:to>
      <xdr:col>3</xdr:col>
      <xdr:colOff>904875</xdr:colOff>
      <xdr:row>18</xdr:row>
      <xdr:rowOff>117704</xdr:rowOff>
    </xdr:to>
    <xdr:cxnSp macro="">
      <xdr:nvCxnSpPr>
        <xdr:cNvPr id="58" name="直線コネクタ 57"/>
        <xdr:cNvCxnSpPr/>
      </xdr:nvCxnSpPr>
      <xdr:spPr bwMode="auto">
        <a:xfrm>
          <a:off x="3606800" y="3246574"/>
          <a:ext cx="698500" cy="48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112849</xdr:rowOff>
    </xdr:from>
    <xdr:to>
      <xdr:col>3</xdr:col>
      <xdr:colOff>206375</xdr:colOff>
      <xdr:row>18</xdr:row>
      <xdr:rowOff>121677</xdr:rowOff>
    </xdr:to>
    <xdr:cxnSp macro="">
      <xdr:nvCxnSpPr>
        <xdr:cNvPr id="61" name="直線コネクタ 60"/>
        <xdr:cNvCxnSpPr/>
      </xdr:nvCxnSpPr>
      <xdr:spPr bwMode="auto">
        <a:xfrm flipV="1">
          <a:off x="2908300" y="3246574"/>
          <a:ext cx="698500" cy="88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128680</xdr:rowOff>
    </xdr:from>
    <xdr:to>
      <xdr:col>5</xdr:col>
      <xdr:colOff>34925</xdr:colOff>
      <xdr:row>19</xdr:row>
      <xdr:rowOff>58830</xdr:rowOff>
    </xdr:to>
    <xdr:sp macro="" textlink="">
      <xdr:nvSpPr>
        <xdr:cNvPr id="71" name="円/楕円 70"/>
        <xdr:cNvSpPr/>
      </xdr:nvSpPr>
      <xdr:spPr bwMode="auto">
        <a:xfrm>
          <a:off x="5600700" y="3262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100757</xdr:rowOff>
    </xdr:from>
    <xdr:ext cx="762000" cy="259045"/>
    <xdr:sp macro="" textlink="">
      <xdr:nvSpPr>
        <xdr:cNvPr id="72" name="人口1人当たり決算額の推移該当値テキスト130"/>
        <xdr:cNvSpPr txBox="1"/>
      </xdr:nvSpPr>
      <xdr:spPr>
        <a:xfrm>
          <a:off x="5740400" y="3234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57,304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92757</xdr:rowOff>
    </xdr:from>
    <xdr:to>
      <xdr:col>4</xdr:col>
      <xdr:colOff>520700</xdr:colOff>
      <xdr:row>19</xdr:row>
      <xdr:rowOff>22907</xdr:rowOff>
    </xdr:to>
    <xdr:sp macro="" textlink="">
      <xdr:nvSpPr>
        <xdr:cNvPr id="73" name="円/楕円 72"/>
        <xdr:cNvSpPr/>
      </xdr:nvSpPr>
      <xdr:spPr bwMode="auto">
        <a:xfrm>
          <a:off x="4953000" y="32264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7684</xdr:rowOff>
    </xdr:from>
    <xdr:ext cx="736600" cy="259045"/>
    <xdr:sp macro="" textlink="">
      <xdr:nvSpPr>
        <xdr:cNvPr id="74" name="テキスト ボックス 73"/>
        <xdr:cNvSpPr txBox="1"/>
      </xdr:nvSpPr>
      <xdr:spPr>
        <a:xfrm>
          <a:off x="4622800" y="3312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60,604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66904</xdr:rowOff>
    </xdr:from>
    <xdr:to>
      <xdr:col>3</xdr:col>
      <xdr:colOff>955675</xdr:colOff>
      <xdr:row>18</xdr:row>
      <xdr:rowOff>168504</xdr:rowOff>
    </xdr:to>
    <xdr:sp macro="" textlink="">
      <xdr:nvSpPr>
        <xdr:cNvPr id="75" name="円/楕円 74"/>
        <xdr:cNvSpPr/>
      </xdr:nvSpPr>
      <xdr:spPr bwMode="auto">
        <a:xfrm>
          <a:off x="4254500" y="3200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153281</xdr:rowOff>
    </xdr:from>
    <xdr:ext cx="762000" cy="259045"/>
    <xdr:sp macro="" textlink="">
      <xdr:nvSpPr>
        <xdr:cNvPr id="76" name="テキスト ボックス 75"/>
        <xdr:cNvSpPr txBox="1"/>
      </xdr:nvSpPr>
      <xdr:spPr>
        <a:xfrm>
          <a:off x="3924300" y="3287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62,979</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62049</xdr:rowOff>
    </xdr:from>
    <xdr:to>
      <xdr:col>3</xdr:col>
      <xdr:colOff>257175</xdr:colOff>
      <xdr:row>18</xdr:row>
      <xdr:rowOff>163649</xdr:rowOff>
    </xdr:to>
    <xdr:sp macro="" textlink="">
      <xdr:nvSpPr>
        <xdr:cNvPr id="77" name="円/楕円 76"/>
        <xdr:cNvSpPr/>
      </xdr:nvSpPr>
      <xdr:spPr bwMode="auto">
        <a:xfrm>
          <a:off x="3556000" y="31957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148426</xdr:rowOff>
    </xdr:from>
    <xdr:ext cx="762000" cy="259045"/>
    <xdr:sp macro="" textlink="">
      <xdr:nvSpPr>
        <xdr:cNvPr id="78" name="テキスト ボックス 77"/>
        <xdr:cNvSpPr txBox="1"/>
      </xdr:nvSpPr>
      <xdr:spPr>
        <a:xfrm>
          <a:off x="3225800" y="3282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63,425</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70877</xdr:rowOff>
    </xdr:from>
    <xdr:to>
      <xdr:col>2</xdr:col>
      <xdr:colOff>692150</xdr:colOff>
      <xdr:row>19</xdr:row>
      <xdr:rowOff>1027</xdr:rowOff>
    </xdr:to>
    <xdr:sp macro="" textlink="">
      <xdr:nvSpPr>
        <xdr:cNvPr id="79" name="円/楕円 78"/>
        <xdr:cNvSpPr/>
      </xdr:nvSpPr>
      <xdr:spPr bwMode="auto">
        <a:xfrm>
          <a:off x="2857500" y="3204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157254</xdr:rowOff>
    </xdr:from>
    <xdr:ext cx="762000" cy="259045"/>
    <xdr:sp macro="" textlink="">
      <xdr:nvSpPr>
        <xdr:cNvPr id="80" name="テキスト ボックス 79"/>
        <xdr:cNvSpPr txBox="1"/>
      </xdr:nvSpPr>
      <xdr:spPr>
        <a:xfrm>
          <a:off x="2527300" y="3290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62,614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140659</xdr:rowOff>
    </xdr:from>
    <xdr:to>
      <xdr:col>4</xdr:col>
      <xdr:colOff>1117600</xdr:colOff>
      <xdr:row>35</xdr:row>
      <xdr:rowOff>189008</xdr:rowOff>
    </xdr:to>
    <xdr:cxnSp macro="">
      <xdr:nvCxnSpPr>
        <xdr:cNvPr id="113" name="直線コネクタ 112"/>
        <xdr:cNvCxnSpPr/>
      </xdr:nvCxnSpPr>
      <xdr:spPr bwMode="auto">
        <a:xfrm flipV="1">
          <a:off x="5003800" y="6751009"/>
          <a:ext cx="647700" cy="483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177082</xdr:rowOff>
    </xdr:from>
    <xdr:to>
      <xdr:col>4</xdr:col>
      <xdr:colOff>469900</xdr:colOff>
      <xdr:row>35</xdr:row>
      <xdr:rowOff>189008</xdr:rowOff>
    </xdr:to>
    <xdr:cxnSp macro="">
      <xdr:nvCxnSpPr>
        <xdr:cNvPr id="116" name="直線コネクタ 115"/>
        <xdr:cNvCxnSpPr/>
      </xdr:nvCxnSpPr>
      <xdr:spPr bwMode="auto">
        <a:xfrm>
          <a:off x="4305300" y="6787432"/>
          <a:ext cx="698500" cy="119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169310</xdr:rowOff>
    </xdr:from>
    <xdr:to>
      <xdr:col>3</xdr:col>
      <xdr:colOff>904875</xdr:colOff>
      <xdr:row>35</xdr:row>
      <xdr:rowOff>177082</xdr:rowOff>
    </xdr:to>
    <xdr:cxnSp macro="">
      <xdr:nvCxnSpPr>
        <xdr:cNvPr id="119" name="直線コネクタ 118"/>
        <xdr:cNvCxnSpPr/>
      </xdr:nvCxnSpPr>
      <xdr:spPr bwMode="auto">
        <a:xfrm>
          <a:off x="3606800" y="6779660"/>
          <a:ext cx="698500" cy="77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169310</xdr:rowOff>
    </xdr:from>
    <xdr:to>
      <xdr:col>3</xdr:col>
      <xdr:colOff>206375</xdr:colOff>
      <xdr:row>35</xdr:row>
      <xdr:rowOff>197390</xdr:rowOff>
    </xdr:to>
    <xdr:cxnSp macro="">
      <xdr:nvCxnSpPr>
        <xdr:cNvPr id="122" name="直線コネクタ 121"/>
        <xdr:cNvCxnSpPr/>
      </xdr:nvCxnSpPr>
      <xdr:spPr bwMode="auto">
        <a:xfrm flipV="1">
          <a:off x="2908300" y="6779660"/>
          <a:ext cx="698500" cy="280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220889</xdr:rowOff>
    </xdr:from>
    <xdr:ext cx="762000" cy="259045"/>
    <xdr:sp macro="" textlink="">
      <xdr:nvSpPr>
        <xdr:cNvPr id="124" name="テキスト ボックス 123"/>
        <xdr:cNvSpPr txBox="1"/>
      </xdr:nvSpPr>
      <xdr:spPr>
        <a:xfrm>
          <a:off x="3225800" y="6831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89859</xdr:rowOff>
    </xdr:from>
    <xdr:to>
      <xdr:col>5</xdr:col>
      <xdr:colOff>34925</xdr:colOff>
      <xdr:row>35</xdr:row>
      <xdr:rowOff>191459</xdr:rowOff>
    </xdr:to>
    <xdr:sp macro="" textlink="">
      <xdr:nvSpPr>
        <xdr:cNvPr id="132" name="円/楕円 131"/>
        <xdr:cNvSpPr/>
      </xdr:nvSpPr>
      <xdr:spPr bwMode="auto">
        <a:xfrm>
          <a:off x="5600700" y="67002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277836</xdr:rowOff>
    </xdr:from>
    <xdr:ext cx="762000" cy="259045"/>
    <xdr:sp macro="" textlink="">
      <xdr:nvSpPr>
        <xdr:cNvPr id="133" name="人口1人当たり決算額の推移該当値テキスト445"/>
        <xdr:cNvSpPr txBox="1"/>
      </xdr:nvSpPr>
      <xdr:spPr>
        <a:xfrm>
          <a:off x="5740400" y="6545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22,283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138208</xdr:rowOff>
    </xdr:from>
    <xdr:to>
      <xdr:col>4</xdr:col>
      <xdr:colOff>520700</xdr:colOff>
      <xdr:row>35</xdr:row>
      <xdr:rowOff>239808</xdr:rowOff>
    </xdr:to>
    <xdr:sp macro="" textlink="">
      <xdr:nvSpPr>
        <xdr:cNvPr id="134" name="円/楕円 133"/>
        <xdr:cNvSpPr/>
      </xdr:nvSpPr>
      <xdr:spPr bwMode="auto">
        <a:xfrm>
          <a:off x="4953000" y="6748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249985</xdr:rowOff>
    </xdr:from>
    <xdr:ext cx="736600" cy="259045"/>
    <xdr:sp macro="" textlink="">
      <xdr:nvSpPr>
        <xdr:cNvPr id="135" name="テキスト ボックス 134"/>
        <xdr:cNvSpPr txBox="1"/>
      </xdr:nvSpPr>
      <xdr:spPr>
        <a:xfrm>
          <a:off x="4622800" y="65174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19,745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126282</xdr:rowOff>
    </xdr:from>
    <xdr:to>
      <xdr:col>3</xdr:col>
      <xdr:colOff>955675</xdr:colOff>
      <xdr:row>35</xdr:row>
      <xdr:rowOff>227882</xdr:rowOff>
    </xdr:to>
    <xdr:sp macro="" textlink="">
      <xdr:nvSpPr>
        <xdr:cNvPr id="136" name="円/楕円 135"/>
        <xdr:cNvSpPr/>
      </xdr:nvSpPr>
      <xdr:spPr bwMode="auto">
        <a:xfrm>
          <a:off x="4254500" y="6736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238059</xdr:rowOff>
    </xdr:from>
    <xdr:ext cx="762000" cy="259045"/>
    <xdr:sp macro="" textlink="">
      <xdr:nvSpPr>
        <xdr:cNvPr id="137" name="テキスト ボックス 136"/>
        <xdr:cNvSpPr txBox="1"/>
      </xdr:nvSpPr>
      <xdr:spPr>
        <a:xfrm>
          <a:off x="3924300" y="650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20,371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118510</xdr:rowOff>
    </xdr:from>
    <xdr:to>
      <xdr:col>3</xdr:col>
      <xdr:colOff>257175</xdr:colOff>
      <xdr:row>35</xdr:row>
      <xdr:rowOff>220110</xdr:rowOff>
    </xdr:to>
    <xdr:sp macro="" textlink="">
      <xdr:nvSpPr>
        <xdr:cNvPr id="138" name="円/楕円 137"/>
        <xdr:cNvSpPr/>
      </xdr:nvSpPr>
      <xdr:spPr bwMode="auto">
        <a:xfrm>
          <a:off x="3556000" y="67288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230287</xdr:rowOff>
    </xdr:from>
    <xdr:ext cx="762000" cy="259045"/>
    <xdr:sp macro="" textlink="">
      <xdr:nvSpPr>
        <xdr:cNvPr id="139" name="テキスト ボックス 138"/>
        <xdr:cNvSpPr txBox="1"/>
      </xdr:nvSpPr>
      <xdr:spPr>
        <a:xfrm>
          <a:off x="3225800" y="649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20,779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146590</xdr:rowOff>
    </xdr:from>
    <xdr:to>
      <xdr:col>2</xdr:col>
      <xdr:colOff>692150</xdr:colOff>
      <xdr:row>35</xdr:row>
      <xdr:rowOff>248190</xdr:rowOff>
    </xdr:to>
    <xdr:sp macro="" textlink="">
      <xdr:nvSpPr>
        <xdr:cNvPr id="140" name="円/楕円 139"/>
        <xdr:cNvSpPr/>
      </xdr:nvSpPr>
      <xdr:spPr bwMode="auto">
        <a:xfrm>
          <a:off x="2857500" y="67569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232967</xdr:rowOff>
    </xdr:from>
    <xdr:ext cx="762000" cy="259045"/>
    <xdr:sp macro="" textlink="">
      <xdr:nvSpPr>
        <xdr:cNvPr id="141" name="テキスト ボックス 140"/>
        <xdr:cNvSpPr txBox="1"/>
      </xdr:nvSpPr>
      <xdr:spPr>
        <a:xfrm>
          <a:off x="2527300" y="684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19,305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実質収支は黒字で推移しており、平成２５年度は１２，５１５千円（標準財政規模　８，９２４，８１５千円）の黒字（標準財政規模比０．１４％）となりました。なお、実質単年度収支は、</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▲２０５，１３０千円</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となりました。</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また、平成２５年度末における財政調整基金残高は、１，０４２，３７０千円となっています。</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一般会計における実質収支は黒字で推移しており、平成２５年度は１２，５１５千円（標準財政規模　８，９２４，８１５千円）の黒字（標準財政規模比０．１４％）となりました。また、国民健康保険特別会計が５３２千円、介護保険特別会計が４６６千円、後期高齢者医療特別会計が４６千円の実質収支額で、それ以外の特別会計は０でした。</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平成２５年度も引き続き、全会計連結ベースによる黒字を確保しています。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平成２５年度は、学校の施設耐震化事業費の増加などによる債務負担行為における公債費相当額の増加が影響し、実質公債費比率の分子が増加しています。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広島県府中町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前年度と比較すると、臨時財政対策債の増加などにより、一般会計に係る地方債の現在高は増加していますが、公営企業債繰入見込額などが減少しているため、将来負担額は減少しています。それに加え、基準財政需要額算入見込額などの増加に伴い、充当可能財源が増加しており、将来負担比率の分子は減少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14172005</v>
      </c>
      <c r="BO4" s="349"/>
      <c r="BP4" s="349"/>
      <c r="BQ4" s="349"/>
      <c r="BR4" s="349"/>
      <c r="BS4" s="349"/>
      <c r="BT4" s="349"/>
      <c r="BU4" s="350"/>
      <c r="BV4" s="348">
        <v>14254634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0.1</v>
      </c>
      <c r="CU4" s="355"/>
      <c r="CV4" s="355"/>
      <c r="CW4" s="355"/>
      <c r="CX4" s="355"/>
      <c r="CY4" s="355"/>
      <c r="CZ4" s="355"/>
      <c r="DA4" s="356"/>
      <c r="DB4" s="354">
        <v>0.2</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14140628</v>
      </c>
      <c r="BO5" s="386"/>
      <c r="BP5" s="386"/>
      <c r="BQ5" s="386"/>
      <c r="BR5" s="386"/>
      <c r="BS5" s="386"/>
      <c r="BT5" s="386"/>
      <c r="BU5" s="387"/>
      <c r="BV5" s="385">
        <v>14166997</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96.6</v>
      </c>
      <c r="CU5" s="383"/>
      <c r="CV5" s="383"/>
      <c r="CW5" s="383"/>
      <c r="CX5" s="383"/>
      <c r="CY5" s="383"/>
      <c r="CZ5" s="383"/>
      <c r="DA5" s="384"/>
      <c r="DB5" s="382">
        <v>96.9</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31377</v>
      </c>
      <c r="BO6" s="386"/>
      <c r="BP6" s="386"/>
      <c r="BQ6" s="386"/>
      <c r="BR6" s="386"/>
      <c r="BS6" s="386"/>
      <c r="BT6" s="386"/>
      <c r="BU6" s="387"/>
      <c r="BV6" s="385">
        <v>87637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109</v>
      </c>
      <c r="CU6" s="423"/>
      <c r="CV6" s="423"/>
      <c r="CW6" s="423"/>
      <c r="CX6" s="423"/>
      <c r="CY6" s="423"/>
      <c r="CZ6" s="423"/>
      <c r="DA6" s="424"/>
      <c r="DB6" s="422">
        <v>109.8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18862</v>
      </c>
      <c r="BO7" s="386"/>
      <c r="BP7" s="386"/>
      <c r="BQ7" s="386"/>
      <c r="BR7" s="386"/>
      <c r="BS7" s="386"/>
      <c r="BT7" s="386"/>
      <c r="BU7" s="387"/>
      <c r="BV7" s="385">
        <v>71554</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8924815</v>
      </c>
      <c r="CU7" s="386"/>
      <c r="CV7" s="386"/>
      <c r="CW7" s="386"/>
      <c r="CX7" s="386"/>
      <c r="CY7" s="386"/>
      <c r="CZ7" s="386"/>
      <c r="DA7" s="387"/>
      <c r="DB7" s="385">
        <v>8818357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12515</v>
      </c>
      <c r="BO8" s="386"/>
      <c r="BP8" s="386"/>
      <c r="BQ8" s="386"/>
      <c r="BR8" s="386"/>
      <c r="BS8" s="386"/>
      <c r="BT8" s="386"/>
      <c r="BU8" s="387"/>
      <c r="BV8" s="385">
        <v>16083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0.87</v>
      </c>
      <c r="CU8" s="426"/>
      <c r="CV8" s="426"/>
      <c r="CW8" s="426"/>
      <c r="CX8" s="426"/>
      <c r="CY8" s="426"/>
      <c r="CZ8" s="426"/>
      <c r="DA8" s="427"/>
      <c r="DB8" s="425">
        <v>0.88</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50442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-3568</v>
      </c>
      <c r="BO9" s="386"/>
      <c r="BP9" s="386"/>
      <c r="BQ9" s="386"/>
      <c r="BR9" s="386"/>
      <c r="BS9" s="386"/>
      <c r="BT9" s="386"/>
      <c r="BU9" s="387"/>
      <c r="BV9" s="385">
        <v>6575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17.5</v>
      </c>
      <c r="CU9" s="383"/>
      <c r="CV9" s="383"/>
      <c r="CW9" s="383"/>
      <c r="CX9" s="383"/>
      <c r="CY9" s="383"/>
      <c r="CZ9" s="383"/>
      <c r="DA9" s="384"/>
      <c r="DB9" s="382">
        <v>18.100000000000001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50732</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8438</v>
      </c>
      <c r="BO10" s="386"/>
      <c r="BP10" s="386"/>
      <c r="BQ10" s="386"/>
      <c r="BR10" s="386"/>
      <c r="BS10" s="386"/>
      <c r="BT10" s="386"/>
      <c r="BU10" s="387"/>
      <c r="BV10" s="385">
        <v>4949</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51567</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210000</v>
      </c>
      <c r="BO12" s="386"/>
      <c r="BP12" s="386"/>
      <c r="BQ12" s="386"/>
      <c r="BR12" s="386"/>
      <c r="BS12" s="386"/>
      <c r="BT12" s="386"/>
      <c r="BU12" s="387"/>
      <c r="BV12" s="385">
        <v>150000</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50999</v>
      </c>
      <c r="S13" s="467"/>
      <c r="T13" s="467"/>
      <c r="U13" s="467"/>
      <c r="V13" s="468"/>
      <c r="W13" s="401" t="s">
        <v>122</v>
      </c>
      <c r="X13" s="402"/>
      <c r="Y13" s="402"/>
      <c r="Z13" s="402"/>
      <c r="AA13" s="402"/>
      <c r="AB13" s="392"/>
      <c r="AC13" s="436">
        <v>61</v>
      </c>
      <c r="AD13" s="437"/>
      <c r="AE13" s="437"/>
      <c r="AF13" s="437"/>
      <c r="AG13" s="476"/>
      <c r="AH13" s="436">
        <v>76</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-205130</v>
      </c>
      <c r="BO13" s="386"/>
      <c r="BP13" s="386"/>
      <c r="BQ13" s="386"/>
      <c r="BR13" s="386"/>
      <c r="BS13" s="386"/>
      <c r="BT13" s="386"/>
      <c r="BU13" s="387"/>
      <c r="BV13" s="385">
        <v>-138476</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13.9</v>
      </c>
      <c r="CU13" s="383"/>
      <c r="CV13" s="383"/>
      <c r="CW13" s="383"/>
      <c r="CX13" s="383"/>
      <c r="CY13" s="383"/>
      <c r="CZ13" s="383"/>
      <c r="DA13" s="384"/>
      <c r="DB13" s="382">
        <v>13.5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51507</v>
      </c>
      <c r="S14" s="467"/>
      <c r="T14" s="467"/>
      <c r="U14" s="467"/>
      <c r="V14" s="468"/>
      <c r="W14" s="375"/>
      <c r="X14" s="376"/>
      <c r="Y14" s="376"/>
      <c r="Z14" s="376"/>
      <c r="AA14" s="376"/>
      <c r="AB14" s="365"/>
      <c r="AC14" s="469">
        <v>0.3</v>
      </c>
      <c r="AD14" s="470"/>
      <c r="AE14" s="470"/>
      <c r="AF14" s="470"/>
      <c r="AG14" s="471"/>
      <c r="AH14" s="469">
        <v>0.3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148.19999999999999</v>
      </c>
      <c r="CU14" s="481"/>
      <c r="CV14" s="481"/>
      <c r="CW14" s="481"/>
      <c r="CX14" s="481"/>
      <c r="CY14" s="481"/>
      <c r="CZ14" s="481"/>
      <c r="DA14" s="482"/>
      <c r="DB14" s="480">
        <v>159.5</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50918</v>
      </c>
      <c r="S15" s="467"/>
      <c r="T15" s="467"/>
      <c r="U15" s="467"/>
      <c r="V15" s="468"/>
      <c r="W15" s="401" t="s">
        <v>129</v>
      </c>
      <c r="X15" s="402"/>
      <c r="Y15" s="402"/>
      <c r="Z15" s="402"/>
      <c r="AA15" s="402"/>
      <c r="AB15" s="392"/>
      <c r="AC15" s="436">
        <v>6009</v>
      </c>
      <c r="AD15" s="437"/>
      <c r="AE15" s="437"/>
      <c r="AF15" s="437"/>
      <c r="AG15" s="476"/>
      <c r="AH15" s="436">
        <v>6174</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5451435</v>
      </c>
      <c r="BO15" s="349"/>
      <c r="BP15" s="349"/>
      <c r="BQ15" s="349"/>
      <c r="BR15" s="349"/>
      <c r="BS15" s="349"/>
      <c r="BT15" s="349"/>
      <c r="BU15" s="350"/>
      <c r="BV15" s="348">
        <v>5344552</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25.9</v>
      </c>
      <c r="AD16" s="470"/>
      <c r="AE16" s="470"/>
      <c r="AF16" s="470"/>
      <c r="AG16" s="471"/>
      <c r="AH16" s="469">
        <v>25.2</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6282536</v>
      </c>
      <c r="BO16" s="386"/>
      <c r="BP16" s="386"/>
      <c r="BQ16" s="386"/>
      <c r="BR16" s="386"/>
      <c r="BS16" s="386"/>
      <c r="BT16" s="386"/>
      <c r="BU16" s="387"/>
      <c r="BV16" s="385">
        <v>6166548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17118</v>
      </c>
      <c r="AD17" s="437"/>
      <c r="AE17" s="437"/>
      <c r="AF17" s="437"/>
      <c r="AG17" s="476"/>
      <c r="AH17" s="436">
        <v>17806</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7052160</v>
      </c>
      <c r="BO17" s="386"/>
      <c r="BP17" s="386"/>
      <c r="BQ17" s="386"/>
      <c r="BR17" s="386"/>
      <c r="BS17" s="386"/>
      <c r="BT17" s="386"/>
      <c r="BU17" s="387"/>
      <c r="BV17" s="385">
        <v>6935838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10.45</v>
      </c>
      <c r="M18" s="498"/>
      <c r="N18" s="498"/>
      <c r="O18" s="498"/>
      <c r="P18" s="498"/>
      <c r="Q18" s="498"/>
      <c r="R18" s="499"/>
      <c r="S18" s="499"/>
      <c r="T18" s="499"/>
      <c r="U18" s="499"/>
      <c r="V18" s="500"/>
      <c r="W18" s="403"/>
      <c r="X18" s="404"/>
      <c r="Y18" s="404"/>
      <c r="Z18" s="404"/>
      <c r="AA18" s="404"/>
      <c r="AB18" s="395"/>
      <c r="AC18" s="501">
        <v>73.8</v>
      </c>
      <c r="AD18" s="502"/>
      <c r="AE18" s="502"/>
      <c r="AF18" s="502"/>
      <c r="AG18" s="503"/>
      <c r="AH18" s="501">
        <v>72.8</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8801596</v>
      </c>
      <c r="BO18" s="386"/>
      <c r="BP18" s="386"/>
      <c r="BQ18" s="386"/>
      <c r="BR18" s="386"/>
      <c r="BS18" s="386"/>
      <c r="BT18" s="386"/>
      <c r="BU18" s="387"/>
      <c r="BV18" s="385">
        <v>8723311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4827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9972772</v>
      </c>
      <c r="BO19" s="386"/>
      <c r="BP19" s="386"/>
      <c r="BQ19" s="386"/>
      <c r="BR19" s="386"/>
      <c r="BS19" s="386"/>
      <c r="BT19" s="386"/>
      <c r="BU19" s="387"/>
      <c r="BV19" s="385">
        <v>9596046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20237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18955518</v>
      </c>
      <c r="BO23" s="386"/>
      <c r="BP23" s="386"/>
      <c r="BQ23" s="386"/>
      <c r="BR23" s="386"/>
      <c r="BS23" s="386"/>
      <c r="BT23" s="386"/>
      <c r="BU23" s="387"/>
      <c r="BV23" s="385">
        <v>18515006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8455</v>
      </c>
      <c r="R24" s="437"/>
      <c r="S24" s="437"/>
      <c r="T24" s="437"/>
      <c r="U24" s="437"/>
      <c r="V24" s="476"/>
      <c r="W24" s="531"/>
      <c r="X24" s="519"/>
      <c r="Y24" s="520"/>
      <c r="Z24" s="435" t="s">
        <v>153</v>
      </c>
      <c r="AA24" s="415"/>
      <c r="AB24" s="415"/>
      <c r="AC24" s="415"/>
      <c r="AD24" s="415"/>
      <c r="AE24" s="415"/>
      <c r="AF24" s="415"/>
      <c r="AG24" s="416"/>
      <c r="AH24" s="436">
        <v>296</v>
      </c>
      <c r="AI24" s="437"/>
      <c r="AJ24" s="437"/>
      <c r="AK24" s="437"/>
      <c r="AL24" s="476"/>
      <c r="AM24" s="436">
        <v>977688</v>
      </c>
      <c r="AN24" s="437"/>
      <c r="AO24" s="437"/>
      <c r="AP24" s="437"/>
      <c r="AQ24" s="437"/>
      <c r="AR24" s="476"/>
      <c r="AS24" s="436">
        <v>3303</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12033477</v>
      </c>
      <c r="BO24" s="386"/>
      <c r="BP24" s="386"/>
      <c r="BQ24" s="386"/>
      <c r="BR24" s="386"/>
      <c r="BS24" s="386"/>
      <c r="BT24" s="386"/>
      <c r="BU24" s="387"/>
      <c r="BV24" s="385">
        <v>12387797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7081</v>
      </c>
      <c r="R25" s="437"/>
      <c r="S25" s="437"/>
      <c r="T25" s="437"/>
      <c r="U25" s="437"/>
      <c r="V25" s="476"/>
      <c r="W25" s="531"/>
      <c r="X25" s="519"/>
      <c r="Y25" s="520"/>
      <c r="Z25" s="435" t="s">
        <v>156</v>
      </c>
      <c r="AA25" s="415"/>
      <c r="AB25" s="415"/>
      <c r="AC25" s="415"/>
      <c r="AD25" s="415"/>
      <c r="AE25" s="415"/>
      <c r="AF25" s="415"/>
      <c r="AG25" s="416"/>
      <c r="AH25" s="436">
        <v>52</v>
      </c>
      <c r="AI25" s="437"/>
      <c r="AJ25" s="437"/>
      <c r="AK25" s="437"/>
      <c r="AL25" s="476"/>
      <c r="AM25" s="436">
        <v>152100</v>
      </c>
      <c r="AN25" s="437"/>
      <c r="AO25" s="437"/>
      <c r="AP25" s="437"/>
      <c r="AQ25" s="437"/>
      <c r="AR25" s="476"/>
      <c r="AS25" s="436">
        <v>2925</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4841750</v>
      </c>
      <c r="BO25" s="349"/>
      <c r="BP25" s="349"/>
      <c r="BQ25" s="349"/>
      <c r="BR25" s="349"/>
      <c r="BS25" s="349"/>
      <c r="BT25" s="349"/>
      <c r="BU25" s="350"/>
      <c r="BV25" s="348">
        <v>3692920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6693</v>
      </c>
      <c r="R26" s="437"/>
      <c r="S26" s="437"/>
      <c r="T26" s="437"/>
      <c r="U26" s="437"/>
      <c r="V26" s="476"/>
      <c r="W26" s="531"/>
      <c r="X26" s="519"/>
      <c r="Y26" s="520"/>
      <c r="Z26" s="435" t="s">
        <v>159</v>
      </c>
      <c r="AA26" s="539"/>
      <c r="AB26" s="539"/>
      <c r="AC26" s="539"/>
      <c r="AD26" s="539"/>
      <c r="AE26" s="539"/>
      <c r="AF26" s="539"/>
      <c r="AG26" s="540"/>
      <c r="AH26" s="436">
        <v>11</v>
      </c>
      <c r="AI26" s="437"/>
      <c r="AJ26" s="437"/>
      <c r="AK26" s="437"/>
      <c r="AL26" s="476"/>
      <c r="AM26" s="436">
        <v>40095</v>
      </c>
      <c r="AN26" s="437"/>
      <c r="AO26" s="437"/>
      <c r="AP26" s="437"/>
      <c r="AQ26" s="437"/>
      <c r="AR26" s="476"/>
      <c r="AS26" s="436">
        <v>3645</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3800</v>
      </c>
      <c r="R27" s="437"/>
      <c r="S27" s="437"/>
      <c r="T27" s="437"/>
      <c r="U27" s="437"/>
      <c r="V27" s="476"/>
      <c r="W27" s="531"/>
      <c r="X27" s="519"/>
      <c r="Y27" s="520"/>
      <c r="Z27" s="435" t="s">
        <v>162</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293958</v>
      </c>
      <c r="BO27" s="553"/>
      <c r="BP27" s="553"/>
      <c r="BQ27" s="553"/>
      <c r="BR27" s="553"/>
      <c r="BS27" s="553"/>
      <c r="BT27" s="553"/>
      <c r="BU27" s="554"/>
      <c r="BV27" s="552">
        <v>343890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3000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1042370</v>
      </c>
      <c r="BO28" s="349"/>
      <c r="BP28" s="349"/>
      <c r="BQ28" s="349"/>
      <c r="BR28" s="349"/>
      <c r="BS28" s="349"/>
      <c r="BT28" s="349"/>
      <c r="BU28" s="350"/>
      <c r="BV28" s="348">
        <v>1243932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16</v>
      </c>
      <c r="M29" s="437"/>
      <c r="N29" s="437"/>
      <c r="O29" s="437"/>
      <c r="P29" s="476"/>
      <c r="Q29" s="436">
        <v>2900</v>
      </c>
      <c r="R29" s="437"/>
      <c r="S29" s="437"/>
      <c r="T29" s="437"/>
      <c r="U29" s="437"/>
      <c r="V29" s="476"/>
      <c r="W29" s="531"/>
      <c r="X29" s="519"/>
      <c r="Y29" s="520"/>
      <c r="Z29" s="435" t="s">
        <v>169</v>
      </c>
      <c r="AA29" s="415"/>
      <c r="AB29" s="415"/>
      <c r="AC29" s="415"/>
      <c r="AD29" s="415"/>
      <c r="AE29" s="415"/>
      <c r="AF29" s="415"/>
      <c r="AG29" s="416"/>
      <c r="AH29" s="436">
        <v>296</v>
      </c>
      <c r="AI29" s="437"/>
      <c r="AJ29" s="437"/>
      <c r="AK29" s="437"/>
      <c r="AL29" s="476"/>
      <c r="AM29" s="436">
        <v>977688</v>
      </c>
      <c r="AN29" s="437"/>
      <c r="AO29" s="437"/>
      <c r="AP29" s="437"/>
      <c r="AQ29" s="437"/>
      <c r="AR29" s="476"/>
      <c r="AS29" s="436">
        <v>3303</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t="s">
        <v>120</v>
      </c>
      <c r="BO29" s="386"/>
      <c r="BP29" s="386"/>
      <c r="BQ29" s="386"/>
      <c r="BR29" s="386"/>
      <c r="BS29" s="386"/>
      <c r="BT29" s="386"/>
      <c r="BU29" s="387"/>
      <c r="BV29" s="385" t="s">
        <v>120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99.8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60991</v>
      </c>
      <c r="BO30" s="553"/>
      <c r="BP30" s="553"/>
      <c r="BQ30" s="553"/>
      <c r="BR30" s="553"/>
      <c r="BS30" s="553"/>
      <c r="BT30" s="553"/>
      <c r="BU30" s="554"/>
      <c r="BV30" s="552">
        <v>60913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IF('各会計、関係団体の財政状況及び健全化判断比率'!B31="","",'各会計、関係団体の財政状況及び健全化判断比率'!B31)</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7</v>
      </c>
      <c r="BX34" s="564"/>
      <c r="BY34" s="565" t="str">
        <f>IF('各会計、関係団体の財政状況及び健全化判断比率'!B68="","",'各会計、関係団体の財政状況及び健全化判断比率'!B68)</f>
        <v>広島県市町総合事務組合</v>
      </c>
      <c r="BZ34" s="565"/>
      <c r="CA34" s="565"/>
      <c r="CB34" s="565"/>
      <c r="CC34" s="565"/>
      <c r="CD34" s="565"/>
      <c r="CE34" s="565"/>
      <c r="CF34" s="565"/>
      <c r="CG34" s="565"/>
      <c r="CH34" s="565"/>
      <c r="CI34" s="565"/>
      <c r="CJ34" s="565"/>
      <c r="CK34" s="565"/>
      <c r="CL34" s="565"/>
      <c r="CM34" s="565"/>
      <c r="CN34" s="165"/>
      <c r="CO34" s="564">
        <f>IF(CQ34="","",MAX(C34:D43,U34:V43,AM34:AN43,BE34:BF43,BW34:BX43)+1)</f>
        <v>12</v>
      </c>
      <c r="CP34" s="564"/>
      <c r="CQ34" s="565" t="str">
        <f>IF('各会計、関係団体の財政状況及び健全化判断比率'!BS7="","",'各会計、関係団体の財政状況及び健全化判断比率'!BS7)</f>
        <v>府中町土地開発公社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土地取得特別会計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8</v>
      </c>
      <c r="BX35" s="564"/>
      <c r="BY35" s="565" t="str">
        <f>IF('各会計、関係団体の財政状況及び健全化判断比率'!B69="","",'各会計、関係団体の財政状況及び健全化判断比率'!B69)</f>
        <v>広島県後期高齢者医療広域連合（一般会計）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9</v>
      </c>
      <c r="BX36" s="564"/>
      <c r="BY36" s="565" t="str">
        <f>IF('各会計、関係団体の財政状況及び健全化判断比率'!B70="","",'各会計、関係団体の財政状況及び健全化判断比率'!B70)</f>
        <v>広島県後期高齢者医療広域連合（特別会計）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10</v>
      </c>
      <c r="BX37" s="564"/>
      <c r="BY37" s="565" t="str">
        <f>IF('各会計、関係団体の財政状況及び健全化判断比率'!B71="","",'各会計、関係団体の財政状況及び健全化判断比率'!B71)</f>
        <v>安芸地区衛生施設管理組合（一般会計）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11</v>
      </c>
      <c r="BX38" s="564"/>
      <c r="BY38" s="565" t="str">
        <f>IF('各会計、関係団体の財政状況及び健全化判断比率'!B72="","",'各会計、関係団体の財政状況及び健全化判断比率'!B72)</f>
        <v>安芸地区衛生施設管理組合（特別会計）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67" t="s">
        <v>24</v>
      </c>
      <c r="C41" s="1168"/>
      <c r="D41" s="81"/>
      <c r="E41" s="1173" t="s">
        <v>25</v>
      </c>
      <c r="F41" s="1173"/>
      <c r="G41" s="1173"/>
      <c r="H41" s="1174"/>
      <c r="I41" s="82">
        <v>17088</v>
      </c>
      <c r="J41" s="83">
        <v>17634</v>
      </c>
      <c r="K41" s="83">
        <v>18048</v>
      </c>
      <c r="L41" s="83">
        <v>18515</v>
      </c>
      <c r="M41" s="84">
        <v>18956</v>
      </c>
    </row>
    <row r="42" spans="2:13" ht="27.75" customHeight="1" x14ac:dyDescent="0.15">
      <c r="B42" s="1169"/>
      <c r="C42" s="1170"/>
      <c r="D42" s="85"/>
      <c r="E42" s="1175" t="s">
        <v>26</v>
      </c>
      <c r="F42" s="1175"/>
      <c r="G42" s="1175"/>
      <c r="H42" s="1176"/>
      <c r="I42" s="86">
        <v>1969</v>
      </c>
      <c r="J42" s="87">
        <v>2138</v>
      </c>
      <c r="K42" s="87">
        <v>1975</v>
      </c>
      <c r="L42" s="87">
        <v>2111</v>
      </c>
      <c r="M42" s="88">
        <v>2034</v>
      </c>
    </row>
    <row r="43" spans="2:13" ht="27.75" customHeight="1" x14ac:dyDescent="0.15">
      <c r="B43" s="1169"/>
      <c r="C43" s="1170"/>
      <c r="D43" s="85"/>
      <c r="E43" s="1175" t="s">
        <v>27</v>
      </c>
      <c r="F43" s="1175"/>
      <c r="G43" s="1175"/>
      <c r="H43" s="1176"/>
      <c r="I43" s="86">
        <v>7368</v>
      </c>
      <c r="J43" s="87">
        <v>6988</v>
      </c>
      <c r="K43" s="87">
        <v>6815</v>
      </c>
      <c r="L43" s="87">
        <v>6136</v>
      </c>
      <c r="M43" s="88">
        <v>5770</v>
      </c>
    </row>
    <row r="44" spans="2:13" ht="27.75" customHeight="1" x14ac:dyDescent="0.15">
      <c r="B44" s="1169"/>
      <c r="C44" s="1170"/>
      <c r="D44" s="85"/>
      <c r="E44" s="1175" t="s">
        <v>28</v>
      </c>
      <c r="F44" s="1175"/>
      <c r="G44" s="1175"/>
      <c r="H44" s="1176"/>
      <c r="I44" s="86">
        <v>906</v>
      </c>
      <c r="J44" s="87">
        <v>783</v>
      </c>
      <c r="K44" s="87">
        <v>658</v>
      </c>
      <c r="L44" s="87">
        <v>531</v>
      </c>
      <c r="M44" s="88">
        <v>403</v>
      </c>
    </row>
    <row r="45" spans="2:13" ht="27.75" customHeight="1" x14ac:dyDescent="0.15">
      <c r="B45" s="1169"/>
      <c r="C45" s="1170"/>
      <c r="D45" s="85"/>
      <c r="E45" s="1175" t="s">
        <v>29</v>
      </c>
      <c r="F45" s="1175"/>
      <c r="G45" s="1175"/>
      <c r="H45" s="1176"/>
      <c r="I45" s="86">
        <v>3079</v>
      </c>
      <c r="J45" s="87">
        <v>3097</v>
      </c>
      <c r="K45" s="87">
        <v>3041</v>
      </c>
      <c r="L45" s="87">
        <v>3090</v>
      </c>
      <c r="M45" s="88">
        <v>2951</v>
      </c>
    </row>
    <row r="46" spans="2:13" ht="27.75" customHeight="1" x14ac:dyDescent="0.15">
      <c r="B46" s="1169"/>
      <c r="C46" s="1170"/>
      <c r="D46" s="85"/>
      <c r="E46" s="1175" t="s">
        <v>30</v>
      </c>
      <c r="F46" s="1175"/>
      <c r="G46" s="1175"/>
      <c r="H46" s="1176"/>
      <c r="I46" s="86">
        <v>203</v>
      </c>
      <c r="J46" s="87">
        <v>201</v>
      </c>
      <c r="K46" s="87">
        <v>198</v>
      </c>
      <c r="L46" s="87">
        <v>194</v>
      </c>
      <c r="M46" s="88" t="s">
        <v>478</v>
      </c>
    </row>
    <row r="47" spans="2:13" ht="27.75" customHeight="1" x14ac:dyDescent="0.15">
      <c r="B47" s="1169"/>
      <c r="C47" s="1170"/>
      <c r="D47" s="85"/>
      <c r="E47" s="1175" t="s">
        <v>31</v>
      </c>
      <c r="F47" s="1175"/>
      <c r="G47" s="1175"/>
      <c r="H47" s="1176"/>
      <c r="I47" s="86" t="s">
        <v>478</v>
      </c>
      <c r="J47" s="87" t="s">
        <v>478</v>
      </c>
      <c r="K47" s="87" t="s">
        <v>478</v>
      </c>
      <c r="L47" s="87" t="s">
        <v>478</v>
      </c>
      <c r="M47" s="88" t="s">
        <v>478</v>
      </c>
    </row>
    <row r="48" spans="2:13" ht="27.75" customHeight="1" x14ac:dyDescent="0.15">
      <c r="B48" s="1171"/>
      <c r="C48" s="1172"/>
      <c r="D48" s="85"/>
      <c r="E48" s="1175" t="s">
        <v>32</v>
      </c>
      <c r="F48" s="1175"/>
      <c r="G48" s="1175"/>
      <c r="H48" s="1176"/>
      <c r="I48" s="86" t="s">
        <v>478</v>
      </c>
      <c r="J48" s="87" t="s">
        <v>478</v>
      </c>
      <c r="K48" s="87" t="s">
        <v>478</v>
      </c>
      <c r="L48" s="87" t="s">
        <v>478</v>
      </c>
      <c r="M48" s="88" t="s">
        <v>478</v>
      </c>
    </row>
    <row r="49" spans="2:13" ht="27.75" customHeight="1" x14ac:dyDescent="0.15">
      <c r="B49" s="1177" t="s">
        <v>33</v>
      </c>
      <c r="C49" s="1178"/>
      <c r="D49" s="89"/>
      <c r="E49" s="1175" t="s">
        <v>34</v>
      </c>
      <c r="F49" s="1175"/>
      <c r="G49" s="1175"/>
      <c r="H49" s="1176"/>
      <c r="I49" s="86">
        <v>1771</v>
      </c>
      <c r="J49" s="87">
        <v>1997</v>
      </c>
      <c r="K49" s="87">
        <v>1694</v>
      </c>
      <c r="L49" s="87">
        <v>1485</v>
      </c>
      <c r="M49" s="88">
        <v>1302</v>
      </c>
    </row>
    <row r="50" spans="2:13" ht="27.75" customHeight="1" x14ac:dyDescent="0.15">
      <c r="B50" s="1169"/>
      <c r="C50" s="1170"/>
      <c r="D50" s="85"/>
      <c r="E50" s="1175" t="s">
        <v>35</v>
      </c>
      <c r="F50" s="1175"/>
      <c r="G50" s="1175"/>
      <c r="H50" s="1176"/>
      <c r="I50" s="86">
        <v>1561</v>
      </c>
      <c r="J50" s="87">
        <v>1510</v>
      </c>
      <c r="K50" s="87">
        <v>1435</v>
      </c>
      <c r="L50" s="87">
        <v>1428</v>
      </c>
      <c r="M50" s="88">
        <v>1468</v>
      </c>
    </row>
    <row r="51" spans="2:13" ht="27.75" customHeight="1" x14ac:dyDescent="0.15">
      <c r="B51" s="1171"/>
      <c r="C51" s="1172"/>
      <c r="D51" s="85"/>
      <c r="E51" s="1175" t="s">
        <v>36</v>
      </c>
      <c r="F51" s="1175"/>
      <c r="G51" s="1175"/>
      <c r="H51" s="1176"/>
      <c r="I51" s="86">
        <v>13598</v>
      </c>
      <c r="J51" s="87">
        <v>14207</v>
      </c>
      <c r="K51" s="87">
        <v>14783</v>
      </c>
      <c r="L51" s="87">
        <v>15494</v>
      </c>
      <c r="M51" s="88">
        <v>15960</v>
      </c>
    </row>
    <row r="52" spans="2:13" ht="27.75" customHeight="1" thickBot="1" x14ac:dyDescent="0.2">
      <c r="B52" s="1179" t="s">
        <v>21</v>
      </c>
      <c r="C52" s="1180"/>
      <c r="D52" s="90"/>
      <c r="E52" s="1181" t="s">
        <v>37</v>
      </c>
      <c r="F52" s="1181"/>
      <c r="G52" s="1181"/>
      <c r="H52" s="1182"/>
      <c r="I52" s="91">
        <v>13682</v>
      </c>
      <c r="J52" s="92">
        <v>13126</v>
      </c>
      <c r="K52" s="92">
        <v>12823</v>
      </c>
      <c r="L52" s="92">
        <v>12170</v>
      </c>
      <c r="M52" s="93">
        <v>11384</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517</v>
      </c>
      <c r="G2" s="111"/>
      <c r="H2" s="112"/>
    </row>
    <row r="3" spans="1:8" x14ac:dyDescent="0.15">
      <c r="A3" s="108" t="s">
        <v>510</v>
      </c>
      <c r="B3" s="113"/>
      <c r="C3" s="114"/>
      <c r="D3" s="115">
        <v>53399</v>
      </c>
      <c r="E3" s="116"/>
      <c r="F3" s="117">
        <v>47258</v>
      </c>
      <c r="G3" s="118"/>
      <c r="H3" s="119"/>
    </row>
    <row r="4" spans="1:8" x14ac:dyDescent="0.15">
      <c r="A4" s="120"/>
      <c r="B4" s="121"/>
      <c r="C4" s="122"/>
      <c r="D4" s="123">
        <v>36336</v>
      </c>
      <c r="E4" s="124"/>
      <c r="F4" s="125">
        <v>27842</v>
      </c>
      <c r="G4" s="126"/>
      <c r="H4" s="127"/>
    </row>
    <row r="5" spans="1:8" x14ac:dyDescent="0.15">
      <c r="A5" s="108" t="s">
        <v>512</v>
      </c>
      <c r="B5" s="113"/>
      <c r="C5" s="114"/>
      <c r="D5" s="115">
        <v>47341</v>
      </c>
      <c r="E5" s="116"/>
      <c r="F5" s="117">
        <v>49426</v>
      </c>
      <c r="G5" s="118"/>
      <c r="H5" s="119"/>
    </row>
    <row r="6" spans="1:8" x14ac:dyDescent="0.15">
      <c r="A6" s="120"/>
      <c r="B6" s="121"/>
      <c r="C6" s="122"/>
      <c r="D6" s="123">
        <v>20144</v>
      </c>
      <c r="E6" s="124"/>
      <c r="F6" s="125">
        <v>26568</v>
      </c>
      <c r="G6" s="126"/>
      <c r="H6" s="127"/>
    </row>
    <row r="7" spans="1:8" x14ac:dyDescent="0.15">
      <c r="A7" s="108" t="s">
        <v>513</v>
      </c>
      <c r="B7" s="113"/>
      <c r="C7" s="114"/>
      <c r="D7" s="115">
        <v>42118</v>
      </c>
      <c r="E7" s="116"/>
      <c r="F7" s="117">
        <v>42839</v>
      </c>
      <c r="G7" s="118"/>
      <c r="H7" s="119"/>
    </row>
    <row r="8" spans="1:8" x14ac:dyDescent="0.15">
      <c r="A8" s="120"/>
      <c r="B8" s="121"/>
      <c r="C8" s="122"/>
      <c r="D8" s="123">
        <v>8246</v>
      </c>
      <c r="E8" s="124"/>
      <c r="F8" s="125">
        <v>22027</v>
      </c>
      <c r="G8" s="126"/>
      <c r="H8" s="127"/>
    </row>
    <row r="9" spans="1:8" x14ac:dyDescent="0.15">
      <c r="A9" s="108" t="s">
        <v>514</v>
      </c>
      <c r="B9" s="113"/>
      <c r="C9" s="114"/>
      <c r="D9" s="115">
        <v>39837</v>
      </c>
      <c r="E9" s="116"/>
      <c r="F9" s="117">
        <v>46819</v>
      </c>
      <c r="G9" s="118"/>
      <c r="H9" s="119"/>
    </row>
    <row r="10" spans="1:8" x14ac:dyDescent="0.15">
      <c r="A10" s="120"/>
      <c r="B10" s="121"/>
      <c r="C10" s="122"/>
      <c r="D10" s="123">
        <v>17792</v>
      </c>
      <c r="E10" s="124"/>
      <c r="F10" s="125">
        <v>24121</v>
      </c>
      <c r="G10" s="126"/>
      <c r="H10" s="127"/>
    </row>
    <row r="11" spans="1:8" x14ac:dyDescent="0.15">
      <c r="A11" s="108" t="s">
        <v>515</v>
      </c>
      <c r="B11" s="113"/>
      <c r="C11" s="114"/>
      <c r="D11" s="115">
        <v>38497</v>
      </c>
      <c r="E11" s="116"/>
      <c r="F11" s="117">
        <v>53270</v>
      </c>
      <c r="G11" s="118"/>
      <c r="H11" s="119"/>
    </row>
    <row r="12" spans="1:8" x14ac:dyDescent="0.15">
      <c r="A12" s="120"/>
      <c r="B12" s="121"/>
      <c r="C12" s="128"/>
      <c r="D12" s="123">
        <v>12931</v>
      </c>
      <c r="E12" s="124"/>
      <c r="F12" s="125">
        <v>24316</v>
      </c>
      <c r="G12" s="126"/>
      <c r="H12" s="127"/>
    </row>
    <row r="13" spans="1:8" x14ac:dyDescent="0.15">
      <c r="A13" s="108"/>
      <c r="B13" s="113"/>
      <c r="C13" s="129"/>
      <c r="D13" s="130">
        <v>44238</v>
      </c>
      <c r="E13" s="131"/>
      <c r="F13" s="132">
        <v>47922</v>
      </c>
      <c r="G13" s="133"/>
      <c r="H13" s="119"/>
    </row>
    <row r="14" spans="1:8" x14ac:dyDescent="0.15">
      <c r="A14" s="120"/>
      <c r="B14" s="121"/>
      <c r="C14" s="122"/>
      <c r="D14" s="123">
        <v>19090</v>
      </c>
      <c r="E14" s="124"/>
      <c r="F14" s="125">
        <v>24975</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0</v>
      </c>
      <c r="C19" s="134">
        <f>ROUND(VALUE(SUBSTITUTE(実質収支比率等に係る経年分析!G$48,"▲","-")),2)</f>
        <v>0.17</v>
      </c>
      <c r="D19" s="134">
        <f>ROUND(VALUE(SUBSTITUTE(実質収支比率等に係る経年分析!H$48,"▲","-")),2)</f>
        <v>0.11</v>
      </c>
      <c r="E19" s="134">
        <f>ROUND(VALUE(SUBSTITUTE(実質収支比率等に係る経年分析!I$48,"▲","-")),2)</f>
        <v>0.18</v>
      </c>
      <c r="F19" s="134">
        <f>ROUND(VALUE(SUBSTITUTE(実質収支比率等に係る経年分析!J$48,"▲","-")),2)</f>
        <v>0.14000000000000001</v>
      </c>
    </row>
    <row r="20" spans="1:11" x14ac:dyDescent="0.15">
      <c r="A20" s="134" t="s">
        <v>42</v>
      </c>
      <c r="B20" s="134">
        <f>ROUND(VALUE(SUBSTITUTE(実質収支比率等に係る経年分析!F$47,"▲","-")),2)</f>
        <v>13.95</v>
      </c>
      <c r="C20" s="134">
        <f>ROUND(VALUE(SUBSTITUTE(実質収支比率等に係る経年分析!G$47,"▲","-")),2)</f>
        <v>17.77</v>
      </c>
      <c r="D20" s="134">
        <f>ROUND(VALUE(SUBSTITUTE(実質収支比率等に係る経年分析!H$47,"▲","-")),2)</f>
        <v>15.9</v>
      </c>
      <c r="E20" s="134">
        <f>ROUND(VALUE(SUBSTITUTE(実質収支比率等に係る経年分析!I$47,"▲","-")),2)</f>
        <v>14.11</v>
      </c>
      <c r="F20" s="134">
        <f>ROUND(VALUE(SUBSTITUTE(実質収支比率等に係る経年分析!J$47,"▲","-")),2)</f>
        <v>11.68</v>
      </c>
    </row>
    <row r="21" spans="1:11" x14ac:dyDescent="0.15">
      <c r="A21" s="134" t="s">
        <v>43</v>
      </c>
      <c r="B21" s="134">
        <f>IF(ISNUMBER(VALUE(SUBSTITUTE(実質収支比率等に係る経年分析!F$49,"▲","-"))),ROUND(VALUE(SUBSTITUTE(実質収支比率等に係る経年分析!F$49,"▲","-")),2),NA())</f>
        <v>-3.85</v>
      </c>
      <c r="C21" s="134">
        <f>IF(ISNUMBER(VALUE(SUBSTITUTE(実質収支比率等に係る経年分析!G$49,"▲","-"))),ROUND(VALUE(SUBSTITUTE(実質収支比率等に係る経年分析!G$49,"▲","-")),2),NA())</f>
        <v>3.6</v>
      </c>
      <c r="D21" s="134">
        <f>IF(ISNUMBER(VALUE(SUBSTITUTE(実質収支比率等に係る経年分析!H$49,"▲","-"))),ROUND(VALUE(SUBSTITUTE(実質収支比率等に係る経年分析!H$49,"▲","-")),2),NA())</f>
        <v>-1.91</v>
      </c>
      <c r="E21" s="134">
        <f>IF(ISNUMBER(VALUE(SUBSTITUTE(実質収支比率等に係る経年分析!I$49,"▲","-"))),ROUND(VALUE(SUBSTITUTE(実質収支比率等に係る経年分析!I$49,"▲","-")),2),NA())</f>
        <v>-1.57</v>
      </c>
      <c r="F21" s="134">
        <f>IF(ISNUMBER(VALUE(SUBSTITUTE(実質収支比率等に係る経年分析!J$49,"▲","-"))),ROUND(VALUE(SUBSTITUTE(実質収支比率等に係る経年分析!J$49,"▲","-")),2),NA())</f>
        <v>-2.2999999999999998</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土地取得特別会計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7.0000000000000007E-2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0.01</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0.01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0.01</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0.17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0.11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0.18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0.14000000000000001</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1186</v>
      </c>
      <c r="E42" s="136"/>
      <c r="F42" s="136"/>
      <c r="G42" s="136">
        <f>'実質公債費比率（分子）の構造'!L$52</f>
        <v>1230</v>
      </c>
      <c r="H42" s="136"/>
      <c r="I42" s="136"/>
      <c r="J42" s="136">
        <f>'実質公債費比率（分子）の構造'!M$52</f>
        <v>1267</v>
      </c>
      <c r="K42" s="136"/>
      <c r="L42" s="136"/>
      <c r="M42" s="136">
        <f>'実質公債費比率（分子）の構造'!N$52</f>
        <v>1308</v>
      </c>
      <c r="N42" s="136"/>
      <c r="O42" s="136"/>
      <c r="P42" s="136">
        <f>'実質公債費比率（分子）の構造'!O$52</f>
        <v>1361</v>
      </c>
    </row>
    <row r="43" spans="1:16" x14ac:dyDescent="0.15">
      <c r="A43" s="136" t="s">
        <v>51</v>
      </c>
      <c r="B43" s="136">
        <f>'実質公債費比率（分子）の構造'!K$51</f>
        <v>1</v>
      </c>
      <c r="C43" s="136"/>
      <c r="D43" s="136"/>
      <c r="E43" s="136">
        <f>'実質公債費比率（分子）の構造'!L$51</f>
        <v>2</v>
      </c>
      <c r="F43" s="136"/>
      <c r="G43" s="136"/>
      <c r="H43" s="136">
        <f>'実質公債費比率（分子）の構造'!M$51</f>
        <v>5</v>
      </c>
      <c r="I43" s="136"/>
      <c r="J43" s="136"/>
      <c r="K43" s="136">
        <f>'実質公債費比率（分子）の構造'!N$51</f>
        <v>0</v>
      </c>
      <c r="L43" s="136"/>
      <c r="M43" s="136"/>
      <c r="N43" s="136">
        <f>'実質公債費比率（分子）の構造'!O$51</f>
        <v>1</v>
      </c>
      <c r="O43" s="136"/>
      <c r="P43" s="136"/>
    </row>
    <row r="44" spans="1:16" x14ac:dyDescent="0.15">
      <c r="A44" s="136" t="s">
        <v>52</v>
      </c>
      <c r="B44" s="136">
        <f>'実質公債費比率（分子）の構造'!K$50</f>
        <v>50</v>
      </c>
      <c r="C44" s="136"/>
      <c r="D44" s="136"/>
      <c r="E44" s="136">
        <f>'実質公債費比率（分子）の構造'!L$50</f>
        <v>80</v>
      </c>
      <c r="F44" s="136"/>
      <c r="G44" s="136"/>
      <c r="H44" s="136">
        <f>'実質公債費比率（分子）の構造'!M$50</f>
        <v>41</v>
      </c>
      <c r="I44" s="136"/>
      <c r="J44" s="136"/>
      <c r="K44" s="136">
        <f>'実質公債費比率（分子）の構造'!N$50</f>
        <v>50</v>
      </c>
      <c r="L44" s="136"/>
      <c r="M44" s="136"/>
      <c r="N44" s="136">
        <f>'実質公債費比率（分子）の構造'!O$50</f>
        <v>244</v>
      </c>
      <c r="O44" s="136"/>
      <c r="P44" s="136"/>
    </row>
    <row r="45" spans="1:16" x14ac:dyDescent="0.15">
      <c r="A45" s="136" t="s">
        <v>53</v>
      </c>
      <c r="B45" s="136">
        <f>'実質公債費比率（分子）の構造'!K$49</f>
        <v>135</v>
      </c>
      <c r="C45" s="136"/>
      <c r="D45" s="136"/>
      <c r="E45" s="136">
        <f>'実質公債費比率（分子）の構造'!L$49</f>
        <v>135</v>
      </c>
      <c r="F45" s="136"/>
      <c r="G45" s="136"/>
      <c r="H45" s="136">
        <f>'実質公債費比率（分子）の構造'!M$49</f>
        <v>135</v>
      </c>
      <c r="I45" s="136"/>
      <c r="J45" s="136"/>
      <c r="K45" s="136">
        <f>'実質公債費比率（分子）の構造'!N$49</f>
        <v>135</v>
      </c>
      <c r="L45" s="136"/>
      <c r="M45" s="136"/>
      <c r="N45" s="136">
        <f>'実質公債費比率（分子）の構造'!O$49</f>
        <v>135</v>
      </c>
      <c r="O45" s="136"/>
      <c r="P45" s="136"/>
    </row>
    <row r="46" spans="1:16" x14ac:dyDescent="0.15">
      <c r="A46" s="136" t="s">
        <v>54</v>
      </c>
      <c r="B46" s="136">
        <f>'実質公債費比率（分子）の構造'!K$48</f>
        <v>511</v>
      </c>
      <c r="C46" s="136"/>
      <c r="D46" s="136"/>
      <c r="E46" s="136">
        <f>'実質公債費比率（分子）の構造'!L$48</f>
        <v>448</v>
      </c>
      <c r="F46" s="136"/>
      <c r="G46" s="136"/>
      <c r="H46" s="136">
        <f>'実質公債費比率（分子）の構造'!M$48</f>
        <v>442</v>
      </c>
      <c r="I46" s="136"/>
      <c r="J46" s="136"/>
      <c r="K46" s="136">
        <f>'実質公債費比率（分子）の構造'!N$48</f>
        <v>401</v>
      </c>
      <c r="L46" s="136"/>
      <c r="M46" s="136"/>
      <c r="N46" s="136">
        <f>'実質公債費比率（分子）の構造'!O$48</f>
        <v>385</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1470</v>
      </c>
      <c r="C49" s="136"/>
      <c r="D49" s="136"/>
      <c r="E49" s="136">
        <f>'実質公債費比率（分子）の構造'!L$45</f>
        <v>1615</v>
      </c>
      <c r="F49" s="136"/>
      <c r="G49" s="136"/>
      <c r="H49" s="136">
        <f>'実質公債費比率（分子）の構造'!M$45</f>
        <v>1676</v>
      </c>
      <c r="I49" s="136"/>
      <c r="J49" s="136"/>
      <c r="K49" s="136">
        <f>'実質公債費比率（分子）の構造'!N$45</f>
        <v>1738</v>
      </c>
      <c r="L49" s="136"/>
      <c r="M49" s="136"/>
      <c r="N49" s="136">
        <f>'実質公債費比率（分子）の構造'!O$45</f>
        <v>1746</v>
      </c>
      <c r="O49" s="136"/>
      <c r="P49" s="136"/>
    </row>
    <row r="50" spans="1:16" x14ac:dyDescent="0.15">
      <c r="A50" s="136" t="s">
        <v>58</v>
      </c>
      <c r="B50" s="136" t="e">
        <f>NA()</f>
        <v>#N/A</v>
      </c>
      <c r="C50" s="136">
        <f>IF(ISNUMBER('実質公債費比率（分子）の構造'!K$53),'実質公債費比率（分子）の構造'!K$53,NA())</f>
        <v>981</v>
      </c>
      <c r="D50" s="136" t="e">
        <f>NA()</f>
        <v>#N/A</v>
      </c>
      <c r="E50" s="136" t="e">
        <f>NA()</f>
        <v>#N/A</v>
      </c>
      <c r="F50" s="136">
        <f>IF(ISNUMBER('実質公債費比率（分子）の構造'!L$53),'実質公債費比率（分子）の構造'!L$53,NA())</f>
        <v>1050</v>
      </c>
      <c r="G50" s="136" t="e">
        <f>NA()</f>
        <v>#N/A</v>
      </c>
      <c r="H50" s="136" t="e">
        <f>NA()</f>
        <v>#N/A</v>
      </c>
      <c r="I50" s="136">
        <f>IF(ISNUMBER('実質公債費比率（分子）の構造'!M$53),'実質公債費比率（分子）の構造'!M$53,NA())</f>
        <v>1032</v>
      </c>
      <c r="J50" s="136" t="e">
        <f>NA()</f>
        <v>#N/A</v>
      </c>
      <c r="K50" s="136" t="e">
        <f>NA()</f>
        <v>#N/A</v>
      </c>
      <c r="L50" s="136">
        <f>IF(ISNUMBER('実質公債費比率（分子）の構造'!N$53),'実質公債費比率（分子）の構造'!N$53,NA())</f>
        <v>1016</v>
      </c>
      <c r="M50" s="136" t="e">
        <f>NA()</f>
        <v>#N/A</v>
      </c>
      <c r="N50" s="136" t="e">
        <f>NA()</f>
        <v>#N/A</v>
      </c>
      <c r="O50" s="136">
        <f>IF(ISNUMBER('実質公債費比率（分子）の構造'!O$53),'実質公債費比率（分子）の構造'!O$53,NA())</f>
        <v>1150</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13598</v>
      </c>
      <c r="E56" s="135"/>
      <c r="F56" s="135"/>
      <c r="G56" s="135">
        <f>'将来負担比率（分子）の構造'!J$51</f>
        <v>14207</v>
      </c>
      <c r="H56" s="135"/>
      <c r="I56" s="135"/>
      <c r="J56" s="135">
        <f>'将来負担比率（分子）の構造'!K$51</f>
        <v>14783</v>
      </c>
      <c r="K56" s="135"/>
      <c r="L56" s="135"/>
      <c r="M56" s="135">
        <f>'将来負担比率（分子）の構造'!L$51</f>
        <v>15494</v>
      </c>
      <c r="N56" s="135"/>
      <c r="O56" s="135"/>
      <c r="P56" s="135">
        <f>'将来負担比率（分子）の構造'!M$51</f>
        <v>15960</v>
      </c>
    </row>
    <row r="57" spans="1:16" x14ac:dyDescent="0.15">
      <c r="A57" s="135" t="s">
        <v>35</v>
      </c>
      <c r="B57" s="135"/>
      <c r="C57" s="135"/>
      <c r="D57" s="135">
        <f>'将来負担比率（分子）の構造'!I$50</f>
        <v>1561</v>
      </c>
      <c r="E57" s="135"/>
      <c r="F57" s="135"/>
      <c r="G57" s="135">
        <f>'将来負担比率（分子）の構造'!J$50</f>
        <v>1510</v>
      </c>
      <c r="H57" s="135"/>
      <c r="I57" s="135"/>
      <c r="J57" s="135">
        <f>'将来負担比率（分子）の構造'!K$50</f>
        <v>1435</v>
      </c>
      <c r="K57" s="135"/>
      <c r="L57" s="135"/>
      <c r="M57" s="135">
        <f>'将来負担比率（分子）の構造'!L$50</f>
        <v>1428</v>
      </c>
      <c r="N57" s="135"/>
      <c r="O57" s="135"/>
      <c r="P57" s="135">
        <f>'将来負担比率（分子）の構造'!M$50</f>
        <v>1468</v>
      </c>
    </row>
    <row r="58" spans="1:16" x14ac:dyDescent="0.15">
      <c r="A58" s="135" t="s">
        <v>34</v>
      </c>
      <c r="B58" s="135"/>
      <c r="C58" s="135"/>
      <c r="D58" s="135">
        <f>'将来負担比率（分子）の構造'!I$49</f>
        <v>1771</v>
      </c>
      <c r="E58" s="135"/>
      <c r="F58" s="135"/>
      <c r="G58" s="135">
        <f>'将来負担比率（分子）の構造'!J$49</f>
        <v>1997</v>
      </c>
      <c r="H58" s="135"/>
      <c r="I58" s="135"/>
      <c r="J58" s="135">
        <f>'将来負担比率（分子）の構造'!K$49</f>
        <v>1694</v>
      </c>
      <c r="K58" s="135"/>
      <c r="L58" s="135"/>
      <c r="M58" s="135">
        <f>'将来負担比率（分子）の構造'!L$49</f>
        <v>1485</v>
      </c>
      <c r="N58" s="135"/>
      <c r="O58" s="135"/>
      <c r="P58" s="135">
        <f>'将来負担比率（分子）の構造'!M$49</f>
        <v>1302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203</v>
      </c>
      <c r="C61" s="135"/>
      <c r="D61" s="135"/>
      <c r="E61" s="135">
        <f>'将来負担比率（分子）の構造'!J$46</f>
        <v>201</v>
      </c>
      <c r="F61" s="135"/>
      <c r="G61" s="135"/>
      <c r="H61" s="135">
        <f>'将来負担比率（分子）の構造'!K$46</f>
        <v>198</v>
      </c>
      <c r="I61" s="135"/>
      <c r="J61" s="135"/>
      <c r="K61" s="135">
        <f>'将来負担比率（分子）の構造'!L$46</f>
        <v>194</v>
      </c>
      <c r="L61" s="135"/>
      <c r="M61" s="135"/>
      <c r="N61" s="135" t="str">
        <f>'将来負担比率（分子）の構造'!M$46</f>
        <v>-</v>
      </c>
      <c r="O61" s="135"/>
      <c r="P61" s="135"/>
    </row>
    <row r="62" spans="1:16" x14ac:dyDescent="0.15">
      <c r="A62" s="135" t="s">
        <v>29</v>
      </c>
      <c r="B62" s="135">
        <f>'将来負担比率（分子）の構造'!I$45</f>
        <v>3079</v>
      </c>
      <c r="C62" s="135"/>
      <c r="D62" s="135"/>
      <c r="E62" s="135">
        <f>'将来負担比率（分子）の構造'!J$45</f>
        <v>3097</v>
      </c>
      <c r="F62" s="135"/>
      <c r="G62" s="135"/>
      <c r="H62" s="135">
        <f>'将来負担比率（分子）の構造'!K$45</f>
        <v>3041</v>
      </c>
      <c r="I62" s="135"/>
      <c r="J62" s="135"/>
      <c r="K62" s="135">
        <f>'将来負担比率（分子）の構造'!L$45</f>
        <v>3090</v>
      </c>
      <c r="L62" s="135"/>
      <c r="M62" s="135"/>
      <c r="N62" s="135">
        <f>'将来負担比率（分子）の構造'!M$45</f>
        <v>2951</v>
      </c>
      <c r="O62" s="135"/>
      <c r="P62" s="135"/>
    </row>
    <row r="63" spans="1:16" x14ac:dyDescent="0.15">
      <c r="A63" s="135" t="s">
        <v>28</v>
      </c>
      <c r="B63" s="135">
        <f>'将来負担比率（分子）の構造'!I$44</f>
        <v>906</v>
      </c>
      <c r="C63" s="135"/>
      <c r="D63" s="135"/>
      <c r="E63" s="135">
        <f>'将来負担比率（分子）の構造'!J$44</f>
        <v>783</v>
      </c>
      <c r="F63" s="135"/>
      <c r="G63" s="135"/>
      <c r="H63" s="135">
        <f>'将来負担比率（分子）の構造'!K$44</f>
        <v>658</v>
      </c>
      <c r="I63" s="135"/>
      <c r="J63" s="135"/>
      <c r="K63" s="135">
        <f>'将来負担比率（分子）の構造'!L$44</f>
        <v>531</v>
      </c>
      <c r="L63" s="135"/>
      <c r="M63" s="135"/>
      <c r="N63" s="135">
        <f>'将来負担比率（分子）の構造'!M$44</f>
        <v>403</v>
      </c>
      <c r="O63" s="135"/>
      <c r="P63" s="135"/>
    </row>
    <row r="64" spans="1:16" x14ac:dyDescent="0.15">
      <c r="A64" s="135" t="s">
        <v>27</v>
      </c>
      <c r="B64" s="135">
        <f>'将来負担比率（分子）の構造'!I$43</f>
        <v>7368</v>
      </c>
      <c r="C64" s="135"/>
      <c r="D64" s="135"/>
      <c r="E64" s="135">
        <f>'将来負担比率（分子）の構造'!J$43</f>
        <v>6988</v>
      </c>
      <c r="F64" s="135"/>
      <c r="G64" s="135"/>
      <c r="H64" s="135">
        <f>'将来負担比率（分子）の構造'!K$43</f>
        <v>6815</v>
      </c>
      <c r="I64" s="135"/>
      <c r="J64" s="135"/>
      <c r="K64" s="135">
        <f>'将来負担比率（分子）の構造'!L$43</f>
        <v>6136</v>
      </c>
      <c r="L64" s="135"/>
      <c r="M64" s="135"/>
      <c r="N64" s="135">
        <f>'将来負担比率（分子）の構造'!M$43</f>
        <v>5770</v>
      </c>
      <c r="O64" s="135"/>
      <c r="P64" s="135"/>
    </row>
    <row r="65" spans="1:16" x14ac:dyDescent="0.15">
      <c r="A65" s="135" t="s">
        <v>26</v>
      </c>
      <c r="B65" s="135">
        <f>'将来負担比率（分子）の構造'!I$42</f>
        <v>1969</v>
      </c>
      <c r="C65" s="135"/>
      <c r="D65" s="135"/>
      <c r="E65" s="135">
        <f>'将来負担比率（分子）の構造'!J$42</f>
        <v>2138</v>
      </c>
      <c r="F65" s="135"/>
      <c r="G65" s="135"/>
      <c r="H65" s="135">
        <f>'将来負担比率（分子）の構造'!K$42</f>
        <v>1975</v>
      </c>
      <c r="I65" s="135"/>
      <c r="J65" s="135"/>
      <c r="K65" s="135">
        <f>'将来負担比率（分子）の構造'!L$42</f>
        <v>2111</v>
      </c>
      <c r="L65" s="135"/>
      <c r="M65" s="135"/>
      <c r="N65" s="135">
        <f>'将来負担比率（分子）の構造'!M$42</f>
        <v>2034</v>
      </c>
      <c r="O65" s="135"/>
      <c r="P65" s="135"/>
    </row>
    <row r="66" spans="1:16" x14ac:dyDescent="0.15">
      <c r="A66" s="135" t="s">
        <v>25</v>
      </c>
      <c r="B66" s="135">
        <f>'将来負担比率（分子）の構造'!I$41</f>
        <v>17088</v>
      </c>
      <c r="C66" s="135"/>
      <c r="D66" s="135"/>
      <c r="E66" s="135">
        <f>'将来負担比率（分子）の構造'!J$41</f>
        <v>17634</v>
      </c>
      <c r="F66" s="135"/>
      <c r="G66" s="135"/>
      <c r="H66" s="135">
        <f>'将来負担比率（分子）の構造'!K$41</f>
        <v>18048</v>
      </c>
      <c r="I66" s="135"/>
      <c r="J66" s="135"/>
      <c r="K66" s="135">
        <f>'将来負担比率（分子）の構造'!L$41</f>
        <v>18515</v>
      </c>
      <c r="L66" s="135"/>
      <c r="M66" s="135"/>
      <c r="N66" s="135">
        <f>'将来負担比率（分子）の構造'!M$41</f>
        <v>18956</v>
      </c>
      <c r="O66" s="135"/>
      <c r="P66" s="135"/>
    </row>
    <row r="67" spans="1:16" x14ac:dyDescent="0.15">
      <c r="A67" s="135" t="s">
        <v>62</v>
      </c>
      <c r="B67" s="135" t="e">
        <f>NA()</f>
        <v>#N/A</v>
      </c>
      <c r="C67" s="135">
        <f>IF(ISNUMBER('将来負担比率（分子）の構造'!I$52), IF('将来負担比率（分子）の構造'!I$52 &lt; 0, 0, '将来負担比率（分子）の構造'!I$52), NA())</f>
        <v>13682</v>
      </c>
      <c r="D67" s="135" t="e">
        <f>NA()</f>
        <v>#N/A</v>
      </c>
      <c r="E67" s="135" t="e">
        <f>NA()</f>
        <v>#N/A</v>
      </c>
      <c r="F67" s="135">
        <f>IF(ISNUMBER('将来負担比率（分子）の構造'!J$52), IF('将来負担比率（分子）の構造'!J$52 &lt; 0, 0, '将来負担比率（分子）の構造'!J$52), NA())</f>
        <v>13126</v>
      </c>
      <c r="G67" s="135" t="e">
        <f>NA()</f>
        <v>#N/A</v>
      </c>
      <c r="H67" s="135" t="e">
        <f>NA()</f>
        <v>#N/A</v>
      </c>
      <c r="I67" s="135">
        <f>IF(ISNUMBER('将来負担比率（分子）の構造'!K$52), IF('将来負担比率（分子）の構造'!K$52 &lt; 0, 0, '将来負担比率（分子）の構造'!K$52), NA())</f>
        <v>12823</v>
      </c>
      <c r="J67" s="135" t="e">
        <f>NA()</f>
        <v>#N/A</v>
      </c>
      <c r="K67" s="135" t="e">
        <f>NA()</f>
        <v>#N/A</v>
      </c>
      <c r="L67" s="135">
        <f>IF(ISNUMBER('将来負担比率（分子）の構造'!L$52), IF('将来負担比率（分子）の構造'!L$52 &lt; 0, 0, '将来負担比率（分子）の構造'!L$52), NA())</f>
        <v>12170</v>
      </c>
      <c r="M67" s="135" t="e">
        <f>NA()</f>
        <v>#N/A</v>
      </c>
      <c r="N67" s="135" t="e">
        <f>NA()</f>
        <v>#N/A</v>
      </c>
      <c r="O67" s="135">
        <f>IF(ISNUMBER('将来負担比率（分子）の構造'!M$52), IF('将来負担比率（分子）の構造'!M$52 &lt; 0, 0, '将来負担比率（分子）の構造'!M$52), NA())</f>
        <v>11384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206</v>
      </c>
      <c r="C5" s="578"/>
      <c r="D5" s="578"/>
      <c r="E5" s="578"/>
      <c r="F5" s="578"/>
      <c r="G5" s="578"/>
      <c r="H5" s="578"/>
      <c r="I5" s="578"/>
      <c r="J5" s="578"/>
      <c r="K5" s="578"/>
      <c r="L5" s="578"/>
      <c r="M5" s="578"/>
      <c r="N5" s="578"/>
      <c r="O5" s="578"/>
      <c r="P5" s="578"/>
      <c r="Q5" s="579"/>
      <c r="R5" s="580">
        <v>6662489</v>
      </c>
      <c r="S5" s="581"/>
      <c r="T5" s="581"/>
      <c r="U5" s="581"/>
      <c r="V5" s="581"/>
      <c r="W5" s="581"/>
      <c r="X5" s="581"/>
      <c r="Y5" s="582"/>
      <c r="Z5" s="583">
        <v>47</v>
      </c>
      <c r="AA5" s="583"/>
      <c r="AB5" s="583"/>
      <c r="AC5" s="583"/>
      <c r="AD5" s="584">
        <v>6473148</v>
      </c>
      <c r="AE5" s="584"/>
      <c r="AF5" s="584"/>
      <c r="AG5" s="584"/>
      <c r="AH5" s="584"/>
      <c r="AI5" s="584"/>
      <c r="AJ5" s="584"/>
      <c r="AK5" s="584"/>
      <c r="AL5" s="585">
        <v>80.2</v>
      </c>
      <c r="AM5" s="586"/>
      <c r="AN5" s="586"/>
      <c r="AO5" s="587"/>
      <c r="AP5" s="577" t="s">
        <v>207</v>
      </c>
      <c r="AQ5" s="578"/>
      <c r="AR5" s="578"/>
      <c r="AS5" s="578"/>
      <c r="AT5" s="578"/>
      <c r="AU5" s="578"/>
      <c r="AV5" s="578"/>
      <c r="AW5" s="578"/>
      <c r="AX5" s="578"/>
      <c r="AY5" s="578"/>
      <c r="AZ5" s="578"/>
      <c r="BA5" s="578"/>
      <c r="BB5" s="578"/>
      <c r="BC5" s="578"/>
      <c r="BD5" s="578"/>
      <c r="BE5" s="578"/>
      <c r="BF5" s="579"/>
      <c r="BG5" s="591">
        <v>6454923</v>
      </c>
      <c r="BH5" s="592"/>
      <c r="BI5" s="592"/>
      <c r="BJ5" s="592"/>
      <c r="BK5" s="592"/>
      <c r="BL5" s="592"/>
      <c r="BM5" s="592"/>
      <c r="BN5" s="593"/>
      <c r="BO5" s="594">
        <v>96.9</v>
      </c>
      <c r="BP5" s="594"/>
      <c r="BQ5" s="594"/>
      <c r="BR5" s="594"/>
      <c r="BS5" s="595">
        <v>57059</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x14ac:dyDescent="0.15">
      <c r="B6" s="588" t="s">
        <v>211</v>
      </c>
      <c r="C6" s="589"/>
      <c r="D6" s="589"/>
      <c r="E6" s="589"/>
      <c r="F6" s="589"/>
      <c r="G6" s="589"/>
      <c r="H6" s="589"/>
      <c r="I6" s="589"/>
      <c r="J6" s="589"/>
      <c r="K6" s="589"/>
      <c r="L6" s="589"/>
      <c r="M6" s="589"/>
      <c r="N6" s="589"/>
      <c r="O6" s="589"/>
      <c r="P6" s="589"/>
      <c r="Q6" s="590"/>
      <c r="R6" s="591">
        <v>79461</v>
      </c>
      <c r="S6" s="592"/>
      <c r="T6" s="592"/>
      <c r="U6" s="592"/>
      <c r="V6" s="592"/>
      <c r="W6" s="592"/>
      <c r="X6" s="592"/>
      <c r="Y6" s="593"/>
      <c r="Z6" s="594">
        <v>0.6</v>
      </c>
      <c r="AA6" s="594"/>
      <c r="AB6" s="594"/>
      <c r="AC6" s="594"/>
      <c r="AD6" s="595">
        <v>79461</v>
      </c>
      <c r="AE6" s="595"/>
      <c r="AF6" s="595"/>
      <c r="AG6" s="595"/>
      <c r="AH6" s="595"/>
      <c r="AI6" s="595"/>
      <c r="AJ6" s="595"/>
      <c r="AK6" s="595"/>
      <c r="AL6" s="596">
        <v>1</v>
      </c>
      <c r="AM6" s="597"/>
      <c r="AN6" s="597"/>
      <c r="AO6" s="598"/>
      <c r="AP6" s="588" t="s">
        <v>212</v>
      </c>
      <c r="AQ6" s="589"/>
      <c r="AR6" s="589"/>
      <c r="AS6" s="589"/>
      <c r="AT6" s="589"/>
      <c r="AU6" s="589"/>
      <c r="AV6" s="589"/>
      <c r="AW6" s="589"/>
      <c r="AX6" s="589"/>
      <c r="AY6" s="589"/>
      <c r="AZ6" s="589"/>
      <c r="BA6" s="589"/>
      <c r="BB6" s="589"/>
      <c r="BC6" s="589"/>
      <c r="BD6" s="589"/>
      <c r="BE6" s="589"/>
      <c r="BF6" s="590"/>
      <c r="BG6" s="591">
        <v>6454923</v>
      </c>
      <c r="BH6" s="592"/>
      <c r="BI6" s="592"/>
      <c r="BJ6" s="592"/>
      <c r="BK6" s="592"/>
      <c r="BL6" s="592"/>
      <c r="BM6" s="592"/>
      <c r="BN6" s="593"/>
      <c r="BO6" s="594">
        <v>96.9</v>
      </c>
      <c r="BP6" s="594"/>
      <c r="BQ6" s="594"/>
      <c r="BR6" s="594"/>
      <c r="BS6" s="595">
        <v>57059</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157997</v>
      </c>
      <c r="CS6" s="592"/>
      <c r="CT6" s="592"/>
      <c r="CU6" s="592"/>
      <c r="CV6" s="592"/>
      <c r="CW6" s="592"/>
      <c r="CX6" s="592"/>
      <c r="CY6" s="593"/>
      <c r="CZ6" s="594">
        <v>1.1000000000000001</v>
      </c>
      <c r="DA6" s="594"/>
      <c r="DB6" s="594"/>
      <c r="DC6" s="594"/>
      <c r="DD6" s="600" t="s">
        <v>214</v>
      </c>
      <c r="DE6" s="592"/>
      <c r="DF6" s="592"/>
      <c r="DG6" s="592"/>
      <c r="DH6" s="592"/>
      <c r="DI6" s="592"/>
      <c r="DJ6" s="592"/>
      <c r="DK6" s="592"/>
      <c r="DL6" s="592"/>
      <c r="DM6" s="592"/>
      <c r="DN6" s="592"/>
      <c r="DO6" s="592"/>
      <c r="DP6" s="593"/>
      <c r="DQ6" s="600">
        <v>157997</v>
      </c>
      <c r="DR6" s="592"/>
      <c r="DS6" s="592"/>
      <c r="DT6" s="592"/>
      <c r="DU6" s="592"/>
      <c r="DV6" s="592"/>
      <c r="DW6" s="592"/>
      <c r="DX6" s="592"/>
      <c r="DY6" s="592"/>
      <c r="DZ6" s="592"/>
      <c r="EA6" s="592"/>
      <c r="EB6" s="592"/>
      <c r="EC6" s="601"/>
    </row>
    <row r="7" spans="2:143" ht="11.25" customHeight="1" x14ac:dyDescent="0.15">
      <c r="B7" s="588" t="s">
        <v>215</v>
      </c>
      <c r="C7" s="589"/>
      <c r="D7" s="589"/>
      <c r="E7" s="589"/>
      <c r="F7" s="589"/>
      <c r="G7" s="589"/>
      <c r="H7" s="589"/>
      <c r="I7" s="589"/>
      <c r="J7" s="589"/>
      <c r="K7" s="589"/>
      <c r="L7" s="589"/>
      <c r="M7" s="589"/>
      <c r="N7" s="589"/>
      <c r="O7" s="589"/>
      <c r="P7" s="589"/>
      <c r="Q7" s="590"/>
      <c r="R7" s="591">
        <v>22186</v>
      </c>
      <c r="S7" s="592"/>
      <c r="T7" s="592"/>
      <c r="U7" s="592"/>
      <c r="V7" s="592"/>
      <c r="W7" s="592"/>
      <c r="X7" s="592"/>
      <c r="Y7" s="593"/>
      <c r="Z7" s="594">
        <v>0.2</v>
      </c>
      <c r="AA7" s="594"/>
      <c r="AB7" s="594"/>
      <c r="AC7" s="594"/>
      <c r="AD7" s="595">
        <v>22186</v>
      </c>
      <c r="AE7" s="595"/>
      <c r="AF7" s="595"/>
      <c r="AG7" s="595"/>
      <c r="AH7" s="595"/>
      <c r="AI7" s="595"/>
      <c r="AJ7" s="595"/>
      <c r="AK7" s="595"/>
      <c r="AL7" s="596">
        <v>0.3</v>
      </c>
      <c r="AM7" s="597"/>
      <c r="AN7" s="597"/>
      <c r="AO7" s="598"/>
      <c r="AP7" s="588" t="s">
        <v>216</v>
      </c>
      <c r="AQ7" s="589"/>
      <c r="AR7" s="589"/>
      <c r="AS7" s="589"/>
      <c r="AT7" s="589"/>
      <c r="AU7" s="589"/>
      <c r="AV7" s="589"/>
      <c r="AW7" s="589"/>
      <c r="AX7" s="589"/>
      <c r="AY7" s="589"/>
      <c r="AZ7" s="589"/>
      <c r="BA7" s="589"/>
      <c r="BB7" s="589"/>
      <c r="BC7" s="589"/>
      <c r="BD7" s="589"/>
      <c r="BE7" s="589"/>
      <c r="BF7" s="590"/>
      <c r="BG7" s="591">
        <v>3401821</v>
      </c>
      <c r="BH7" s="592"/>
      <c r="BI7" s="592"/>
      <c r="BJ7" s="592"/>
      <c r="BK7" s="592"/>
      <c r="BL7" s="592"/>
      <c r="BM7" s="592"/>
      <c r="BN7" s="593"/>
      <c r="BO7" s="594">
        <v>51.1</v>
      </c>
      <c r="BP7" s="594"/>
      <c r="BQ7" s="594"/>
      <c r="BR7" s="594"/>
      <c r="BS7" s="595">
        <v>57059</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1480665</v>
      </c>
      <c r="CS7" s="592"/>
      <c r="CT7" s="592"/>
      <c r="CU7" s="592"/>
      <c r="CV7" s="592"/>
      <c r="CW7" s="592"/>
      <c r="CX7" s="592"/>
      <c r="CY7" s="593"/>
      <c r="CZ7" s="594">
        <v>10.5</v>
      </c>
      <c r="DA7" s="594"/>
      <c r="DB7" s="594"/>
      <c r="DC7" s="594"/>
      <c r="DD7" s="600">
        <v>21086</v>
      </c>
      <c r="DE7" s="592"/>
      <c r="DF7" s="592"/>
      <c r="DG7" s="592"/>
      <c r="DH7" s="592"/>
      <c r="DI7" s="592"/>
      <c r="DJ7" s="592"/>
      <c r="DK7" s="592"/>
      <c r="DL7" s="592"/>
      <c r="DM7" s="592"/>
      <c r="DN7" s="592"/>
      <c r="DO7" s="592"/>
      <c r="DP7" s="593"/>
      <c r="DQ7" s="600">
        <v>1319566</v>
      </c>
      <c r="DR7" s="592"/>
      <c r="DS7" s="592"/>
      <c r="DT7" s="592"/>
      <c r="DU7" s="592"/>
      <c r="DV7" s="592"/>
      <c r="DW7" s="592"/>
      <c r="DX7" s="592"/>
      <c r="DY7" s="592"/>
      <c r="DZ7" s="592"/>
      <c r="EA7" s="592"/>
      <c r="EB7" s="592"/>
      <c r="EC7" s="601"/>
    </row>
    <row r="8" spans="2:143" ht="11.25" customHeight="1" x14ac:dyDescent="0.15">
      <c r="B8" s="588" t="s">
        <v>218</v>
      </c>
      <c r="C8" s="589"/>
      <c r="D8" s="589"/>
      <c r="E8" s="589"/>
      <c r="F8" s="589"/>
      <c r="G8" s="589"/>
      <c r="H8" s="589"/>
      <c r="I8" s="589"/>
      <c r="J8" s="589"/>
      <c r="K8" s="589"/>
      <c r="L8" s="589"/>
      <c r="M8" s="589"/>
      <c r="N8" s="589"/>
      <c r="O8" s="589"/>
      <c r="P8" s="589"/>
      <c r="Q8" s="590"/>
      <c r="R8" s="591">
        <v>32957</v>
      </c>
      <c r="S8" s="592"/>
      <c r="T8" s="592"/>
      <c r="U8" s="592"/>
      <c r="V8" s="592"/>
      <c r="W8" s="592"/>
      <c r="X8" s="592"/>
      <c r="Y8" s="593"/>
      <c r="Z8" s="594">
        <v>0.2</v>
      </c>
      <c r="AA8" s="594"/>
      <c r="AB8" s="594"/>
      <c r="AC8" s="594"/>
      <c r="AD8" s="595">
        <v>32957</v>
      </c>
      <c r="AE8" s="595"/>
      <c r="AF8" s="595"/>
      <c r="AG8" s="595"/>
      <c r="AH8" s="595"/>
      <c r="AI8" s="595"/>
      <c r="AJ8" s="595"/>
      <c r="AK8" s="595"/>
      <c r="AL8" s="596">
        <v>0.4</v>
      </c>
      <c r="AM8" s="597"/>
      <c r="AN8" s="597"/>
      <c r="AO8" s="598"/>
      <c r="AP8" s="588" t="s">
        <v>219</v>
      </c>
      <c r="AQ8" s="589"/>
      <c r="AR8" s="589"/>
      <c r="AS8" s="589"/>
      <c r="AT8" s="589"/>
      <c r="AU8" s="589"/>
      <c r="AV8" s="589"/>
      <c r="AW8" s="589"/>
      <c r="AX8" s="589"/>
      <c r="AY8" s="589"/>
      <c r="AZ8" s="589"/>
      <c r="BA8" s="589"/>
      <c r="BB8" s="589"/>
      <c r="BC8" s="589"/>
      <c r="BD8" s="589"/>
      <c r="BE8" s="589"/>
      <c r="BF8" s="590"/>
      <c r="BG8" s="591">
        <v>67441</v>
      </c>
      <c r="BH8" s="592"/>
      <c r="BI8" s="592"/>
      <c r="BJ8" s="592"/>
      <c r="BK8" s="592"/>
      <c r="BL8" s="592"/>
      <c r="BM8" s="592"/>
      <c r="BN8" s="593"/>
      <c r="BO8" s="594">
        <v>1</v>
      </c>
      <c r="BP8" s="594"/>
      <c r="BQ8" s="594"/>
      <c r="BR8" s="594"/>
      <c r="BS8" s="600" t="s">
        <v>110</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4895898</v>
      </c>
      <c r="CS8" s="592"/>
      <c r="CT8" s="592"/>
      <c r="CU8" s="592"/>
      <c r="CV8" s="592"/>
      <c r="CW8" s="592"/>
      <c r="CX8" s="592"/>
      <c r="CY8" s="593"/>
      <c r="CZ8" s="594">
        <v>34.6</v>
      </c>
      <c r="DA8" s="594"/>
      <c r="DB8" s="594"/>
      <c r="DC8" s="594"/>
      <c r="DD8" s="600">
        <v>24089</v>
      </c>
      <c r="DE8" s="592"/>
      <c r="DF8" s="592"/>
      <c r="DG8" s="592"/>
      <c r="DH8" s="592"/>
      <c r="DI8" s="592"/>
      <c r="DJ8" s="592"/>
      <c r="DK8" s="592"/>
      <c r="DL8" s="592"/>
      <c r="DM8" s="592"/>
      <c r="DN8" s="592"/>
      <c r="DO8" s="592"/>
      <c r="DP8" s="593"/>
      <c r="DQ8" s="600">
        <v>2616405</v>
      </c>
      <c r="DR8" s="592"/>
      <c r="DS8" s="592"/>
      <c r="DT8" s="592"/>
      <c r="DU8" s="592"/>
      <c r="DV8" s="592"/>
      <c r="DW8" s="592"/>
      <c r="DX8" s="592"/>
      <c r="DY8" s="592"/>
      <c r="DZ8" s="592"/>
      <c r="EA8" s="592"/>
      <c r="EB8" s="592"/>
      <c r="EC8" s="601"/>
    </row>
    <row r="9" spans="2:143" ht="11.25" customHeight="1" x14ac:dyDescent="0.15">
      <c r="B9" s="588" t="s">
        <v>221</v>
      </c>
      <c r="C9" s="589"/>
      <c r="D9" s="589"/>
      <c r="E9" s="589"/>
      <c r="F9" s="589"/>
      <c r="G9" s="589"/>
      <c r="H9" s="589"/>
      <c r="I9" s="589"/>
      <c r="J9" s="589"/>
      <c r="K9" s="589"/>
      <c r="L9" s="589"/>
      <c r="M9" s="589"/>
      <c r="N9" s="589"/>
      <c r="O9" s="589"/>
      <c r="P9" s="589"/>
      <c r="Q9" s="590"/>
      <c r="R9" s="591">
        <v>48755</v>
      </c>
      <c r="S9" s="592"/>
      <c r="T9" s="592"/>
      <c r="U9" s="592"/>
      <c r="V9" s="592"/>
      <c r="W9" s="592"/>
      <c r="X9" s="592"/>
      <c r="Y9" s="593"/>
      <c r="Z9" s="594">
        <v>0.3</v>
      </c>
      <c r="AA9" s="594"/>
      <c r="AB9" s="594"/>
      <c r="AC9" s="594"/>
      <c r="AD9" s="595">
        <v>48755</v>
      </c>
      <c r="AE9" s="595"/>
      <c r="AF9" s="595"/>
      <c r="AG9" s="595"/>
      <c r="AH9" s="595"/>
      <c r="AI9" s="595"/>
      <c r="AJ9" s="595"/>
      <c r="AK9" s="595"/>
      <c r="AL9" s="596">
        <v>0.6</v>
      </c>
      <c r="AM9" s="597"/>
      <c r="AN9" s="597"/>
      <c r="AO9" s="598"/>
      <c r="AP9" s="588" t="s">
        <v>222</v>
      </c>
      <c r="AQ9" s="589"/>
      <c r="AR9" s="589"/>
      <c r="AS9" s="589"/>
      <c r="AT9" s="589"/>
      <c r="AU9" s="589"/>
      <c r="AV9" s="589"/>
      <c r="AW9" s="589"/>
      <c r="AX9" s="589"/>
      <c r="AY9" s="589"/>
      <c r="AZ9" s="589"/>
      <c r="BA9" s="589"/>
      <c r="BB9" s="589"/>
      <c r="BC9" s="589"/>
      <c r="BD9" s="589"/>
      <c r="BE9" s="589"/>
      <c r="BF9" s="590"/>
      <c r="BG9" s="591">
        <v>2847848</v>
      </c>
      <c r="BH9" s="592"/>
      <c r="BI9" s="592"/>
      <c r="BJ9" s="592"/>
      <c r="BK9" s="592"/>
      <c r="BL9" s="592"/>
      <c r="BM9" s="592"/>
      <c r="BN9" s="593"/>
      <c r="BO9" s="594">
        <v>42.7</v>
      </c>
      <c r="BP9" s="594"/>
      <c r="BQ9" s="594"/>
      <c r="BR9" s="594"/>
      <c r="BS9" s="600" t="s">
        <v>110</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1264561</v>
      </c>
      <c r="CS9" s="592"/>
      <c r="CT9" s="592"/>
      <c r="CU9" s="592"/>
      <c r="CV9" s="592"/>
      <c r="CW9" s="592"/>
      <c r="CX9" s="592"/>
      <c r="CY9" s="593"/>
      <c r="CZ9" s="594">
        <v>8.9</v>
      </c>
      <c r="DA9" s="594"/>
      <c r="DB9" s="594"/>
      <c r="DC9" s="594"/>
      <c r="DD9" s="600">
        <v>19309</v>
      </c>
      <c r="DE9" s="592"/>
      <c r="DF9" s="592"/>
      <c r="DG9" s="592"/>
      <c r="DH9" s="592"/>
      <c r="DI9" s="592"/>
      <c r="DJ9" s="592"/>
      <c r="DK9" s="592"/>
      <c r="DL9" s="592"/>
      <c r="DM9" s="592"/>
      <c r="DN9" s="592"/>
      <c r="DO9" s="592"/>
      <c r="DP9" s="593"/>
      <c r="DQ9" s="600">
        <v>1225887</v>
      </c>
      <c r="DR9" s="592"/>
      <c r="DS9" s="592"/>
      <c r="DT9" s="592"/>
      <c r="DU9" s="592"/>
      <c r="DV9" s="592"/>
      <c r="DW9" s="592"/>
      <c r="DX9" s="592"/>
      <c r="DY9" s="592"/>
      <c r="DZ9" s="592"/>
      <c r="EA9" s="592"/>
      <c r="EB9" s="592"/>
      <c r="EC9" s="601"/>
    </row>
    <row r="10" spans="2:143" ht="11.25" customHeight="1" x14ac:dyDescent="0.15">
      <c r="B10" s="588" t="s">
        <v>224</v>
      </c>
      <c r="C10" s="589"/>
      <c r="D10" s="589"/>
      <c r="E10" s="589"/>
      <c r="F10" s="589"/>
      <c r="G10" s="589"/>
      <c r="H10" s="589"/>
      <c r="I10" s="589"/>
      <c r="J10" s="589"/>
      <c r="K10" s="589"/>
      <c r="L10" s="589"/>
      <c r="M10" s="589"/>
      <c r="N10" s="589"/>
      <c r="O10" s="589"/>
      <c r="P10" s="589"/>
      <c r="Q10" s="590"/>
      <c r="R10" s="591">
        <v>486398</v>
      </c>
      <c r="S10" s="592"/>
      <c r="T10" s="592"/>
      <c r="U10" s="592"/>
      <c r="V10" s="592"/>
      <c r="W10" s="592"/>
      <c r="X10" s="592"/>
      <c r="Y10" s="593"/>
      <c r="Z10" s="594">
        <v>3.4</v>
      </c>
      <c r="AA10" s="594"/>
      <c r="AB10" s="594"/>
      <c r="AC10" s="594"/>
      <c r="AD10" s="595">
        <v>486398</v>
      </c>
      <c r="AE10" s="595"/>
      <c r="AF10" s="595"/>
      <c r="AG10" s="595"/>
      <c r="AH10" s="595"/>
      <c r="AI10" s="595"/>
      <c r="AJ10" s="595"/>
      <c r="AK10" s="595"/>
      <c r="AL10" s="596">
        <v>6</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127589</v>
      </c>
      <c r="BH10" s="592"/>
      <c r="BI10" s="592"/>
      <c r="BJ10" s="592"/>
      <c r="BK10" s="592"/>
      <c r="BL10" s="592"/>
      <c r="BM10" s="592"/>
      <c r="BN10" s="593"/>
      <c r="BO10" s="594">
        <v>1.9</v>
      </c>
      <c r="BP10" s="594"/>
      <c r="BQ10" s="594"/>
      <c r="BR10" s="594"/>
      <c r="BS10" s="600" t="s">
        <v>110</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42138</v>
      </c>
      <c r="CS10" s="592"/>
      <c r="CT10" s="592"/>
      <c r="CU10" s="592"/>
      <c r="CV10" s="592"/>
      <c r="CW10" s="592"/>
      <c r="CX10" s="592"/>
      <c r="CY10" s="593"/>
      <c r="CZ10" s="594">
        <v>0.3</v>
      </c>
      <c r="DA10" s="594"/>
      <c r="DB10" s="594"/>
      <c r="DC10" s="594"/>
      <c r="DD10" s="600" t="s">
        <v>110</v>
      </c>
      <c r="DE10" s="592"/>
      <c r="DF10" s="592"/>
      <c r="DG10" s="592"/>
      <c r="DH10" s="592"/>
      <c r="DI10" s="592"/>
      <c r="DJ10" s="592"/>
      <c r="DK10" s="592"/>
      <c r="DL10" s="592"/>
      <c r="DM10" s="592"/>
      <c r="DN10" s="592"/>
      <c r="DO10" s="592"/>
      <c r="DP10" s="593"/>
      <c r="DQ10" s="600">
        <v>5138</v>
      </c>
      <c r="DR10" s="592"/>
      <c r="DS10" s="592"/>
      <c r="DT10" s="592"/>
      <c r="DU10" s="592"/>
      <c r="DV10" s="592"/>
      <c r="DW10" s="592"/>
      <c r="DX10" s="592"/>
      <c r="DY10" s="592"/>
      <c r="DZ10" s="592"/>
      <c r="EA10" s="592"/>
      <c r="EB10" s="592"/>
      <c r="EC10" s="601"/>
    </row>
    <row r="11" spans="2:143" ht="11.25" customHeight="1" x14ac:dyDescent="0.15">
      <c r="B11" s="588" t="s">
        <v>227</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358943</v>
      </c>
      <c r="BH11" s="592"/>
      <c r="BI11" s="592"/>
      <c r="BJ11" s="592"/>
      <c r="BK11" s="592"/>
      <c r="BL11" s="592"/>
      <c r="BM11" s="592"/>
      <c r="BN11" s="593"/>
      <c r="BO11" s="594">
        <v>5.4</v>
      </c>
      <c r="BP11" s="594"/>
      <c r="BQ11" s="594"/>
      <c r="BR11" s="594"/>
      <c r="BS11" s="600">
        <v>57059</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14804</v>
      </c>
      <c r="CS11" s="592"/>
      <c r="CT11" s="592"/>
      <c r="CU11" s="592"/>
      <c r="CV11" s="592"/>
      <c r="CW11" s="592"/>
      <c r="CX11" s="592"/>
      <c r="CY11" s="593"/>
      <c r="CZ11" s="594">
        <v>0.1</v>
      </c>
      <c r="DA11" s="594"/>
      <c r="DB11" s="594"/>
      <c r="DC11" s="594"/>
      <c r="DD11" s="600">
        <v>525</v>
      </c>
      <c r="DE11" s="592"/>
      <c r="DF11" s="592"/>
      <c r="DG11" s="592"/>
      <c r="DH11" s="592"/>
      <c r="DI11" s="592"/>
      <c r="DJ11" s="592"/>
      <c r="DK11" s="592"/>
      <c r="DL11" s="592"/>
      <c r="DM11" s="592"/>
      <c r="DN11" s="592"/>
      <c r="DO11" s="592"/>
      <c r="DP11" s="593"/>
      <c r="DQ11" s="600">
        <v>10994</v>
      </c>
      <c r="DR11" s="592"/>
      <c r="DS11" s="592"/>
      <c r="DT11" s="592"/>
      <c r="DU11" s="592"/>
      <c r="DV11" s="592"/>
      <c r="DW11" s="592"/>
      <c r="DX11" s="592"/>
      <c r="DY11" s="592"/>
      <c r="DZ11" s="592"/>
      <c r="EA11" s="592"/>
      <c r="EB11" s="592"/>
      <c r="EC11" s="601"/>
    </row>
    <row r="12" spans="2:143" ht="11.25" customHeight="1" x14ac:dyDescent="0.15">
      <c r="B12" s="588" t="s">
        <v>230</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2677482</v>
      </c>
      <c r="BH12" s="592"/>
      <c r="BI12" s="592"/>
      <c r="BJ12" s="592"/>
      <c r="BK12" s="592"/>
      <c r="BL12" s="592"/>
      <c r="BM12" s="592"/>
      <c r="BN12" s="593"/>
      <c r="BO12" s="594">
        <v>40.200000000000003</v>
      </c>
      <c r="BP12" s="594"/>
      <c r="BQ12" s="594"/>
      <c r="BR12" s="594"/>
      <c r="BS12" s="600" t="s">
        <v>110</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40221</v>
      </c>
      <c r="CS12" s="592"/>
      <c r="CT12" s="592"/>
      <c r="CU12" s="592"/>
      <c r="CV12" s="592"/>
      <c r="CW12" s="592"/>
      <c r="CX12" s="592"/>
      <c r="CY12" s="593"/>
      <c r="CZ12" s="594">
        <v>0.3</v>
      </c>
      <c r="DA12" s="594"/>
      <c r="DB12" s="594"/>
      <c r="DC12" s="594"/>
      <c r="DD12" s="600" t="s">
        <v>110</v>
      </c>
      <c r="DE12" s="592"/>
      <c r="DF12" s="592"/>
      <c r="DG12" s="592"/>
      <c r="DH12" s="592"/>
      <c r="DI12" s="592"/>
      <c r="DJ12" s="592"/>
      <c r="DK12" s="592"/>
      <c r="DL12" s="592"/>
      <c r="DM12" s="592"/>
      <c r="DN12" s="592"/>
      <c r="DO12" s="592"/>
      <c r="DP12" s="593"/>
      <c r="DQ12" s="600">
        <v>36386</v>
      </c>
      <c r="DR12" s="592"/>
      <c r="DS12" s="592"/>
      <c r="DT12" s="592"/>
      <c r="DU12" s="592"/>
      <c r="DV12" s="592"/>
      <c r="DW12" s="592"/>
      <c r="DX12" s="592"/>
      <c r="DY12" s="592"/>
      <c r="DZ12" s="592"/>
      <c r="EA12" s="592"/>
      <c r="EB12" s="592"/>
      <c r="EC12" s="601"/>
    </row>
    <row r="13" spans="2:143" ht="11.25" customHeight="1" x14ac:dyDescent="0.15">
      <c r="B13" s="588" t="s">
        <v>233</v>
      </c>
      <c r="C13" s="589"/>
      <c r="D13" s="589"/>
      <c r="E13" s="589"/>
      <c r="F13" s="589"/>
      <c r="G13" s="589"/>
      <c r="H13" s="589"/>
      <c r="I13" s="589"/>
      <c r="J13" s="589"/>
      <c r="K13" s="589"/>
      <c r="L13" s="589"/>
      <c r="M13" s="589"/>
      <c r="N13" s="589"/>
      <c r="O13" s="589"/>
      <c r="P13" s="589"/>
      <c r="Q13" s="590"/>
      <c r="R13" s="591">
        <v>24820</v>
      </c>
      <c r="S13" s="592"/>
      <c r="T13" s="592"/>
      <c r="U13" s="592"/>
      <c r="V13" s="592"/>
      <c r="W13" s="592"/>
      <c r="X13" s="592"/>
      <c r="Y13" s="593"/>
      <c r="Z13" s="594">
        <v>0.2</v>
      </c>
      <c r="AA13" s="594"/>
      <c r="AB13" s="594"/>
      <c r="AC13" s="594"/>
      <c r="AD13" s="595">
        <v>24820</v>
      </c>
      <c r="AE13" s="595"/>
      <c r="AF13" s="595"/>
      <c r="AG13" s="595"/>
      <c r="AH13" s="595"/>
      <c r="AI13" s="595"/>
      <c r="AJ13" s="595"/>
      <c r="AK13" s="595"/>
      <c r="AL13" s="596">
        <v>0.3</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2677482</v>
      </c>
      <c r="BH13" s="592"/>
      <c r="BI13" s="592"/>
      <c r="BJ13" s="592"/>
      <c r="BK13" s="592"/>
      <c r="BL13" s="592"/>
      <c r="BM13" s="592"/>
      <c r="BN13" s="593"/>
      <c r="BO13" s="594">
        <v>40.200000000000003</v>
      </c>
      <c r="BP13" s="594"/>
      <c r="BQ13" s="594"/>
      <c r="BR13" s="594"/>
      <c r="BS13" s="600" t="s">
        <v>110</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2219668</v>
      </c>
      <c r="CS13" s="592"/>
      <c r="CT13" s="592"/>
      <c r="CU13" s="592"/>
      <c r="CV13" s="592"/>
      <c r="CW13" s="592"/>
      <c r="CX13" s="592"/>
      <c r="CY13" s="593"/>
      <c r="CZ13" s="594">
        <v>15.7</v>
      </c>
      <c r="DA13" s="594"/>
      <c r="DB13" s="594"/>
      <c r="DC13" s="594"/>
      <c r="DD13" s="600">
        <v>1071274</v>
      </c>
      <c r="DE13" s="592"/>
      <c r="DF13" s="592"/>
      <c r="DG13" s="592"/>
      <c r="DH13" s="592"/>
      <c r="DI13" s="592"/>
      <c r="DJ13" s="592"/>
      <c r="DK13" s="592"/>
      <c r="DL13" s="592"/>
      <c r="DM13" s="592"/>
      <c r="DN13" s="592"/>
      <c r="DO13" s="592"/>
      <c r="DP13" s="593"/>
      <c r="DQ13" s="600">
        <v>1368969</v>
      </c>
      <c r="DR13" s="592"/>
      <c r="DS13" s="592"/>
      <c r="DT13" s="592"/>
      <c r="DU13" s="592"/>
      <c r="DV13" s="592"/>
      <c r="DW13" s="592"/>
      <c r="DX13" s="592"/>
      <c r="DY13" s="592"/>
      <c r="DZ13" s="592"/>
      <c r="EA13" s="592"/>
      <c r="EB13" s="592"/>
      <c r="EC13" s="601"/>
    </row>
    <row r="14" spans="2:143" ht="11.25" customHeight="1" x14ac:dyDescent="0.15">
      <c r="B14" s="588" t="s">
        <v>236</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61860</v>
      </c>
      <c r="BH14" s="592"/>
      <c r="BI14" s="592"/>
      <c r="BJ14" s="592"/>
      <c r="BK14" s="592"/>
      <c r="BL14" s="592"/>
      <c r="BM14" s="592"/>
      <c r="BN14" s="593"/>
      <c r="BO14" s="594">
        <v>0.9</v>
      </c>
      <c r="BP14" s="594"/>
      <c r="BQ14" s="594"/>
      <c r="BR14" s="594"/>
      <c r="BS14" s="600" t="s">
        <v>110</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393846</v>
      </c>
      <c r="CS14" s="592"/>
      <c r="CT14" s="592"/>
      <c r="CU14" s="592"/>
      <c r="CV14" s="592"/>
      <c r="CW14" s="592"/>
      <c r="CX14" s="592"/>
      <c r="CY14" s="593"/>
      <c r="CZ14" s="594">
        <v>2.8</v>
      </c>
      <c r="DA14" s="594"/>
      <c r="DB14" s="594"/>
      <c r="DC14" s="594"/>
      <c r="DD14" s="600">
        <v>1989</v>
      </c>
      <c r="DE14" s="592"/>
      <c r="DF14" s="592"/>
      <c r="DG14" s="592"/>
      <c r="DH14" s="592"/>
      <c r="DI14" s="592"/>
      <c r="DJ14" s="592"/>
      <c r="DK14" s="592"/>
      <c r="DL14" s="592"/>
      <c r="DM14" s="592"/>
      <c r="DN14" s="592"/>
      <c r="DO14" s="592"/>
      <c r="DP14" s="593"/>
      <c r="DQ14" s="600">
        <v>379772</v>
      </c>
      <c r="DR14" s="592"/>
      <c r="DS14" s="592"/>
      <c r="DT14" s="592"/>
      <c r="DU14" s="592"/>
      <c r="DV14" s="592"/>
      <c r="DW14" s="592"/>
      <c r="DX14" s="592"/>
      <c r="DY14" s="592"/>
      <c r="DZ14" s="592"/>
      <c r="EA14" s="592"/>
      <c r="EB14" s="592"/>
      <c r="EC14" s="601"/>
    </row>
    <row r="15" spans="2:143" ht="11.25" customHeight="1" x14ac:dyDescent="0.15">
      <c r="B15" s="588" t="s">
        <v>239</v>
      </c>
      <c r="C15" s="589"/>
      <c r="D15" s="589"/>
      <c r="E15" s="589"/>
      <c r="F15" s="589"/>
      <c r="G15" s="589"/>
      <c r="H15" s="589"/>
      <c r="I15" s="589"/>
      <c r="J15" s="589"/>
      <c r="K15" s="589"/>
      <c r="L15" s="589"/>
      <c r="M15" s="589"/>
      <c r="N15" s="589"/>
      <c r="O15" s="589"/>
      <c r="P15" s="589"/>
      <c r="Q15" s="590"/>
      <c r="R15" s="591">
        <v>26969</v>
      </c>
      <c r="S15" s="592"/>
      <c r="T15" s="592"/>
      <c r="U15" s="592"/>
      <c r="V15" s="592"/>
      <c r="W15" s="592"/>
      <c r="X15" s="592"/>
      <c r="Y15" s="593"/>
      <c r="Z15" s="594">
        <v>0.2</v>
      </c>
      <c r="AA15" s="594"/>
      <c r="AB15" s="594"/>
      <c r="AC15" s="594"/>
      <c r="AD15" s="595">
        <v>26969</v>
      </c>
      <c r="AE15" s="595"/>
      <c r="AF15" s="595"/>
      <c r="AG15" s="595"/>
      <c r="AH15" s="595"/>
      <c r="AI15" s="595"/>
      <c r="AJ15" s="595"/>
      <c r="AK15" s="595"/>
      <c r="AL15" s="596">
        <v>0.3</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313760</v>
      </c>
      <c r="BH15" s="592"/>
      <c r="BI15" s="592"/>
      <c r="BJ15" s="592"/>
      <c r="BK15" s="592"/>
      <c r="BL15" s="592"/>
      <c r="BM15" s="592"/>
      <c r="BN15" s="593"/>
      <c r="BO15" s="594">
        <v>4.7</v>
      </c>
      <c r="BP15" s="594"/>
      <c r="BQ15" s="594"/>
      <c r="BR15" s="594"/>
      <c r="BS15" s="600" t="s">
        <v>110</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1883948</v>
      </c>
      <c r="CS15" s="592"/>
      <c r="CT15" s="592"/>
      <c r="CU15" s="592"/>
      <c r="CV15" s="592"/>
      <c r="CW15" s="592"/>
      <c r="CX15" s="592"/>
      <c r="CY15" s="593"/>
      <c r="CZ15" s="594">
        <v>13.3</v>
      </c>
      <c r="DA15" s="594"/>
      <c r="DB15" s="594"/>
      <c r="DC15" s="594"/>
      <c r="DD15" s="600">
        <v>846925</v>
      </c>
      <c r="DE15" s="592"/>
      <c r="DF15" s="592"/>
      <c r="DG15" s="592"/>
      <c r="DH15" s="592"/>
      <c r="DI15" s="592"/>
      <c r="DJ15" s="592"/>
      <c r="DK15" s="592"/>
      <c r="DL15" s="592"/>
      <c r="DM15" s="592"/>
      <c r="DN15" s="592"/>
      <c r="DO15" s="592"/>
      <c r="DP15" s="593"/>
      <c r="DQ15" s="600">
        <v>1075072</v>
      </c>
      <c r="DR15" s="592"/>
      <c r="DS15" s="592"/>
      <c r="DT15" s="592"/>
      <c r="DU15" s="592"/>
      <c r="DV15" s="592"/>
      <c r="DW15" s="592"/>
      <c r="DX15" s="592"/>
      <c r="DY15" s="592"/>
      <c r="DZ15" s="592"/>
      <c r="EA15" s="592"/>
      <c r="EB15" s="592"/>
      <c r="EC15" s="601"/>
    </row>
    <row r="16" spans="2:143" ht="11.25" customHeight="1" x14ac:dyDescent="0.15">
      <c r="B16" s="588" t="s">
        <v>242</v>
      </c>
      <c r="C16" s="589"/>
      <c r="D16" s="589"/>
      <c r="E16" s="589"/>
      <c r="F16" s="589"/>
      <c r="G16" s="589"/>
      <c r="H16" s="589"/>
      <c r="I16" s="589"/>
      <c r="J16" s="589"/>
      <c r="K16" s="589"/>
      <c r="L16" s="589"/>
      <c r="M16" s="589"/>
      <c r="N16" s="589"/>
      <c r="O16" s="589"/>
      <c r="P16" s="589"/>
      <c r="Q16" s="590"/>
      <c r="R16" s="591">
        <v>884335</v>
      </c>
      <c r="S16" s="592"/>
      <c r="T16" s="592"/>
      <c r="U16" s="592"/>
      <c r="V16" s="592"/>
      <c r="W16" s="592"/>
      <c r="X16" s="592"/>
      <c r="Y16" s="593"/>
      <c r="Z16" s="594">
        <v>6.2</v>
      </c>
      <c r="AA16" s="594"/>
      <c r="AB16" s="594"/>
      <c r="AC16" s="594"/>
      <c r="AD16" s="595">
        <v>831201</v>
      </c>
      <c r="AE16" s="595"/>
      <c r="AF16" s="595"/>
      <c r="AG16" s="595"/>
      <c r="AH16" s="595"/>
      <c r="AI16" s="595"/>
      <c r="AJ16" s="595"/>
      <c r="AK16" s="595"/>
      <c r="AL16" s="596">
        <v>10.3</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t="s">
        <v>110</v>
      </c>
      <c r="CS16" s="592"/>
      <c r="CT16" s="592"/>
      <c r="CU16" s="592"/>
      <c r="CV16" s="592"/>
      <c r="CW16" s="592"/>
      <c r="CX16" s="592"/>
      <c r="CY16" s="593"/>
      <c r="CZ16" s="594" t="s">
        <v>110</v>
      </c>
      <c r="DA16" s="594"/>
      <c r="DB16" s="594"/>
      <c r="DC16" s="594"/>
      <c r="DD16" s="600" t="s">
        <v>110</v>
      </c>
      <c r="DE16" s="592"/>
      <c r="DF16" s="592"/>
      <c r="DG16" s="592"/>
      <c r="DH16" s="592"/>
      <c r="DI16" s="592"/>
      <c r="DJ16" s="592"/>
      <c r="DK16" s="592"/>
      <c r="DL16" s="592"/>
      <c r="DM16" s="592"/>
      <c r="DN16" s="592"/>
      <c r="DO16" s="592"/>
      <c r="DP16" s="593"/>
      <c r="DQ16" s="600" t="s">
        <v>110</v>
      </c>
      <c r="DR16" s="592"/>
      <c r="DS16" s="592"/>
      <c r="DT16" s="592"/>
      <c r="DU16" s="592"/>
      <c r="DV16" s="592"/>
      <c r="DW16" s="592"/>
      <c r="DX16" s="592"/>
      <c r="DY16" s="592"/>
      <c r="DZ16" s="592"/>
      <c r="EA16" s="592"/>
      <c r="EB16" s="592"/>
      <c r="EC16" s="601"/>
    </row>
    <row r="17" spans="2:133" ht="11.25" customHeight="1" x14ac:dyDescent="0.15">
      <c r="B17" s="588" t="s">
        <v>245</v>
      </c>
      <c r="C17" s="589"/>
      <c r="D17" s="589"/>
      <c r="E17" s="589"/>
      <c r="F17" s="589"/>
      <c r="G17" s="589"/>
      <c r="H17" s="589"/>
      <c r="I17" s="589"/>
      <c r="J17" s="589"/>
      <c r="K17" s="589"/>
      <c r="L17" s="589"/>
      <c r="M17" s="589"/>
      <c r="N17" s="589"/>
      <c r="O17" s="589"/>
      <c r="P17" s="589"/>
      <c r="Q17" s="590"/>
      <c r="R17" s="591">
        <v>831201</v>
      </c>
      <c r="S17" s="592"/>
      <c r="T17" s="592"/>
      <c r="U17" s="592"/>
      <c r="V17" s="592"/>
      <c r="W17" s="592"/>
      <c r="X17" s="592"/>
      <c r="Y17" s="593"/>
      <c r="Z17" s="594">
        <v>5.9</v>
      </c>
      <c r="AA17" s="594"/>
      <c r="AB17" s="594"/>
      <c r="AC17" s="594"/>
      <c r="AD17" s="595">
        <v>831201</v>
      </c>
      <c r="AE17" s="595"/>
      <c r="AF17" s="595"/>
      <c r="AG17" s="595"/>
      <c r="AH17" s="595"/>
      <c r="AI17" s="595"/>
      <c r="AJ17" s="595"/>
      <c r="AK17" s="595"/>
      <c r="AL17" s="596">
        <v>10.3</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1746882</v>
      </c>
      <c r="CS17" s="592"/>
      <c r="CT17" s="592"/>
      <c r="CU17" s="592"/>
      <c r="CV17" s="592"/>
      <c r="CW17" s="592"/>
      <c r="CX17" s="592"/>
      <c r="CY17" s="593"/>
      <c r="CZ17" s="594">
        <v>12.4</v>
      </c>
      <c r="DA17" s="594"/>
      <c r="DB17" s="594"/>
      <c r="DC17" s="594"/>
      <c r="DD17" s="600" t="s">
        <v>110</v>
      </c>
      <c r="DE17" s="592"/>
      <c r="DF17" s="592"/>
      <c r="DG17" s="592"/>
      <c r="DH17" s="592"/>
      <c r="DI17" s="592"/>
      <c r="DJ17" s="592"/>
      <c r="DK17" s="592"/>
      <c r="DL17" s="592"/>
      <c r="DM17" s="592"/>
      <c r="DN17" s="592"/>
      <c r="DO17" s="592"/>
      <c r="DP17" s="593"/>
      <c r="DQ17" s="600">
        <v>1746667</v>
      </c>
      <c r="DR17" s="592"/>
      <c r="DS17" s="592"/>
      <c r="DT17" s="592"/>
      <c r="DU17" s="592"/>
      <c r="DV17" s="592"/>
      <c r="DW17" s="592"/>
      <c r="DX17" s="592"/>
      <c r="DY17" s="592"/>
      <c r="DZ17" s="592"/>
      <c r="EA17" s="592"/>
      <c r="EB17" s="592"/>
      <c r="EC17" s="601"/>
    </row>
    <row r="18" spans="2:133" ht="11.25" customHeight="1" x14ac:dyDescent="0.15">
      <c r="B18" s="588" t="s">
        <v>248</v>
      </c>
      <c r="C18" s="589"/>
      <c r="D18" s="589"/>
      <c r="E18" s="589"/>
      <c r="F18" s="589"/>
      <c r="G18" s="589"/>
      <c r="H18" s="589"/>
      <c r="I18" s="589"/>
      <c r="J18" s="589"/>
      <c r="K18" s="589"/>
      <c r="L18" s="589"/>
      <c r="M18" s="589"/>
      <c r="N18" s="589"/>
      <c r="O18" s="589"/>
      <c r="P18" s="589"/>
      <c r="Q18" s="590"/>
      <c r="R18" s="591">
        <v>53122</v>
      </c>
      <c r="S18" s="592"/>
      <c r="T18" s="592"/>
      <c r="U18" s="592"/>
      <c r="V18" s="592"/>
      <c r="W18" s="592"/>
      <c r="X18" s="592"/>
      <c r="Y18" s="593"/>
      <c r="Z18" s="594">
        <v>0.4</v>
      </c>
      <c r="AA18" s="594"/>
      <c r="AB18" s="594"/>
      <c r="AC18" s="594"/>
      <c r="AD18" s="595" t="s">
        <v>110</v>
      </c>
      <c r="AE18" s="595"/>
      <c r="AF18" s="595"/>
      <c r="AG18" s="595"/>
      <c r="AH18" s="595"/>
      <c r="AI18" s="595"/>
      <c r="AJ18" s="595"/>
      <c r="AK18" s="595"/>
      <c r="AL18" s="596" t="s">
        <v>110</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x14ac:dyDescent="0.15">
      <c r="B19" s="588" t="s">
        <v>251</v>
      </c>
      <c r="C19" s="589"/>
      <c r="D19" s="589"/>
      <c r="E19" s="589"/>
      <c r="F19" s="589"/>
      <c r="G19" s="589"/>
      <c r="H19" s="589"/>
      <c r="I19" s="589"/>
      <c r="J19" s="589"/>
      <c r="K19" s="589"/>
      <c r="L19" s="589"/>
      <c r="M19" s="589"/>
      <c r="N19" s="589"/>
      <c r="O19" s="589"/>
      <c r="P19" s="589"/>
      <c r="Q19" s="590"/>
      <c r="R19" s="591">
        <v>12</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207566</v>
      </c>
      <c r="BH19" s="592"/>
      <c r="BI19" s="592"/>
      <c r="BJ19" s="592"/>
      <c r="BK19" s="592"/>
      <c r="BL19" s="592"/>
      <c r="BM19" s="592"/>
      <c r="BN19" s="593"/>
      <c r="BO19" s="594">
        <v>3.1</v>
      </c>
      <c r="BP19" s="594"/>
      <c r="BQ19" s="594"/>
      <c r="BR19" s="594"/>
      <c r="BS19" s="600" t="s">
        <v>110</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x14ac:dyDescent="0.15">
      <c r="B20" s="588" t="s">
        <v>254</v>
      </c>
      <c r="C20" s="589"/>
      <c r="D20" s="589"/>
      <c r="E20" s="589"/>
      <c r="F20" s="589"/>
      <c r="G20" s="589"/>
      <c r="H20" s="589"/>
      <c r="I20" s="589"/>
      <c r="J20" s="589"/>
      <c r="K20" s="589"/>
      <c r="L20" s="589"/>
      <c r="M20" s="589"/>
      <c r="N20" s="589"/>
      <c r="O20" s="589"/>
      <c r="P20" s="589"/>
      <c r="Q20" s="590"/>
      <c r="R20" s="591">
        <v>8268370</v>
      </c>
      <c r="S20" s="592"/>
      <c r="T20" s="592"/>
      <c r="U20" s="592"/>
      <c r="V20" s="592"/>
      <c r="W20" s="592"/>
      <c r="X20" s="592"/>
      <c r="Y20" s="593"/>
      <c r="Z20" s="594">
        <v>58.3</v>
      </c>
      <c r="AA20" s="594"/>
      <c r="AB20" s="594"/>
      <c r="AC20" s="594"/>
      <c r="AD20" s="595">
        <v>8025895</v>
      </c>
      <c r="AE20" s="595"/>
      <c r="AF20" s="595"/>
      <c r="AG20" s="595"/>
      <c r="AH20" s="595"/>
      <c r="AI20" s="595"/>
      <c r="AJ20" s="595"/>
      <c r="AK20" s="595"/>
      <c r="AL20" s="596">
        <v>99.4</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207566</v>
      </c>
      <c r="BH20" s="592"/>
      <c r="BI20" s="592"/>
      <c r="BJ20" s="592"/>
      <c r="BK20" s="592"/>
      <c r="BL20" s="592"/>
      <c r="BM20" s="592"/>
      <c r="BN20" s="593"/>
      <c r="BO20" s="594">
        <v>3.1</v>
      </c>
      <c r="BP20" s="594"/>
      <c r="BQ20" s="594"/>
      <c r="BR20" s="594"/>
      <c r="BS20" s="600" t="s">
        <v>110</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14140628</v>
      </c>
      <c r="CS20" s="592"/>
      <c r="CT20" s="592"/>
      <c r="CU20" s="592"/>
      <c r="CV20" s="592"/>
      <c r="CW20" s="592"/>
      <c r="CX20" s="592"/>
      <c r="CY20" s="593"/>
      <c r="CZ20" s="594">
        <v>100</v>
      </c>
      <c r="DA20" s="594"/>
      <c r="DB20" s="594"/>
      <c r="DC20" s="594"/>
      <c r="DD20" s="600">
        <v>1985197</v>
      </c>
      <c r="DE20" s="592"/>
      <c r="DF20" s="592"/>
      <c r="DG20" s="592"/>
      <c r="DH20" s="592"/>
      <c r="DI20" s="592"/>
      <c r="DJ20" s="592"/>
      <c r="DK20" s="592"/>
      <c r="DL20" s="592"/>
      <c r="DM20" s="592"/>
      <c r="DN20" s="592"/>
      <c r="DO20" s="592"/>
      <c r="DP20" s="593"/>
      <c r="DQ20" s="600">
        <v>9942853</v>
      </c>
      <c r="DR20" s="592"/>
      <c r="DS20" s="592"/>
      <c r="DT20" s="592"/>
      <c r="DU20" s="592"/>
      <c r="DV20" s="592"/>
      <c r="DW20" s="592"/>
      <c r="DX20" s="592"/>
      <c r="DY20" s="592"/>
      <c r="DZ20" s="592"/>
      <c r="EA20" s="592"/>
      <c r="EB20" s="592"/>
      <c r="EC20" s="601"/>
    </row>
    <row r="21" spans="2:133" ht="11.25" customHeight="1" x14ac:dyDescent="0.15">
      <c r="B21" s="588" t="s">
        <v>257</v>
      </c>
      <c r="C21" s="589"/>
      <c r="D21" s="589"/>
      <c r="E21" s="589"/>
      <c r="F21" s="589"/>
      <c r="G21" s="589"/>
      <c r="H21" s="589"/>
      <c r="I21" s="589"/>
      <c r="J21" s="589"/>
      <c r="K21" s="589"/>
      <c r="L21" s="589"/>
      <c r="M21" s="589"/>
      <c r="N21" s="589"/>
      <c r="O21" s="589"/>
      <c r="P21" s="589"/>
      <c r="Q21" s="590"/>
      <c r="R21" s="591">
        <v>7986</v>
      </c>
      <c r="S21" s="592"/>
      <c r="T21" s="592"/>
      <c r="U21" s="592"/>
      <c r="V21" s="592"/>
      <c r="W21" s="592"/>
      <c r="X21" s="592"/>
      <c r="Y21" s="593"/>
      <c r="Z21" s="594">
        <v>0.1</v>
      </c>
      <c r="AA21" s="594"/>
      <c r="AB21" s="594"/>
      <c r="AC21" s="594"/>
      <c r="AD21" s="595">
        <v>7986</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18225</v>
      </c>
      <c r="BH21" s="592"/>
      <c r="BI21" s="592"/>
      <c r="BJ21" s="592"/>
      <c r="BK21" s="592"/>
      <c r="BL21" s="592"/>
      <c r="BM21" s="592"/>
      <c r="BN21" s="593"/>
      <c r="BO21" s="594">
        <v>0.3</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259</v>
      </c>
      <c r="C22" s="589"/>
      <c r="D22" s="589"/>
      <c r="E22" s="589"/>
      <c r="F22" s="589"/>
      <c r="G22" s="589"/>
      <c r="H22" s="589"/>
      <c r="I22" s="589"/>
      <c r="J22" s="589"/>
      <c r="K22" s="589"/>
      <c r="L22" s="589"/>
      <c r="M22" s="589"/>
      <c r="N22" s="589"/>
      <c r="O22" s="589"/>
      <c r="P22" s="589"/>
      <c r="Q22" s="590"/>
      <c r="R22" s="591">
        <v>260528</v>
      </c>
      <c r="S22" s="592"/>
      <c r="T22" s="592"/>
      <c r="U22" s="592"/>
      <c r="V22" s="592"/>
      <c r="W22" s="592"/>
      <c r="X22" s="592"/>
      <c r="Y22" s="593"/>
      <c r="Z22" s="594">
        <v>1.8</v>
      </c>
      <c r="AA22" s="594"/>
      <c r="AB22" s="594"/>
      <c r="AC22" s="594"/>
      <c r="AD22" s="595" t="s">
        <v>110</v>
      </c>
      <c r="AE22" s="595"/>
      <c r="AF22" s="595"/>
      <c r="AG22" s="595"/>
      <c r="AH22" s="595"/>
      <c r="AI22" s="595"/>
      <c r="AJ22" s="595"/>
      <c r="AK22" s="595"/>
      <c r="AL22" s="596" t="s">
        <v>110</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262</v>
      </c>
      <c r="C23" s="589"/>
      <c r="D23" s="589"/>
      <c r="E23" s="589"/>
      <c r="F23" s="589"/>
      <c r="G23" s="589"/>
      <c r="H23" s="589"/>
      <c r="I23" s="589"/>
      <c r="J23" s="589"/>
      <c r="K23" s="589"/>
      <c r="L23" s="589"/>
      <c r="M23" s="589"/>
      <c r="N23" s="589"/>
      <c r="O23" s="589"/>
      <c r="P23" s="589"/>
      <c r="Q23" s="590"/>
      <c r="R23" s="591">
        <v>93463</v>
      </c>
      <c r="S23" s="592"/>
      <c r="T23" s="592"/>
      <c r="U23" s="592"/>
      <c r="V23" s="592"/>
      <c r="W23" s="592"/>
      <c r="X23" s="592"/>
      <c r="Y23" s="593"/>
      <c r="Z23" s="594">
        <v>0.7</v>
      </c>
      <c r="AA23" s="594"/>
      <c r="AB23" s="594"/>
      <c r="AC23" s="594"/>
      <c r="AD23" s="595">
        <v>34353</v>
      </c>
      <c r="AE23" s="595"/>
      <c r="AF23" s="595"/>
      <c r="AG23" s="595"/>
      <c r="AH23" s="595"/>
      <c r="AI23" s="595"/>
      <c r="AJ23" s="595"/>
      <c r="AK23" s="595"/>
      <c r="AL23" s="596">
        <v>0.4</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189341</v>
      </c>
      <c r="BH23" s="592"/>
      <c r="BI23" s="592"/>
      <c r="BJ23" s="592"/>
      <c r="BK23" s="592"/>
      <c r="BL23" s="592"/>
      <c r="BM23" s="592"/>
      <c r="BN23" s="593"/>
      <c r="BO23" s="594">
        <v>2.8</v>
      </c>
      <c r="BP23" s="594"/>
      <c r="BQ23" s="594"/>
      <c r="BR23" s="594"/>
      <c r="BS23" s="600" t="s">
        <v>110</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x14ac:dyDescent="0.15">
      <c r="B24" s="588" t="s">
        <v>269</v>
      </c>
      <c r="C24" s="589"/>
      <c r="D24" s="589"/>
      <c r="E24" s="589"/>
      <c r="F24" s="589"/>
      <c r="G24" s="589"/>
      <c r="H24" s="589"/>
      <c r="I24" s="589"/>
      <c r="J24" s="589"/>
      <c r="K24" s="589"/>
      <c r="L24" s="589"/>
      <c r="M24" s="589"/>
      <c r="N24" s="589"/>
      <c r="O24" s="589"/>
      <c r="P24" s="589"/>
      <c r="Q24" s="590"/>
      <c r="R24" s="591">
        <v>23516</v>
      </c>
      <c r="S24" s="592"/>
      <c r="T24" s="592"/>
      <c r="U24" s="592"/>
      <c r="V24" s="592"/>
      <c r="W24" s="592"/>
      <c r="X24" s="592"/>
      <c r="Y24" s="593"/>
      <c r="Z24" s="594">
        <v>0.2</v>
      </c>
      <c r="AA24" s="594"/>
      <c r="AB24" s="594"/>
      <c r="AC24" s="594"/>
      <c r="AD24" s="595" t="s">
        <v>110</v>
      </c>
      <c r="AE24" s="595"/>
      <c r="AF24" s="595"/>
      <c r="AG24" s="595"/>
      <c r="AH24" s="595"/>
      <c r="AI24" s="595"/>
      <c r="AJ24" s="595"/>
      <c r="AK24" s="595"/>
      <c r="AL24" s="596" t="s">
        <v>110</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7544780</v>
      </c>
      <c r="CS24" s="581"/>
      <c r="CT24" s="581"/>
      <c r="CU24" s="581"/>
      <c r="CV24" s="581"/>
      <c r="CW24" s="581"/>
      <c r="CX24" s="581"/>
      <c r="CY24" s="582"/>
      <c r="CZ24" s="618">
        <v>53.4</v>
      </c>
      <c r="DA24" s="619"/>
      <c r="DB24" s="619"/>
      <c r="DC24" s="620"/>
      <c r="DD24" s="617">
        <v>5354546</v>
      </c>
      <c r="DE24" s="581"/>
      <c r="DF24" s="581"/>
      <c r="DG24" s="581"/>
      <c r="DH24" s="581"/>
      <c r="DI24" s="581"/>
      <c r="DJ24" s="581"/>
      <c r="DK24" s="582"/>
      <c r="DL24" s="617">
        <v>5322867</v>
      </c>
      <c r="DM24" s="581"/>
      <c r="DN24" s="581"/>
      <c r="DO24" s="581"/>
      <c r="DP24" s="581"/>
      <c r="DQ24" s="581"/>
      <c r="DR24" s="581"/>
      <c r="DS24" s="581"/>
      <c r="DT24" s="581"/>
      <c r="DU24" s="581"/>
      <c r="DV24" s="582"/>
      <c r="DW24" s="585">
        <v>58.4</v>
      </c>
      <c r="DX24" s="586"/>
      <c r="DY24" s="586"/>
      <c r="DZ24" s="586"/>
      <c r="EA24" s="586"/>
      <c r="EB24" s="586"/>
      <c r="EC24" s="587"/>
    </row>
    <row r="25" spans="2:133" ht="11.25" customHeight="1" x14ac:dyDescent="0.15">
      <c r="B25" s="588" t="s">
        <v>272</v>
      </c>
      <c r="C25" s="589"/>
      <c r="D25" s="589"/>
      <c r="E25" s="589"/>
      <c r="F25" s="589"/>
      <c r="G25" s="589"/>
      <c r="H25" s="589"/>
      <c r="I25" s="589"/>
      <c r="J25" s="589"/>
      <c r="K25" s="589"/>
      <c r="L25" s="589"/>
      <c r="M25" s="589"/>
      <c r="N25" s="589"/>
      <c r="O25" s="589"/>
      <c r="P25" s="589"/>
      <c r="Q25" s="590"/>
      <c r="R25" s="591">
        <v>1912106</v>
      </c>
      <c r="S25" s="592"/>
      <c r="T25" s="592"/>
      <c r="U25" s="592"/>
      <c r="V25" s="592"/>
      <c r="W25" s="592"/>
      <c r="X25" s="592"/>
      <c r="Y25" s="593"/>
      <c r="Z25" s="594">
        <v>13.5</v>
      </c>
      <c r="AA25" s="594"/>
      <c r="AB25" s="594"/>
      <c r="AC25" s="594"/>
      <c r="AD25" s="595" t="s">
        <v>110</v>
      </c>
      <c r="AE25" s="595"/>
      <c r="AF25" s="595"/>
      <c r="AG25" s="595"/>
      <c r="AH25" s="595"/>
      <c r="AI25" s="595"/>
      <c r="AJ25" s="595"/>
      <c r="AK25" s="595"/>
      <c r="AL25" s="596" t="s">
        <v>110</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2942130</v>
      </c>
      <c r="CS25" s="623"/>
      <c r="CT25" s="623"/>
      <c r="CU25" s="623"/>
      <c r="CV25" s="623"/>
      <c r="CW25" s="623"/>
      <c r="CX25" s="623"/>
      <c r="CY25" s="624"/>
      <c r="CZ25" s="625">
        <v>20.8</v>
      </c>
      <c r="DA25" s="626"/>
      <c r="DB25" s="626"/>
      <c r="DC25" s="627"/>
      <c r="DD25" s="600">
        <v>2741109</v>
      </c>
      <c r="DE25" s="623"/>
      <c r="DF25" s="623"/>
      <c r="DG25" s="623"/>
      <c r="DH25" s="623"/>
      <c r="DI25" s="623"/>
      <c r="DJ25" s="623"/>
      <c r="DK25" s="624"/>
      <c r="DL25" s="600">
        <v>2709487</v>
      </c>
      <c r="DM25" s="623"/>
      <c r="DN25" s="623"/>
      <c r="DO25" s="623"/>
      <c r="DP25" s="623"/>
      <c r="DQ25" s="623"/>
      <c r="DR25" s="623"/>
      <c r="DS25" s="623"/>
      <c r="DT25" s="623"/>
      <c r="DU25" s="623"/>
      <c r="DV25" s="624"/>
      <c r="DW25" s="596">
        <v>29.7</v>
      </c>
      <c r="DX25" s="621"/>
      <c r="DY25" s="621"/>
      <c r="DZ25" s="621"/>
      <c r="EA25" s="621"/>
      <c r="EB25" s="621"/>
      <c r="EC25" s="622"/>
    </row>
    <row r="26" spans="2:133" ht="11.25" customHeight="1" x14ac:dyDescent="0.15">
      <c r="B26" s="628" t="s">
        <v>275</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1780922</v>
      </c>
      <c r="CS26" s="592"/>
      <c r="CT26" s="592"/>
      <c r="CU26" s="592"/>
      <c r="CV26" s="592"/>
      <c r="CW26" s="592"/>
      <c r="CX26" s="592"/>
      <c r="CY26" s="593"/>
      <c r="CZ26" s="625">
        <v>12.6</v>
      </c>
      <c r="DA26" s="626"/>
      <c r="DB26" s="626"/>
      <c r="DC26" s="627"/>
      <c r="DD26" s="600">
        <v>1641573</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x14ac:dyDescent="0.15">
      <c r="B27" s="588" t="s">
        <v>278</v>
      </c>
      <c r="C27" s="589"/>
      <c r="D27" s="589"/>
      <c r="E27" s="589"/>
      <c r="F27" s="589"/>
      <c r="G27" s="589"/>
      <c r="H27" s="589"/>
      <c r="I27" s="589"/>
      <c r="J27" s="589"/>
      <c r="K27" s="589"/>
      <c r="L27" s="589"/>
      <c r="M27" s="589"/>
      <c r="N27" s="589"/>
      <c r="O27" s="589"/>
      <c r="P27" s="589"/>
      <c r="Q27" s="590"/>
      <c r="R27" s="591">
        <v>967866</v>
      </c>
      <c r="S27" s="592"/>
      <c r="T27" s="592"/>
      <c r="U27" s="592"/>
      <c r="V27" s="592"/>
      <c r="W27" s="592"/>
      <c r="X27" s="592"/>
      <c r="Y27" s="593"/>
      <c r="Z27" s="594">
        <v>6.8</v>
      </c>
      <c r="AA27" s="594"/>
      <c r="AB27" s="594"/>
      <c r="AC27" s="594"/>
      <c r="AD27" s="595" t="s">
        <v>110</v>
      </c>
      <c r="AE27" s="595"/>
      <c r="AF27" s="595"/>
      <c r="AG27" s="595"/>
      <c r="AH27" s="595"/>
      <c r="AI27" s="595"/>
      <c r="AJ27" s="595"/>
      <c r="AK27" s="595"/>
      <c r="AL27" s="596" t="s">
        <v>110</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6662489</v>
      </c>
      <c r="BH27" s="592"/>
      <c r="BI27" s="592"/>
      <c r="BJ27" s="592"/>
      <c r="BK27" s="592"/>
      <c r="BL27" s="592"/>
      <c r="BM27" s="592"/>
      <c r="BN27" s="593"/>
      <c r="BO27" s="594">
        <v>100</v>
      </c>
      <c r="BP27" s="594"/>
      <c r="BQ27" s="594"/>
      <c r="BR27" s="594"/>
      <c r="BS27" s="600">
        <v>57059</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2855768</v>
      </c>
      <c r="CS27" s="623"/>
      <c r="CT27" s="623"/>
      <c r="CU27" s="623"/>
      <c r="CV27" s="623"/>
      <c r="CW27" s="623"/>
      <c r="CX27" s="623"/>
      <c r="CY27" s="624"/>
      <c r="CZ27" s="625">
        <v>20.2</v>
      </c>
      <c r="DA27" s="626"/>
      <c r="DB27" s="626"/>
      <c r="DC27" s="627"/>
      <c r="DD27" s="600">
        <v>866770</v>
      </c>
      <c r="DE27" s="623"/>
      <c r="DF27" s="623"/>
      <c r="DG27" s="623"/>
      <c r="DH27" s="623"/>
      <c r="DI27" s="623"/>
      <c r="DJ27" s="623"/>
      <c r="DK27" s="624"/>
      <c r="DL27" s="600">
        <v>866713</v>
      </c>
      <c r="DM27" s="623"/>
      <c r="DN27" s="623"/>
      <c r="DO27" s="623"/>
      <c r="DP27" s="623"/>
      <c r="DQ27" s="623"/>
      <c r="DR27" s="623"/>
      <c r="DS27" s="623"/>
      <c r="DT27" s="623"/>
      <c r="DU27" s="623"/>
      <c r="DV27" s="624"/>
      <c r="DW27" s="596">
        <v>9.5</v>
      </c>
      <c r="DX27" s="621"/>
      <c r="DY27" s="621"/>
      <c r="DZ27" s="621"/>
      <c r="EA27" s="621"/>
      <c r="EB27" s="621"/>
      <c r="EC27" s="622"/>
    </row>
    <row r="28" spans="2:133" ht="11.25" customHeight="1" x14ac:dyDescent="0.15">
      <c r="B28" s="588" t="s">
        <v>281</v>
      </c>
      <c r="C28" s="589"/>
      <c r="D28" s="589"/>
      <c r="E28" s="589"/>
      <c r="F28" s="589"/>
      <c r="G28" s="589"/>
      <c r="H28" s="589"/>
      <c r="I28" s="589"/>
      <c r="J28" s="589"/>
      <c r="K28" s="589"/>
      <c r="L28" s="589"/>
      <c r="M28" s="589"/>
      <c r="N28" s="589"/>
      <c r="O28" s="589"/>
      <c r="P28" s="589"/>
      <c r="Q28" s="590"/>
      <c r="R28" s="591">
        <v>208594</v>
      </c>
      <c r="S28" s="592"/>
      <c r="T28" s="592"/>
      <c r="U28" s="592"/>
      <c r="V28" s="592"/>
      <c r="W28" s="592"/>
      <c r="X28" s="592"/>
      <c r="Y28" s="593"/>
      <c r="Z28" s="594">
        <v>1.5</v>
      </c>
      <c r="AA28" s="594"/>
      <c r="AB28" s="594"/>
      <c r="AC28" s="594"/>
      <c r="AD28" s="595">
        <v>4384</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1746882</v>
      </c>
      <c r="CS28" s="592"/>
      <c r="CT28" s="592"/>
      <c r="CU28" s="592"/>
      <c r="CV28" s="592"/>
      <c r="CW28" s="592"/>
      <c r="CX28" s="592"/>
      <c r="CY28" s="593"/>
      <c r="CZ28" s="625">
        <v>12.4</v>
      </c>
      <c r="DA28" s="626"/>
      <c r="DB28" s="626"/>
      <c r="DC28" s="627"/>
      <c r="DD28" s="600">
        <v>1746667</v>
      </c>
      <c r="DE28" s="592"/>
      <c r="DF28" s="592"/>
      <c r="DG28" s="592"/>
      <c r="DH28" s="592"/>
      <c r="DI28" s="592"/>
      <c r="DJ28" s="592"/>
      <c r="DK28" s="593"/>
      <c r="DL28" s="600">
        <v>1746667</v>
      </c>
      <c r="DM28" s="592"/>
      <c r="DN28" s="592"/>
      <c r="DO28" s="592"/>
      <c r="DP28" s="592"/>
      <c r="DQ28" s="592"/>
      <c r="DR28" s="592"/>
      <c r="DS28" s="592"/>
      <c r="DT28" s="592"/>
      <c r="DU28" s="592"/>
      <c r="DV28" s="593"/>
      <c r="DW28" s="596">
        <v>19.2</v>
      </c>
      <c r="DX28" s="621"/>
      <c r="DY28" s="621"/>
      <c r="DZ28" s="621"/>
      <c r="EA28" s="621"/>
      <c r="EB28" s="621"/>
      <c r="EC28" s="622"/>
    </row>
    <row r="29" spans="2:133" ht="11.25" customHeight="1" x14ac:dyDescent="0.15">
      <c r="B29" s="588" t="s">
        <v>283</v>
      </c>
      <c r="C29" s="589"/>
      <c r="D29" s="589"/>
      <c r="E29" s="589"/>
      <c r="F29" s="589"/>
      <c r="G29" s="589"/>
      <c r="H29" s="589"/>
      <c r="I29" s="589"/>
      <c r="J29" s="589"/>
      <c r="K29" s="589"/>
      <c r="L29" s="589"/>
      <c r="M29" s="589"/>
      <c r="N29" s="589"/>
      <c r="O29" s="589"/>
      <c r="P29" s="589"/>
      <c r="Q29" s="590"/>
      <c r="R29" s="591">
        <v>1021</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1746874</v>
      </c>
      <c r="CS29" s="623"/>
      <c r="CT29" s="623"/>
      <c r="CU29" s="623"/>
      <c r="CV29" s="623"/>
      <c r="CW29" s="623"/>
      <c r="CX29" s="623"/>
      <c r="CY29" s="624"/>
      <c r="CZ29" s="625">
        <v>12.4</v>
      </c>
      <c r="DA29" s="626"/>
      <c r="DB29" s="626"/>
      <c r="DC29" s="627"/>
      <c r="DD29" s="600">
        <v>1746659</v>
      </c>
      <c r="DE29" s="623"/>
      <c r="DF29" s="623"/>
      <c r="DG29" s="623"/>
      <c r="DH29" s="623"/>
      <c r="DI29" s="623"/>
      <c r="DJ29" s="623"/>
      <c r="DK29" s="624"/>
      <c r="DL29" s="600">
        <v>1746659</v>
      </c>
      <c r="DM29" s="623"/>
      <c r="DN29" s="623"/>
      <c r="DO29" s="623"/>
      <c r="DP29" s="623"/>
      <c r="DQ29" s="623"/>
      <c r="DR29" s="623"/>
      <c r="DS29" s="623"/>
      <c r="DT29" s="623"/>
      <c r="DU29" s="623"/>
      <c r="DV29" s="624"/>
      <c r="DW29" s="596">
        <v>19.2</v>
      </c>
      <c r="DX29" s="621"/>
      <c r="DY29" s="621"/>
      <c r="DZ29" s="621"/>
      <c r="EA29" s="621"/>
      <c r="EB29" s="621"/>
      <c r="EC29" s="622"/>
    </row>
    <row r="30" spans="2:133" ht="11.25" customHeight="1" x14ac:dyDescent="0.15">
      <c r="B30" s="588" t="s">
        <v>288</v>
      </c>
      <c r="C30" s="589"/>
      <c r="D30" s="589"/>
      <c r="E30" s="589"/>
      <c r="F30" s="589"/>
      <c r="G30" s="589"/>
      <c r="H30" s="589"/>
      <c r="I30" s="589"/>
      <c r="J30" s="589"/>
      <c r="K30" s="589"/>
      <c r="L30" s="589"/>
      <c r="M30" s="589"/>
      <c r="N30" s="589"/>
      <c r="O30" s="589"/>
      <c r="P30" s="589"/>
      <c r="Q30" s="590"/>
      <c r="R30" s="591">
        <v>260130</v>
      </c>
      <c r="S30" s="592"/>
      <c r="T30" s="592"/>
      <c r="U30" s="592"/>
      <c r="V30" s="592"/>
      <c r="W30" s="592"/>
      <c r="X30" s="592"/>
      <c r="Y30" s="593"/>
      <c r="Z30" s="594">
        <v>1.8</v>
      </c>
      <c r="AA30" s="594"/>
      <c r="AB30" s="594"/>
      <c r="AC30" s="594"/>
      <c r="AD30" s="595" t="s">
        <v>110</v>
      </c>
      <c r="AE30" s="595"/>
      <c r="AF30" s="595"/>
      <c r="AG30" s="595"/>
      <c r="AH30" s="595"/>
      <c r="AI30" s="595"/>
      <c r="AJ30" s="595"/>
      <c r="AK30" s="595"/>
      <c r="AL30" s="596" t="s">
        <v>110</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99.3</v>
      </c>
      <c r="BH30" s="650"/>
      <c r="BI30" s="650"/>
      <c r="BJ30" s="650"/>
      <c r="BK30" s="650"/>
      <c r="BL30" s="650"/>
      <c r="BM30" s="586">
        <v>97.1</v>
      </c>
      <c r="BN30" s="650"/>
      <c r="BO30" s="650"/>
      <c r="BP30" s="650"/>
      <c r="BQ30" s="651"/>
      <c r="BR30" s="649">
        <v>99</v>
      </c>
      <c r="BS30" s="650"/>
      <c r="BT30" s="650"/>
      <c r="BU30" s="650"/>
      <c r="BV30" s="650"/>
      <c r="BW30" s="650"/>
      <c r="BX30" s="586">
        <v>96.7</v>
      </c>
      <c r="BY30" s="650"/>
      <c r="BZ30" s="650"/>
      <c r="CA30" s="650"/>
      <c r="CB30" s="651"/>
      <c r="CD30" s="654"/>
      <c r="CE30" s="655"/>
      <c r="CF30" s="605" t="s">
        <v>291</v>
      </c>
      <c r="CG30" s="606"/>
      <c r="CH30" s="606"/>
      <c r="CI30" s="606"/>
      <c r="CJ30" s="606"/>
      <c r="CK30" s="606"/>
      <c r="CL30" s="606"/>
      <c r="CM30" s="606"/>
      <c r="CN30" s="606"/>
      <c r="CO30" s="606"/>
      <c r="CP30" s="606"/>
      <c r="CQ30" s="607"/>
      <c r="CR30" s="591">
        <v>1491942</v>
      </c>
      <c r="CS30" s="592"/>
      <c r="CT30" s="592"/>
      <c r="CU30" s="592"/>
      <c r="CV30" s="592"/>
      <c r="CW30" s="592"/>
      <c r="CX30" s="592"/>
      <c r="CY30" s="593"/>
      <c r="CZ30" s="625">
        <v>10.6</v>
      </c>
      <c r="DA30" s="626"/>
      <c r="DB30" s="626"/>
      <c r="DC30" s="627"/>
      <c r="DD30" s="600">
        <v>1491752</v>
      </c>
      <c r="DE30" s="592"/>
      <c r="DF30" s="592"/>
      <c r="DG30" s="592"/>
      <c r="DH30" s="592"/>
      <c r="DI30" s="592"/>
      <c r="DJ30" s="592"/>
      <c r="DK30" s="593"/>
      <c r="DL30" s="600">
        <v>1491752</v>
      </c>
      <c r="DM30" s="592"/>
      <c r="DN30" s="592"/>
      <c r="DO30" s="592"/>
      <c r="DP30" s="592"/>
      <c r="DQ30" s="592"/>
      <c r="DR30" s="592"/>
      <c r="DS30" s="592"/>
      <c r="DT30" s="592"/>
      <c r="DU30" s="592"/>
      <c r="DV30" s="593"/>
      <c r="DW30" s="596">
        <v>16.399999999999999</v>
      </c>
      <c r="DX30" s="621"/>
      <c r="DY30" s="621"/>
      <c r="DZ30" s="621"/>
      <c r="EA30" s="621"/>
      <c r="EB30" s="621"/>
      <c r="EC30" s="622"/>
    </row>
    <row r="31" spans="2:133" ht="11.25" customHeight="1" x14ac:dyDescent="0.15">
      <c r="B31" s="588" t="s">
        <v>292</v>
      </c>
      <c r="C31" s="589"/>
      <c r="D31" s="589"/>
      <c r="E31" s="589"/>
      <c r="F31" s="589"/>
      <c r="G31" s="589"/>
      <c r="H31" s="589"/>
      <c r="I31" s="589"/>
      <c r="J31" s="589"/>
      <c r="K31" s="589"/>
      <c r="L31" s="589"/>
      <c r="M31" s="589"/>
      <c r="N31" s="589"/>
      <c r="O31" s="589"/>
      <c r="P31" s="589"/>
      <c r="Q31" s="590"/>
      <c r="R31" s="591">
        <v>87637</v>
      </c>
      <c r="S31" s="592"/>
      <c r="T31" s="592"/>
      <c r="U31" s="592"/>
      <c r="V31" s="592"/>
      <c r="W31" s="592"/>
      <c r="X31" s="592"/>
      <c r="Y31" s="593"/>
      <c r="Z31" s="594">
        <v>0.6</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99.2</v>
      </c>
      <c r="BH31" s="623"/>
      <c r="BI31" s="623"/>
      <c r="BJ31" s="623"/>
      <c r="BK31" s="623"/>
      <c r="BL31" s="623"/>
      <c r="BM31" s="597">
        <v>96.1</v>
      </c>
      <c r="BN31" s="647"/>
      <c r="BO31" s="647"/>
      <c r="BP31" s="647"/>
      <c r="BQ31" s="648"/>
      <c r="BR31" s="646">
        <v>99</v>
      </c>
      <c r="BS31" s="623"/>
      <c r="BT31" s="623"/>
      <c r="BU31" s="623"/>
      <c r="BV31" s="623"/>
      <c r="BW31" s="623"/>
      <c r="BX31" s="597">
        <v>95.7</v>
      </c>
      <c r="BY31" s="647"/>
      <c r="BZ31" s="647"/>
      <c r="CA31" s="647"/>
      <c r="CB31" s="648"/>
      <c r="CD31" s="654"/>
      <c r="CE31" s="655"/>
      <c r="CF31" s="605" t="s">
        <v>295</v>
      </c>
      <c r="CG31" s="606"/>
      <c r="CH31" s="606"/>
      <c r="CI31" s="606"/>
      <c r="CJ31" s="606"/>
      <c r="CK31" s="606"/>
      <c r="CL31" s="606"/>
      <c r="CM31" s="606"/>
      <c r="CN31" s="606"/>
      <c r="CO31" s="606"/>
      <c r="CP31" s="606"/>
      <c r="CQ31" s="607"/>
      <c r="CR31" s="591">
        <v>254932</v>
      </c>
      <c r="CS31" s="623"/>
      <c r="CT31" s="623"/>
      <c r="CU31" s="623"/>
      <c r="CV31" s="623"/>
      <c r="CW31" s="623"/>
      <c r="CX31" s="623"/>
      <c r="CY31" s="624"/>
      <c r="CZ31" s="625">
        <v>1.8</v>
      </c>
      <c r="DA31" s="626"/>
      <c r="DB31" s="626"/>
      <c r="DC31" s="627"/>
      <c r="DD31" s="600">
        <v>254907</v>
      </c>
      <c r="DE31" s="623"/>
      <c r="DF31" s="623"/>
      <c r="DG31" s="623"/>
      <c r="DH31" s="623"/>
      <c r="DI31" s="623"/>
      <c r="DJ31" s="623"/>
      <c r="DK31" s="624"/>
      <c r="DL31" s="600">
        <v>254907</v>
      </c>
      <c r="DM31" s="623"/>
      <c r="DN31" s="623"/>
      <c r="DO31" s="623"/>
      <c r="DP31" s="623"/>
      <c r="DQ31" s="623"/>
      <c r="DR31" s="623"/>
      <c r="DS31" s="623"/>
      <c r="DT31" s="623"/>
      <c r="DU31" s="623"/>
      <c r="DV31" s="624"/>
      <c r="DW31" s="596">
        <v>2.8</v>
      </c>
      <c r="DX31" s="621"/>
      <c r="DY31" s="621"/>
      <c r="DZ31" s="621"/>
      <c r="EA31" s="621"/>
      <c r="EB31" s="621"/>
      <c r="EC31" s="622"/>
    </row>
    <row r="32" spans="2:133" ht="11.25" customHeight="1" x14ac:dyDescent="0.15">
      <c r="B32" s="588" t="s">
        <v>296</v>
      </c>
      <c r="C32" s="589"/>
      <c r="D32" s="589"/>
      <c r="E32" s="589"/>
      <c r="F32" s="589"/>
      <c r="G32" s="589"/>
      <c r="H32" s="589"/>
      <c r="I32" s="589"/>
      <c r="J32" s="589"/>
      <c r="K32" s="589"/>
      <c r="L32" s="589"/>
      <c r="M32" s="589"/>
      <c r="N32" s="589"/>
      <c r="O32" s="589"/>
      <c r="P32" s="589"/>
      <c r="Q32" s="590"/>
      <c r="R32" s="591">
        <v>148334</v>
      </c>
      <c r="S32" s="592"/>
      <c r="T32" s="592"/>
      <c r="U32" s="592"/>
      <c r="V32" s="592"/>
      <c r="W32" s="592"/>
      <c r="X32" s="592"/>
      <c r="Y32" s="593"/>
      <c r="Z32" s="594">
        <v>1</v>
      </c>
      <c r="AA32" s="594"/>
      <c r="AB32" s="594"/>
      <c r="AC32" s="594"/>
      <c r="AD32" s="595">
        <v>6</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99.4</v>
      </c>
      <c r="BH32" s="659"/>
      <c r="BI32" s="659"/>
      <c r="BJ32" s="659"/>
      <c r="BK32" s="659"/>
      <c r="BL32" s="659"/>
      <c r="BM32" s="660">
        <v>98.1</v>
      </c>
      <c r="BN32" s="659"/>
      <c r="BO32" s="659"/>
      <c r="BP32" s="659"/>
      <c r="BQ32" s="661"/>
      <c r="BR32" s="658">
        <v>99.2</v>
      </c>
      <c r="BS32" s="659"/>
      <c r="BT32" s="659"/>
      <c r="BU32" s="659"/>
      <c r="BV32" s="659"/>
      <c r="BW32" s="659"/>
      <c r="BX32" s="660">
        <v>97.9</v>
      </c>
      <c r="BY32" s="659"/>
      <c r="BZ32" s="659"/>
      <c r="CA32" s="659"/>
      <c r="CB32" s="661"/>
      <c r="CD32" s="656"/>
      <c r="CE32" s="657"/>
      <c r="CF32" s="605" t="s">
        <v>298</v>
      </c>
      <c r="CG32" s="606"/>
      <c r="CH32" s="606"/>
      <c r="CI32" s="606"/>
      <c r="CJ32" s="606"/>
      <c r="CK32" s="606"/>
      <c r="CL32" s="606"/>
      <c r="CM32" s="606"/>
      <c r="CN32" s="606"/>
      <c r="CO32" s="606"/>
      <c r="CP32" s="606"/>
      <c r="CQ32" s="607"/>
      <c r="CR32" s="591">
        <v>8</v>
      </c>
      <c r="CS32" s="592"/>
      <c r="CT32" s="592"/>
      <c r="CU32" s="592"/>
      <c r="CV32" s="592"/>
      <c r="CW32" s="592"/>
      <c r="CX32" s="592"/>
      <c r="CY32" s="593"/>
      <c r="CZ32" s="625">
        <v>0</v>
      </c>
      <c r="DA32" s="626"/>
      <c r="DB32" s="626"/>
      <c r="DC32" s="627"/>
      <c r="DD32" s="600">
        <v>8</v>
      </c>
      <c r="DE32" s="592"/>
      <c r="DF32" s="592"/>
      <c r="DG32" s="592"/>
      <c r="DH32" s="592"/>
      <c r="DI32" s="592"/>
      <c r="DJ32" s="592"/>
      <c r="DK32" s="593"/>
      <c r="DL32" s="600">
        <v>8</v>
      </c>
      <c r="DM32" s="592"/>
      <c r="DN32" s="592"/>
      <c r="DO32" s="592"/>
      <c r="DP32" s="592"/>
      <c r="DQ32" s="592"/>
      <c r="DR32" s="592"/>
      <c r="DS32" s="592"/>
      <c r="DT32" s="592"/>
      <c r="DU32" s="592"/>
      <c r="DV32" s="593"/>
      <c r="DW32" s="596">
        <v>0</v>
      </c>
      <c r="DX32" s="621"/>
      <c r="DY32" s="621"/>
      <c r="DZ32" s="621"/>
      <c r="EA32" s="621"/>
      <c r="EB32" s="621"/>
      <c r="EC32" s="622"/>
    </row>
    <row r="33" spans="2:133" ht="11.25" customHeight="1" x14ac:dyDescent="0.15">
      <c r="B33" s="588" t="s">
        <v>299</v>
      </c>
      <c r="C33" s="589"/>
      <c r="D33" s="589"/>
      <c r="E33" s="589"/>
      <c r="F33" s="589"/>
      <c r="G33" s="589"/>
      <c r="H33" s="589"/>
      <c r="I33" s="589"/>
      <c r="J33" s="589"/>
      <c r="K33" s="589"/>
      <c r="L33" s="589"/>
      <c r="M33" s="589"/>
      <c r="N33" s="589"/>
      <c r="O33" s="589"/>
      <c r="P33" s="589"/>
      <c r="Q33" s="590"/>
      <c r="R33" s="591">
        <v>1932454</v>
      </c>
      <c r="S33" s="592"/>
      <c r="T33" s="592"/>
      <c r="U33" s="592"/>
      <c r="V33" s="592"/>
      <c r="W33" s="592"/>
      <c r="X33" s="592"/>
      <c r="Y33" s="593"/>
      <c r="Z33" s="594">
        <v>13.6</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4610651</v>
      </c>
      <c r="CS33" s="623"/>
      <c r="CT33" s="623"/>
      <c r="CU33" s="623"/>
      <c r="CV33" s="623"/>
      <c r="CW33" s="623"/>
      <c r="CX33" s="623"/>
      <c r="CY33" s="624"/>
      <c r="CZ33" s="625">
        <v>32.6</v>
      </c>
      <c r="DA33" s="626"/>
      <c r="DB33" s="626"/>
      <c r="DC33" s="627"/>
      <c r="DD33" s="600">
        <v>4172296</v>
      </c>
      <c r="DE33" s="623"/>
      <c r="DF33" s="623"/>
      <c r="DG33" s="623"/>
      <c r="DH33" s="623"/>
      <c r="DI33" s="623"/>
      <c r="DJ33" s="623"/>
      <c r="DK33" s="624"/>
      <c r="DL33" s="600">
        <v>3478729</v>
      </c>
      <c r="DM33" s="623"/>
      <c r="DN33" s="623"/>
      <c r="DO33" s="623"/>
      <c r="DP33" s="623"/>
      <c r="DQ33" s="623"/>
      <c r="DR33" s="623"/>
      <c r="DS33" s="623"/>
      <c r="DT33" s="623"/>
      <c r="DU33" s="623"/>
      <c r="DV33" s="624"/>
      <c r="DW33" s="596">
        <v>38.200000000000003</v>
      </c>
      <c r="DX33" s="621"/>
      <c r="DY33" s="621"/>
      <c r="DZ33" s="621"/>
      <c r="EA33" s="621"/>
      <c r="EB33" s="621"/>
      <c r="EC33" s="622"/>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1379206</v>
      </c>
      <c r="CS34" s="592"/>
      <c r="CT34" s="592"/>
      <c r="CU34" s="592"/>
      <c r="CV34" s="592"/>
      <c r="CW34" s="592"/>
      <c r="CX34" s="592"/>
      <c r="CY34" s="593"/>
      <c r="CZ34" s="625">
        <v>9.8000000000000007</v>
      </c>
      <c r="DA34" s="626"/>
      <c r="DB34" s="626"/>
      <c r="DC34" s="627"/>
      <c r="DD34" s="600">
        <v>1218288</v>
      </c>
      <c r="DE34" s="592"/>
      <c r="DF34" s="592"/>
      <c r="DG34" s="592"/>
      <c r="DH34" s="592"/>
      <c r="DI34" s="592"/>
      <c r="DJ34" s="592"/>
      <c r="DK34" s="593"/>
      <c r="DL34" s="600">
        <v>1151113</v>
      </c>
      <c r="DM34" s="592"/>
      <c r="DN34" s="592"/>
      <c r="DO34" s="592"/>
      <c r="DP34" s="592"/>
      <c r="DQ34" s="592"/>
      <c r="DR34" s="592"/>
      <c r="DS34" s="592"/>
      <c r="DT34" s="592"/>
      <c r="DU34" s="592"/>
      <c r="DV34" s="593"/>
      <c r="DW34" s="596">
        <v>12.6</v>
      </c>
      <c r="DX34" s="621"/>
      <c r="DY34" s="621"/>
      <c r="DZ34" s="621"/>
      <c r="EA34" s="621"/>
      <c r="EB34" s="621"/>
      <c r="EC34" s="622"/>
    </row>
    <row r="35" spans="2:133" ht="11.25" customHeight="1" x14ac:dyDescent="0.15">
      <c r="B35" s="588" t="s">
        <v>305</v>
      </c>
      <c r="C35" s="589"/>
      <c r="D35" s="589"/>
      <c r="E35" s="589"/>
      <c r="F35" s="589"/>
      <c r="G35" s="589"/>
      <c r="H35" s="589"/>
      <c r="I35" s="589"/>
      <c r="J35" s="589"/>
      <c r="K35" s="589"/>
      <c r="L35" s="589"/>
      <c r="M35" s="589"/>
      <c r="N35" s="589"/>
      <c r="O35" s="589"/>
      <c r="P35" s="589"/>
      <c r="Q35" s="590"/>
      <c r="R35" s="591">
        <v>1041454</v>
      </c>
      <c r="S35" s="592"/>
      <c r="T35" s="592"/>
      <c r="U35" s="592"/>
      <c r="V35" s="592"/>
      <c r="W35" s="592"/>
      <c r="X35" s="592"/>
      <c r="Y35" s="593"/>
      <c r="Z35" s="594">
        <v>7.3</v>
      </c>
      <c r="AA35" s="594"/>
      <c r="AB35" s="594"/>
      <c r="AC35" s="594"/>
      <c r="AD35" s="595" t="s">
        <v>110</v>
      </c>
      <c r="AE35" s="595"/>
      <c r="AF35" s="595"/>
      <c r="AG35" s="595"/>
      <c r="AH35" s="595"/>
      <c r="AI35" s="595"/>
      <c r="AJ35" s="595"/>
      <c r="AK35" s="595"/>
      <c r="AL35" s="596" t="s">
        <v>110</v>
      </c>
      <c r="AM35" s="597"/>
      <c r="AN35" s="597"/>
      <c r="AO35" s="598"/>
      <c r="AP35" s="186"/>
      <c r="AQ35" s="602" t="s">
        <v>306</v>
      </c>
      <c r="AR35" s="603"/>
      <c r="AS35" s="603"/>
      <c r="AT35" s="603"/>
      <c r="AU35" s="603"/>
      <c r="AV35" s="603"/>
      <c r="AW35" s="603"/>
      <c r="AX35" s="603"/>
      <c r="AY35" s="604"/>
      <c r="AZ35" s="580">
        <v>2182376</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532</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57103</v>
      </c>
      <c r="CS35" s="623"/>
      <c r="CT35" s="623"/>
      <c r="CU35" s="623"/>
      <c r="CV35" s="623"/>
      <c r="CW35" s="623"/>
      <c r="CX35" s="623"/>
      <c r="CY35" s="624"/>
      <c r="CZ35" s="625">
        <v>0.4</v>
      </c>
      <c r="DA35" s="626"/>
      <c r="DB35" s="626"/>
      <c r="DC35" s="627"/>
      <c r="DD35" s="600">
        <v>50042</v>
      </c>
      <c r="DE35" s="623"/>
      <c r="DF35" s="623"/>
      <c r="DG35" s="623"/>
      <c r="DH35" s="623"/>
      <c r="DI35" s="623"/>
      <c r="DJ35" s="623"/>
      <c r="DK35" s="624"/>
      <c r="DL35" s="600">
        <v>48639</v>
      </c>
      <c r="DM35" s="623"/>
      <c r="DN35" s="623"/>
      <c r="DO35" s="623"/>
      <c r="DP35" s="623"/>
      <c r="DQ35" s="623"/>
      <c r="DR35" s="623"/>
      <c r="DS35" s="623"/>
      <c r="DT35" s="623"/>
      <c r="DU35" s="623"/>
      <c r="DV35" s="624"/>
      <c r="DW35" s="596">
        <v>0.5</v>
      </c>
      <c r="DX35" s="621"/>
      <c r="DY35" s="621"/>
      <c r="DZ35" s="621"/>
      <c r="EA35" s="621"/>
      <c r="EB35" s="621"/>
      <c r="EC35" s="622"/>
    </row>
    <row r="36" spans="2:133" ht="11.25" customHeight="1" x14ac:dyDescent="0.15">
      <c r="B36" s="634" t="s">
        <v>309</v>
      </c>
      <c r="C36" s="635"/>
      <c r="D36" s="635"/>
      <c r="E36" s="635"/>
      <c r="F36" s="635"/>
      <c r="G36" s="635"/>
      <c r="H36" s="635"/>
      <c r="I36" s="635"/>
      <c r="J36" s="635"/>
      <c r="K36" s="635"/>
      <c r="L36" s="635"/>
      <c r="M36" s="635"/>
      <c r="N36" s="635"/>
      <c r="O36" s="635"/>
      <c r="P36" s="635"/>
      <c r="Q36" s="636"/>
      <c r="R36" s="663">
        <v>14172005</v>
      </c>
      <c r="S36" s="664"/>
      <c r="T36" s="664"/>
      <c r="U36" s="664"/>
      <c r="V36" s="664"/>
      <c r="W36" s="664"/>
      <c r="X36" s="664"/>
      <c r="Y36" s="665"/>
      <c r="Z36" s="666">
        <v>100</v>
      </c>
      <c r="AA36" s="666"/>
      <c r="AB36" s="666"/>
      <c r="AC36" s="666"/>
      <c r="AD36" s="667">
        <v>8072624</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696361</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-40234</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946320</v>
      </c>
      <c r="CS36" s="592"/>
      <c r="CT36" s="592"/>
      <c r="CU36" s="592"/>
      <c r="CV36" s="592"/>
      <c r="CW36" s="592"/>
      <c r="CX36" s="592"/>
      <c r="CY36" s="593"/>
      <c r="CZ36" s="625">
        <v>6.7</v>
      </c>
      <c r="DA36" s="626"/>
      <c r="DB36" s="626"/>
      <c r="DC36" s="627"/>
      <c r="DD36" s="600">
        <v>868400</v>
      </c>
      <c r="DE36" s="592"/>
      <c r="DF36" s="592"/>
      <c r="DG36" s="592"/>
      <c r="DH36" s="592"/>
      <c r="DI36" s="592"/>
      <c r="DJ36" s="592"/>
      <c r="DK36" s="593"/>
      <c r="DL36" s="600">
        <v>781741</v>
      </c>
      <c r="DM36" s="592"/>
      <c r="DN36" s="592"/>
      <c r="DO36" s="592"/>
      <c r="DP36" s="592"/>
      <c r="DQ36" s="592"/>
      <c r="DR36" s="592"/>
      <c r="DS36" s="592"/>
      <c r="DT36" s="592"/>
      <c r="DU36" s="592"/>
      <c r="DV36" s="593"/>
      <c r="DW36" s="596">
        <v>8.6</v>
      </c>
      <c r="DX36" s="621"/>
      <c r="DY36" s="621"/>
      <c r="DZ36" s="621"/>
      <c r="EA36" s="621"/>
      <c r="EB36" s="621"/>
      <c r="EC36" s="622"/>
    </row>
    <row r="37" spans="2:133" ht="11.25" customHeight="1" x14ac:dyDescent="0.15">
      <c r="AQ37" s="670" t="s">
        <v>313</v>
      </c>
      <c r="AR37" s="671"/>
      <c r="AS37" s="671"/>
      <c r="AT37" s="671"/>
      <c r="AU37" s="671"/>
      <c r="AV37" s="671"/>
      <c r="AW37" s="671"/>
      <c r="AX37" s="671"/>
      <c r="AY37" s="672"/>
      <c r="AZ37" s="591" t="s">
        <v>214</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7077</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536689</v>
      </c>
      <c r="CS37" s="623"/>
      <c r="CT37" s="623"/>
      <c r="CU37" s="623"/>
      <c r="CV37" s="623"/>
      <c r="CW37" s="623"/>
      <c r="CX37" s="623"/>
      <c r="CY37" s="624"/>
      <c r="CZ37" s="625">
        <v>3.8</v>
      </c>
      <c r="DA37" s="626"/>
      <c r="DB37" s="626"/>
      <c r="DC37" s="627"/>
      <c r="DD37" s="600">
        <v>536689</v>
      </c>
      <c r="DE37" s="623"/>
      <c r="DF37" s="623"/>
      <c r="DG37" s="623"/>
      <c r="DH37" s="623"/>
      <c r="DI37" s="623"/>
      <c r="DJ37" s="623"/>
      <c r="DK37" s="624"/>
      <c r="DL37" s="600">
        <v>536689</v>
      </c>
      <c r="DM37" s="623"/>
      <c r="DN37" s="623"/>
      <c r="DO37" s="623"/>
      <c r="DP37" s="623"/>
      <c r="DQ37" s="623"/>
      <c r="DR37" s="623"/>
      <c r="DS37" s="623"/>
      <c r="DT37" s="623"/>
      <c r="DU37" s="623"/>
      <c r="DV37" s="624"/>
      <c r="DW37" s="596">
        <v>5.9</v>
      </c>
      <c r="DX37" s="621"/>
      <c r="DY37" s="621"/>
      <c r="DZ37" s="621"/>
      <c r="EA37" s="621"/>
      <c r="EB37" s="621"/>
      <c r="EC37" s="622"/>
    </row>
    <row r="38" spans="2:133" ht="11.25" customHeight="1" x14ac:dyDescent="0.15">
      <c r="AQ38" s="670" t="s">
        <v>316</v>
      </c>
      <c r="AR38" s="671"/>
      <c r="AS38" s="671"/>
      <c r="AT38" s="671"/>
      <c r="AU38" s="671"/>
      <c r="AV38" s="671"/>
      <c r="AW38" s="671"/>
      <c r="AX38" s="671"/>
      <c r="AY38" s="672"/>
      <c r="AZ38" s="591" t="s">
        <v>110</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11836</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2182376</v>
      </c>
      <c r="CS38" s="592"/>
      <c r="CT38" s="592"/>
      <c r="CU38" s="592"/>
      <c r="CV38" s="592"/>
      <c r="CW38" s="592"/>
      <c r="CX38" s="592"/>
      <c r="CY38" s="593"/>
      <c r="CZ38" s="625">
        <v>15.4</v>
      </c>
      <c r="DA38" s="626"/>
      <c r="DB38" s="626"/>
      <c r="DC38" s="627"/>
      <c r="DD38" s="600">
        <v>2027524</v>
      </c>
      <c r="DE38" s="592"/>
      <c r="DF38" s="592"/>
      <c r="DG38" s="592"/>
      <c r="DH38" s="592"/>
      <c r="DI38" s="592"/>
      <c r="DJ38" s="592"/>
      <c r="DK38" s="593"/>
      <c r="DL38" s="600">
        <v>1497236</v>
      </c>
      <c r="DM38" s="592"/>
      <c r="DN38" s="592"/>
      <c r="DO38" s="592"/>
      <c r="DP38" s="592"/>
      <c r="DQ38" s="592"/>
      <c r="DR38" s="592"/>
      <c r="DS38" s="592"/>
      <c r="DT38" s="592"/>
      <c r="DU38" s="592"/>
      <c r="DV38" s="593"/>
      <c r="DW38" s="596">
        <v>16.399999999999999</v>
      </c>
      <c r="DX38" s="621"/>
      <c r="DY38" s="621"/>
      <c r="DZ38" s="621"/>
      <c r="EA38" s="621"/>
      <c r="EB38" s="621"/>
      <c r="EC38" s="622"/>
    </row>
    <row r="39" spans="2:133" ht="11.25" customHeight="1" x14ac:dyDescent="0.15">
      <c r="AQ39" s="670" t="s">
        <v>319</v>
      </c>
      <c r="AR39" s="671"/>
      <c r="AS39" s="671"/>
      <c r="AT39" s="671"/>
      <c r="AU39" s="671"/>
      <c r="AV39" s="671"/>
      <c r="AW39" s="671"/>
      <c r="AX39" s="671"/>
      <c r="AY39" s="672"/>
      <c r="AZ39" s="591" t="s">
        <v>110</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102</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8646</v>
      </c>
      <c r="CS39" s="623"/>
      <c r="CT39" s="623"/>
      <c r="CU39" s="623"/>
      <c r="CV39" s="623"/>
      <c r="CW39" s="623"/>
      <c r="CX39" s="623"/>
      <c r="CY39" s="624"/>
      <c r="CZ39" s="625">
        <v>0.1</v>
      </c>
      <c r="DA39" s="626"/>
      <c r="DB39" s="626"/>
      <c r="DC39" s="627"/>
      <c r="DD39" s="600">
        <v>8042</v>
      </c>
      <c r="DE39" s="623"/>
      <c r="DF39" s="623"/>
      <c r="DG39" s="623"/>
      <c r="DH39" s="623"/>
      <c r="DI39" s="623"/>
      <c r="DJ39" s="623"/>
      <c r="DK39" s="624"/>
      <c r="DL39" s="600" t="s">
        <v>110</v>
      </c>
      <c r="DM39" s="623"/>
      <c r="DN39" s="623"/>
      <c r="DO39" s="623"/>
      <c r="DP39" s="623"/>
      <c r="DQ39" s="623"/>
      <c r="DR39" s="623"/>
      <c r="DS39" s="623"/>
      <c r="DT39" s="623"/>
      <c r="DU39" s="623"/>
      <c r="DV39" s="624"/>
      <c r="DW39" s="596" t="s">
        <v>110</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472864</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91</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37000</v>
      </c>
      <c r="CS40" s="592"/>
      <c r="CT40" s="592"/>
      <c r="CU40" s="592"/>
      <c r="CV40" s="592"/>
      <c r="CW40" s="592"/>
      <c r="CX40" s="592"/>
      <c r="CY40" s="593"/>
      <c r="CZ40" s="625">
        <v>0.3</v>
      </c>
      <c r="DA40" s="626"/>
      <c r="DB40" s="626"/>
      <c r="DC40" s="627"/>
      <c r="DD40" s="600" t="s">
        <v>110</v>
      </c>
      <c r="DE40" s="592"/>
      <c r="DF40" s="592"/>
      <c r="DG40" s="592"/>
      <c r="DH40" s="592"/>
      <c r="DI40" s="592"/>
      <c r="DJ40" s="592"/>
      <c r="DK40" s="593"/>
      <c r="DL40" s="600" t="s">
        <v>110</v>
      </c>
      <c r="DM40" s="592"/>
      <c r="DN40" s="592"/>
      <c r="DO40" s="592"/>
      <c r="DP40" s="592"/>
      <c r="DQ40" s="592"/>
      <c r="DR40" s="592"/>
      <c r="DS40" s="592"/>
      <c r="DT40" s="592"/>
      <c r="DU40" s="592"/>
      <c r="DV40" s="593"/>
      <c r="DW40" s="596" t="s">
        <v>110</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1013151</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315</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214</v>
      </c>
      <c r="CS41" s="623"/>
      <c r="CT41" s="623"/>
      <c r="CU41" s="623"/>
      <c r="CV41" s="623"/>
      <c r="CW41" s="623"/>
      <c r="CX41" s="623"/>
      <c r="CY41" s="624"/>
      <c r="CZ41" s="625" t="s">
        <v>214</v>
      </c>
      <c r="DA41" s="626"/>
      <c r="DB41" s="626"/>
      <c r="DC41" s="627"/>
      <c r="DD41" s="600" t="s">
        <v>214</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1985197</v>
      </c>
      <c r="CS42" s="592"/>
      <c r="CT42" s="592"/>
      <c r="CU42" s="592"/>
      <c r="CV42" s="592"/>
      <c r="CW42" s="592"/>
      <c r="CX42" s="592"/>
      <c r="CY42" s="593"/>
      <c r="CZ42" s="625">
        <v>14</v>
      </c>
      <c r="DA42" s="674"/>
      <c r="DB42" s="674"/>
      <c r="DC42" s="675"/>
      <c r="DD42" s="600">
        <v>416011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11575</v>
      </c>
      <c r="CS43" s="623"/>
      <c r="CT43" s="623"/>
      <c r="CU43" s="623"/>
      <c r="CV43" s="623"/>
      <c r="CW43" s="623"/>
      <c r="CX43" s="623"/>
      <c r="CY43" s="624"/>
      <c r="CZ43" s="625">
        <v>0.1</v>
      </c>
      <c r="DA43" s="626"/>
      <c r="DB43" s="626"/>
      <c r="DC43" s="627"/>
      <c r="DD43" s="600">
        <v>1775</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333</v>
      </c>
      <c r="CD44" s="697" t="s">
        <v>286</v>
      </c>
      <c r="CE44" s="698"/>
      <c r="CF44" s="588" t="s">
        <v>334</v>
      </c>
      <c r="CG44" s="589"/>
      <c r="CH44" s="589"/>
      <c r="CI44" s="589"/>
      <c r="CJ44" s="589"/>
      <c r="CK44" s="589"/>
      <c r="CL44" s="589"/>
      <c r="CM44" s="589"/>
      <c r="CN44" s="589"/>
      <c r="CO44" s="589"/>
      <c r="CP44" s="589"/>
      <c r="CQ44" s="590"/>
      <c r="CR44" s="591">
        <v>1985197</v>
      </c>
      <c r="CS44" s="592"/>
      <c r="CT44" s="592"/>
      <c r="CU44" s="592"/>
      <c r="CV44" s="592"/>
      <c r="CW44" s="592"/>
      <c r="CX44" s="592"/>
      <c r="CY44" s="593"/>
      <c r="CZ44" s="625">
        <v>14</v>
      </c>
      <c r="DA44" s="674"/>
      <c r="DB44" s="674"/>
      <c r="DC44" s="675"/>
      <c r="DD44" s="600">
        <v>416011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335</v>
      </c>
      <c r="CG45" s="589"/>
      <c r="CH45" s="589"/>
      <c r="CI45" s="589"/>
      <c r="CJ45" s="589"/>
      <c r="CK45" s="589"/>
      <c r="CL45" s="589"/>
      <c r="CM45" s="589"/>
      <c r="CN45" s="589"/>
      <c r="CO45" s="589"/>
      <c r="CP45" s="589"/>
      <c r="CQ45" s="590"/>
      <c r="CR45" s="591">
        <v>1307094</v>
      </c>
      <c r="CS45" s="623"/>
      <c r="CT45" s="623"/>
      <c r="CU45" s="623"/>
      <c r="CV45" s="623"/>
      <c r="CW45" s="623"/>
      <c r="CX45" s="623"/>
      <c r="CY45" s="624"/>
      <c r="CZ45" s="625">
        <v>9.1999999999999993</v>
      </c>
      <c r="DA45" s="626"/>
      <c r="DB45" s="626"/>
      <c r="DC45" s="627"/>
      <c r="DD45" s="600">
        <v>147576</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336</v>
      </c>
      <c r="CG46" s="589"/>
      <c r="CH46" s="589"/>
      <c r="CI46" s="589"/>
      <c r="CJ46" s="589"/>
      <c r="CK46" s="589"/>
      <c r="CL46" s="589"/>
      <c r="CM46" s="589"/>
      <c r="CN46" s="589"/>
      <c r="CO46" s="589"/>
      <c r="CP46" s="589"/>
      <c r="CQ46" s="590"/>
      <c r="CR46" s="591">
        <v>666792</v>
      </c>
      <c r="CS46" s="592"/>
      <c r="CT46" s="592"/>
      <c r="CU46" s="592"/>
      <c r="CV46" s="592"/>
      <c r="CW46" s="592"/>
      <c r="CX46" s="592"/>
      <c r="CY46" s="593"/>
      <c r="CZ46" s="625">
        <v>4.7</v>
      </c>
      <c r="DA46" s="674"/>
      <c r="DB46" s="674"/>
      <c r="DC46" s="675"/>
      <c r="DD46" s="600">
        <v>263319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337</v>
      </c>
      <c r="CG47" s="589"/>
      <c r="CH47" s="589"/>
      <c r="CI47" s="589"/>
      <c r="CJ47" s="589"/>
      <c r="CK47" s="589"/>
      <c r="CL47" s="589"/>
      <c r="CM47" s="589"/>
      <c r="CN47" s="589"/>
      <c r="CO47" s="589"/>
      <c r="CP47" s="589"/>
      <c r="CQ47" s="590"/>
      <c r="CR47" s="591" t="s">
        <v>338</v>
      </c>
      <c r="CS47" s="623"/>
      <c r="CT47" s="623"/>
      <c r="CU47" s="623"/>
      <c r="CV47" s="623"/>
      <c r="CW47" s="623"/>
      <c r="CX47" s="623"/>
      <c r="CY47" s="624"/>
      <c r="CZ47" s="625" t="s">
        <v>338</v>
      </c>
      <c r="DA47" s="626"/>
      <c r="DB47" s="626"/>
      <c r="DC47" s="627"/>
      <c r="DD47" s="600" t="s">
        <v>338</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339</v>
      </c>
      <c r="CG48" s="589"/>
      <c r="CH48" s="589"/>
      <c r="CI48" s="589"/>
      <c r="CJ48" s="589"/>
      <c r="CK48" s="589"/>
      <c r="CL48" s="589"/>
      <c r="CM48" s="589"/>
      <c r="CN48" s="589"/>
      <c r="CO48" s="589"/>
      <c r="CP48" s="589"/>
      <c r="CQ48" s="590"/>
      <c r="CR48" s="591" t="s">
        <v>338</v>
      </c>
      <c r="CS48" s="592"/>
      <c r="CT48" s="592"/>
      <c r="CU48" s="592"/>
      <c r="CV48" s="592"/>
      <c r="CW48" s="592"/>
      <c r="CX48" s="592"/>
      <c r="CY48" s="593"/>
      <c r="CZ48" s="625" t="s">
        <v>338</v>
      </c>
      <c r="DA48" s="674"/>
      <c r="DB48" s="674"/>
      <c r="DC48" s="675"/>
      <c r="DD48" s="600" t="s">
        <v>338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340</v>
      </c>
      <c r="CE49" s="635"/>
      <c r="CF49" s="635"/>
      <c r="CG49" s="635"/>
      <c r="CH49" s="635"/>
      <c r="CI49" s="635"/>
      <c r="CJ49" s="635"/>
      <c r="CK49" s="635"/>
      <c r="CL49" s="635"/>
      <c r="CM49" s="635"/>
      <c r="CN49" s="635"/>
      <c r="CO49" s="635"/>
      <c r="CP49" s="635"/>
      <c r="CQ49" s="636"/>
      <c r="CR49" s="663">
        <v>14140628</v>
      </c>
      <c r="CS49" s="659"/>
      <c r="CT49" s="659"/>
      <c r="CU49" s="659"/>
      <c r="CV49" s="659"/>
      <c r="CW49" s="659"/>
      <c r="CX49" s="659"/>
      <c r="CY49" s="686"/>
      <c r="CZ49" s="687">
        <v>100</v>
      </c>
      <c r="DA49" s="688"/>
      <c r="DB49" s="688"/>
      <c r="DC49" s="689"/>
      <c r="DD49" s="690">
        <v>9942853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363</v>
      </c>
      <c r="C7" s="718"/>
      <c r="D7" s="718"/>
      <c r="E7" s="718"/>
      <c r="F7" s="718"/>
      <c r="G7" s="718"/>
      <c r="H7" s="718"/>
      <c r="I7" s="718"/>
      <c r="J7" s="718"/>
      <c r="K7" s="718"/>
      <c r="L7" s="718"/>
      <c r="M7" s="718"/>
      <c r="N7" s="718"/>
      <c r="O7" s="718"/>
      <c r="P7" s="719"/>
      <c r="Q7" s="720">
        <v>14574</v>
      </c>
      <c r="R7" s="721"/>
      <c r="S7" s="721"/>
      <c r="T7" s="721"/>
      <c r="U7" s="721"/>
      <c r="V7" s="721">
        <v>14543</v>
      </c>
      <c r="W7" s="721"/>
      <c r="X7" s="721"/>
      <c r="Y7" s="721"/>
      <c r="Z7" s="721"/>
      <c r="AA7" s="721">
        <v>31</v>
      </c>
      <c r="AB7" s="721"/>
      <c r="AC7" s="721"/>
      <c r="AD7" s="721"/>
      <c r="AE7" s="722"/>
      <c r="AF7" s="723">
        <v>13</v>
      </c>
      <c r="AG7" s="724"/>
      <c r="AH7" s="724"/>
      <c r="AI7" s="724"/>
      <c r="AJ7" s="725"/>
      <c r="AK7" s="760">
        <v>260</v>
      </c>
      <c r="AL7" s="761"/>
      <c r="AM7" s="761"/>
      <c r="AN7" s="761"/>
      <c r="AO7" s="761"/>
      <c r="AP7" s="761">
        <v>18956</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542</v>
      </c>
      <c r="BT7" s="765"/>
      <c r="BU7" s="765"/>
      <c r="BV7" s="765"/>
      <c r="BW7" s="765"/>
      <c r="BX7" s="765"/>
      <c r="BY7" s="765"/>
      <c r="BZ7" s="765"/>
      <c r="CA7" s="765"/>
      <c r="CB7" s="765"/>
      <c r="CC7" s="765"/>
      <c r="CD7" s="765"/>
      <c r="CE7" s="765"/>
      <c r="CF7" s="765"/>
      <c r="CG7" s="766"/>
      <c r="CH7" s="757">
        <v>3</v>
      </c>
      <c r="CI7" s="758"/>
      <c r="CJ7" s="758"/>
      <c r="CK7" s="758"/>
      <c r="CL7" s="759"/>
      <c r="CM7" s="757">
        <v>162</v>
      </c>
      <c r="CN7" s="758"/>
      <c r="CO7" s="758"/>
      <c r="CP7" s="758"/>
      <c r="CQ7" s="759"/>
      <c r="CR7" s="757">
        <v>5</v>
      </c>
      <c r="CS7" s="758"/>
      <c r="CT7" s="758"/>
      <c r="CU7" s="758"/>
      <c r="CV7" s="759"/>
      <c r="CW7" s="757" t="s">
        <v>535</v>
      </c>
      <c r="CX7" s="758"/>
      <c r="CY7" s="758"/>
      <c r="CZ7" s="758"/>
      <c r="DA7" s="759"/>
      <c r="DB7" s="757" t="s">
        <v>535</v>
      </c>
      <c r="DC7" s="758"/>
      <c r="DD7" s="758"/>
      <c r="DE7" s="758"/>
      <c r="DF7" s="759"/>
      <c r="DG7" s="757">
        <v>1561</v>
      </c>
      <c r="DH7" s="758"/>
      <c r="DI7" s="758"/>
      <c r="DJ7" s="758"/>
      <c r="DK7" s="759"/>
      <c r="DL7" s="757" t="s">
        <v>535</v>
      </c>
      <c r="DM7" s="758"/>
      <c r="DN7" s="758"/>
      <c r="DO7" s="758"/>
      <c r="DP7" s="759"/>
      <c r="DQ7" s="757" t="s">
        <v>535</v>
      </c>
      <c r="DR7" s="758"/>
      <c r="DS7" s="758"/>
      <c r="DT7" s="758"/>
      <c r="DU7" s="759"/>
      <c r="DV7" s="738"/>
      <c r="DW7" s="739"/>
      <c r="DX7" s="739"/>
      <c r="DY7" s="739"/>
      <c r="DZ7" s="740"/>
      <c r="EA7" s="205"/>
    </row>
    <row r="8" spans="1:131" s="206" customFormat="1" ht="26.25" customHeight="1" x14ac:dyDescent="0.15">
      <c r="A8" s="212">
        <v>2</v>
      </c>
      <c r="B8" s="741" t="s">
        <v>364</v>
      </c>
      <c r="C8" s="742"/>
      <c r="D8" s="742"/>
      <c r="E8" s="742"/>
      <c r="F8" s="742"/>
      <c r="G8" s="742"/>
      <c r="H8" s="742"/>
      <c r="I8" s="742"/>
      <c r="J8" s="742"/>
      <c r="K8" s="742"/>
      <c r="L8" s="742"/>
      <c r="M8" s="742"/>
      <c r="N8" s="742"/>
      <c r="O8" s="742"/>
      <c r="P8" s="743"/>
      <c r="Q8" s="744">
        <v>0</v>
      </c>
      <c r="R8" s="745"/>
      <c r="S8" s="745"/>
      <c r="T8" s="745"/>
      <c r="U8" s="745"/>
      <c r="V8" s="745">
        <v>0</v>
      </c>
      <c r="W8" s="745"/>
      <c r="X8" s="745"/>
      <c r="Y8" s="745"/>
      <c r="Z8" s="745"/>
      <c r="AA8" s="745" t="s">
        <v>535</v>
      </c>
      <c r="AB8" s="745"/>
      <c r="AC8" s="745"/>
      <c r="AD8" s="745"/>
      <c r="AE8" s="746"/>
      <c r="AF8" s="747" t="s">
        <v>110</v>
      </c>
      <c r="AG8" s="748"/>
      <c r="AH8" s="748"/>
      <c r="AI8" s="748"/>
      <c r="AJ8" s="749"/>
      <c r="AK8" s="750" t="s">
        <v>535</v>
      </c>
      <c r="AL8" s="751"/>
      <c r="AM8" s="751"/>
      <c r="AN8" s="751"/>
      <c r="AO8" s="751"/>
      <c r="AP8" s="751" t="s">
        <v>535</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366</v>
      </c>
      <c r="B23" s="776" t="s">
        <v>367</v>
      </c>
      <c r="C23" s="777"/>
      <c r="D23" s="777"/>
      <c r="E23" s="777"/>
      <c r="F23" s="777"/>
      <c r="G23" s="777"/>
      <c r="H23" s="777"/>
      <c r="I23" s="777"/>
      <c r="J23" s="777"/>
      <c r="K23" s="777"/>
      <c r="L23" s="777"/>
      <c r="M23" s="777"/>
      <c r="N23" s="777"/>
      <c r="O23" s="777"/>
      <c r="P23" s="778"/>
      <c r="Q23" s="779">
        <v>14172</v>
      </c>
      <c r="R23" s="780"/>
      <c r="S23" s="780"/>
      <c r="T23" s="780"/>
      <c r="U23" s="780"/>
      <c r="V23" s="780">
        <v>14141</v>
      </c>
      <c r="W23" s="780"/>
      <c r="X23" s="780"/>
      <c r="Y23" s="780"/>
      <c r="Z23" s="780"/>
      <c r="AA23" s="780">
        <v>31</v>
      </c>
      <c r="AB23" s="780"/>
      <c r="AC23" s="780"/>
      <c r="AD23" s="780"/>
      <c r="AE23" s="781"/>
      <c r="AF23" s="782">
        <v>13</v>
      </c>
      <c r="AG23" s="780"/>
      <c r="AH23" s="780"/>
      <c r="AI23" s="780"/>
      <c r="AJ23" s="783"/>
      <c r="AK23" s="784"/>
      <c r="AL23" s="785"/>
      <c r="AM23" s="785"/>
      <c r="AN23" s="785"/>
      <c r="AO23" s="785"/>
      <c r="AP23" s="780">
        <v>18956</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346</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378</v>
      </c>
      <c r="C28" s="718"/>
      <c r="D28" s="718"/>
      <c r="E28" s="718"/>
      <c r="F28" s="718"/>
      <c r="G28" s="718"/>
      <c r="H28" s="718"/>
      <c r="I28" s="718"/>
      <c r="J28" s="718"/>
      <c r="K28" s="718"/>
      <c r="L28" s="718"/>
      <c r="M28" s="718"/>
      <c r="N28" s="718"/>
      <c r="O28" s="718"/>
      <c r="P28" s="719"/>
      <c r="Q28" s="808">
        <v>5405</v>
      </c>
      <c r="R28" s="809"/>
      <c r="S28" s="809"/>
      <c r="T28" s="809"/>
      <c r="U28" s="809"/>
      <c r="V28" s="809">
        <v>5404</v>
      </c>
      <c r="W28" s="809"/>
      <c r="X28" s="809"/>
      <c r="Y28" s="809"/>
      <c r="Z28" s="809"/>
      <c r="AA28" s="809">
        <v>1</v>
      </c>
      <c r="AB28" s="809"/>
      <c r="AC28" s="809"/>
      <c r="AD28" s="809"/>
      <c r="AE28" s="810"/>
      <c r="AF28" s="811">
        <v>1</v>
      </c>
      <c r="AG28" s="809"/>
      <c r="AH28" s="809"/>
      <c r="AI28" s="809"/>
      <c r="AJ28" s="812"/>
      <c r="AK28" s="813">
        <v>473</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379</v>
      </c>
      <c r="C29" s="742"/>
      <c r="D29" s="742"/>
      <c r="E29" s="742"/>
      <c r="F29" s="742"/>
      <c r="G29" s="742"/>
      <c r="H29" s="742"/>
      <c r="I29" s="742"/>
      <c r="J29" s="742"/>
      <c r="K29" s="742"/>
      <c r="L29" s="742"/>
      <c r="M29" s="742"/>
      <c r="N29" s="742"/>
      <c r="O29" s="742"/>
      <c r="P29" s="743"/>
      <c r="Q29" s="744">
        <v>3345</v>
      </c>
      <c r="R29" s="745"/>
      <c r="S29" s="745"/>
      <c r="T29" s="745"/>
      <c r="U29" s="745"/>
      <c r="V29" s="745">
        <v>3345</v>
      </c>
      <c r="W29" s="745"/>
      <c r="X29" s="745"/>
      <c r="Y29" s="745"/>
      <c r="Z29" s="745"/>
      <c r="AA29" s="745">
        <v>0</v>
      </c>
      <c r="AB29" s="745"/>
      <c r="AC29" s="745"/>
      <c r="AD29" s="745"/>
      <c r="AE29" s="746"/>
      <c r="AF29" s="747">
        <v>0</v>
      </c>
      <c r="AG29" s="748"/>
      <c r="AH29" s="748"/>
      <c r="AI29" s="748"/>
      <c r="AJ29" s="749"/>
      <c r="AK29" s="816">
        <v>489</v>
      </c>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380</v>
      </c>
      <c r="C30" s="742"/>
      <c r="D30" s="742"/>
      <c r="E30" s="742"/>
      <c r="F30" s="742"/>
      <c r="G30" s="742"/>
      <c r="H30" s="742"/>
      <c r="I30" s="742"/>
      <c r="J30" s="742"/>
      <c r="K30" s="742"/>
      <c r="L30" s="742"/>
      <c r="M30" s="742"/>
      <c r="N30" s="742"/>
      <c r="O30" s="742"/>
      <c r="P30" s="743"/>
      <c r="Q30" s="744">
        <v>577</v>
      </c>
      <c r="R30" s="745"/>
      <c r="S30" s="745"/>
      <c r="T30" s="745"/>
      <c r="U30" s="745"/>
      <c r="V30" s="745">
        <v>577</v>
      </c>
      <c r="W30" s="745"/>
      <c r="X30" s="745"/>
      <c r="Y30" s="745"/>
      <c r="Z30" s="745"/>
      <c r="AA30" s="745">
        <v>0</v>
      </c>
      <c r="AB30" s="745"/>
      <c r="AC30" s="745"/>
      <c r="AD30" s="745"/>
      <c r="AE30" s="746"/>
      <c r="AF30" s="747">
        <v>0</v>
      </c>
      <c r="AG30" s="748"/>
      <c r="AH30" s="748"/>
      <c r="AI30" s="748"/>
      <c r="AJ30" s="749"/>
      <c r="AK30" s="816">
        <v>101</v>
      </c>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381</v>
      </c>
      <c r="C31" s="742"/>
      <c r="D31" s="742"/>
      <c r="E31" s="742"/>
      <c r="F31" s="742"/>
      <c r="G31" s="742"/>
      <c r="H31" s="742"/>
      <c r="I31" s="742"/>
      <c r="J31" s="742"/>
      <c r="K31" s="742"/>
      <c r="L31" s="742"/>
      <c r="M31" s="742"/>
      <c r="N31" s="742"/>
      <c r="O31" s="742"/>
      <c r="P31" s="743"/>
      <c r="Q31" s="744">
        <v>1842</v>
      </c>
      <c r="R31" s="745"/>
      <c r="S31" s="745"/>
      <c r="T31" s="745"/>
      <c r="U31" s="745"/>
      <c r="V31" s="745">
        <v>1842</v>
      </c>
      <c r="W31" s="745"/>
      <c r="X31" s="745"/>
      <c r="Y31" s="745"/>
      <c r="Z31" s="745"/>
      <c r="AA31" s="745">
        <v>0</v>
      </c>
      <c r="AB31" s="745"/>
      <c r="AC31" s="745"/>
      <c r="AD31" s="745"/>
      <c r="AE31" s="746"/>
      <c r="AF31" s="747" t="s">
        <v>110</v>
      </c>
      <c r="AG31" s="748"/>
      <c r="AH31" s="748"/>
      <c r="AI31" s="748"/>
      <c r="AJ31" s="749"/>
      <c r="AK31" s="816">
        <v>696</v>
      </c>
      <c r="AL31" s="817"/>
      <c r="AM31" s="817"/>
      <c r="AN31" s="817"/>
      <c r="AO31" s="817"/>
      <c r="AP31" s="817">
        <v>9173</v>
      </c>
      <c r="AQ31" s="817"/>
      <c r="AR31" s="817"/>
      <c r="AS31" s="817"/>
      <c r="AT31" s="817"/>
      <c r="AU31" s="817">
        <v>5770</v>
      </c>
      <c r="AV31" s="817"/>
      <c r="AW31" s="817"/>
      <c r="AX31" s="817"/>
      <c r="AY31" s="817"/>
      <c r="AZ31" s="818"/>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c r="C32" s="742"/>
      <c r="D32" s="742"/>
      <c r="E32" s="742"/>
      <c r="F32" s="742"/>
      <c r="G32" s="742"/>
      <c r="H32" s="742"/>
      <c r="I32" s="742"/>
      <c r="J32" s="742"/>
      <c r="K32" s="742"/>
      <c r="L32" s="742"/>
      <c r="M32" s="742"/>
      <c r="N32" s="742"/>
      <c r="O32" s="742"/>
      <c r="P32" s="743"/>
      <c r="Q32" s="744"/>
      <c r="R32" s="745"/>
      <c r="S32" s="745"/>
      <c r="T32" s="745"/>
      <c r="U32" s="745"/>
      <c r="V32" s="745"/>
      <c r="W32" s="745"/>
      <c r="X32" s="745"/>
      <c r="Y32" s="745"/>
      <c r="Z32" s="745"/>
      <c r="AA32" s="745"/>
      <c r="AB32" s="745"/>
      <c r="AC32" s="745"/>
      <c r="AD32" s="745"/>
      <c r="AE32" s="746"/>
      <c r="AF32" s="747"/>
      <c r="AG32" s="748"/>
      <c r="AH32" s="748"/>
      <c r="AI32" s="748"/>
      <c r="AJ32" s="749"/>
      <c r="AK32" s="816"/>
      <c r="AL32" s="817"/>
      <c r="AM32" s="817"/>
      <c r="AN32" s="817"/>
      <c r="AO32" s="817"/>
      <c r="AP32" s="817"/>
      <c r="AQ32" s="817"/>
      <c r="AR32" s="817"/>
      <c r="AS32" s="817"/>
      <c r="AT32" s="817"/>
      <c r="AU32" s="817"/>
      <c r="AV32" s="817"/>
      <c r="AW32" s="817"/>
      <c r="AX32" s="817"/>
      <c r="AY32" s="817"/>
      <c r="AZ32" s="818"/>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383</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366</v>
      </c>
      <c r="B63" s="776" t="s">
        <v>384</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385</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387</v>
      </c>
      <c r="B66" s="727"/>
      <c r="C66" s="727"/>
      <c r="D66" s="727"/>
      <c r="E66" s="727"/>
      <c r="F66" s="727"/>
      <c r="G66" s="727"/>
      <c r="H66" s="727"/>
      <c r="I66" s="727"/>
      <c r="J66" s="727"/>
      <c r="K66" s="727"/>
      <c r="L66" s="727"/>
      <c r="M66" s="727"/>
      <c r="N66" s="727"/>
      <c r="O66" s="727"/>
      <c r="P66" s="728"/>
      <c r="Q66" s="703" t="s">
        <v>388</v>
      </c>
      <c r="R66" s="704"/>
      <c r="S66" s="704"/>
      <c r="T66" s="704"/>
      <c r="U66" s="705"/>
      <c r="V66" s="703" t="s">
        <v>389</v>
      </c>
      <c r="W66" s="704"/>
      <c r="X66" s="704"/>
      <c r="Y66" s="704"/>
      <c r="Z66" s="705"/>
      <c r="AA66" s="703" t="s">
        <v>390</v>
      </c>
      <c r="AB66" s="704"/>
      <c r="AC66" s="704"/>
      <c r="AD66" s="704"/>
      <c r="AE66" s="705"/>
      <c r="AF66" s="838" t="s">
        <v>391</v>
      </c>
      <c r="AG66" s="799"/>
      <c r="AH66" s="799"/>
      <c r="AI66" s="799"/>
      <c r="AJ66" s="839"/>
      <c r="AK66" s="703" t="s">
        <v>392</v>
      </c>
      <c r="AL66" s="727"/>
      <c r="AM66" s="727"/>
      <c r="AN66" s="727"/>
      <c r="AO66" s="728"/>
      <c r="AP66" s="703" t="s">
        <v>393</v>
      </c>
      <c r="AQ66" s="704"/>
      <c r="AR66" s="704"/>
      <c r="AS66" s="704"/>
      <c r="AT66" s="705"/>
      <c r="AU66" s="703" t="s">
        <v>394</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536</v>
      </c>
      <c r="C68" s="856"/>
      <c r="D68" s="856"/>
      <c r="E68" s="856"/>
      <c r="F68" s="856"/>
      <c r="G68" s="856"/>
      <c r="H68" s="856"/>
      <c r="I68" s="856"/>
      <c r="J68" s="856"/>
      <c r="K68" s="856"/>
      <c r="L68" s="856"/>
      <c r="M68" s="856"/>
      <c r="N68" s="856"/>
      <c r="O68" s="856"/>
      <c r="P68" s="857"/>
      <c r="Q68" s="858">
        <v>8434</v>
      </c>
      <c r="R68" s="852"/>
      <c r="S68" s="852"/>
      <c r="T68" s="852"/>
      <c r="U68" s="852"/>
      <c r="V68" s="852">
        <v>7892</v>
      </c>
      <c r="W68" s="852"/>
      <c r="X68" s="852"/>
      <c r="Y68" s="852"/>
      <c r="Z68" s="852"/>
      <c r="AA68" s="852">
        <v>542</v>
      </c>
      <c r="AB68" s="852"/>
      <c r="AC68" s="852"/>
      <c r="AD68" s="852"/>
      <c r="AE68" s="852"/>
      <c r="AF68" s="852">
        <v>542</v>
      </c>
      <c r="AG68" s="852"/>
      <c r="AH68" s="852"/>
      <c r="AI68" s="852"/>
      <c r="AJ68" s="852"/>
      <c r="AK68" s="852" t="s">
        <v>543</v>
      </c>
      <c r="AL68" s="852"/>
      <c r="AM68" s="852"/>
      <c r="AN68" s="852"/>
      <c r="AO68" s="852"/>
      <c r="AP68" s="852" t="s">
        <v>544</v>
      </c>
      <c r="AQ68" s="852"/>
      <c r="AR68" s="852"/>
      <c r="AS68" s="852"/>
      <c r="AT68" s="852"/>
      <c r="AU68" s="852" t="s">
        <v>543</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537</v>
      </c>
      <c r="C69" s="860"/>
      <c r="D69" s="860"/>
      <c r="E69" s="860"/>
      <c r="F69" s="860"/>
      <c r="G69" s="860"/>
      <c r="H69" s="860"/>
      <c r="I69" s="860"/>
      <c r="J69" s="860"/>
      <c r="K69" s="860"/>
      <c r="L69" s="860"/>
      <c r="M69" s="860"/>
      <c r="N69" s="860"/>
      <c r="O69" s="860"/>
      <c r="P69" s="861"/>
      <c r="Q69" s="862">
        <v>956</v>
      </c>
      <c r="R69" s="817"/>
      <c r="S69" s="817"/>
      <c r="T69" s="817"/>
      <c r="U69" s="817"/>
      <c r="V69" s="817">
        <v>955</v>
      </c>
      <c r="W69" s="817"/>
      <c r="X69" s="817"/>
      <c r="Y69" s="817"/>
      <c r="Z69" s="817"/>
      <c r="AA69" s="817">
        <v>0</v>
      </c>
      <c r="AB69" s="817"/>
      <c r="AC69" s="817"/>
      <c r="AD69" s="817"/>
      <c r="AE69" s="817"/>
      <c r="AF69" s="817">
        <v>0</v>
      </c>
      <c r="AG69" s="817"/>
      <c r="AH69" s="817"/>
      <c r="AI69" s="817"/>
      <c r="AJ69" s="817"/>
      <c r="AK69" s="817">
        <v>29</v>
      </c>
      <c r="AL69" s="817"/>
      <c r="AM69" s="817"/>
      <c r="AN69" s="817"/>
      <c r="AO69" s="817"/>
      <c r="AP69" s="817" t="s">
        <v>535</v>
      </c>
      <c r="AQ69" s="817"/>
      <c r="AR69" s="817"/>
      <c r="AS69" s="817"/>
      <c r="AT69" s="817"/>
      <c r="AU69" s="817" t="s">
        <v>541</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538</v>
      </c>
      <c r="C70" s="860"/>
      <c r="D70" s="860"/>
      <c r="E70" s="860"/>
      <c r="F70" s="860"/>
      <c r="G70" s="860"/>
      <c r="H70" s="860"/>
      <c r="I70" s="860"/>
      <c r="J70" s="860"/>
      <c r="K70" s="860"/>
      <c r="L70" s="860"/>
      <c r="M70" s="860"/>
      <c r="N70" s="860"/>
      <c r="O70" s="860"/>
      <c r="P70" s="861"/>
      <c r="Q70" s="862">
        <v>369255</v>
      </c>
      <c r="R70" s="817"/>
      <c r="S70" s="817"/>
      <c r="T70" s="817"/>
      <c r="U70" s="817"/>
      <c r="V70" s="817">
        <v>362363</v>
      </c>
      <c r="W70" s="817"/>
      <c r="X70" s="817"/>
      <c r="Y70" s="817"/>
      <c r="Z70" s="817"/>
      <c r="AA70" s="817">
        <v>6892</v>
      </c>
      <c r="AB70" s="817"/>
      <c r="AC70" s="817"/>
      <c r="AD70" s="817"/>
      <c r="AE70" s="817"/>
      <c r="AF70" s="817">
        <v>6892</v>
      </c>
      <c r="AG70" s="817"/>
      <c r="AH70" s="817"/>
      <c r="AI70" s="817"/>
      <c r="AJ70" s="817"/>
      <c r="AK70" s="817">
        <v>2605</v>
      </c>
      <c r="AL70" s="817"/>
      <c r="AM70" s="817"/>
      <c r="AN70" s="817"/>
      <c r="AO70" s="817"/>
      <c r="AP70" s="817" t="s">
        <v>535</v>
      </c>
      <c r="AQ70" s="817"/>
      <c r="AR70" s="817"/>
      <c r="AS70" s="817"/>
      <c r="AT70" s="817"/>
      <c r="AU70" s="817" t="s">
        <v>535</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539</v>
      </c>
      <c r="C71" s="860"/>
      <c r="D71" s="860"/>
      <c r="E71" s="860"/>
      <c r="F71" s="860"/>
      <c r="G71" s="860"/>
      <c r="H71" s="860"/>
      <c r="I71" s="860"/>
      <c r="J71" s="860"/>
      <c r="K71" s="860"/>
      <c r="L71" s="860"/>
      <c r="M71" s="860"/>
      <c r="N71" s="860"/>
      <c r="O71" s="860"/>
      <c r="P71" s="861"/>
      <c r="Q71" s="862">
        <v>541</v>
      </c>
      <c r="R71" s="817"/>
      <c r="S71" s="817"/>
      <c r="T71" s="817"/>
      <c r="U71" s="817"/>
      <c r="V71" s="817">
        <v>512</v>
      </c>
      <c r="W71" s="817"/>
      <c r="X71" s="817"/>
      <c r="Y71" s="817"/>
      <c r="Z71" s="817"/>
      <c r="AA71" s="817">
        <v>29</v>
      </c>
      <c r="AB71" s="817"/>
      <c r="AC71" s="817"/>
      <c r="AD71" s="817"/>
      <c r="AE71" s="817"/>
      <c r="AF71" s="817">
        <v>29</v>
      </c>
      <c r="AG71" s="817"/>
      <c r="AH71" s="817"/>
      <c r="AI71" s="817"/>
      <c r="AJ71" s="817"/>
      <c r="AK71" s="817" t="s">
        <v>535</v>
      </c>
      <c r="AL71" s="817"/>
      <c r="AM71" s="817"/>
      <c r="AN71" s="817"/>
      <c r="AO71" s="817"/>
      <c r="AP71" s="817" t="s">
        <v>535</v>
      </c>
      <c r="AQ71" s="817"/>
      <c r="AR71" s="817"/>
      <c r="AS71" s="817"/>
      <c r="AT71" s="817"/>
      <c r="AU71" s="817" t="s">
        <v>535</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540</v>
      </c>
      <c r="C72" s="860"/>
      <c r="D72" s="860"/>
      <c r="E72" s="860"/>
      <c r="F72" s="860"/>
      <c r="G72" s="860"/>
      <c r="H72" s="860"/>
      <c r="I72" s="860"/>
      <c r="J72" s="860"/>
      <c r="K72" s="860"/>
      <c r="L72" s="860"/>
      <c r="M72" s="860"/>
      <c r="N72" s="860"/>
      <c r="O72" s="860"/>
      <c r="P72" s="861"/>
      <c r="Q72" s="862">
        <v>1184</v>
      </c>
      <c r="R72" s="817"/>
      <c r="S72" s="817"/>
      <c r="T72" s="817"/>
      <c r="U72" s="817"/>
      <c r="V72" s="817">
        <v>1130</v>
      </c>
      <c r="W72" s="817"/>
      <c r="X72" s="817"/>
      <c r="Y72" s="817"/>
      <c r="Z72" s="817"/>
      <c r="AA72" s="817">
        <v>54</v>
      </c>
      <c r="AB72" s="817"/>
      <c r="AC72" s="817"/>
      <c r="AD72" s="817"/>
      <c r="AE72" s="817"/>
      <c r="AF72" s="817">
        <v>54</v>
      </c>
      <c r="AG72" s="817"/>
      <c r="AH72" s="817"/>
      <c r="AI72" s="817"/>
      <c r="AJ72" s="817"/>
      <c r="AK72" s="817" t="s">
        <v>541</v>
      </c>
      <c r="AL72" s="817"/>
      <c r="AM72" s="817"/>
      <c r="AN72" s="817"/>
      <c r="AO72" s="817"/>
      <c r="AP72" s="817">
        <v>949</v>
      </c>
      <c r="AQ72" s="817"/>
      <c r="AR72" s="817"/>
      <c r="AS72" s="817"/>
      <c r="AT72" s="817"/>
      <c r="AU72" s="817">
        <v>403</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366</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285</v>
      </c>
      <c r="AG109" s="881"/>
      <c r="AH109" s="881"/>
      <c r="AI109" s="881"/>
      <c r="AJ109" s="882"/>
      <c r="AK109" s="880" t="s">
        <v>284</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285</v>
      </c>
      <c r="BW109" s="881"/>
      <c r="BX109" s="881"/>
      <c r="BY109" s="881"/>
      <c r="BZ109" s="882"/>
      <c r="CA109" s="880" t="s">
        <v>284</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285</v>
      </c>
      <c r="DM109" s="881"/>
      <c r="DN109" s="881"/>
      <c r="DO109" s="881"/>
      <c r="DP109" s="882"/>
      <c r="DQ109" s="880" t="s">
        <v>284</v>
      </c>
      <c r="DR109" s="881"/>
      <c r="DS109" s="881"/>
      <c r="DT109" s="881"/>
      <c r="DU109" s="882"/>
      <c r="DV109" s="880" t="s">
        <v>405</v>
      </c>
      <c r="DW109" s="881"/>
      <c r="DX109" s="881"/>
      <c r="DY109" s="881"/>
      <c r="DZ109" s="883"/>
    </row>
    <row r="110" spans="1:131" s="197" customFormat="1" ht="26.25" customHeight="1" x14ac:dyDescent="0.15">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1676141</v>
      </c>
      <c r="AB110" s="888"/>
      <c r="AC110" s="888"/>
      <c r="AD110" s="888"/>
      <c r="AE110" s="889"/>
      <c r="AF110" s="890">
        <v>1738257</v>
      </c>
      <c r="AG110" s="888"/>
      <c r="AH110" s="888"/>
      <c r="AI110" s="888"/>
      <c r="AJ110" s="889"/>
      <c r="AK110" s="890">
        <v>1746256</v>
      </c>
      <c r="AL110" s="888"/>
      <c r="AM110" s="888"/>
      <c r="AN110" s="888"/>
      <c r="AO110" s="889"/>
      <c r="AP110" s="891">
        <v>22.7</v>
      </c>
      <c r="AQ110" s="892"/>
      <c r="AR110" s="892"/>
      <c r="AS110" s="892"/>
      <c r="AT110" s="893"/>
      <c r="AU110" s="894" t="s">
        <v>60</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18047989</v>
      </c>
      <c r="BR110" s="925"/>
      <c r="BS110" s="925"/>
      <c r="BT110" s="925"/>
      <c r="BU110" s="925"/>
      <c r="BV110" s="925">
        <v>18515006</v>
      </c>
      <c r="BW110" s="925"/>
      <c r="BX110" s="925"/>
      <c r="BY110" s="925"/>
      <c r="BZ110" s="925"/>
      <c r="CA110" s="925">
        <v>18955518</v>
      </c>
      <c r="CB110" s="925"/>
      <c r="CC110" s="925"/>
      <c r="CD110" s="925"/>
      <c r="CE110" s="925"/>
      <c r="CF110" s="939">
        <v>246.8</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x14ac:dyDescent="0.15">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1975316</v>
      </c>
      <c r="BR111" s="918"/>
      <c r="BS111" s="918"/>
      <c r="BT111" s="918"/>
      <c r="BU111" s="918"/>
      <c r="BV111" s="918">
        <v>2110846</v>
      </c>
      <c r="BW111" s="918"/>
      <c r="BX111" s="918"/>
      <c r="BY111" s="918"/>
      <c r="BZ111" s="918"/>
      <c r="CA111" s="918">
        <v>2034450</v>
      </c>
      <c r="CB111" s="918"/>
      <c r="CC111" s="918"/>
      <c r="CD111" s="918"/>
      <c r="CE111" s="918"/>
      <c r="CF111" s="912">
        <v>26.5</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x14ac:dyDescent="0.15">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6815112</v>
      </c>
      <c r="BR112" s="918"/>
      <c r="BS112" s="918"/>
      <c r="BT112" s="918"/>
      <c r="BU112" s="918"/>
      <c r="BV112" s="918">
        <v>6135696</v>
      </c>
      <c r="BW112" s="918"/>
      <c r="BX112" s="918"/>
      <c r="BY112" s="918"/>
      <c r="BZ112" s="918"/>
      <c r="CA112" s="918">
        <v>5769749</v>
      </c>
      <c r="CB112" s="918"/>
      <c r="CC112" s="918"/>
      <c r="CD112" s="918"/>
      <c r="CE112" s="918"/>
      <c r="CF112" s="912">
        <v>75.099999999999994</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x14ac:dyDescent="0.15">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442299</v>
      </c>
      <c r="AB113" s="932"/>
      <c r="AC113" s="932"/>
      <c r="AD113" s="932"/>
      <c r="AE113" s="933"/>
      <c r="AF113" s="934">
        <v>401348</v>
      </c>
      <c r="AG113" s="932"/>
      <c r="AH113" s="932"/>
      <c r="AI113" s="932"/>
      <c r="AJ113" s="933"/>
      <c r="AK113" s="934">
        <v>384525</v>
      </c>
      <c r="AL113" s="932"/>
      <c r="AM113" s="932"/>
      <c r="AN113" s="932"/>
      <c r="AO113" s="933"/>
      <c r="AP113" s="935">
        <v>5</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657949</v>
      </c>
      <c r="BR113" s="918"/>
      <c r="BS113" s="918"/>
      <c r="BT113" s="918"/>
      <c r="BU113" s="918"/>
      <c r="BV113" s="918">
        <v>531328</v>
      </c>
      <c r="BW113" s="918"/>
      <c r="BX113" s="918"/>
      <c r="BY113" s="918"/>
      <c r="BZ113" s="918"/>
      <c r="CA113" s="918">
        <v>403006</v>
      </c>
      <c r="CB113" s="918"/>
      <c r="CC113" s="918"/>
      <c r="CD113" s="918"/>
      <c r="CE113" s="918"/>
      <c r="CF113" s="912">
        <v>5.2</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x14ac:dyDescent="0.15">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134886</v>
      </c>
      <c r="AB114" s="957"/>
      <c r="AC114" s="957"/>
      <c r="AD114" s="957"/>
      <c r="AE114" s="958"/>
      <c r="AF114" s="959">
        <v>134886</v>
      </c>
      <c r="AG114" s="957"/>
      <c r="AH114" s="957"/>
      <c r="AI114" s="957"/>
      <c r="AJ114" s="958"/>
      <c r="AK114" s="959">
        <v>134886</v>
      </c>
      <c r="AL114" s="957"/>
      <c r="AM114" s="957"/>
      <c r="AN114" s="957"/>
      <c r="AO114" s="958"/>
      <c r="AP114" s="960">
        <v>1.8</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3040646</v>
      </c>
      <c r="BR114" s="918"/>
      <c r="BS114" s="918"/>
      <c r="BT114" s="918"/>
      <c r="BU114" s="918"/>
      <c r="BV114" s="918">
        <v>3090397</v>
      </c>
      <c r="BW114" s="918"/>
      <c r="BX114" s="918"/>
      <c r="BY114" s="918"/>
      <c r="BZ114" s="918"/>
      <c r="CA114" s="918">
        <v>2950795</v>
      </c>
      <c r="CB114" s="918"/>
      <c r="CC114" s="918"/>
      <c r="CD114" s="918"/>
      <c r="CE114" s="918"/>
      <c r="CF114" s="912">
        <v>38.4</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x14ac:dyDescent="0.15">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40983</v>
      </c>
      <c r="AB115" s="932"/>
      <c r="AC115" s="932"/>
      <c r="AD115" s="932"/>
      <c r="AE115" s="933"/>
      <c r="AF115" s="934">
        <v>50469</v>
      </c>
      <c r="AG115" s="932"/>
      <c r="AH115" s="932"/>
      <c r="AI115" s="932"/>
      <c r="AJ115" s="933"/>
      <c r="AK115" s="934">
        <v>243550</v>
      </c>
      <c r="AL115" s="932"/>
      <c r="AM115" s="932"/>
      <c r="AN115" s="932"/>
      <c r="AO115" s="933"/>
      <c r="AP115" s="935">
        <v>3.2</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v>198016</v>
      </c>
      <c r="BR115" s="918"/>
      <c r="BS115" s="918"/>
      <c r="BT115" s="918"/>
      <c r="BU115" s="918"/>
      <c r="BV115" s="918">
        <v>194340</v>
      </c>
      <c r="BW115" s="918"/>
      <c r="BX115" s="918"/>
      <c r="BY115" s="918"/>
      <c r="BZ115" s="918"/>
      <c r="CA115" s="918" t="s">
        <v>110</v>
      </c>
      <c r="CB115" s="918"/>
      <c r="CC115" s="918"/>
      <c r="CD115" s="918"/>
      <c r="CE115" s="918"/>
      <c r="CF115" s="912" t="s">
        <v>110</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1577529</v>
      </c>
      <c r="DH115" s="957"/>
      <c r="DI115" s="957"/>
      <c r="DJ115" s="957"/>
      <c r="DK115" s="958"/>
      <c r="DL115" s="959">
        <v>1608557</v>
      </c>
      <c r="DM115" s="957"/>
      <c r="DN115" s="957"/>
      <c r="DO115" s="957"/>
      <c r="DP115" s="958"/>
      <c r="DQ115" s="959">
        <v>1567495</v>
      </c>
      <c r="DR115" s="957"/>
      <c r="DS115" s="957"/>
      <c r="DT115" s="957"/>
      <c r="DU115" s="958"/>
      <c r="DV115" s="960">
        <v>20.399999999999999</v>
      </c>
      <c r="DW115" s="961"/>
      <c r="DX115" s="961"/>
      <c r="DY115" s="961"/>
      <c r="DZ115" s="962"/>
    </row>
    <row r="116" spans="1:130" s="197" customFormat="1" ht="26.25" customHeight="1" x14ac:dyDescent="0.15">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5272</v>
      </c>
      <c r="AB116" s="957"/>
      <c r="AC116" s="957"/>
      <c r="AD116" s="957"/>
      <c r="AE116" s="958"/>
      <c r="AF116" s="959">
        <v>80</v>
      </c>
      <c r="AG116" s="957"/>
      <c r="AH116" s="957"/>
      <c r="AI116" s="957"/>
      <c r="AJ116" s="958"/>
      <c r="AK116" s="959">
        <v>619</v>
      </c>
      <c r="AL116" s="957"/>
      <c r="AM116" s="957"/>
      <c r="AN116" s="957"/>
      <c r="AO116" s="958"/>
      <c r="AP116" s="960">
        <v>0</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76144</v>
      </c>
      <c r="DH116" s="957"/>
      <c r="DI116" s="957"/>
      <c r="DJ116" s="957"/>
      <c r="DK116" s="958"/>
      <c r="DL116" s="959">
        <v>62938</v>
      </c>
      <c r="DM116" s="957"/>
      <c r="DN116" s="957"/>
      <c r="DO116" s="957"/>
      <c r="DP116" s="958"/>
      <c r="DQ116" s="959">
        <v>53244</v>
      </c>
      <c r="DR116" s="957"/>
      <c r="DS116" s="957"/>
      <c r="DT116" s="957"/>
      <c r="DU116" s="958"/>
      <c r="DV116" s="960">
        <v>0.7</v>
      </c>
      <c r="DW116" s="961"/>
      <c r="DX116" s="961"/>
      <c r="DY116" s="961"/>
      <c r="DZ116" s="962"/>
    </row>
    <row r="117" spans="1:130" s="197" customFormat="1" ht="26.25" customHeight="1" x14ac:dyDescent="0.15">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2299581</v>
      </c>
      <c r="AB117" s="964"/>
      <c r="AC117" s="964"/>
      <c r="AD117" s="964"/>
      <c r="AE117" s="965"/>
      <c r="AF117" s="963">
        <v>2325040</v>
      </c>
      <c r="AG117" s="964"/>
      <c r="AH117" s="964"/>
      <c r="AI117" s="964"/>
      <c r="AJ117" s="965"/>
      <c r="AK117" s="963">
        <v>2509836</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x14ac:dyDescent="0.15">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285</v>
      </c>
      <c r="AG118" s="881"/>
      <c r="AH118" s="881"/>
      <c r="AI118" s="881"/>
      <c r="AJ118" s="882"/>
      <c r="AK118" s="880" t="s">
        <v>284</v>
      </c>
      <c r="AL118" s="881"/>
      <c r="AM118" s="881"/>
      <c r="AN118" s="881"/>
      <c r="AO118" s="882"/>
      <c r="AP118" s="988" t="s">
        <v>405</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433</v>
      </c>
      <c r="BP118" s="992"/>
      <c r="BQ118" s="983">
        <v>30735028</v>
      </c>
      <c r="BR118" s="984"/>
      <c r="BS118" s="984"/>
      <c r="BT118" s="984"/>
      <c r="BU118" s="984"/>
      <c r="BV118" s="984">
        <v>30577613</v>
      </c>
      <c r="BW118" s="984"/>
      <c r="BX118" s="984"/>
      <c r="BY118" s="984"/>
      <c r="BZ118" s="984"/>
      <c r="CA118" s="984">
        <v>30113518</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x14ac:dyDescent="0.15">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1694195</v>
      </c>
      <c r="BR119" s="925"/>
      <c r="BS119" s="925"/>
      <c r="BT119" s="925"/>
      <c r="BU119" s="925"/>
      <c r="BV119" s="925">
        <v>1485181</v>
      </c>
      <c r="BW119" s="925"/>
      <c r="BX119" s="925"/>
      <c r="BY119" s="925"/>
      <c r="BZ119" s="925"/>
      <c r="CA119" s="925">
        <v>1301971</v>
      </c>
      <c r="CB119" s="925"/>
      <c r="CC119" s="925"/>
      <c r="CD119" s="925"/>
      <c r="CE119" s="925"/>
      <c r="CF119" s="939">
        <v>17</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321643</v>
      </c>
      <c r="DH119" s="996"/>
      <c r="DI119" s="996"/>
      <c r="DJ119" s="996"/>
      <c r="DK119" s="997"/>
      <c r="DL119" s="998">
        <v>439351</v>
      </c>
      <c r="DM119" s="996"/>
      <c r="DN119" s="996"/>
      <c r="DO119" s="996"/>
      <c r="DP119" s="997"/>
      <c r="DQ119" s="998">
        <v>413711</v>
      </c>
      <c r="DR119" s="996"/>
      <c r="DS119" s="996"/>
      <c r="DT119" s="996"/>
      <c r="DU119" s="997"/>
      <c r="DV119" s="999">
        <v>5.4</v>
      </c>
      <c r="DW119" s="1000"/>
      <c r="DX119" s="1000"/>
      <c r="DY119" s="1000"/>
      <c r="DZ119" s="1001"/>
    </row>
    <row r="120" spans="1:130" s="197" customFormat="1" ht="26.25" customHeight="1" x14ac:dyDescent="0.15">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1434797</v>
      </c>
      <c r="BR120" s="918"/>
      <c r="BS120" s="918"/>
      <c r="BT120" s="918"/>
      <c r="BU120" s="918"/>
      <c r="BV120" s="918">
        <v>1428440</v>
      </c>
      <c r="BW120" s="918"/>
      <c r="BX120" s="918"/>
      <c r="BY120" s="918"/>
      <c r="BZ120" s="918"/>
      <c r="CA120" s="918">
        <v>1467825</v>
      </c>
      <c r="CB120" s="918"/>
      <c r="CC120" s="918"/>
      <c r="CD120" s="918"/>
      <c r="CE120" s="918"/>
      <c r="CF120" s="912">
        <v>19.100000000000001</v>
      </c>
      <c r="CG120" s="913"/>
      <c r="CH120" s="913"/>
      <c r="CI120" s="913"/>
      <c r="CJ120" s="913"/>
      <c r="CK120" s="1011" t="s">
        <v>439</v>
      </c>
      <c r="CL120" s="1012"/>
      <c r="CM120" s="1012"/>
      <c r="CN120" s="1012"/>
      <c r="CO120" s="1013"/>
      <c r="CP120" s="1019" t="s">
        <v>381</v>
      </c>
      <c r="CQ120" s="1020"/>
      <c r="CR120" s="1020"/>
      <c r="CS120" s="1020"/>
      <c r="CT120" s="1020"/>
      <c r="CU120" s="1020"/>
      <c r="CV120" s="1020"/>
      <c r="CW120" s="1020"/>
      <c r="CX120" s="1020"/>
      <c r="CY120" s="1020"/>
      <c r="CZ120" s="1020"/>
      <c r="DA120" s="1020"/>
      <c r="DB120" s="1020"/>
      <c r="DC120" s="1020"/>
      <c r="DD120" s="1020"/>
      <c r="DE120" s="1020"/>
      <c r="DF120" s="1021"/>
      <c r="DG120" s="924">
        <v>6815112</v>
      </c>
      <c r="DH120" s="925"/>
      <c r="DI120" s="925"/>
      <c r="DJ120" s="925"/>
      <c r="DK120" s="925"/>
      <c r="DL120" s="925">
        <v>6135696</v>
      </c>
      <c r="DM120" s="925"/>
      <c r="DN120" s="925"/>
      <c r="DO120" s="925"/>
      <c r="DP120" s="925"/>
      <c r="DQ120" s="925">
        <v>5769749</v>
      </c>
      <c r="DR120" s="925"/>
      <c r="DS120" s="925"/>
      <c r="DT120" s="925"/>
      <c r="DU120" s="925"/>
      <c r="DV120" s="926">
        <v>75.099999999999994</v>
      </c>
      <c r="DW120" s="926"/>
      <c r="DX120" s="926"/>
      <c r="DY120" s="926"/>
      <c r="DZ120" s="927"/>
    </row>
    <row r="121" spans="1:130" s="197" customFormat="1" ht="26.25" customHeight="1" x14ac:dyDescent="0.15">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14783257</v>
      </c>
      <c r="BR121" s="984"/>
      <c r="BS121" s="984"/>
      <c r="BT121" s="984"/>
      <c r="BU121" s="984"/>
      <c r="BV121" s="984">
        <v>15494033</v>
      </c>
      <c r="BW121" s="984"/>
      <c r="BX121" s="984"/>
      <c r="BY121" s="984"/>
      <c r="BZ121" s="984"/>
      <c r="CA121" s="984">
        <v>15959563</v>
      </c>
      <c r="CB121" s="984"/>
      <c r="CC121" s="984"/>
      <c r="CD121" s="984"/>
      <c r="CE121" s="984"/>
      <c r="CF121" s="1022">
        <v>207.8</v>
      </c>
      <c r="CG121" s="1023"/>
      <c r="CH121" s="1023"/>
      <c r="CI121" s="1023"/>
      <c r="CJ121" s="1023"/>
      <c r="CK121" s="1014"/>
      <c r="CL121" s="1015"/>
      <c r="CM121" s="1015"/>
      <c r="CN121" s="1015"/>
      <c r="CO121" s="1016"/>
      <c r="CP121" s="1005"/>
      <c r="CQ121" s="1006"/>
      <c r="CR121" s="1006"/>
      <c r="CS121" s="1006"/>
      <c r="CT121" s="1006"/>
      <c r="CU121" s="1006"/>
      <c r="CV121" s="1006"/>
      <c r="CW121" s="1006"/>
      <c r="CX121" s="1006"/>
      <c r="CY121" s="1006"/>
      <c r="CZ121" s="1006"/>
      <c r="DA121" s="1006"/>
      <c r="DB121" s="1006"/>
      <c r="DC121" s="1006"/>
      <c r="DD121" s="1006"/>
      <c r="DE121" s="1006"/>
      <c r="DF121" s="1007"/>
      <c r="DG121" s="917"/>
      <c r="DH121" s="918"/>
      <c r="DI121" s="918"/>
      <c r="DJ121" s="918"/>
      <c r="DK121" s="918"/>
      <c r="DL121" s="918"/>
      <c r="DM121" s="918"/>
      <c r="DN121" s="918"/>
      <c r="DO121" s="918"/>
      <c r="DP121" s="918"/>
      <c r="DQ121" s="918"/>
      <c r="DR121" s="918"/>
      <c r="DS121" s="918"/>
      <c r="DT121" s="918"/>
      <c r="DU121" s="918"/>
      <c r="DV121" s="919"/>
      <c r="DW121" s="919"/>
      <c r="DX121" s="919"/>
      <c r="DY121" s="919"/>
      <c r="DZ121" s="920"/>
    </row>
    <row r="122" spans="1:130" s="197" customFormat="1" ht="26.25" customHeight="1" x14ac:dyDescent="0.15">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442</v>
      </c>
      <c r="BP122" s="992"/>
      <c r="BQ122" s="1032">
        <v>17912249</v>
      </c>
      <c r="BR122" s="1033"/>
      <c r="BS122" s="1033"/>
      <c r="BT122" s="1033"/>
      <c r="BU122" s="1033"/>
      <c r="BV122" s="1033">
        <v>18407654</v>
      </c>
      <c r="BW122" s="1033"/>
      <c r="BX122" s="1033"/>
      <c r="BY122" s="1033"/>
      <c r="BZ122" s="1033"/>
      <c r="CA122" s="1033">
        <v>18729359</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x14ac:dyDescent="0.2">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16814</v>
      </c>
      <c r="AB123" s="957"/>
      <c r="AC123" s="957"/>
      <c r="AD123" s="957"/>
      <c r="AE123" s="958"/>
      <c r="AF123" s="959">
        <v>13206</v>
      </c>
      <c r="AG123" s="957"/>
      <c r="AH123" s="957"/>
      <c r="AI123" s="957"/>
      <c r="AJ123" s="958"/>
      <c r="AK123" s="959">
        <v>9694</v>
      </c>
      <c r="AL123" s="957"/>
      <c r="AM123" s="957"/>
      <c r="AN123" s="957"/>
      <c r="AO123" s="958"/>
      <c r="AP123" s="960">
        <v>0.1</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168.7</v>
      </c>
      <c r="BR123" s="1025"/>
      <c r="BS123" s="1025"/>
      <c r="BT123" s="1025"/>
      <c r="BU123" s="1025"/>
      <c r="BV123" s="1025">
        <v>159.5</v>
      </c>
      <c r="BW123" s="1025"/>
      <c r="BX123" s="1025"/>
      <c r="BY123" s="1025"/>
      <c r="BZ123" s="1025"/>
      <c r="CA123" s="1025">
        <v>148.19999999999999</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x14ac:dyDescent="0.15">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x14ac:dyDescent="0.2">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x14ac:dyDescent="0.15">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3843</v>
      </c>
      <c r="AB126" s="957"/>
      <c r="AC126" s="957"/>
      <c r="AD126" s="957"/>
      <c r="AE126" s="958"/>
      <c r="AF126" s="959">
        <v>17352</v>
      </c>
      <c r="AG126" s="957"/>
      <c r="AH126" s="957"/>
      <c r="AI126" s="957"/>
      <c r="AJ126" s="958"/>
      <c r="AK126" s="959">
        <v>214546</v>
      </c>
      <c r="AL126" s="957"/>
      <c r="AM126" s="957"/>
      <c r="AN126" s="957"/>
      <c r="AO126" s="958"/>
      <c r="AP126" s="960">
        <v>2.8</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v>198016</v>
      </c>
      <c r="DH126" s="918"/>
      <c r="DI126" s="918"/>
      <c r="DJ126" s="918"/>
      <c r="DK126" s="918"/>
      <c r="DL126" s="918">
        <v>194340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x14ac:dyDescent="0.2">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20326</v>
      </c>
      <c r="AB127" s="957"/>
      <c r="AC127" s="957"/>
      <c r="AD127" s="957"/>
      <c r="AE127" s="958"/>
      <c r="AF127" s="959">
        <v>19911</v>
      </c>
      <c r="AG127" s="957"/>
      <c r="AH127" s="957"/>
      <c r="AI127" s="957"/>
      <c r="AJ127" s="958"/>
      <c r="AK127" s="959">
        <v>19310</v>
      </c>
      <c r="AL127" s="957"/>
      <c r="AM127" s="957"/>
      <c r="AN127" s="957"/>
      <c r="AO127" s="958"/>
      <c r="AP127" s="960">
        <v>0.3</v>
      </c>
      <c r="AQ127" s="961"/>
      <c r="AR127" s="961"/>
      <c r="AS127" s="961"/>
      <c r="AT127" s="962"/>
      <c r="AU127" s="233"/>
      <c r="AV127" s="233"/>
      <c r="AW127" s="233"/>
      <c r="AX127" s="884" t="s">
        <v>453</v>
      </c>
      <c r="AY127" s="885"/>
      <c r="AZ127" s="885"/>
      <c r="BA127" s="885"/>
      <c r="BB127" s="885"/>
      <c r="BC127" s="885"/>
      <c r="BD127" s="885"/>
      <c r="BE127" s="886"/>
      <c r="BF127" s="1039" t="s">
        <v>110</v>
      </c>
      <c r="BG127" s="1040"/>
      <c r="BH127" s="1040"/>
      <c r="BI127" s="1040"/>
      <c r="BJ127" s="1040"/>
      <c r="BK127" s="1040"/>
      <c r="BL127" s="1049"/>
      <c r="BM127" s="1039">
        <v>13.53</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x14ac:dyDescent="0.15">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126223</v>
      </c>
      <c r="AB128" s="1088"/>
      <c r="AC128" s="1088"/>
      <c r="AD128" s="1088"/>
      <c r="AE128" s="1089"/>
      <c r="AF128" s="1090">
        <v>118945</v>
      </c>
      <c r="AG128" s="1088"/>
      <c r="AH128" s="1088"/>
      <c r="AI128" s="1088"/>
      <c r="AJ128" s="1089"/>
      <c r="AK128" s="1090">
        <v>115595</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110</v>
      </c>
      <c r="BG128" s="1065"/>
      <c r="BH128" s="1065"/>
      <c r="BI128" s="1065"/>
      <c r="BJ128" s="1065"/>
      <c r="BK128" s="1065"/>
      <c r="BL128" s="1066"/>
      <c r="BM128" s="1064">
        <v>18.53</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8738007</v>
      </c>
      <c r="AB129" s="957"/>
      <c r="AC129" s="957"/>
      <c r="AD129" s="957"/>
      <c r="AE129" s="958"/>
      <c r="AF129" s="959">
        <v>8818357</v>
      </c>
      <c r="AG129" s="957"/>
      <c r="AH129" s="957"/>
      <c r="AI129" s="957"/>
      <c r="AJ129" s="958"/>
      <c r="AK129" s="959">
        <v>8924815</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13.9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1140790</v>
      </c>
      <c r="AB130" s="957"/>
      <c r="AC130" s="957"/>
      <c r="AD130" s="957"/>
      <c r="AE130" s="958"/>
      <c r="AF130" s="959">
        <v>1189071</v>
      </c>
      <c r="AG130" s="957"/>
      <c r="AH130" s="957"/>
      <c r="AI130" s="957"/>
      <c r="AJ130" s="958"/>
      <c r="AK130" s="959">
        <v>1245165</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148.19999999999999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7597217</v>
      </c>
      <c r="AB131" s="996"/>
      <c r="AC131" s="996"/>
      <c r="AD131" s="996"/>
      <c r="AE131" s="997"/>
      <c r="AF131" s="998">
        <v>7629286</v>
      </c>
      <c r="AG131" s="996"/>
      <c r="AH131" s="996"/>
      <c r="AI131" s="996"/>
      <c r="AJ131" s="997"/>
      <c r="AK131" s="998">
        <v>7679650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13.591398010000001</v>
      </c>
      <c r="AB132" s="1102"/>
      <c r="AC132" s="1102"/>
      <c r="AD132" s="1102"/>
      <c r="AE132" s="1103"/>
      <c r="AF132" s="1104">
        <v>13.330526600000001</v>
      </c>
      <c r="AG132" s="1102"/>
      <c r="AH132" s="1102"/>
      <c r="AI132" s="1102"/>
      <c r="AJ132" s="1103"/>
      <c r="AK132" s="1104">
        <v>14.96260897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13.2</v>
      </c>
      <c r="AB133" s="1109"/>
      <c r="AC133" s="1109"/>
      <c r="AD133" s="1109"/>
      <c r="AE133" s="1110"/>
      <c r="AF133" s="1108">
        <v>13.5</v>
      </c>
      <c r="AG133" s="1109"/>
      <c r="AH133" s="1109"/>
      <c r="AI133" s="1109"/>
      <c r="AJ133" s="1110"/>
      <c r="AK133" s="1108">
        <v>13.9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zoomScaleNormal="100"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zoomScaleNormal="100"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5" t="s">
        <v>469</v>
      </c>
      <c r="L7" s="254"/>
      <c r="M7" s="255" t="s">
        <v>470</v>
      </c>
      <c r="N7" s="256"/>
    </row>
    <row r="8" spans="1:16" x14ac:dyDescent="0.15">
      <c r="A8" s="248"/>
      <c r="B8" s="244"/>
      <c r="C8" s="244"/>
      <c r="D8" s="244"/>
      <c r="E8" s="244"/>
      <c r="F8" s="244"/>
      <c r="G8" s="257"/>
      <c r="H8" s="258"/>
      <c r="I8" s="258"/>
      <c r="J8" s="259"/>
      <c r="K8" s="1116"/>
      <c r="L8" s="260" t="s">
        <v>471</v>
      </c>
      <c r="M8" s="261" t="s">
        <v>472</v>
      </c>
      <c r="N8" s="262" t="s">
        <v>473</v>
      </c>
    </row>
    <row r="9" spans="1:16" x14ac:dyDescent="0.15">
      <c r="A9" s="248"/>
      <c r="B9" s="244"/>
      <c r="C9" s="244"/>
      <c r="D9" s="244"/>
      <c r="E9" s="244"/>
      <c r="F9" s="244"/>
      <c r="G9" s="1117" t="s">
        <v>474</v>
      </c>
      <c r="H9" s="1118"/>
      <c r="I9" s="1118"/>
      <c r="J9" s="1119"/>
      <c r="K9" s="263">
        <v>2942130</v>
      </c>
      <c r="L9" s="264">
        <v>57055</v>
      </c>
      <c r="M9" s="265">
        <v>58739</v>
      </c>
      <c r="N9" s="266">
        <v>-2.9</v>
      </c>
    </row>
    <row r="10" spans="1:16" x14ac:dyDescent="0.15">
      <c r="A10" s="248"/>
      <c r="B10" s="244"/>
      <c r="C10" s="244"/>
      <c r="D10" s="244"/>
      <c r="E10" s="244"/>
      <c r="F10" s="244"/>
      <c r="G10" s="1117" t="s">
        <v>475</v>
      </c>
      <c r="H10" s="1118"/>
      <c r="I10" s="1118"/>
      <c r="J10" s="1119"/>
      <c r="K10" s="267">
        <v>43173</v>
      </c>
      <c r="L10" s="268">
        <v>837</v>
      </c>
      <c r="M10" s="269">
        <v>5215</v>
      </c>
      <c r="N10" s="270">
        <v>-84</v>
      </c>
    </row>
    <row r="11" spans="1:16" ht="13.5" customHeight="1" x14ac:dyDescent="0.15">
      <c r="A11" s="248"/>
      <c r="B11" s="244"/>
      <c r="C11" s="244"/>
      <c r="D11" s="244"/>
      <c r="E11" s="244"/>
      <c r="F11" s="244"/>
      <c r="G11" s="1117" t="s">
        <v>476</v>
      </c>
      <c r="H11" s="1118"/>
      <c r="I11" s="1118"/>
      <c r="J11" s="1119"/>
      <c r="K11" s="267">
        <v>28627</v>
      </c>
      <c r="L11" s="268">
        <v>555</v>
      </c>
      <c r="M11" s="269">
        <v>7772</v>
      </c>
      <c r="N11" s="270">
        <v>-92.9</v>
      </c>
    </row>
    <row r="12" spans="1:16" ht="13.5" customHeight="1" x14ac:dyDescent="0.15">
      <c r="A12" s="248"/>
      <c r="B12" s="244"/>
      <c r="C12" s="244"/>
      <c r="D12" s="244"/>
      <c r="E12" s="244"/>
      <c r="F12" s="244"/>
      <c r="G12" s="1117" t="s">
        <v>477</v>
      </c>
      <c r="H12" s="1118"/>
      <c r="I12" s="1118"/>
      <c r="J12" s="1119"/>
      <c r="K12" s="267" t="s">
        <v>478</v>
      </c>
      <c r="L12" s="268" t="s">
        <v>478</v>
      </c>
      <c r="M12" s="269">
        <v>135</v>
      </c>
      <c r="N12" s="270" t="s">
        <v>478</v>
      </c>
    </row>
    <row r="13" spans="1:16" ht="13.5" customHeight="1" x14ac:dyDescent="0.15">
      <c r="A13" s="248"/>
      <c r="B13" s="244"/>
      <c r="C13" s="244"/>
      <c r="D13" s="244"/>
      <c r="E13" s="244"/>
      <c r="F13" s="244"/>
      <c r="G13" s="1117" t="s">
        <v>479</v>
      </c>
      <c r="H13" s="1118"/>
      <c r="I13" s="1118"/>
      <c r="J13" s="1119"/>
      <c r="K13" s="267" t="s">
        <v>478</v>
      </c>
      <c r="L13" s="268" t="s">
        <v>478</v>
      </c>
      <c r="M13" s="269">
        <v>6</v>
      </c>
      <c r="N13" s="270" t="s">
        <v>478</v>
      </c>
    </row>
    <row r="14" spans="1:16" ht="13.5" customHeight="1" x14ac:dyDescent="0.15">
      <c r="A14" s="248"/>
      <c r="B14" s="244"/>
      <c r="C14" s="244"/>
      <c r="D14" s="244"/>
      <c r="E14" s="244"/>
      <c r="F14" s="244"/>
      <c r="G14" s="1117" t="s">
        <v>480</v>
      </c>
      <c r="H14" s="1118"/>
      <c r="I14" s="1118"/>
      <c r="J14" s="1119"/>
      <c r="K14" s="267">
        <v>255826</v>
      </c>
      <c r="L14" s="268">
        <v>4961</v>
      </c>
      <c r="M14" s="269">
        <v>2905</v>
      </c>
      <c r="N14" s="270">
        <v>70.8</v>
      </c>
    </row>
    <row r="15" spans="1:16" ht="13.5" customHeight="1" x14ac:dyDescent="0.15">
      <c r="A15" s="248"/>
      <c r="B15" s="244"/>
      <c r="C15" s="244"/>
      <c r="D15" s="244"/>
      <c r="E15" s="244"/>
      <c r="F15" s="244"/>
      <c r="G15" s="1117" t="s">
        <v>481</v>
      </c>
      <c r="H15" s="1118"/>
      <c r="I15" s="1118"/>
      <c r="J15" s="1119"/>
      <c r="K15" s="267">
        <v>11575</v>
      </c>
      <c r="L15" s="268">
        <v>224</v>
      </c>
      <c r="M15" s="269">
        <v>1221</v>
      </c>
      <c r="N15" s="270">
        <v>-81.7</v>
      </c>
    </row>
    <row r="16" spans="1:16" x14ac:dyDescent="0.15">
      <c r="A16" s="248"/>
      <c r="B16" s="244"/>
      <c r="C16" s="244"/>
      <c r="D16" s="244"/>
      <c r="E16" s="244"/>
      <c r="F16" s="244"/>
      <c r="G16" s="1120" t="s">
        <v>482</v>
      </c>
      <c r="H16" s="1121"/>
      <c r="I16" s="1121"/>
      <c r="J16" s="1122"/>
      <c r="K16" s="268">
        <v>-326315</v>
      </c>
      <c r="L16" s="268">
        <v>-6328</v>
      </c>
      <c r="M16" s="269">
        <v>-6578</v>
      </c>
      <c r="N16" s="270">
        <v>-3.8</v>
      </c>
    </row>
    <row r="17" spans="1:16" x14ac:dyDescent="0.15">
      <c r="A17" s="248"/>
      <c r="B17" s="244"/>
      <c r="C17" s="244"/>
      <c r="D17" s="244"/>
      <c r="E17" s="244"/>
      <c r="F17" s="244"/>
      <c r="G17" s="1120" t="s">
        <v>169</v>
      </c>
      <c r="H17" s="1121"/>
      <c r="I17" s="1121"/>
      <c r="J17" s="1122"/>
      <c r="K17" s="268">
        <v>2955016</v>
      </c>
      <c r="L17" s="268">
        <v>57304</v>
      </c>
      <c r="M17" s="269">
        <v>69416</v>
      </c>
      <c r="N17" s="270">
        <v>-17.399999999999999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12" t="s">
        <v>487</v>
      </c>
      <c r="H21" s="1113"/>
      <c r="I21" s="1113"/>
      <c r="J21" s="1114"/>
      <c r="K21" s="280">
        <v>5.74</v>
      </c>
      <c r="L21" s="281">
        <v>6.74</v>
      </c>
      <c r="M21" s="282">
        <v>-1</v>
      </c>
      <c r="N21" s="249"/>
      <c r="O21" s="283"/>
      <c r="P21" s="279"/>
    </row>
    <row r="22" spans="1:16" s="284" customFormat="1" x14ac:dyDescent="0.15">
      <c r="A22" s="279"/>
      <c r="B22" s="249"/>
      <c r="C22" s="249"/>
      <c r="D22" s="249"/>
      <c r="E22" s="249"/>
      <c r="F22" s="249"/>
      <c r="G22" s="1112" t="s">
        <v>488</v>
      </c>
      <c r="H22" s="1113"/>
      <c r="I22" s="1113"/>
      <c r="J22" s="1114"/>
      <c r="K22" s="285">
        <v>99.8</v>
      </c>
      <c r="L22" s="286">
        <v>96.7</v>
      </c>
      <c r="M22" s="287">
        <v>3.1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15" t="s">
        <v>469</v>
      </c>
      <c r="L30" s="254"/>
      <c r="M30" s="255" t="s">
        <v>470</v>
      </c>
      <c r="N30" s="256"/>
    </row>
    <row r="31" spans="1:16" x14ac:dyDescent="0.15">
      <c r="A31" s="248"/>
      <c r="B31" s="244"/>
      <c r="C31" s="244"/>
      <c r="D31" s="244"/>
      <c r="E31" s="244"/>
      <c r="F31" s="244"/>
      <c r="G31" s="257"/>
      <c r="H31" s="258"/>
      <c r="I31" s="258"/>
      <c r="J31" s="259"/>
      <c r="K31" s="1116"/>
      <c r="L31" s="260" t="s">
        <v>471</v>
      </c>
      <c r="M31" s="261" t="s">
        <v>472</v>
      </c>
      <c r="N31" s="262" t="s">
        <v>473</v>
      </c>
    </row>
    <row r="32" spans="1:16" ht="27" customHeight="1" x14ac:dyDescent="0.15">
      <c r="A32" s="248"/>
      <c r="B32" s="244"/>
      <c r="C32" s="244"/>
      <c r="D32" s="244"/>
      <c r="E32" s="244"/>
      <c r="F32" s="244"/>
      <c r="G32" s="1128" t="s">
        <v>492</v>
      </c>
      <c r="H32" s="1129"/>
      <c r="I32" s="1129"/>
      <c r="J32" s="1130"/>
      <c r="K32" s="294">
        <v>1746256</v>
      </c>
      <c r="L32" s="294">
        <v>33864</v>
      </c>
      <c r="M32" s="295">
        <v>33867</v>
      </c>
      <c r="N32" s="296">
        <v>0</v>
      </c>
    </row>
    <row r="33" spans="1:16" ht="13.5" customHeight="1" x14ac:dyDescent="0.15">
      <c r="A33" s="248"/>
      <c r="B33" s="244"/>
      <c r="C33" s="244"/>
      <c r="D33" s="244"/>
      <c r="E33" s="244"/>
      <c r="F33" s="244"/>
      <c r="G33" s="1128" t="s">
        <v>493</v>
      </c>
      <c r="H33" s="1129"/>
      <c r="I33" s="1129"/>
      <c r="J33" s="1130"/>
      <c r="K33" s="294" t="s">
        <v>478</v>
      </c>
      <c r="L33" s="294" t="s">
        <v>478</v>
      </c>
      <c r="M33" s="295" t="s">
        <v>478</v>
      </c>
      <c r="N33" s="296" t="s">
        <v>478</v>
      </c>
    </row>
    <row r="34" spans="1:16" ht="27" customHeight="1" x14ac:dyDescent="0.15">
      <c r="A34" s="248"/>
      <c r="B34" s="244"/>
      <c r="C34" s="244"/>
      <c r="D34" s="244"/>
      <c r="E34" s="244"/>
      <c r="F34" s="244"/>
      <c r="G34" s="1128" t="s">
        <v>494</v>
      </c>
      <c r="H34" s="1129"/>
      <c r="I34" s="1129"/>
      <c r="J34" s="1130"/>
      <c r="K34" s="294" t="s">
        <v>478</v>
      </c>
      <c r="L34" s="294" t="s">
        <v>478</v>
      </c>
      <c r="M34" s="295">
        <v>5</v>
      </c>
      <c r="N34" s="296" t="s">
        <v>478</v>
      </c>
    </row>
    <row r="35" spans="1:16" ht="27" customHeight="1" x14ac:dyDescent="0.15">
      <c r="A35" s="248"/>
      <c r="B35" s="244"/>
      <c r="C35" s="244"/>
      <c r="D35" s="244"/>
      <c r="E35" s="244"/>
      <c r="F35" s="244"/>
      <c r="G35" s="1128" t="s">
        <v>495</v>
      </c>
      <c r="H35" s="1129"/>
      <c r="I35" s="1129"/>
      <c r="J35" s="1130"/>
      <c r="K35" s="294">
        <v>384525</v>
      </c>
      <c r="L35" s="294">
        <v>7457</v>
      </c>
      <c r="M35" s="295">
        <v>10553</v>
      </c>
      <c r="N35" s="296">
        <v>-29.3</v>
      </c>
    </row>
    <row r="36" spans="1:16" ht="27" customHeight="1" x14ac:dyDescent="0.15">
      <c r="A36" s="248"/>
      <c r="B36" s="244"/>
      <c r="C36" s="244"/>
      <c r="D36" s="244"/>
      <c r="E36" s="244"/>
      <c r="F36" s="244"/>
      <c r="G36" s="1128" t="s">
        <v>496</v>
      </c>
      <c r="H36" s="1129"/>
      <c r="I36" s="1129"/>
      <c r="J36" s="1130"/>
      <c r="K36" s="294">
        <v>134886</v>
      </c>
      <c r="L36" s="294">
        <v>2616</v>
      </c>
      <c r="M36" s="295">
        <v>2741</v>
      </c>
      <c r="N36" s="296">
        <v>-4.5999999999999996</v>
      </c>
    </row>
    <row r="37" spans="1:16" ht="13.5" customHeight="1" x14ac:dyDescent="0.15">
      <c r="A37" s="248"/>
      <c r="B37" s="244"/>
      <c r="C37" s="244"/>
      <c r="D37" s="244"/>
      <c r="E37" s="244"/>
      <c r="F37" s="244"/>
      <c r="G37" s="1128" t="s">
        <v>497</v>
      </c>
      <c r="H37" s="1129"/>
      <c r="I37" s="1129"/>
      <c r="J37" s="1130"/>
      <c r="K37" s="294">
        <v>243550</v>
      </c>
      <c r="L37" s="294">
        <v>4723</v>
      </c>
      <c r="M37" s="295">
        <v>1442</v>
      </c>
      <c r="N37" s="296">
        <v>227.5</v>
      </c>
    </row>
    <row r="38" spans="1:16" ht="27" customHeight="1" x14ac:dyDescent="0.15">
      <c r="A38" s="248"/>
      <c r="B38" s="244"/>
      <c r="C38" s="244"/>
      <c r="D38" s="244"/>
      <c r="E38" s="244"/>
      <c r="F38" s="244"/>
      <c r="G38" s="1131" t="s">
        <v>498</v>
      </c>
      <c r="H38" s="1132"/>
      <c r="I38" s="1132"/>
      <c r="J38" s="1133"/>
      <c r="K38" s="297">
        <v>619</v>
      </c>
      <c r="L38" s="297">
        <v>12</v>
      </c>
      <c r="M38" s="298">
        <v>2</v>
      </c>
      <c r="N38" s="299">
        <v>500</v>
      </c>
      <c r="O38" s="293"/>
    </row>
    <row r="39" spans="1:16" x14ac:dyDescent="0.15">
      <c r="A39" s="248"/>
      <c r="B39" s="244"/>
      <c r="C39" s="244"/>
      <c r="D39" s="244"/>
      <c r="E39" s="244"/>
      <c r="F39" s="244"/>
      <c r="G39" s="1131" t="s">
        <v>499</v>
      </c>
      <c r="H39" s="1132"/>
      <c r="I39" s="1132"/>
      <c r="J39" s="1133"/>
      <c r="K39" s="300">
        <v>-115595</v>
      </c>
      <c r="L39" s="300">
        <v>-2242</v>
      </c>
      <c r="M39" s="301">
        <v>-3178</v>
      </c>
      <c r="N39" s="302">
        <v>-29.5</v>
      </c>
      <c r="O39" s="293"/>
    </row>
    <row r="40" spans="1:16" ht="27" customHeight="1" x14ac:dyDescent="0.15">
      <c r="A40" s="248"/>
      <c r="B40" s="244"/>
      <c r="C40" s="244"/>
      <c r="D40" s="244"/>
      <c r="E40" s="244"/>
      <c r="F40" s="244"/>
      <c r="G40" s="1128" t="s">
        <v>500</v>
      </c>
      <c r="H40" s="1129"/>
      <c r="I40" s="1129"/>
      <c r="J40" s="1130"/>
      <c r="K40" s="300">
        <v>-1245165</v>
      </c>
      <c r="L40" s="300">
        <v>-24147</v>
      </c>
      <c r="M40" s="301">
        <v>-30469</v>
      </c>
      <c r="N40" s="302">
        <v>-20.7</v>
      </c>
      <c r="O40" s="293"/>
    </row>
    <row r="41" spans="1:16" x14ac:dyDescent="0.15">
      <c r="A41" s="248"/>
      <c r="B41" s="244"/>
      <c r="C41" s="244"/>
      <c r="D41" s="244"/>
      <c r="E41" s="244"/>
      <c r="F41" s="244"/>
      <c r="G41" s="1134" t="s">
        <v>279</v>
      </c>
      <c r="H41" s="1135"/>
      <c r="I41" s="1135"/>
      <c r="J41" s="1136"/>
      <c r="K41" s="294">
        <v>1149076</v>
      </c>
      <c r="L41" s="300">
        <v>22283</v>
      </c>
      <c r="M41" s="301">
        <v>14963</v>
      </c>
      <c r="N41" s="302">
        <v>48.9</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23" t="s">
        <v>469</v>
      </c>
      <c r="J49" s="1125" t="s">
        <v>504</v>
      </c>
      <c r="K49" s="1126"/>
      <c r="L49" s="1126"/>
      <c r="M49" s="1126"/>
      <c r="N49" s="1127"/>
    </row>
    <row r="50" spans="1:14" x14ac:dyDescent="0.15">
      <c r="A50" s="248"/>
      <c r="B50" s="244"/>
      <c r="C50" s="244"/>
      <c r="D50" s="244"/>
      <c r="E50" s="244"/>
      <c r="F50" s="244"/>
      <c r="G50" s="312"/>
      <c r="H50" s="313"/>
      <c r="I50" s="1124"/>
      <c r="J50" s="314" t="s">
        <v>505</v>
      </c>
      <c r="K50" s="315" t="s">
        <v>506</v>
      </c>
      <c r="L50" s="316" t="s">
        <v>507</v>
      </c>
      <c r="M50" s="317" t="s">
        <v>508</v>
      </c>
      <c r="N50" s="318" t="s">
        <v>509</v>
      </c>
    </row>
    <row r="51" spans="1:14" x14ac:dyDescent="0.15">
      <c r="A51" s="248"/>
      <c r="B51" s="244"/>
      <c r="C51" s="244"/>
      <c r="D51" s="244"/>
      <c r="E51" s="244"/>
      <c r="F51" s="244"/>
      <c r="G51" s="310" t="s">
        <v>510</v>
      </c>
      <c r="H51" s="311"/>
      <c r="I51" s="319">
        <v>2711640</v>
      </c>
      <c r="J51" s="320">
        <v>53399</v>
      </c>
      <c r="K51" s="321">
        <v>147.1</v>
      </c>
      <c r="L51" s="322">
        <v>47258</v>
      </c>
      <c r="M51" s="323">
        <v>34.5</v>
      </c>
      <c r="N51" s="324">
        <v>112.6</v>
      </c>
    </row>
    <row r="52" spans="1:14" x14ac:dyDescent="0.15">
      <c r="A52" s="248"/>
      <c r="B52" s="244"/>
      <c r="C52" s="244"/>
      <c r="D52" s="244"/>
      <c r="E52" s="244"/>
      <c r="F52" s="244"/>
      <c r="G52" s="325"/>
      <c r="H52" s="326" t="s">
        <v>511</v>
      </c>
      <c r="I52" s="327">
        <v>1845183</v>
      </c>
      <c r="J52" s="328">
        <v>36336</v>
      </c>
      <c r="K52" s="329">
        <v>162.4</v>
      </c>
      <c r="L52" s="330">
        <v>27842</v>
      </c>
      <c r="M52" s="331">
        <v>35.9</v>
      </c>
      <c r="N52" s="332">
        <v>126.5</v>
      </c>
    </row>
    <row r="53" spans="1:14" x14ac:dyDescent="0.15">
      <c r="A53" s="248"/>
      <c r="B53" s="244"/>
      <c r="C53" s="244"/>
      <c r="D53" s="244"/>
      <c r="E53" s="244"/>
      <c r="F53" s="244"/>
      <c r="G53" s="310" t="s">
        <v>512</v>
      </c>
      <c r="H53" s="311"/>
      <c r="I53" s="319">
        <v>2391475</v>
      </c>
      <c r="J53" s="320">
        <v>47341</v>
      </c>
      <c r="K53" s="321">
        <v>-11.3</v>
      </c>
      <c r="L53" s="322">
        <v>49426</v>
      </c>
      <c r="M53" s="323">
        <v>4.5999999999999996</v>
      </c>
      <c r="N53" s="324">
        <v>-15.9</v>
      </c>
    </row>
    <row r="54" spans="1:14" x14ac:dyDescent="0.15">
      <c r="A54" s="248"/>
      <c r="B54" s="244"/>
      <c r="C54" s="244"/>
      <c r="D54" s="244"/>
      <c r="E54" s="244"/>
      <c r="F54" s="244"/>
      <c r="G54" s="325"/>
      <c r="H54" s="326" t="s">
        <v>511</v>
      </c>
      <c r="I54" s="327">
        <v>1017601</v>
      </c>
      <c r="J54" s="328">
        <v>20144</v>
      </c>
      <c r="K54" s="329">
        <v>-44.6</v>
      </c>
      <c r="L54" s="330">
        <v>26568</v>
      </c>
      <c r="M54" s="331">
        <v>-4.5999999999999996</v>
      </c>
      <c r="N54" s="332">
        <v>-40</v>
      </c>
    </row>
    <row r="55" spans="1:14" x14ac:dyDescent="0.15">
      <c r="A55" s="248"/>
      <c r="B55" s="244"/>
      <c r="C55" s="244"/>
      <c r="D55" s="244"/>
      <c r="E55" s="244"/>
      <c r="F55" s="244"/>
      <c r="G55" s="310" t="s">
        <v>513</v>
      </c>
      <c r="H55" s="311"/>
      <c r="I55" s="319">
        <v>2134886</v>
      </c>
      <c r="J55" s="320">
        <v>42118</v>
      </c>
      <c r="K55" s="321">
        <v>-11</v>
      </c>
      <c r="L55" s="322">
        <v>42839</v>
      </c>
      <c r="M55" s="323">
        <v>-13.3</v>
      </c>
      <c r="N55" s="324">
        <v>2.2999999999999998</v>
      </c>
    </row>
    <row r="56" spans="1:14" x14ac:dyDescent="0.15">
      <c r="A56" s="248"/>
      <c r="B56" s="244"/>
      <c r="C56" s="244"/>
      <c r="D56" s="244"/>
      <c r="E56" s="244"/>
      <c r="F56" s="244"/>
      <c r="G56" s="325"/>
      <c r="H56" s="326" t="s">
        <v>511</v>
      </c>
      <c r="I56" s="327">
        <v>417975</v>
      </c>
      <c r="J56" s="328">
        <v>8246</v>
      </c>
      <c r="K56" s="329">
        <v>-59.1</v>
      </c>
      <c r="L56" s="330">
        <v>22027</v>
      </c>
      <c r="M56" s="331">
        <v>-17.100000000000001</v>
      </c>
      <c r="N56" s="332">
        <v>-42</v>
      </c>
    </row>
    <row r="57" spans="1:14" x14ac:dyDescent="0.15">
      <c r="A57" s="248"/>
      <c r="B57" s="244"/>
      <c r="C57" s="244"/>
      <c r="D57" s="244"/>
      <c r="E57" s="244"/>
      <c r="F57" s="244"/>
      <c r="G57" s="310" t="s">
        <v>514</v>
      </c>
      <c r="H57" s="311"/>
      <c r="I57" s="319">
        <v>2051894</v>
      </c>
      <c r="J57" s="320">
        <v>39837</v>
      </c>
      <c r="K57" s="321">
        <v>-5.4</v>
      </c>
      <c r="L57" s="322">
        <v>46819</v>
      </c>
      <c r="M57" s="323">
        <v>9.3000000000000007</v>
      </c>
      <c r="N57" s="324">
        <v>-14.7</v>
      </c>
    </row>
    <row r="58" spans="1:14" x14ac:dyDescent="0.15">
      <c r="A58" s="248"/>
      <c r="B58" s="244"/>
      <c r="C58" s="244"/>
      <c r="D58" s="244"/>
      <c r="E58" s="244"/>
      <c r="F58" s="244"/>
      <c r="G58" s="325"/>
      <c r="H58" s="326" t="s">
        <v>511</v>
      </c>
      <c r="I58" s="327">
        <v>916409</v>
      </c>
      <c r="J58" s="328">
        <v>17792</v>
      </c>
      <c r="K58" s="329">
        <v>115.8</v>
      </c>
      <c r="L58" s="330">
        <v>24121</v>
      </c>
      <c r="M58" s="331">
        <v>9.5</v>
      </c>
      <c r="N58" s="332">
        <v>106.3</v>
      </c>
    </row>
    <row r="59" spans="1:14" x14ac:dyDescent="0.15">
      <c r="A59" s="248"/>
      <c r="B59" s="244"/>
      <c r="C59" s="244"/>
      <c r="D59" s="244"/>
      <c r="E59" s="244"/>
      <c r="F59" s="244"/>
      <c r="G59" s="310" t="s">
        <v>515</v>
      </c>
      <c r="H59" s="311"/>
      <c r="I59" s="319">
        <v>1985197</v>
      </c>
      <c r="J59" s="320">
        <v>38497</v>
      </c>
      <c r="K59" s="321">
        <v>-3.4</v>
      </c>
      <c r="L59" s="322">
        <v>53270</v>
      </c>
      <c r="M59" s="323">
        <v>13.8</v>
      </c>
      <c r="N59" s="324">
        <v>-17.2</v>
      </c>
    </row>
    <row r="60" spans="1:14" x14ac:dyDescent="0.15">
      <c r="A60" s="248"/>
      <c r="B60" s="244"/>
      <c r="C60" s="244"/>
      <c r="D60" s="244"/>
      <c r="E60" s="244"/>
      <c r="F60" s="244"/>
      <c r="G60" s="325"/>
      <c r="H60" s="326" t="s">
        <v>511</v>
      </c>
      <c r="I60" s="333">
        <v>666792</v>
      </c>
      <c r="J60" s="328">
        <v>12931</v>
      </c>
      <c r="K60" s="329">
        <v>-27.3</v>
      </c>
      <c r="L60" s="330">
        <v>24316</v>
      </c>
      <c r="M60" s="331">
        <v>0.8</v>
      </c>
      <c r="N60" s="332">
        <v>-28.1</v>
      </c>
    </row>
    <row r="61" spans="1:14" x14ac:dyDescent="0.15">
      <c r="A61" s="248"/>
      <c r="B61" s="244"/>
      <c r="C61" s="244"/>
      <c r="D61" s="244"/>
      <c r="E61" s="244"/>
      <c r="F61" s="244"/>
      <c r="G61" s="310" t="s">
        <v>516</v>
      </c>
      <c r="H61" s="334"/>
      <c r="I61" s="335">
        <v>2255018</v>
      </c>
      <c r="J61" s="336">
        <v>44238</v>
      </c>
      <c r="K61" s="337">
        <v>23.2</v>
      </c>
      <c r="L61" s="338">
        <v>47922</v>
      </c>
      <c r="M61" s="339">
        <v>9.8000000000000007</v>
      </c>
      <c r="N61" s="324">
        <v>13.4</v>
      </c>
    </row>
    <row r="62" spans="1:14" x14ac:dyDescent="0.15">
      <c r="A62" s="248"/>
      <c r="B62" s="244"/>
      <c r="C62" s="244"/>
      <c r="D62" s="244"/>
      <c r="E62" s="244"/>
      <c r="F62" s="244"/>
      <c r="G62" s="325"/>
      <c r="H62" s="326" t="s">
        <v>511</v>
      </c>
      <c r="I62" s="327">
        <v>972792</v>
      </c>
      <c r="J62" s="328">
        <v>19090</v>
      </c>
      <c r="K62" s="329">
        <v>29.4</v>
      </c>
      <c r="L62" s="330">
        <v>24975</v>
      </c>
      <c r="M62" s="331">
        <v>4.9000000000000004</v>
      </c>
      <c r="N62" s="332">
        <v>24.5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7" t="s">
        <v>3</v>
      </c>
      <c r="D47" s="1137"/>
      <c r="E47" s="1138"/>
      <c r="F47" s="11">
        <v>13.95</v>
      </c>
      <c r="G47" s="12">
        <v>17.77</v>
      </c>
      <c r="H47" s="12">
        <v>15.9</v>
      </c>
      <c r="I47" s="12">
        <v>14.11</v>
      </c>
      <c r="J47" s="13">
        <v>11.68</v>
      </c>
    </row>
    <row r="48" spans="2:10" ht="57.75" customHeight="1" x14ac:dyDescent="0.15">
      <c r="B48" s="14"/>
      <c r="C48" s="1139" t="s">
        <v>4</v>
      </c>
      <c r="D48" s="1139"/>
      <c r="E48" s="1140"/>
      <c r="F48" s="15">
        <v>0</v>
      </c>
      <c r="G48" s="16">
        <v>0.17</v>
      </c>
      <c r="H48" s="16">
        <v>0.11</v>
      </c>
      <c r="I48" s="16">
        <v>0.18</v>
      </c>
      <c r="J48" s="17">
        <v>0.14000000000000001</v>
      </c>
    </row>
    <row r="49" spans="2:10" ht="57.75" customHeight="1" thickBot="1" x14ac:dyDescent="0.2">
      <c r="B49" s="18"/>
      <c r="C49" s="1141" t="s">
        <v>5</v>
      </c>
      <c r="D49" s="1141"/>
      <c r="E49" s="1142"/>
      <c r="F49" s="19" t="s">
        <v>523</v>
      </c>
      <c r="G49" s="20">
        <v>3.6</v>
      </c>
      <c r="H49" s="20" t="s">
        <v>524</v>
      </c>
      <c r="I49" s="20" t="s">
        <v>525</v>
      </c>
      <c r="J49" s="21" t="s">
        <v>526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49" t="s">
        <v>527</v>
      </c>
      <c r="D34" s="1149"/>
      <c r="E34" s="1150"/>
      <c r="F34" s="32">
        <v>0</v>
      </c>
      <c r="G34" s="33">
        <v>0.17</v>
      </c>
      <c r="H34" s="33">
        <v>0.11</v>
      </c>
      <c r="I34" s="33">
        <v>0.18</v>
      </c>
      <c r="J34" s="34">
        <v>0.14000000000000001</v>
      </c>
      <c r="K34" s="22"/>
      <c r="L34" s="22"/>
      <c r="M34" s="22"/>
      <c r="N34" s="22"/>
      <c r="O34" s="22"/>
      <c r="P34" s="22"/>
    </row>
    <row r="35" spans="1:16" ht="39" customHeight="1" x14ac:dyDescent="0.15">
      <c r="A35" s="22"/>
      <c r="B35" s="35"/>
      <c r="C35" s="1143" t="s">
        <v>528</v>
      </c>
      <c r="D35" s="1144"/>
      <c r="E35" s="1145"/>
      <c r="F35" s="36">
        <v>0.01</v>
      </c>
      <c r="G35" s="37">
        <v>0</v>
      </c>
      <c r="H35" s="37">
        <v>0</v>
      </c>
      <c r="I35" s="37">
        <v>0</v>
      </c>
      <c r="J35" s="38">
        <v>0.01</v>
      </c>
      <c r="K35" s="22"/>
      <c r="L35" s="22"/>
      <c r="M35" s="22"/>
      <c r="N35" s="22"/>
      <c r="O35" s="22"/>
      <c r="P35" s="22"/>
    </row>
    <row r="36" spans="1:16" ht="39" customHeight="1" x14ac:dyDescent="0.15">
      <c r="A36" s="22"/>
      <c r="B36" s="35"/>
      <c r="C36" s="1143" t="s">
        <v>529</v>
      </c>
      <c r="D36" s="1144"/>
      <c r="E36" s="1145"/>
      <c r="F36" s="36">
        <v>0</v>
      </c>
      <c r="G36" s="37">
        <v>0.01</v>
      </c>
      <c r="H36" s="37">
        <v>0</v>
      </c>
      <c r="I36" s="37">
        <v>7.0000000000000007E-2</v>
      </c>
      <c r="J36" s="38">
        <v>0.01</v>
      </c>
      <c r="K36" s="22"/>
      <c r="L36" s="22"/>
      <c r="M36" s="22"/>
      <c r="N36" s="22"/>
      <c r="O36" s="22"/>
      <c r="P36" s="22"/>
    </row>
    <row r="37" spans="1:16" ht="39" customHeight="1" x14ac:dyDescent="0.15">
      <c r="A37" s="22"/>
      <c r="B37" s="35"/>
      <c r="C37" s="1143" t="s">
        <v>530</v>
      </c>
      <c r="D37" s="1144"/>
      <c r="E37" s="1145"/>
      <c r="F37" s="36">
        <v>0.01</v>
      </c>
      <c r="G37" s="37">
        <v>0</v>
      </c>
      <c r="H37" s="37">
        <v>0</v>
      </c>
      <c r="I37" s="37">
        <v>0</v>
      </c>
      <c r="J37" s="38">
        <v>0</v>
      </c>
      <c r="K37" s="22"/>
      <c r="L37" s="22"/>
      <c r="M37" s="22"/>
      <c r="N37" s="22"/>
      <c r="O37" s="22"/>
      <c r="P37" s="22"/>
    </row>
    <row r="38" spans="1:16" ht="39" customHeight="1" x14ac:dyDescent="0.15">
      <c r="A38" s="22"/>
      <c r="B38" s="35"/>
      <c r="C38" s="1143" t="s">
        <v>531</v>
      </c>
      <c r="D38" s="1144"/>
      <c r="E38" s="1145"/>
      <c r="F38" s="36">
        <v>0</v>
      </c>
      <c r="G38" s="37">
        <v>0</v>
      </c>
      <c r="H38" s="37">
        <v>0</v>
      </c>
      <c r="I38" s="37">
        <v>0</v>
      </c>
      <c r="J38" s="38">
        <v>0</v>
      </c>
      <c r="K38" s="22"/>
      <c r="L38" s="22"/>
      <c r="M38" s="22"/>
      <c r="N38" s="22"/>
      <c r="O38" s="22"/>
      <c r="P38" s="22"/>
    </row>
    <row r="39" spans="1:16" ht="39" customHeight="1" x14ac:dyDescent="0.15">
      <c r="A39" s="22"/>
      <c r="B39" s="35"/>
      <c r="C39" s="1143" t="s">
        <v>532</v>
      </c>
      <c r="D39" s="1144"/>
      <c r="E39" s="1145"/>
      <c r="F39" s="36">
        <v>0</v>
      </c>
      <c r="G39" s="37">
        <v>0</v>
      </c>
      <c r="H39" s="37">
        <v>0</v>
      </c>
      <c r="I39" s="37">
        <v>0</v>
      </c>
      <c r="J39" s="38">
        <v>0</v>
      </c>
      <c r="K39" s="22"/>
      <c r="L39" s="22"/>
      <c r="M39" s="22"/>
      <c r="N39" s="22"/>
      <c r="O39" s="22"/>
      <c r="P39" s="22"/>
    </row>
    <row r="40" spans="1:16" ht="39" customHeight="1" x14ac:dyDescent="0.15">
      <c r="A40" s="22"/>
      <c r="B40" s="35"/>
      <c r="C40" s="1143"/>
      <c r="D40" s="1144"/>
      <c r="E40" s="1145"/>
      <c r="F40" s="36"/>
      <c r="G40" s="37"/>
      <c r="H40" s="37"/>
      <c r="I40" s="37"/>
      <c r="J40" s="38"/>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533</v>
      </c>
      <c r="D42" s="1144"/>
      <c r="E42" s="1145"/>
      <c r="F42" s="36" t="s">
        <v>478</v>
      </c>
      <c r="G42" s="37" t="s">
        <v>478</v>
      </c>
      <c r="H42" s="37" t="s">
        <v>478</v>
      </c>
      <c r="I42" s="37" t="s">
        <v>478</v>
      </c>
      <c r="J42" s="38" t="s">
        <v>478</v>
      </c>
      <c r="K42" s="22"/>
      <c r="L42" s="22"/>
      <c r="M42" s="22"/>
      <c r="N42" s="22"/>
      <c r="O42" s="22"/>
      <c r="P42" s="22"/>
    </row>
    <row r="43" spans="1:16" ht="39" customHeight="1" thickBot="1" x14ac:dyDescent="0.2">
      <c r="A43" s="22"/>
      <c r="B43" s="40"/>
      <c r="C43" s="1146" t="s">
        <v>534</v>
      </c>
      <c r="D43" s="1147"/>
      <c r="E43" s="1148"/>
      <c r="F43" s="41">
        <v>0</v>
      </c>
      <c r="G43" s="42">
        <v>0</v>
      </c>
      <c r="H43" s="42" t="s">
        <v>478</v>
      </c>
      <c r="I43" s="42" t="s">
        <v>478</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1470</v>
      </c>
      <c r="L45" s="60">
        <v>1615</v>
      </c>
      <c r="M45" s="60">
        <v>1676</v>
      </c>
      <c r="N45" s="60">
        <v>1738</v>
      </c>
      <c r="O45" s="61">
        <v>1746</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x14ac:dyDescent="0.15">
      <c r="A48" s="48"/>
      <c r="B48" s="1161"/>
      <c r="C48" s="1162"/>
      <c r="D48" s="62"/>
      <c r="E48" s="1153" t="s">
        <v>15</v>
      </c>
      <c r="F48" s="1153"/>
      <c r="G48" s="1153"/>
      <c r="H48" s="1153"/>
      <c r="I48" s="1153"/>
      <c r="J48" s="1154"/>
      <c r="K48" s="63">
        <v>511</v>
      </c>
      <c r="L48" s="64">
        <v>448</v>
      </c>
      <c r="M48" s="64">
        <v>442</v>
      </c>
      <c r="N48" s="64">
        <v>401</v>
      </c>
      <c r="O48" s="65">
        <v>385</v>
      </c>
      <c r="P48" s="48"/>
      <c r="Q48" s="48"/>
      <c r="R48" s="48"/>
      <c r="S48" s="48"/>
      <c r="T48" s="48"/>
      <c r="U48" s="48"/>
    </row>
    <row r="49" spans="1:21" ht="30.75" customHeight="1" x14ac:dyDescent="0.15">
      <c r="A49" s="48"/>
      <c r="B49" s="1161"/>
      <c r="C49" s="1162"/>
      <c r="D49" s="62"/>
      <c r="E49" s="1153" t="s">
        <v>16</v>
      </c>
      <c r="F49" s="1153"/>
      <c r="G49" s="1153"/>
      <c r="H49" s="1153"/>
      <c r="I49" s="1153"/>
      <c r="J49" s="1154"/>
      <c r="K49" s="63">
        <v>135</v>
      </c>
      <c r="L49" s="64">
        <v>135</v>
      </c>
      <c r="M49" s="64">
        <v>135</v>
      </c>
      <c r="N49" s="64">
        <v>135</v>
      </c>
      <c r="O49" s="65">
        <v>135</v>
      </c>
      <c r="P49" s="48"/>
      <c r="Q49" s="48"/>
      <c r="R49" s="48"/>
      <c r="S49" s="48"/>
      <c r="T49" s="48"/>
      <c r="U49" s="48"/>
    </row>
    <row r="50" spans="1:21" ht="30.75" customHeight="1" x14ac:dyDescent="0.15">
      <c r="A50" s="48"/>
      <c r="B50" s="1161"/>
      <c r="C50" s="1162"/>
      <c r="D50" s="62"/>
      <c r="E50" s="1153" t="s">
        <v>17</v>
      </c>
      <c r="F50" s="1153"/>
      <c r="G50" s="1153"/>
      <c r="H50" s="1153"/>
      <c r="I50" s="1153"/>
      <c r="J50" s="1154"/>
      <c r="K50" s="63">
        <v>50</v>
      </c>
      <c r="L50" s="64">
        <v>80</v>
      </c>
      <c r="M50" s="64">
        <v>41</v>
      </c>
      <c r="N50" s="64">
        <v>50</v>
      </c>
      <c r="O50" s="65">
        <v>244</v>
      </c>
      <c r="P50" s="48"/>
      <c r="Q50" s="48"/>
      <c r="R50" s="48"/>
      <c r="S50" s="48"/>
      <c r="T50" s="48"/>
      <c r="U50" s="48"/>
    </row>
    <row r="51" spans="1:21" ht="30.75" customHeight="1" x14ac:dyDescent="0.15">
      <c r="A51" s="48"/>
      <c r="B51" s="1163"/>
      <c r="C51" s="1164"/>
      <c r="D51" s="66"/>
      <c r="E51" s="1153" t="s">
        <v>18</v>
      </c>
      <c r="F51" s="1153"/>
      <c r="G51" s="1153"/>
      <c r="H51" s="1153"/>
      <c r="I51" s="1153"/>
      <c r="J51" s="1154"/>
      <c r="K51" s="63">
        <v>1</v>
      </c>
      <c r="L51" s="64">
        <v>2</v>
      </c>
      <c r="M51" s="64">
        <v>5</v>
      </c>
      <c r="N51" s="64">
        <v>0</v>
      </c>
      <c r="O51" s="65">
        <v>1</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1186</v>
      </c>
      <c r="L52" s="64">
        <v>1230</v>
      </c>
      <c r="M52" s="64">
        <v>1267</v>
      </c>
      <c r="N52" s="64">
        <v>1308</v>
      </c>
      <c r="O52" s="65">
        <v>1361</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981</v>
      </c>
      <c r="L53" s="69">
        <v>1050</v>
      </c>
      <c r="M53" s="69">
        <v>1032</v>
      </c>
      <c r="N53" s="69">
        <v>1016</v>
      </c>
      <c r="O53" s="70">
        <v>1150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2015-05-07T04:16:52Z</cp:lastPrinted>
  <dcterms:created xsi:type="dcterms:W3CDTF">2015-02-17T07:29:01Z</dcterms:created>
  <dcterms:modified xsi:type="dcterms:W3CDTF">2015-05-07T04:58:16Z</dcterms:modified>
</cp:coreProperties>
</file>