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1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35" i="9"/>
  <c r="CO34" i="9"/>
  <c r="BW34" i="9"/>
  <c r="BW35" i="9" s="1"/>
  <c r="BW36" i="9" s="1"/>
  <c r="BW37" i="9" s="1"/>
  <c r="BW38" i="9" s="1"/>
  <c r="BW39" i="9" s="1"/>
  <c r="U34" i="9"/>
  <c r="U35" i="9" s="1"/>
  <c r="U36" i="9" s="1"/>
  <c r="C34" i="9"/>
  <c r="AM34" i="9" l="1"/>
  <c r="BE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<sst xmlns="http://schemas.openxmlformats.org/spreadsheetml/2006/main" count="999" uniqueCount="537">
  <si>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</si>
  <si>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</si>
  <si>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</si>
  <si>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</si>
  <si>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</si>
  <si>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</si>
  <si>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</si>
  <si>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</si>
  <si>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</si>
  <si>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</si>
  <si>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</si>
  <si>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</si>
  <si>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</si>
  <si>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</si>
  <si>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</si>
  <si>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</si>
  <si>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</si>
  <si>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</si>
  <si>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</si>
  <si>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</si>
  <si>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</si>
  <si>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</si>
  <si>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</si>
  <si>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</si>
  <si>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</si>
  <si>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</si>
  <si>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</si>
  <si>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</si>
  <si>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</si>
  <si>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</si>
  <si>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</si>
  <si>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</si>
  <si>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</si>
  <si>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</si>
  <si>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</si>
  <si>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</si>
  <si>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</si>
  <si>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</si>
  <si>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</si>
  <si>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</si>
  <si>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</si>
  <si>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</si>
  <si>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</si>
  <si>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</si>
  <si>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</si>
  <si>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</si>
  <si>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</si>
  <si>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</si>
  <si>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</si>
  <si>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</si>
  <si>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</si>
  <si>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</si>
  <si>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</si>
  <si>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</si>
  <si>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</si>
  <si>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</si>
  <si>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</si>
  <si>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</si>
  <si>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</si>
  <si>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</si>
  <si>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</si>
  <si>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</si>
  <si>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</si>
  <si>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</si>
  <si>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</si>
  <si>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</si>
  <si>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</si>
  <si>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</si>
  <si>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</si>
  <si>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</si>
  <si>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</si>
  <si>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</si>
  <si>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</si>
  <si>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</si>
  <si>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</si>
  <si>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</si>
  <si>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</si>
  <si>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</si>
  <si>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</si>
  <si>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</si>
  <si>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</si>
  <si>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</si>
  <si>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海田町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</si>
  <si>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</si>
  <si>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</si>
  <si>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</si>
  <si>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</si>
  <si>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</si>
  <si>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</si>
  <si>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</si>
  <si>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</si>
  <si>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</si>
  <si>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</si>
  <si>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</si>
  <si>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</si>
  <si>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</si>
  <si>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</si>
  <si>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</si>
  <si>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</si>
  <si>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</si>
  <si>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</si>
  <si>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</si>
  <si>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</si>
  <si>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</si>
  <si>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</si>
  <si>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</si>
  <si>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</si>
  <si>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</si>
  <si>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</si>
  <si>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</si>
  <si>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</si>
  <si>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</si>
  <si>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</si>
  <si>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</si>
  <si>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</si>
  <si>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</si>
  <si>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</si>
  <si>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</si>
  <si>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</si>
  <si>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</si>
  <si>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</si>
  <si>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</si>
  <si>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</si>
  <si>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</si>
  <si>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</si>
  <si>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</si>
  <si>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</si>
  <si>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</si>
  <si>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</si>
  <si>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</si>
  <si>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</si>
  <si>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</si>
  <si>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</si>
  <si>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</si>
  <si>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</si>
  <si>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基準財政需要額</t>
    <phoneticPr fontId="18"/>
  </si>
  <si>
    <t>うち日本人(％)</t>
    <phoneticPr fontId="5"/>
  </si>
  <si>
    <t>0.4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</si>
  <si>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</si>
  <si>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</si>
  <si>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</si>
  <si>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</si>
  <si>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</si>
  <si>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</si>
  <si>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</si>
  <si>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</si>
  <si>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</si>
  <si>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</si>
  <si>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</si>
  <si>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</si>
  <si>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</si>
  <si>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</si>
  <si>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</si>
  <si>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</si>
  <si>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</si>
  <si>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</si>
  <si>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</si>
  <si>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</si>
  <si>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</si>
  <si>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</si>
  <si>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</si>
  <si>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</si>
  <si>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</si>
  <si>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</si>
  <si>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</si>
  <si>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</si>
  <si>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</si>
  <si>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</si>
  <si>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</si>
  <si>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</si>
  <si>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</si>
  <si>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</si>
  <si>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</si>
  <si>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</si>
  <si>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</si>
  <si>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</si>
  <si>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</si>
  <si>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</si>
  <si>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</si>
  <si>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</si>
  <si>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</si>
  <si>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</si>
  <si>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</si>
  <si>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</si>
  <si>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</si>
  <si>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</si>
  <si>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</si>
  <si>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</si>
  <si>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</si>
  <si>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</si>
  <si>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</si>
  <si>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</si>
  <si>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</si>
  <si>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</si>
  <si>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</si>
  <si>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広島県海田町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</si>
  <si>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</si>
  <si>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</si>
  <si>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</si>
  <si>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</si>
  <si>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</si>
  <si>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</si>
  <si>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</si>
  <si>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</si>
  <si>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</si>
  <si>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</si>
  <si>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</si>
  <si>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</si>
  <si>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</si>
  <si>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</si>
  <si>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</si>
  <si>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</si>
  <si>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</si>
  <si>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</si>
  <si>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</si>
  <si>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</si>
  <si>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</si>
  <si>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</si>
  <si>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</si>
  <si>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</si>
  <si>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</si>
  <si>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</si>
  <si>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</si>
  <si>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</si>
  <si>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</si>
  <si>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</si>
  <si>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</si>
  <si>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</si>
  <si>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</si>
  <si>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</si>
  <si>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</si>
  <si>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</si>
  <si>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</si>
  <si>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</si>
  <si>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</si>
  <si>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</si>
  <si>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</si>
  <si>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</si>
  <si>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</si>
  <si>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</si>
  <si>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</si>
  <si>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</si>
  <si>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</si>
  <si>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</si>
  <si>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</si>
  <si>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</si>
  <si>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</si>
  <si>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</si>
  <si>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</si>
  <si>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</si>
  <si>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</si>
  <si>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</si>
  <si>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</si>
  <si>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</si>
  <si>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</si>
  <si>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</si>
  <si>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</si>
  <si>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</si>
  <si>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</si>
  <si>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</si>
  <si>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</si>
  <si>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</si>
  <si>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</si>
  <si>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</si>
  <si>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</si>
  <si>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</si>
  <si>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</si>
  <si>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</si>
  <si>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</si>
  <si>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</si>
  <si>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</si>
  <si>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</si>
  <si>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</si>
  <si>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</si>
  <si>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</si>
  <si>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</si>
  <si>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</si>
  <si>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</si>
  <si>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</si>
  <si>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</si>
  <si>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</si>
  <si>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</si>
  <si>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</si>
  <si>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</si>
  <si>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</si>
  <si>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</si>
  <si>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</si>
  <si>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</si>
  <si>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</si>
  <si>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</si>
  <si>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</si>
  <si>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</si>
  <si>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</si>
  <si>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</si>
  <si>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</si>
  <si>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</si>
  <si>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</si>
  <si>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</si>
  <si>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</si>
  <si>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</si>
  <si>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</si>
  <si>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</si>
  <si>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</si>
  <si>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</si>
  <si>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</si>
  <si>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</si>
  <si>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</si>
  <si>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</si>
  <si>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</si>
  <si>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</si>
  <si>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</si>
  <si>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</si>
  <si>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</si>
  <si>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</si>
  <si>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</si>
  <si>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</si>
  <si>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</si>
  <si>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</si>
  <si>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</si>
  <si>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</si>
  <si>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</si>
  <si>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</si>
  <si>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</si>
  <si>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</si>
  <si>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</si>
  <si>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</si>
  <si>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</si>
  <si>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</si>
  <si>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</si>
  <si>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</si>
  <si>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</si>
  <si>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</si>
  <si>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</si>
  <si>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</si>
  <si>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</si>
  <si>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</si>
  <si>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</si>
  <si>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</si>
  <si>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</si>
  <si>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</si>
  <si>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</si>
  <si>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</si>
  <si>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</si>
  <si>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</si>
  <si>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</si>
  <si>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広島県海田町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</si>
  <si>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</si>
  <si>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</si>
  <si>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</si>
  <si>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</si>
  <si>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</si>
  <si>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</si>
  <si>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</si>
  <si>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</si>
  <si>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</si>
  <si>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</si>
  <si>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</si>
  <si>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</si>
  <si>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</si>
  <si>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</si>
  <si>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</si>
  <si>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</si>
  <si>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</si>
  <si>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</si>
  <si>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</si>
  <si>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</si>
  <si>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</si>
  <si>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</si>
  <si>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</si>
  <si>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</si>
  <si>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</si>
  <si>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</si>
  <si>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</si>
  <si>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</si>
  <si>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</si>
  <si>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</si>
  <si>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</si>
  <si>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</si>
  <si>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</si>
  <si>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</si>
  <si>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</si>
  <si>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</si>
  <si>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</si>
  <si>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</si>
  <si>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</si>
  <si>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</si>
  <si>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</si>
  <si>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</si>
  <si>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</si>
  <si>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</si>
  <si>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</si>
  <si>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</si>
  <si>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</si>
  <si>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</si>
  <si>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</si>
  <si>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</si>
  <si>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</si>
  <si>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</si>
  <si>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</si>
  <si>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</si>
  <si>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</si>
  <si>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</si>
  <si>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</si>
  <si>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</si>
  <si>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</si>
  <si>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</si>
  <si>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</si>
  <si>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</si>
  <si>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</si>
  <si>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</si>
  <si>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</si>
  <si>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</si>
  <si>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</si>
  <si>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</si>
  <si>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</si>
  <si>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</si>
  <si>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</si>
  <si>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</si>
  <si>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</si>
  <si>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</si>
  <si>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</si>
  <si>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</si>
  <si>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</si>
  <si>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</si>
  <si>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</si>
  <si>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</si>
  <si>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</si>
  <si>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</si>
  <si>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</si>
  <si>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</si>
  <si>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</si>
  <si>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</si>
  <si>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</si>
  <si>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</si>
  <si>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</si>
  <si>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</si>
  <si>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</si>
  <si>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</si>
  <si>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</si>
  <si>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</si>
  <si>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</si>
  <si>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</si>
  <si>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</si>
  <si>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</si>
  <si>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</si>
  <si>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</si>
  <si>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</si>
  <si>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</si>
  <si>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</si>
  <si>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</si>
  <si>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</si>
  <si>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</si>
  <si>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</si>
  <si>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</si>
  <si>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</si>
  <si>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</si>
  <si>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</si>
  <si>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</si>
  <si>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</si>
  <si>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</si>
  <si>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</si>
  <si>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</si>
  <si>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</si>
  <si>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</si>
  <si>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</si>
  <si>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</si>
  <si>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</si>
  <si>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</si>
  <si>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</si>
  <si>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</si>
  <si>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</si>
  <si>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</si>
  <si>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</si>
  <si>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</si>
  <si>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</si>
  <si>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</si>
  <si>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</si>
  <si>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</si>
  <si>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</si>
  <si>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</si>
  <si>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</si>
  <si>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</si>
  <si>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</si>
  <si>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</si>
  <si>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</si>
  <si>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</si>
  <si>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</si>
  <si>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</si>
  <si>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</si>
  <si>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</si>
  <si>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</si>
  <si>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</si>
  <si>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</si>
  <si>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</si>
  <si>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</si>
  <si>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</si>
  <si>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</si>
  <si>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</si>
  <si>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</si>
  <si>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</si>
  <si>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</si>
  <si>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</si>
  <si>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</si>
  <si>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</si>
  <si>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</si>
  <si>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</si>
  <si>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</si>
  <si>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</si>
  <si>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</si>
  <si>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</si>
  <si>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</si>
  <si>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</si>
  <si>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</si>
  <si>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</si>
  <si>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</si>
  <si>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</si>
  <si>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</si>
  <si>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</si>
  <si>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</si>
  <si>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</si>
  <si>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1.74</t>
  </si>
  <si>
    <t>▲ 0.15</t>
  </si>
  <si>
    <t>水道事業会計</t>
  </si>
  <si>
    <t>一般会計</t>
  </si>
  <si>
    <t>国民健康保険特別会計</t>
  </si>
  <si>
    <t>介護保険特別会計</t>
  </si>
  <si>
    <t>公共下水道事業特別会計</t>
  </si>
  <si>
    <t>後期高齢者医療特別会計</t>
  </si>
  <si>
    <t>その他会計（赤字）</t>
  </si>
  <si>
    <t>その他会計（黒字）</t>
  </si>
  <si>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</si>
  <si>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3">
      <t>ショウキャク</t>
    </rPh>
    <rPh sb="23" eb="24">
      <t>バ</t>
    </rPh>
    <rPh sb="24" eb="26">
      <t>ジギョウ</t>
    </rPh>
    <rPh sb="26" eb="28">
      <t>トクベツ</t>
    </rPh>
    <rPh sb="28" eb="30">
      <t>カイケイ</t>
    </rPh>
    <phoneticPr fontId="2"/>
  </si>
  <si>
    <t>広島県市町総合事務組合（一般会計）</t>
    <rPh sb="0" eb="3">
      <t>ヒロシマケン</t>
    </rPh>
    <rPh sb="3" eb="4">
      <t>シ</t>
    </rPh>
    <rPh sb="4" eb="5">
      <t>マチ</t>
    </rPh>
    <rPh sb="5" eb="7">
      <t>ソウゴウ</t>
    </rPh>
    <rPh sb="7" eb="9">
      <t>ジム</t>
    </rPh>
    <rPh sb="9" eb="11">
      <t>クミアイ</t>
    </rPh>
    <rPh sb="12" eb="14">
      <t>イッパン</t>
    </rPh>
    <rPh sb="14" eb="16">
      <t>カイケイ</t>
    </rPh>
    <phoneticPr fontId="2"/>
  </si>
  <si>
    <t>広島県海田高等学校財産組合（一般会計）</t>
    <rPh sb="0" eb="3">
      <t>ヒロシマケン</t>
    </rPh>
    <rPh sb="3" eb="5">
      <t>カイタ</t>
    </rPh>
    <rPh sb="5" eb="7">
      <t>コウトウ</t>
    </rPh>
    <rPh sb="7" eb="9">
      <t>ガッコウ</t>
    </rPh>
    <rPh sb="9" eb="11">
      <t>ザイサン</t>
    </rPh>
    <rPh sb="11" eb="13">
      <t>クミアイ</t>
    </rPh>
    <rPh sb="14" eb="16">
      <t>イッパン</t>
    </rPh>
    <rPh sb="16" eb="18">
      <t>カイケイ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</si>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</sst>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47258</c:v>
                </c:pt>
                <c:pt idx="1">
                  <c:v>49426</c:v>
                </c:pt>
                <c:pt idx="2">
                  <c:v>42839</c:v>
                </c:pt>
                <c:pt idx="3">
                  <c:v>46819</c:v>
                </c:pt>
                <c:pt idx="4">
                  <c:v>53270</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22153</c:v>
                </c:pt>
                <c:pt idx="1">
                  <c:v>37810</c:v>
                </c:pt>
                <c:pt idx="2">
                  <c:v>27868</c:v>
                </c:pt>
                <c:pt idx="3">
                  <c:v>21821</c:v>
                </c:pt>
                <c:pt idx="4">
                  <c:v>66566</c:v>
                </c:pt>
              </c:numCache>
            </c:numRef>
          </c:val>
          <c:smooth val="0"/>
        </c:ser>
        <c:dLbls>
          <c:showLegendKey val="0"/>
          <c:showVal val="0"/>
          <c:showCatName val="0"/>
          <c:showSerName val="0"/>
          <c:showPercent val="0"/>
          <c:showBubbleSize val="0"/>
        </c:dLbls>
        <c:marker val="1"/>
        <c:smooth val="0"/>
        <c:axId val="88698880"/>
        <c:axId val="88700800"/>
      </c:lineChart>
      <c:catAx>
        <c:axId val="8869888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700800"/>
        <c:crosses val="autoZero"/>
        <c:auto val="1"/>
        <c:lblAlgn val="ctr"/>
        <c:lblOffset val="100"/>
        <c:tickLblSkip val="1"/>
        <c:tickMarkSkip val="1"/>
        <c:noMultiLvlLbl val="0"/>
      </c:catAx>
      <c:valAx>
        <c:axId val="8870080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6988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5.59</c:v>
                </c:pt>
                <c:pt idx="1">
                  <c:v>9.08</c:v>
                </c:pt>
                <c:pt idx="2">
                  <c:v>4.9400000000000004</c:v>
                </c:pt>
                <c:pt idx="3">
                  <c:v>3.8</c:v>
                </c:pt>
                <c:pt idx="4">
                  <c:v>3.57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28.31</c:v>
                </c:pt>
                <c:pt idx="1">
                  <c:v>33.17</c:v>
                </c:pt>
                <c:pt idx="2">
                  <c:v>39.89</c:v>
                </c:pt>
                <c:pt idx="3">
                  <c:v>43.54</c:v>
                </c:pt>
                <c:pt idx="4">
                  <c:v>46.71</c:v>
                </c:pt>
              </c:numCache>
            </c:numRef>
          </c:val>
        </c:ser>
        <c:dLbls>
          <c:showLegendKey val="0"/>
          <c:showVal val="0"/>
          <c:showCatName val="0"/>
          <c:showSerName val="0"/>
          <c:showPercent val="0"/>
          <c:showBubbleSize val="0"/>
        </c:dLbls>
        <c:gapWidth val="250"/>
        <c:overlap val="100"/>
        <c:axId val="99106816"/>
        <c:axId val="991087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2.0299999999999998</c:v>
                </c:pt>
                <c:pt idx="1">
                  <c:v>5.51</c:v>
                </c:pt>
                <c:pt idx="2">
                  <c:v>-1.74</c:v>
                </c:pt>
                <c:pt idx="3">
                  <c:v>-0.15</c:v>
                </c:pt>
                <c:pt idx="4">
                  <c:v>0.37</c:v>
                </c:pt>
              </c:numCache>
            </c:numRef>
          </c:val>
          <c:smooth val="0"/>
        </c:ser>
        <c:dLbls>
          <c:showLegendKey val="0"/>
          <c:showVal val="0"/>
          <c:showCatName val="0"/>
          <c:showSerName val="0"/>
          <c:showPercent val="0"/>
          <c:showBubbleSize val="0"/>
        </c:dLbls>
        <c:marker val="1"/>
        <c:smooth val="0"/>
        <c:axId val="99106816"/>
        <c:axId val="99108736"/>
      </c:lineChart>
      <c:catAx>
        <c:axId val="99106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9108736"/>
        <c:crosses val="autoZero"/>
        <c:auto val="1"/>
        <c:lblAlgn val="ctr"/>
        <c:lblOffset val="100"/>
        <c:tickLblSkip val="1"/>
        <c:tickMarkSkip val="1"/>
        <c:noMultiLvlLbl val="0"/>
      </c:catAx>
      <c:valAx>
        <c:axId val="991087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06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0.01</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0.05</c:v>
                </c:pt>
                <c:pt idx="6">
                  <c:v>#N/A</c:v>
                </c:pt>
                <c:pt idx="7">
                  <c:v>0.05</c:v>
                </c:pt>
                <c:pt idx="8">
                  <c:v>#N/A</c:v>
                </c:pt>
                <c:pt idx="9">
                  <c:v>0.33</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0.65</c:v>
                </c:pt>
                <c:pt idx="2">
                  <c:v>#N/A</c:v>
                </c:pt>
                <c:pt idx="3">
                  <c:v>0.62</c:v>
                </c:pt>
                <c:pt idx="4">
                  <c:v>#N/A</c:v>
                </c:pt>
                <c:pt idx="5">
                  <c:v>0.93</c:v>
                </c:pt>
                <c:pt idx="6">
                  <c:v>#N/A</c:v>
                </c:pt>
                <c:pt idx="7">
                  <c:v>0.64</c:v>
                </c:pt>
                <c:pt idx="8">
                  <c:v>#N/A</c:v>
                </c:pt>
                <c:pt idx="9">
                  <c:v>0.54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0.01</c:v>
                </c:pt>
                <c:pt idx="2">
                  <c:v>#N/A</c:v>
                </c:pt>
                <c:pt idx="3">
                  <c:v>0.01</c:v>
                </c:pt>
                <c:pt idx="4">
                  <c:v>#N/A</c:v>
                </c:pt>
                <c:pt idx="5">
                  <c:v>0.03</c:v>
                </c:pt>
                <c:pt idx="6">
                  <c:v>#N/A</c:v>
                </c:pt>
                <c:pt idx="7">
                  <c:v>0.16</c:v>
                </c:pt>
                <c:pt idx="8">
                  <c:v>#N/A</c:v>
                </c:pt>
                <c:pt idx="9">
                  <c:v>0.67</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0.04</c:v>
                </c:pt>
                <c:pt idx="2">
                  <c:v>#N/A</c:v>
                </c:pt>
                <c:pt idx="3">
                  <c:v>0.12</c:v>
                </c:pt>
                <c:pt idx="4">
                  <c:v>#N/A</c:v>
                </c:pt>
                <c:pt idx="5">
                  <c:v>1.06</c:v>
                </c:pt>
                <c:pt idx="6">
                  <c:v>#N/A</c:v>
                </c:pt>
                <c:pt idx="7">
                  <c:v>0.03</c:v>
                </c:pt>
                <c:pt idx="8">
                  <c:v>#N/A</c:v>
                </c:pt>
                <c:pt idx="9">
                  <c:v>0.76</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5.59</c:v>
                </c:pt>
                <c:pt idx="2">
                  <c:v>#N/A</c:v>
                </c:pt>
                <c:pt idx="3">
                  <c:v>9.08</c:v>
                </c:pt>
                <c:pt idx="4">
                  <c:v>#N/A</c:v>
                </c:pt>
                <c:pt idx="5">
                  <c:v>4.9400000000000004</c:v>
                </c:pt>
                <c:pt idx="6">
                  <c:v>#N/A</c:v>
                </c:pt>
                <c:pt idx="7">
                  <c:v>3.8</c:v>
                </c:pt>
                <c:pt idx="8">
                  <c:v>#N/A</c:v>
                </c:pt>
                <c:pt idx="9">
                  <c:v>3.57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2.71</c:v>
                </c:pt>
                <c:pt idx="2">
                  <c:v>#N/A</c:v>
                </c:pt>
                <c:pt idx="3">
                  <c:v>2.94</c:v>
                </c:pt>
                <c:pt idx="4">
                  <c:v>#N/A</c:v>
                </c:pt>
                <c:pt idx="5">
                  <c:v>3.55</c:v>
                </c:pt>
                <c:pt idx="6">
                  <c:v>#N/A</c:v>
                </c:pt>
                <c:pt idx="7">
                  <c:v>4.0599999999999996</c:v>
                </c:pt>
                <c:pt idx="8">
                  <c:v>#N/A</c:v>
                </c:pt>
                <c:pt idx="9">
                  <c:v>4.6100000000000003</c:v>
                </c:pt>
              </c:numCache>
            </c:numRef>
          </c:val>
        </c:ser>
        <c:dLbls>
          <c:showLegendKey val="0"/>
          <c:showVal val="0"/>
          <c:showCatName val="0"/>
          <c:showSerName val="0"/>
          <c:showPercent val="0"/>
          <c:showBubbleSize val="0"/>
        </c:dLbls>
        <c:gapWidth val="150"/>
        <c:overlap val="100"/>
        <c:axId val="99379072"/>
        <c:axId val="99380608"/>
      </c:barChart>
      <c:catAx>
        <c:axId val="993790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80608"/>
        <c:crosses val="autoZero"/>
        <c:auto val="1"/>
        <c:lblAlgn val="ctr"/>
        <c:lblOffset val="100"/>
        <c:tickLblSkip val="1"/>
        <c:tickMarkSkip val="1"/>
        <c:noMultiLvlLbl val="0"/>
      </c:catAx>
      <c:valAx>
        <c:axId val="993806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790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987</c:v>
                </c:pt>
                <c:pt idx="5">
                  <c:v>1003</c:v>
                </c:pt>
                <c:pt idx="8">
                  <c:v>1009</c:v>
                </c:pt>
                <c:pt idx="11">
                  <c:v>1010</c:v>
                </c:pt>
                <c:pt idx="14">
                  <c:v>964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32</c:v>
                </c:pt>
                <c:pt idx="3">
                  <c:v>31</c:v>
                </c:pt>
                <c:pt idx="6">
                  <c:v>31</c:v>
                </c:pt>
                <c:pt idx="9">
                  <c:v>30</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80</c:v>
                </c:pt>
                <c:pt idx="3">
                  <c:v>80</c:v>
                </c:pt>
                <c:pt idx="6">
                  <c:v>80</c:v>
                </c:pt>
                <c:pt idx="9">
                  <c:v>80</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280</c:v>
                </c:pt>
                <c:pt idx="3">
                  <c:v>259</c:v>
                </c:pt>
                <c:pt idx="6">
                  <c:v>268</c:v>
                </c:pt>
                <c:pt idx="9">
                  <c:v>239</c:v>
                </c:pt>
                <c:pt idx="12">
                  <c:v>301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1276</c:v>
                </c:pt>
                <c:pt idx="3">
                  <c:v>1285</c:v>
                </c:pt>
                <c:pt idx="6">
                  <c:v>1268</c:v>
                </c:pt>
                <c:pt idx="9">
                  <c:v>1259</c:v>
                </c:pt>
                <c:pt idx="12">
                  <c:v>1165</c:v>
                </c:pt>
              </c:numCache>
            </c:numRef>
          </c:val>
        </c:ser>
        <c:dLbls>
          <c:showLegendKey val="0"/>
          <c:showVal val="0"/>
          <c:showCatName val="0"/>
          <c:showSerName val="0"/>
          <c:showPercent val="0"/>
          <c:showBubbleSize val="0"/>
        </c:dLbls>
        <c:gapWidth val="100"/>
        <c:overlap val="100"/>
        <c:axId val="100794752"/>
        <c:axId val="1007966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681</c:v>
                </c:pt>
                <c:pt idx="2">
                  <c:v>#N/A</c:v>
                </c:pt>
                <c:pt idx="3">
                  <c:v>#N/A</c:v>
                </c:pt>
                <c:pt idx="4">
                  <c:v>652</c:v>
                </c:pt>
                <c:pt idx="5">
                  <c:v>#N/A</c:v>
                </c:pt>
                <c:pt idx="6">
                  <c:v>#N/A</c:v>
                </c:pt>
                <c:pt idx="7">
                  <c:v>638</c:v>
                </c:pt>
                <c:pt idx="8">
                  <c:v>#N/A</c:v>
                </c:pt>
                <c:pt idx="9">
                  <c:v>#N/A</c:v>
                </c:pt>
                <c:pt idx="10">
                  <c:v>598</c:v>
                </c:pt>
                <c:pt idx="11">
                  <c:v>#N/A</c:v>
                </c:pt>
                <c:pt idx="12">
                  <c:v>#N/A</c:v>
                </c:pt>
                <c:pt idx="13">
                  <c:v>595</c:v>
                </c:pt>
                <c:pt idx="14">
                  <c:v>#N/A</c:v>
                </c:pt>
              </c:numCache>
            </c:numRef>
          </c:val>
          <c:smooth val="0"/>
        </c:ser>
        <c:dLbls>
          <c:showLegendKey val="0"/>
          <c:showVal val="0"/>
          <c:showCatName val="0"/>
          <c:showSerName val="0"/>
          <c:showPercent val="0"/>
          <c:showBubbleSize val="0"/>
        </c:dLbls>
        <c:marker val="1"/>
        <c:smooth val="0"/>
        <c:axId val="100794752"/>
        <c:axId val="100796672"/>
      </c:lineChart>
      <c:catAx>
        <c:axId val="1007947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796672"/>
        <c:crosses val="autoZero"/>
        <c:auto val="1"/>
        <c:lblAlgn val="ctr"/>
        <c:lblOffset val="100"/>
        <c:tickLblSkip val="1"/>
        <c:tickMarkSkip val="1"/>
        <c:noMultiLvlLbl val="0"/>
      </c:catAx>
      <c:valAx>
        <c:axId val="100796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7947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11870</c:v>
                </c:pt>
                <c:pt idx="5">
                  <c:v>12024</c:v>
                </c:pt>
                <c:pt idx="8">
                  <c:v>11931</c:v>
                </c:pt>
                <c:pt idx="11">
                  <c:v>12164</c:v>
                </c:pt>
                <c:pt idx="14">
                  <c:v>12524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54</c:v>
                </c:pt>
                <c:pt idx="5">
                  <c:v>16</c:v>
                </c:pt>
                <c:pt idx="8">
                  <c:v>2</c:v>
                </c:pt>
                <c:pt idx="11">
                  <c:v>1</c:v>
                </c:pt>
                <c:pt idx="14">
                  <c:v>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2126</c:v>
                </c:pt>
                <c:pt idx="5">
                  <c:v>2430</c:v>
                </c:pt>
                <c:pt idx="8">
                  <c:v>2807</c:v>
                </c:pt>
                <c:pt idx="11">
                  <c:v>3008</c:v>
                </c:pt>
                <c:pt idx="14">
                  <c:v>3170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1457</c:v>
                </c:pt>
                <c:pt idx="3">
                  <c:v>1165</c:v>
                </c:pt>
                <c:pt idx="6">
                  <c:v>1073</c:v>
                </c:pt>
                <c:pt idx="9">
                  <c:v>983</c:v>
                </c:pt>
                <c:pt idx="12">
                  <c:v>986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539</c:v>
                </c:pt>
                <c:pt idx="3">
                  <c:v>466</c:v>
                </c:pt>
                <c:pt idx="6">
                  <c:v>392</c:v>
                </c:pt>
                <c:pt idx="9">
                  <c:v>316</c:v>
                </c:pt>
                <c:pt idx="12">
                  <c:v>240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5045</c:v>
                </c:pt>
                <c:pt idx="3">
                  <c:v>4933</c:v>
                </c:pt>
                <c:pt idx="6">
                  <c:v>4678</c:v>
                </c:pt>
                <c:pt idx="9">
                  <c:v>4227</c:v>
                </c:pt>
                <c:pt idx="12">
                  <c:v>4212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155</c:v>
                </c:pt>
                <c:pt idx="3">
                  <c:v>128</c:v>
                </c:pt>
                <c:pt idx="6">
                  <c:v>101</c:v>
                </c:pt>
                <c:pt idx="9">
                  <c:v>74</c:v>
                </c:pt>
                <c:pt idx="12">
                  <c:v>47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10214</c:v>
                </c:pt>
                <c:pt idx="3">
                  <c:v>9676</c:v>
                </c:pt>
                <c:pt idx="6">
                  <c:v>9334</c:v>
                </c:pt>
                <c:pt idx="9">
                  <c:v>8863</c:v>
                </c:pt>
                <c:pt idx="12">
                  <c:v>8898</c:v>
                </c:pt>
              </c:numCache>
            </c:numRef>
          </c:val>
        </c:ser>
        <c:dLbls>
          <c:showLegendKey val="0"/>
          <c:showVal val="0"/>
          <c:showCatName val="0"/>
          <c:showSerName val="0"/>
          <c:showPercent val="0"/>
          <c:showBubbleSize val="0"/>
        </c:dLbls>
        <c:gapWidth val="100"/>
        <c:overlap val="100"/>
        <c:axId val="100957184"/>
        <c:axId val="1009634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3359</c:v>
                </c:pt>
                <c:pt idx="2">
                  <c:v>#N/A</c:v>
                </c:pt>
                <c:pt idx="3">
                  <c:v>#N/A</c:v>
                </c:pt>
                <c:pt idx="4">
                  <c:v>1897</c:v>
                </c:pt>
                <c:pt idx="5">
                  <c:v>#N/A</c:v>
                </c:pt>
                <c:pt idx="6">
                  <c:v>#N/A</c:v>
                </c:pt>
                <c:pt idx="7">
                  <c:v>837</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0957184"/>
        <c:axId val="100963456"/>
      </c:lineChart>
      <c:catAx>
        <c:axId val="100957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963456"/>
        <c:crosses val="autoZero"/>
        <c:auto val="1"/>
        <c:lblAlgn val="ctr"/>
        <c:lblOffset val="100"/>
        <c:tickLblSkip val="1"/>
        <c:tickMarkSkip val="1"/>
        <c:noMultiLvlLbl val="0"/>
      </c:catAx>
      <c:valAx>
        <c:axId val="1009634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957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28,873
28,140
13.81
10,015,566
9,697,381
211,713
5,930,278
8,897,977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類似団体平均より良好であり，平成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年度決算での自主財源比率は</a:t>
          </a:r>
          <a:r>
            <a:rPr lang="en-US" altLang="ja-JP" sz="1100">
              <a:solidFill>
                <a:schemeClr val="dk1"/>
              </a:solidFill>
              <a:effectLst/>
              <a:latin typeface="+mn-lt"/>
              <a:ea typeface="+mn-ea"/>
              <a:cs typeface="+mn-cs"/>
            </a:rPr>
            <a:t>47.1</a:t>
          </a:r>
          <a:r>
            <a:rPr lang="ja-JP" altLang="ja-JP" sz="1100">
              <a:solidFill>
                <a:schemeClr val="dk1"/>
              </a:solidFill>
              <a:effectLst/>
              <a:latin typeface="+mn-lt"/>
              <a:ea typeface="+mn-ea"/>
              <a:cs typeface="+mn-cs"/>
            </a:rPr>
            <a:t>％，うち町税分は</a:t>
          </a:r>
          <a:r>
            <a:rPr lang="en-US" altLang="ja-JP" sz="1100">
              <a:solidFill>
                <a:schemeClr val="dk1"/>
              </a:solidFill>
              <a:effectLst/>
              <a:latin typeface="+mn-lt"/>
              <a:ea typeface="+mn-ea"/>
              <a:cs typeface="+mn-cs"/>
            </a:rPr>
            <a:t>39.7</a:t>
          </a:r>
          <a:r>
            <a:rPr lang="ja-JP" altLang="ja-JP" sz="1100">
              <a:solidFill>
                <a:schemeClr val="dk1"/>
              </a:solidFill>
              <a:effectLst/>
              <a:latin typeface="+mn-lt"/>
              <a:ea typeface="+mn-ea"/>
              <a:cs typeface="+mn-cs"/>
            </a:rPr>
            <a:t>％となっています。今後も税収の徴収率向上対策を中心とする歳入確保に努めます。</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24695</xdr:rowOff>
    </xdr:from>
    <xdr:to>
      <xdr:col>7</xdr:col>
      <xdr:colOff>152400</xdr:colOff>
      <xdr:row>45</xdr:row>
      <xdr:rowOff>141111</xdr:rowOff>
    </xdr:to>
    <xdr:cxnSp macro="">
      <xdr:nvCxnSpPr>
        <xdr:cNvPr id="63" name="直線コネクタ 62"/>
        <xdr:cNvCxnSpPr/>
      </xdr:nvCxnSpPr>
      <xdr:spPr>
        <a:xfrm flipV="1">
          <a:off x="4953000" y="6368345"/>
          <a:ext cx="0" cy="14880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4"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5" name="直線コネクタ 64"/>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111072</xdr:rowOff>
    </xdr:from>
    <xdr:ext cx="762000" cy="259045"/>
    <xdr:sp macro="" textlink="">
      <xdr:nvSpPr>
        <xdr:cNvPr id="66" name="財政力最大値テキスト"/>
        <xdr:cNvSpPr txBox="1"/>
      </xdr:nvSpPr>
      <xdr:spPr>
        <a:xfrm>
          <a:off x="5041900" y="611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7</xdr:col>
      <xdr:colOff>63500</xdr:colOff>
      <xdr:row>37</xdr:row>
      <xdr:rowOff>24695</xdr:rowOff>
    </xdr:from>
    <xdr:to>
      <xdr:col>7</xdr:col>
      <xdr:colOff>241300</xdr:colOff>
      <xdr:row>37</xdr:row>
      <xdr:rowOff>24695</xdr:rowOff>
    </xdr:to>
    <xdr:cxnSp macro="">
      <xdr:nvCxnSpPr>
        <xdr:cNvPr id="67" name="直線コネクタ 66"/>
        <xdr:cNvCxnSpPr/>
      </xdr:nvCxnSpPr>
      <xdr:spPr>
        <a:xfrm>
          <a:off x="4864100" y="636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103011</xdr:rowOff>
    </xdr:from>
    <xdr:to>
      <xdr:col>7</xdr:col>
      <xdr:colOff>152400</xdr:colOff>
      <xdr:row>41</xdr:row>
      <xdr:rowOff>103011</xdr:rowOff>
    </xdr:to>
    <xdr:cxnSp macro="">
      <xdr:nvCxnSpPr>
        <xdr:cNvPr id="68" name="直線コネクタ 67"/>
        <xdr:cNvCxnSpPr/>
      </xdr:nvCxnSpPr>
      <xdr:spPr>
        <a:xfrm>
          <a:off x="4114800" y="71324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62795</xdr:rowOff>
    </xdr:from>
    <xdr:to>
      <xdr:col>6</xdr:col>
      <xdr:colOff>0</xdr:colOff>
      <xdr:row>41</xdr:row>
      <xdr:rowOff>103011</xdr:rowOff>
    </xdr:to>
    <xdr:cxnSp macro="">
      <xdr:nvCxnSpPr>
        <xdr:cNvPr id="71" name="直線コネクタ 70"/>
        <xdr:cNvCxnSpPr/>
      </xdr:nvCxnSpPr>
      <xdr:spPr>
        <a:xfrm>
          <a:off x="3225800" y="70922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35983</xdr:rowOff>
    </xdr:from>
    <xdr:to>
      <xdr:col>4</xdr:col>
      <xdr:colOff>482600</xdr:colOff>
      <xdr:row>41</xdr:row>
      <xdr:rowOff>62795</xdr:rowOff>
    </xdr:to>
    <xdr:cxnSp macro="">
      <xdr:nvCxnSpPr>
        <xdr:cNvPr id="74" name="直線コネクタ 73"/>
        <xdr:cNvCxnSpPr/>
      </xdr:nvCxnSpPr>
      <xdr:spPr>
        <a:xfrm>
          <a:off x="2336800" y="70654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68439</xdr:rowOff>
    </xdr:from>
    <xdr:to>
      <xdr:col>4</xdr:col>
      <xdr:colOff>533400</xdr:colOff>
      <xdr:row>42</xdr:row>
      <xdr:rowOff>170039</xdr:rowOff>
    </xdr:to>
    <xdr:sp macro="" textlink="">
      <xdr:nvSpPr>
        <xdr:cNvPr id="75" name="フローチャート : 判断 74"/>
        <xdr:cNvSpPr/>
      </xdr:nvSpPr>
      <xdr:spPr>
        <a:xfrm>
          <a:off x="3175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154816</xdr:rowOff>
    </xdr:from>
    <xdr:ext cx="762000" cy="259045"/>
    <xdr:sp macro="" textlink="">
      <xdr:nvSpPr>
        <xdr:cNvPr id="76" name="テキスト ボックス 75"/>
        <xdr:cNvSpPr txBox="1"/>
      </xdr:nvSpPr>
      <xdr:spPr>
        <a:xfrm>
          <a:off x="2844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153811</xdr:rowOff>
    </xdr:from>
    <xdr:to>
      <xdr:col>3</xdr:col>
      <xdr:colOff>279400</xdr:colOff>
      <xdr:row>41</xdr:row>
      <xdr:rowOff>35983</xdr:rowOff>
    </xdr:to>
    <xdr:cxnSp macro="">
      <xdr:nvCxnSpPr>
        <xdr:cNvPr id="77" name="直線コネクタ 76"/>
        <xdr:cNvCxnSpPr/>
      </xdr:nvCxnSpPr>
      <xdr:spPr>
        <a:xfrm>
          <a:off x="1447800" y="7011811"/>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41628</xdr:rowOff>
    </xdr:from>
    <xdr:to>
      <xdr:col>3</xdr:col>
      <xdr:colOff>330200</xdr:colOff>
      <xdr:row>42</xdr:row>
      <xdr:rowOff>143228</xdr:rowOff>
    </xdr:to>
    <xdr:sp macro="" textlink="">
      <xdr:nvSpPr>
        <xdr:cNvPr id="78" name="フローチャート : 判断 77"/>
        <xdr:cNvSpPr/>
      </xdr:nvSpPr>
      <xdr:spPr>
        <a:xfrm>
          <a:off x="2286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128005</xdr:rowOff>
    </xdr:from>
    <xdr:ext cx="762000" cy="259045"/>
    <xdr:sp macro="" textlink="">
      <xdr:nvSpPr>
        <xdr:cNvPr id="79" name="テキスト ボックス 78"/>
        <xdr:cNvSpPr txBox="1"/>
      </xdr:nvSpPr>
      <xdr:spPr>
        <a:xfrm>
          <a:off x="1955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159455</xdr:rowOff>
    </xdr:from>
    <xdr:to>
      <xdr:col>2</xdr:col>
      <xdr:colOff>127000</xdr:colOff>
      <xdr:row>42</xdr:row>
      <xdr:rowOff>89605</xdr:rowOff>
    </xdr:to>
    <xdr:sp macro="" textlink="">
      <xdr:nvSpPr>
        <xdr:cNvPr id="80" name="フローチャート : 判断 79"/>
        <xdr:cNvSpPr/>
      </xdr:nvSpPr>
      <xdr:spPr>
        <a:xfrm>
          <a:off x="1397000" y="7188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74382</xdr:rowOff>
    </xdr:from>
    <xdr:ext cx="762000" cy="259045"/>
    <xdr:sp macro="" textlink="">
      <xdr:nvSpPr>
        <xdr:cNvPr id="81" name="テキスト ボックス 80"/>
        <xdr:cNvSpPr txBox="1"/>
      </xdr:nvSpPr>
      <xdr:spPr>
        <a:xfrm>
          <a:off x="1066800" y="727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52211</xdr:rowOff>
    </xdr:from>
    <xdr:to>
      <xdr:col>7</xdr:col>
      <xdr:colOff>203200</xdr:colOff>
      <xdr:row>41</xdr:row>
      <xdr:rowOff>153811</xdr:rowOff>
    </xdr:to>
    <xdr:sp macro="" textlink="">
      <xdr:nvSpPr>
        <xdr:cNvPr id="87" name="円/楕円 86"/>
        <xdr:cNvSpPr/>
      </xdr:nvSpPr>
      <xdr:spPr>
        <a:xfrm>
          <a:off x="49022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68738</xdr:rowOff>
    </xdr:from>
    <xdr:ext cx="762000" cy="259045"/>
    <xdr:sp macro="" textlink="">
      <xdr:nvSpPr>
        <xdr:cNvPr id="88" name="財政力該当値テキスト"/>
        <xdr:cNvSpPr txBox="1"/>
      </xdr:nvSpPr>
      <xdr:spPr>
        <a:xfrm>
          <a:off x="5041900" y="69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52211</xdr:rowOff>
    </xdr:from>
    <xdr:to>
      <xdr:col>6</xdr:col>
      <xdr:colOff>50800</xdr:colOff>
      <xdr:row>41</xdr:row>
      <xdr:rowOff>153811</xdr:rowOff>
    </xdr:to>
    <xdr:sp macro="" textlink="">
      <xdr:nvSpPr>
        <xdr:cNvPr id="89" name="円/楕円 88"/>
        <xdr:cNvSpPr/>
      </xdr:nvSpPr>
      <xdr:spPr>
        <a:xfrm>
          <a:off x="4064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163988</xdr:rowOff>
    </xdr:from>
    <xdr:ext cx="736600" cy="259045"/>
    <xdr:sp macro="" textlink="">
      <xdr:nvSpPr>
        <xdr:cNvPr id="90" name="テキスト ボックス 89"/>
        <xdr:cNvSpPr txBox="1"/>
      </xdr:nvSpPr>
      <xdr:spPr>
        <a:xfrm>
          <a:off x="3733800" y="68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11995</xdr:rowOff>
    </xdr:from>
    <xdr:to>
      <xdr:col>4</xdr:col>
      <xdr:colOff>533400</xdr:colOff>
      <xdr:row>41</xdr:row>
      <xdr:rowOff>113595</xdr:rowOff>
    </xdr:to>
    <xdr:sp macro="" textlink="">
      <xdr:nvSpPr>
        <xdr:cNvPr id="91" name="円/楕円 90"/>
        <xdr:cNvSpPr/>
      </xdr:nvSpPr>
      <xdr:spPr>
        <a:xfrm>
          <a:off x="3175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123772</xdr:rowOff>
    </xdr:from>
    <xdr:ext cx="762000" cy="259045"/>
    <xdr:sp macro="" textlink="">
      <xdr:nvSpPr>
        <xdr:cNvPr id="92" name="テキスト ボックス 91"/>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156633</xdr:rowOff>
    </xdr:from>
    <xdr:to>
      <xdr:col>3</xdr:col>
      <xdr:colOff>330200</xdr:colOff>
      <xdr:row>41</xdr:row>
      <xdr:rowOff>86783</xdr:rowOff>
    </xdr:to>
    <xdr:sp macro="" textlink="">
      <xdr:nvSpPr>
        <xdr:cNvPr id="93" name="円/楕円 92"/>
        <xdr:cNvSpPr/>
      </xdr:nvSpPr>
      <xdr:spPr>
        <a:xfrm>
          <a:off x="2286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96960</xdr:rowOff>
    </xdr:from>
    <xdr:ext cx="762000" cy="259045"/>
    <xdr:sp macro="" textlink="">
      <xdr:nvSpPr>
        <xdr:cNvPr id="94" name="テキスト ボックス 93"/>
        <xdr:cNvSpPr txBox="1"/>
      </xdr:nvSpPr>
      <xdr:spPr>
        <a:xfrm>
          <a:off x="1955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103011</xdr:rowOff>
    </xdr:from>
    <xdr:to>
      <xdr:col>2</xdr:col>
      <xdr:colOff>127000</xdr:colOff>
      <xdr:row>41</xdr:row>
      <xdr:rowOff>33161</xdr:rowOff>
    </xdr:to>
    <xdr:sp macro="" textlink="">
      <xdr:nvSpPr>
        <xdr:cNvPr id="95" name="円/楕円 94"/>
        <xdr:cNvSpPr/>
      </xdr:nvSpPr>
      <xdr:spPr>
        <a:xfrm>
          <a:off x="1397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43338</xdr:rowOff>
    </xdr:from>
    <xdr:ext cx="762000" cy="259045"/>
    <xdr:sp macro="" textlink="">
      <xdr:nvSpPr>
        <xdr:cNvPr id="96" name="テキスト ボックス 95"/>
        <xdr:cNvSpPr txBox="1"/>
      </xdr:nvSpPr>
      <xdr:spPr>
        <a:xfrm>
          <a:off x="1066800" y="672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類似団体平均を</a:t>
          </a:r>
          <a:r>
            <a:rPr lang="ja-JP" altLang="en-US" sz="1100">
              <a:solidFill>
                <a:schemeClr val="dk1"/>
              </a:solidFill>
              <a:effectLst/>
              <a:latin typeface="+mn-lt"/>
              <a:ea typeface="+mn-ea"/>
              <a:cs typeface="+mn-cs"/>
            </a:rPr>
            <a:t>下</a:t>
          </a:r>
          <a:r>
            <a:rPr lang="ja-JP" altLang="ja-JP" sz="1100">
              <a:solidFill>
                <a:schemeClr val="dk1"/>
              </a:solidFill>
              <a:effectLst/>
              <a:latin typeface="+mn-lt"/>
              <a:ea typeface="+mn-ea"/>
              <a:cs typeface="+mn-cs"/>
            </a:rPr>
            <a:t>回り，</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年度に比べ</a:t>
          </a:r>
          <a:r>
            <a:rPr lang="ja-JP" altLang="en-US" sz="1100">
              <a:solidFill>
                <a:schemeClr val="dk1"/>
              </a:solidFill>
              <a:effectLst/>
              <a:latin typeface="+mn-lt"/>
              <a:ea typeface="+mn-ea"/>
              <a:cs typeface="+mn-cs"/>
            </a:rPr>
            <a:t>改善</a:t>
          </a:r>
          <a:r>
            <a:rPr lang="ja-JP" altLang="ja-JP" sz="1100">
              <a:solidFill>
                <a:schemeClr val="dk1"/>
              </a:solidFill>
              <a:effectLst/>
              <a:latin typeface="+mn-lt"/>
              <a:ea typeface="+mn-ea"/>
              <a:cs typeface="+mn-cs"/>
            </a:rPr>
            <a:t>しています。その要因は，</a:t>
          </a:r>
          <a:r>
            <a:rPr lang="ja-JP" altLang="en-US" sz="1100">
              <a:solidFill>
                <a:schemeClr val="dk1"/>
              </a:solidFill>
              <a:effectLst/>
              <a:latin typeface="+mn-lt"/>
              <a:ea typeface="+mn-ea"/>
              <a:cs typeface="+mn-cs"/>
            </a:rPr>
            <a:t>国家公務員の給与減額支給措置を踏まえた給与の減額措置を行った</a:t>
          </a:r>
          <a:r>
            <a:rPr lang="ja-JP" altLang="ja-JP" sz="1100">
              <a:solidFill>
                <a:schemeClr val="dk1"/>
              </a:solidFill>
              <a:effectLst/>
              <a:latin typeface="+mn-lt"/>
              <a:ea typeface="+mn-ea"/>
              <a:cs typeface="+mn-cs"/>
            </a:rPr>
            <a:t>ことに</a:t>
          </a:r>
          <a:r>
            <a:rPr lang="ja-JP" altLang="en-US" sz="1100">
              <a:solidFill>
                <a:schemeClr val="dk1"/>
              </a:solidFill>
              <a:effectLst/>
              <a:latin typeface="+mn-lt"/>
              <a:ea typeface="+mn-ea"/>
              <a:cs typeface="+mn-cs"/>
            </a:rPr>
            <a:t>伴う人件費の減によるもの</a:t>
          </a:r>
          <a:r>
            <a:rPr lang="ja-JP" altLang="ja-JP" sz="1100">
              <a:solidFill>
                <a:schemeClr val="dk1"/>
              </a:solidFill>
              <a:effectLst/>
              <a:latin typeface="+mn-lt"/>
              <a:ea typeface="+mn-ea"/>
              <a:cs typeface="+mn-cs"/>
            </a:rPr>
            <a:t>です。</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3" name="直線コネクタ 112"/>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5" name="直線コネクタ 114"/>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7" name="直線コネクタ 116"/>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9" name="直線コネクタ 118"/>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170434</xdr:rowOff>
    </xdr:from>
    <xdr:to>
      <xdr:col>7</xdr:col>
      <xdr:colOff>152400</xdr:colOff>
      <xdr:row>67</xdr:row>
      <xdr:rowOff>46228</xdr:rowOff>
    </xdr:to>
    <xdr:cxnSp macro="">
      <xdr:nvCxnSpPr>
        <xdr:cNvPr id="124" name="直線コネクタ 123"/>
        <xdr:cNvCxnSpPr/>
      </xdr:nvCxnSpPr>
      <xdr:spPr>
        <a:xfrm flipV="1">
          <a:off x="4953000" y="10114534"/>
          <a:ext cx="0" cy="1418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18305</xdr:rowOff>
    </xdr:from>
    <xdr:ext cx="762000" cy="259045"/>
    <xdr:sp macro="" textlink="">
      <xdr:nvSpPr>
        <xdr:cNvPr id="125" name="財政構造の弾力性最小値テキスト"/>
        <xdr:cNvSpPr txBox="1"/>
      </xdr:nvSpPr>
      <xdr:spPr>
        <a:xfrm>
          <a:off x="5041900" y="1150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46228</xdr:rowOff>
    </xdr:from>
    <xdr:to>
      <xdr:col>7</xdr:col>
      <xdr:colOff>241300</xdr:colOff>
      <xdr:row>67</xdr:row>
      <xdr:rowOff>46228</xdr:rowOff>
    </xdr:to>
    <xdr:cxnSp macro="">
      <xdr:nvCxnSpPr>
        <xdr:cNvPr id="126" name="直線コネクタ 125"/>
        <xdr:cNvCxnSpPr/>
      </xdr:nvCxnSpPr>
      <xdr:spPr>
        <a:xfrm>
          <a:off x="4864100" y="11533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85361</xdr:rowOff>
    </xdr:from>
    <xdr:ext cx="762000" cy="259045"/>
    <xdr:sp macro="" textlink="">
      <xdr:nvSpPr>
        <xdr:cNvPr id="127" name="財政構造の弾力性最大値テキスト"/>
        <xdr:cNvSpPr txBox="1"/>
      </xdr:nvSpPr>
      <xdr:spPr>
        <a:xfrm>
          <a:off x="5041900" y="985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70.9</a:t>
          </a:r>
          <a:endParaRPr kumimoji="1" lang="ja-JP" altLang="en-US" sz="1000" b="1">
            <a:latin typeface="ＭＳ Ｐゴシック"/>
          </a:endParaRPr>
        </a:p>
      </xdr:txBody>
    </xdr:sp>
    <xdr:clientData/>
  </xdr:oneCellAnchor>
  <xdr:twoCellAnchor>
    <xdr:from>
      <xdr:col>7</xdr:col>
      <xdr:colOff>63500</xdr:colOff>
      <xdr:row>58</xdr:row>
      <xdr:rowOff>170434</xdr:rowOff>
    </xdr:from>
    <xdr:to>
      <xdr:col>7</xdr:col>
      <xdr:colOff>241300</xdr:colOff>
      <xdr:row>58</xdr:row>
      <xdr:rowOff>170434</xdr:rowOff>
    </xdr:to>
    <xdr:cxnSp macro="">
      <xdr:nvCxnSpPr>
        <xdr:cNvPr id="128" name="直線コネクタ 127"/>
        <xdr:cNvCxnSpPr/>
      </xdr:nvCxnSpPr>
      <xdr:spPr>
        <a:xfrm>
          <a:off x="4864100" y="10114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70866</xdr:rowOff>
    </xdr:from>
    <xdr:to>
      <xdr:col>7</xdr:col>
      <xdr:colOff>152400</xdr:colOff>
      <xdr:row>64</xdr:row>
      <xdr:rowOff>77978</xdr:rowOff>
    </xdr:to>
    <xdr:cxnSp macro="">
      <xdr:nvCxnSpPr>
        <xdr:cNvPr id="129" name="直線コネクタ 128"/>
        <xdr:cNvCxnSpPr/>
      </xdr:nvCxnSpPr>
      <xdr:spPr>
        <a:xfrm flipV="1">
          <a:off x="4114800" y="10872216"/>
          <a:ext cx="8382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21099</xdr:rowOff>
    </xdr:from>
    <xdr:ext cx="762000" cy="259045"/>
    <xdr:sp macro="" textlink="">
      <xdr:nvSpPr>
        <xdr:cNvPr id="130" name="財政構造の弾力性平均値テキスト"/>
        <xdr:cNvSpPr txBox="1"/>
      </xdr:nvSpPr>
      <xdr:spPr>
        <a:xfrm>
          <a:off x="5041900" y="10822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49022</xdr:rowOff>
    </xdr:from>
    <xdr:to>
      <xdr:col>7</xdr:col>
      <xdr:colOff>203200</xdr:colOff>
      <xdr:row>63</xdr:row>
      <xdr:rowOff>150622</xdr:rowOff>
    </xdr:to>
    <xdr:sp macro="" textlink="">
      <xdr:nvSpPr>
        <xdr:cNvPr id="131" name="フローチャート : 判断 130"/>
        <xdr:cNvSpPr/>
      </xdr:nvSpPr>
      <xdr:spPr>
        <a:xfrm>
          <a:off x="49022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34544</xdr:rowOff>
    </xdr:from>
    <xdr:to>
      <xdr:col>6</xdr:col>
      <xdr:colOff>0</xdr:colOff>
      <xdr:row>64</xdr:row>
      <xdr:rowOff>77978</xdr:rowOff>
    </xdr:to>
    <xdr:cxnSp macro="">
      <xdr:nvCxnSpPr>
        <xdr:cNvPr id="132" name="直線コネクタ 131"/>
        <xdr:cNvCxnSpPr/>
      </xdr:nvCxnSpPr>
      <xdr:spPr>
        <a:xfrm>
          <a:off x="3225800" y="1100734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3" name="フローチャート : 判断 132"/>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4" name="テキスト ボックス 133"/>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119126</xdr:rowOff>
    </xdr:from>
    <xdr:to>
      <xdr:col>4</xdr:col>
      <xdr:colOff>482600</xdr:colOff>
      <xdr:row>64</xdr:row>
      <xdr:rowOff>34544</xdr:rowOff>
    </xdr:to>
    <xdr:cxnSp macro="">
      <xdr:nvCxnSpPr>
        <xdr:cNvPr id="135" name="直線コネクタ 134"/>
        <xdr:cNvCxnSpPr/>
      </xdr:nvCxnSpPr>
      <xdr:spPr>
        <a:xfrm>
          <a:off x="2336800" y="1092047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34544</xdr:rowOff>
    </xdr:from>
    <xdr:to>
      <xdr:col>4</xdr:col>
      <xdr:colOff>533400</xdr:colOff>
      <xdr:row>63</xdr:row>
      <xdr:rowOff>136144</xdr:rowOff>
    </xdr:to>
    <xdr:sp macro="" textlink="">
      <xdr:nvSpPr>
        <xdr:cNvPr id="136" name="フローチャート : 判断 135"/>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146321</xdr:rowOff>
    </xdr:from>
    <xdr:ext cx="762000" cy="259045"/>
    <xdr:sp macro="" textlink="">
      <xdr:nvSpPr>
        <xdr:cNvPr id="137" name="テキスト ボックス 136"/>
        <xdr:cNvSpPr txBox="1"/>
      </xdr:nvSpPr>
      <xdr:spPr>
        <a:xfrm>
          <a:off x="2844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119126</xdr:rowOff>
    </xdr:from>
    <xdr:to>
      <xdr:col>3</xdr:col>
      <xdr:colOff>279400</xdr:colOff>
      <xdr:row>64</xdr:row>
      <xdr:rowOff>121412</xdr:rowOff>
    </xdr:to>
    <xdr:cxnSp macro="">
      <xdr:nvCxnSpPr>
        <xdr:cNvPr id="138" name="直線コネクタ 137"/>
        <xdr:cNvCxnSpPr/>
      </xdr:nvCxnSpPr>
      <xdr:spPr>
        <a:xfrm flipV="1">
          <a:off x="1447800" y="1092047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143256</xdr:rowOff>
    </xdr:from>
    <xdr:to>
      <xdr:col>3</xdr:col>
      <xdr:colOff>330200</xdr:colOff>
      <xdr:row>63</xdr:row>
      <xdr:rowOff>73406</xdr:rowOff>
    </xdr:to>
    <xdr:sp macro="" textlink="">
      <xdr:nvSpPr>
        <xdr:cNvPr id="139" name="フローチャート : 判断 138"/>
        <xdr:cNvSpPr/>
      </xdr:nvSpPr>
      <xdr:spPr>
        <a:xfrm>
          <a:off x="2286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83583</xdr:rowOff>
    </xdr:from>
    <xdr:ext cx="762000" cy="259045"/>
    <xdr:sp macro="" textlink="">
      <xdr:nvSpPr>
        <xdr:cNvPr id="140" name="テキスト ボックス 139"/>
        <xdr:cNvSpPr txBox="1"/>
      </xdr:nvSpPr>
      <xdr:spPr>
        <a:xfrm>
          <a:off x="1955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131064</xdr:rowOff>
    </xdr:from>
    <xdr:to>
      <xdr:col>2</xdr:col>
      <xdr:colOff>127000</xdr:colOff>
      <xdr:row>64</xdr:row>
      <xdr:rowOff>61214</xdr:rowOff>
    </xdr:to>
    <xdr:sp macro="" textlink="">
      <xdr:nvSpPr>
        <xdr:cNvPr id="141" name="フローチャート : 判断 140"/>
        <xdr:cNvSpPr/>
      </xdr:nvSpPr>
      <xdr:spPr>
        <a:xfrm>
          <a:off x="1397000" y="1093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71391</xdr:rowOff>
    </xdr:from>
    <xdr:ext cx="762000" cy="259045"/>
    <xdr:sp macro="" textlink="">
      <xdr:nvSpPr>
        <xdr:cNvPr id="142" name="テキスト ボックス 141"/>
        <xdr:cNvSpPr txBox="1"/>
      </xdr:nvSpPr>
      <xdr:spPr>
        <a:xfrm>
          <a:off x="1066800" y="1070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20066</xdr:rowOff>
    </xdr:from>
    <xdr:to>
      <xdr:col>7</xdr:col>
      <xdr:colOff>203200</xdr:colOff>
      <xdr:row>63</xdr:row>
      <xdr:rowOff>121666</xdr:rowOff>
    </xdr:to>
    <xdr:sp macro="" textlink="">
      <xdr:nvSpPr>
        <xdr:cNvPr id="148" name="円/楕円 147"/>
        <xdr:cNvSpPr/>
      </xdr:nvSpPr>
      <xdr:spPr>
        <a:xfrm>
          <a:off x="49022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36593</xdr:rowOff>
    </xdr:from>
    <xdr:ext cx="762000" cy="259045"/>
    <xdr:sp macro="" textlink="">
      <xdr:nvSpPr>
        <xdr:cNvPr id="149" name="財政構造の弾力性該当値テキスト"/>
        <xdr:cNvSpPr txBox="1"/>
      </xdr:nvSpPr>
      <xdr:spPr>
        <a:xfrm>
          <a:off x="5041900" y="106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27178</xdr:rowOff>
    </xdr:from>
    <xdr:to>
      <xdr:col>6</xdr:col>
      <xdr:colOff>50800</xdr:colOff>
      <xdr:row>64</xdr:row>
      <xdr:rowOff>128778</xdr:rowOff>
    </xdr:to>
    <xdr:sp macro="" textlink="">
      <xdr:nvSpPr>
        <xdr:cNvPr id="150" name="円/楕円 149"/>
        <xdr:cNvSpPr/>
      </xdr:nvSpPr>
      <xdr:spPr>
        <a:xfrm>
          <a:off x="4064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113555</xdr:rowOff>
    </xdr:from>
    <xdr:ext cx="736600" cy="259045"/>
    <xdr:sp macro="" textlink="">
      <xdr:nvSpPr>
        <xdr:cNvPr id="151" name="テキスト ボックス 150"/>
        <xdr:cNvSpPr txBox="1"/>
      </xdr:nvSpPr>
      <xdr:spPr>
        <a:xfrm>
          <a:off x="3733800" y="110863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155194</xdr:rowOff>
    </xdr:from>
    <xdr:to>
      <xdr:col>4</xdr:col>
      <xdr:colOff>533400</xdr:colOff>
      <xdr:row>64</xdr:row>
      <xdr:rowOff>85344</xdr:rowOff>
    </xdr:to>
    <xdr:sp macro="" textlink="">
      <xdr:nvSpPr>
        <xdr:cNvPr id="152" name="円/楕円 151"/>
        <xdr:cNvSpPr/>
      </xdr:nvSpPr>
      <xdr:spPr>
        <a:xfrm>
          <a:off x="3175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70121</xdr:rowOff>
    </xdr:from>
    <xdr:ext cx="762000" cy="259045"/>
    <xdr:sp macro="" textlink="">
      <xdr:nvSpPr>
        <xdr:cNvPr id="153" name="テキスト ボックス 152"/>
        <xdr:cNvSpPr txBox="1"/>
      </xdr:nvSpPr>
      <xdr:spPr>
        <a:xfrm>
          <a:off x="2844800" y="1104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68326</xdr:rowOff>
    </xdr:from>
    <xdr:to>
      <xdr:col>3</xdr:col>
      <xdr:colOff>330200</xdr:colOff>
      <xdr:row>63</xdr:row>
      <xdr:rowOff>169926</xdr:rowOff>
    </xdr:to>
    <xdr:sp macro="" textlink="">
      <xdr:nvSpPr>
        <xdr:cNvPr id="154" name="円/楕円 153"/>
        <xdr:cNvSpPr/>
      </xdr:nvSpPr>
      <xdr:spPr>
        <a:xfrm>
          <a:off x="2286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154703</xdr:rowOff>
    </xdr:from>
    <xdr:ext cx="762000" cy="259045"/>
    <xdr:sp macro="" textlink="">
      <xdr:nvSpPr>
        <xdr:cNvPr id="155" name="テキスト ボックス 154"/>
        <xdr:cNvSpPr txBox="1"/>
      </xdr:nvSpPr>
      <xdr:spPr>
        <a:xfrm>
          <a:off x="1955800" y="1095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70612</xdr:rowOff>
    </xdr:from>
    <xdr:to>
      <xdr:col>2</xdr:col>
      <xdr:colOff>127000</xdr:colOff>
      <xdr:row>65</xdr:row>
      <xdr:rowOff>762</xdr:rowOff>
    </xdr:to>
    <xdr:sp macro="" textlink="">
      <xdr:nvSpPr>
        <xdr:cNvPr id="156" name="円/楕円 155"/>
        <xdr:cNvSpPr/>
      </xdr:nvSpPr>
      <xdr:spPr>
        <a:xfrm>
          <a:off x="1397000" y="1104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156989</xdr:rowOff>
    </xdr:from>
    <xdr:ext cx="762000" cy="259045"/>
    <xdr:sp macro="" textlink="">
      <xdr:nvSpPr>
        <xdr:cNvPr id="157" name="テキスト ボックス 156"/>
        <xdr:cNvSpPr txBox="1"/>
      </xdr:nvSpPr>
      <xdr:spPr>
        <a:xfrm>
          <a:off x="1066800" y="1112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[83,937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退職者補充調整による人件費の抑制や内部管理経費の削減，事務事業の見直しに取り組むことにより，１人当たりの費用が類似団体平均と比べて良好な結果となりました。</a:t>
          </a:r>
          <a:endParaRPr lang="ja-JP" altLang="ja-JP" sz="1400">
            <a:effectLst/>
          </a:endParaRPr>
        </a:p>
        <a:p>
          <a:pPr rtl="0"/>
          <a:r>
            <a:rPr lang="ja-JP" altLang="ja-JP" sz="1100">
              <a:solidFill>
                <a:schemeClr val="dk1"/>
              </a:solidFill>
              <a:effectLst/>
              <a:latin typeface="+mn-lt"/>
              <a:ea typeface="+mn-ea"/>
              <a:cs typeface="+mn-cs"/>
            </a:rPr>
            <a:t>引き続き，経常経費の抑制に努めていきます。</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4" name="直線コネクタ 173"/>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6" name="直線コネクタ 175"/>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8" name="直線コネクタ 177"/>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0" name="直線コネクタ 179"/>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2" name="直線コネクタ 181"/>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79</xdr:row>
      <xdr:rowOff>137860</xdr:rowOff>
    </xdr:from>
    <xdr:to>
      <xdr:col>7</xdr:col>
      <xdr:colOff>152400</xdr:colOff>
      <xdr:row>89</xdr:row>
      <xdr:rowOff>168956</xdr:rowOff>
    </xdr:to>
    <xdr:cxnSp macro="">
      <xdr:nvCxnSpPr>
        <xdr:cNvPr id="187" name="直線コネクタ 186"/>
        <xdr:cNvCxnSpPr/>
      </xdr:nvCxnSpPr>
      <xdr:spPr>
        <a:xfrm flipV="1">
          <a:off x="4953000" y="13682410"/>
          <a:ext cx="0" cy="17455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141033</xdr:rowOff>
    </xdr:from>
    <xdr:ext cx="762000" cy="259045"/>
    <xdr:sp macro="" textlink="">
      <xdr:nvSpPr>
        <xdr:cNvPr id="188" name="人件費・物件費等の状況最小値テキスト"/>
        <xdr:cNvSpPr txBox="1"/>
      </xdr:nvSpPr>
      <xdr:spPr>
        <a:xfrm>
          <a:off x="5041900" y="1540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504,643</a:t>
          </a:r>
          <a:endParaRPr kumimoji="1" lang="ja-JP" altLang="en-US" sz="1000" b="1">
            <a:latin typeface="ＭＳ Ｐゴシック"/>
          </a:endParaRPr>
        </a:p>
      </xdr:txBody>
    </xdr:sp>
    <xdr:clientData/>
  </xdr:oneCellAnchor>
  <xdr:twoCellAnchor>
    <xdr:from>
      <xdr:col>7</xdr:col>
      <xdr:colOff>63500</xdr:colOff>
      <xdr:row>89</xdr:row>
      <xdr:rowOff>168956</xdr:rowOff>
    </xdr:from>
    <xdr:to>
      <xdr:col>7</xdr:col>
      <xdr:colOff>241300</xdr:colOff>
      <xdr:row>89</xdr:row>
      <xdr:rowOff>168956</xdr:rowOff>
    </xdr:to>
    <xdr:cxnSp macro="">
      <xdr:nvCxnSpPr>
        <xdr:cNvPr id="189" name="直線コネクタ 188"/>
        <xdr:cNvCxnSpPr/>
      </xdr:nvCxnSpPr>
      <xdr:spPr>
        <a:xfrm>
          <a:off x="4864100" y="15428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52787</xdr:rowOff>
    </xdr:from>
    <xdr:ext cx="762000" cy="259045"/>
    <xdr:sp macro="" textlink="">
      <xdr:nvSpPr>
        <xdr:cNvPr id="190" name="人件費・物件費等の状況最大値テキスト"/>
        <xdr:cNvSpPr txBox="1"/>
      </xdr:nvSpPr>
      <xdr:spPr>
        <a:xfrm>
          <a:off x="5041900" y="13425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70,595</a:t>
          </a:r>
          <a:endParaRPr kumimoji="1" lang="ja-JP" altLang="en-US" sz="1000" b="1">
            <a:latin typeface="ＭＳ Ｐゴシック"/>
          </a:endParaRPr>
        </a:p>
      </xdr:txBody>
    </xdr:sp>
    <xdr:clientData/>
  </xdr:oneCellAnchor>
  <xdr:twoCellAnchor>
    <xdr:from>
      <xdr:col>7</xdr:col>
      <xdr:colOff>63500</xdr:colOff>
      <xdr:row>79</xdr:row>
      <xdr:rowOff>137860</xdr:rowOff>
    </xdr:from>
    <xdr:to>
      <xdr:col>7</xdr:col>
      <xdr:colOff>241300</xdr:colOff>
      <xdr:row>79</xdr:row>
      <xdr:rowOff>137860</xdr:rowOff>
    </xdr:to>
    <xdr:cxnSp macro="">
      <xdr:nvCxnSpPr>
        <xdr:cNvPr id="191" name="直線コネクタ 190"/>
        <xdr:cNvCxnSpPr/>
      </xdr:nvCxnSpPr>
      <xdr:spPr>
        <a:xfrm>
          <a:off x="4864100" y="13682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80</xdr:row>
      <xdr:rowOff>20067</xdr:rowOff>
    </xdr:from>
    <xdr:to>
      <xdr:col>7</xdr:col>
      <xdr:colOff>152400</xdr:colOff>
      <xdr:row>80</xdr:row>
      <xdr:rowOff>33713</xdr:rowOff>
    </xdr:to>
    <xdr:cxnSp macro="">
      <xdr:nvCxnSpPr>
        <xdr:cNvPr id="192" name="直線コネクタ 191"/>
        <xdr:cNvCxnSpPr/>
      </xdr:nvCxnSpPr>
      <xdr:spPr>
        <a:xfrm flipV="1">
          <a:off x="4114800" y="13736067"/>
          <a:ext cx="838200" cy="13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40450</xdr:rowOff>
    </xdr:from>
    <xdr:ext cx="762000" cy="259045"/>
    <xdr:sp macro="" textlink="">
      <xdr:nvSpPr>
        <xdr:cNvPr id="193" name="人件費・物件費等の状況平均値テキスト"/>
        <xdr:cNvSpPr txBox="1"/>
      </xdr:nvSpPr>
      <xdr:spPr>
        <a:xfrm>
          <a:off x="5041900" y="13756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68373</xdr:rowOff>
    </xdr:from>
    <xdr:to>
      <xdr:col>7</xdr:col>
      <xdr:colOff>203200</xdr:colOff>
      <xdr:row>80</xdr:row>
      <xdr:rowOff>169973</xdr:rowOff>
    </xdr:to>
    <xdr:sp macro="" textlink="">
      <xdr:nvSpPr>
        <xdr:cNvPr id="194" name="フローチャート : 判断 193"/>
        <xdr:cNvSpPr/>
      </xdr:nvSpPr>
      <xdr:spPr>
        <a:xfrm>
          <a:off x="4902200" y="13784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80</xdr:row>
      <xdr:rowOff>33713</xdr:rowOff>
    </xdr:from>
    <xdr:to>
      <xdr:col>6</xdr:col>
      <xdr:colOff>0</xdr:colOff>
      <xdr:row>80</xdr:row>
      <xdr:rowOff>45479</xdr:rowOff>
    </xdr:to>
    <xdr:cxnSp macro="">
      <xdr:nvCxnSpPr>
        <xdr:cNvPr id="195" name="直線コネクタ 194"/>
        <xdr:cNvCxnSpPr/>
      </xdr:nvCxnSpPr>
      <xdr:spPr>
        <a:xfrm flipV="1">
          <a:off x="3225800" y="13749713"/>
          <a:ext cx="889000" cy="11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70070</xdr:rowOff>
    </xdr:from>
    <xdr:to>
      <xdr:col>6</xdr:col>
      <xdr:colOff>50800</xdr:colOff>
      <xdr:row>81</xdr:row>
      <xdr:rowOff>220</xdr:rowOff>
    </xdr:to>
    <xdr:sp macro="" textlink="">
      <xdr:nvSpPr>
        <xdr:cNvPr id="196" name="フローチャート : 判断 195"/>
        <xdr:cNvSpPr/>
      </xdr:nvSpPr>
      <xdr:spPr>
        <a:xfrm>
          <a:off x="4064000" y="13786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156447</xdr:rowOff>
    </xdr:from>
    <xdr:ext cx="736600" cy="259045"/>
    <xdr:sp macro="" textlink="">
      <xdr:nvSpPr>
        <xdr:cNvPr id="197" name="テキスト ボックス 196"/>
        <xdr:cNvSpPr txBox="1"/>
      </xdr:nvSpPr>
      <xdr:spPr>
        <a:xfrm>
          <a:off x="3733800" y="13872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3</xdr:col>
      <xdr:colOff>279400</xdr:colOff>
      <xdr:row>80</xdr:row>
      <xdr:rowOff>37477</xdr:rowOff>
    </xdr:from>
    <xdr:to>
      <xdr:col>4</xdr:col>
      <xdr:colOff>482600</xdr:colOff>
      <xdr:row>80</xdr:row>
      <xdr:rowOff>45479</xdr:rowOff>
    </xdr:to>
    <xdr:cxnSp macro="">
      <xdr:nvCxnSpPr>
        <xdr:cNvPr id="198" name="直線コネクタ 197"/>
        <xdr:cNvCxnSpPr/>
      </xdr:nvCxnSpPr>
      <xdr:spPr>
        <a:xfrm>
          <a:off x="2336800" y="13753477"/>
          <a:ext cx="889000" cy="8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83534</xdr:rowOff>
    </xdr:from>
    <xdr:to>
      <xdr:col>4</xdr:col>
      <xdr:colOff>533400</xdr:colOff>
      <xdr:row>81</xdr:row>
      <xdr:rowOff>13684</xdr:rowOff>
    </xdr:to>
    <xdr:sp macro="" textlink="">
      <xdr:nvSpPr>
        <xdr:cNvPr id="199" name="フローチャート : 判断 198"/>
        <xdr:cNvSpPr/>
      </xdr:nvSpPr>
      <xdr:spPr>
        <a:xfrm>
          <a:off x="3175000" y="13799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169911</xdr:rowOff>
    </xdr:from>
    <xdr:ext cx="762000" cy="259045"/>
    <xdr:sp macro="" textlink="">
      <xdr:nvSpPr>
        <xdr:cNvPr id="200" name="テキスト ボックス 199"/>
        <xdr:cNvSpPr txBox="1"/>
      </xdr:nvSpPr>
      <xdr:spPr>
        <a:xfrm>
          <a:off x="2844800" y="13885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76200</xdr:colOff>
      <xdr:row>80</xdr:row>
      <xdr:rowOff>32176</xdr:rowOff>
    </xdr:from>
    <xdr:to>
      <xdr:col>3</xdr:col>
      <xdr:colOff>279400</xdr:colOff>
      <xdr:row>80</xdr:row>
      <xdr:rowOff>37477</xdr:rowOff>
    </xdr:to>
    <xdr:cxnSp macro="">
      <xdr:nvCxnSpPr>
        <xdr:cNvPr id="201" name="直線コネクタ 200"/>
        <xdr:cNvCxnSpPr/>
      </xdr:nvCxnSpPr>
      <xdr:spPr>
        <a:xfrm>
          <a:off x="1447800" y="13748176"/>
          <a:ext cx="889000" cy="5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63715</xdr:rowOff>
    </xdr:from>
    <xdr:to>
      <xdr:col>3</xdr:col>
      <xdr:colOff>330200</xdr:colOff>
      <xdr:row>80</xdr:row>
      <xdr:rowOff>165315</xdr:rowOff>
    </xdr:to>
    <xdr:sp macro="" textlink="">
      <xdr:nvSpPr>
        <xdr:cNvPr id="202" name="フローチャート : 判断 201"/>
        <xdr:cNvSpPr/>
      </xdr:nvSpPr>
      <xdr:spPr>
        <a:xfrm>
          <a:off x="2286000" y="13779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150092</xdr:rowOff>
    </xdr:from>
    <xdr:ext cx="762000" cy="259045"/>
    <xdr:sp macro="" textlink="">
      <xdr:nvSpPr>
        <xdr:cNvPr id="203" name="テキスト ボックス 202"/>
        <xdr:cNvSpPr txBox="1"/>
      </xdr:nvSpPr>
      <xdr:spPr>
        <a:xfrm>
          <a:off x="1955800" y="1386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62626</xdr:rowOff>
    </xdr:from>
    <xdr:to>
      <xdr:col>2</xdr:col>
      <xdr:colOff>127000</xdr:colOff>
      <xdr:row>80</xdr:row>
      <xdr:rowOff>164226</xdr:rowOff>
    </xdr:to>
    <xdr:sp macro="" textlink="">
      <xdr:nvSpPr>
        <xdr:cNvPr id="204" name="フローチャート : 判断 203"/>
        <xdr:cNvSpPr/>
      </xdr:nvSpPr>
      <xdr:spPr>
        <a:xfrm>
          <a:off x="1397000" y="13778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149003</xdr:rowOff>
    </xdr:from>
    <xdr:ext cx="762000" cy="259045"/>
    <xdr:sp macro="" textlink="">
      <xdr:nvSpPr>
        <xdr:cNvPr id="205" name="テキスト ボックス 204"/>
        <xdr:cNvSpPr txBox="1"/>
      </xdr:nvSpPr>
      <xdr:spPr>
        <a:xfrm>
          <a:off x="1066800" y="138650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107,151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79</xdr:row>
      <xdr:rowOff>140717</xdr:rowOff>
    </xdr:from>
    <xdr:to>
      <xdr:col>7</xdr:col>
      <xdr:colOff>203200</xdr:colOff>
      <xdr:row>80</xdr:row>
      <xdr:rowOff>70867</xdr:rowOff>
    </xdr:to>
    <xdr:sp macro="" textlink="">
      <xdr:nvSpPr>
        <xdr:cNvPr id="211" name="円/楕円 210"/>
        <xdr:cNvSpPr/>
      </xdr:nvSpPr>
      <xdr:spPr>
        <a:xfrm>
          <a:off x="4902200" y="13685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79</xdr:row>
      <xdr:rowOff>61994</xdr:rowOff>
    </xdr:from>
    <xdr:ext cx="762000" cy="259045"/>
    <xdr:sp macro="" textlink="">
      <xdr:nvSpPr>
        <xdr:cNvPr id="212" name="人件費・物件費等の状況該当値テキスト"/>
        <xdr:cNvSpPr txBox="1"/>
      </xdr:nvSpPr>
      <xdr:spPr>
        <a:xfrm>
          <a:off x="5041900" y="13606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83,937</a:t>
          </a:r>
          <a:endParaRPr kumimoji="1" lang="ja-JP" altLang="en-US" sz="1000" b="1">
            <a:solidFill>
              <a:srgbClr val="FF0000"/>
            </a:solidFill>
            <a:latin typeface="ＭＳ Ｐゴシック"/>
          </a:endParaRPr>
        </a:p>
      </xdr:txBody>
    </xdr:sp>
    <xdr:clientData/>
  </xdr:oneCellAnchor>
  <xdr:twoCellAnchor>
    <xdr:from>
      <xdr:col>5</xdr:col>
      <xdr:colOff>635000</xdr:colOff>
      <xdr:row>79</xdr:row>
      <xdr:rowOff>154363</xdr:rowOff>
    </xdr:from>
    <xdr:to>
      <xdr:col>6</xdr:col>
      <xdr:colOff>50800</xdr:colOff>
      <xdr:row>80</xdr:row>
      <xdr:rowOff>84513</xdr:rowOff>
    </xdr:to>
    <xdr:sp macro="" textlink="">
      <xdr:nvSpPr>
        <xdr:cNvPr id="213" name="円/楕円 212"/>
        <xdr:cNvSpPr/>
      </xdr:nvSpPr>
      <xdr:spPr>
        <a:xfrm>
          <a:off x="4064000" y="13698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78</xdr:row>
      <xdr:rowOff>94690</xdr:rowOff>
    </xdr:from>
    <xdr:ext cx="736600" cy="259045"/>
    <xdr:sp macro="" textlink="">
      <xdr:nvSpPr>
        <xdr:cNvPr id="214" name="テキスト ボックス 213"/>
        <xdr:cNvSpPr txBox="1"/>
      </xdr:nvSpPr>
      <xdr:spPr>
        <a:xfrm>
          <a:off x="3733800" y="134677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87,330</a:t>
          </a:r>
          <a:endParaRPr kumimoji="1" lang="ja-JP" altLang="en-US" sz="1000" b="1">
            <a:solidFill>
              <a:srgbClr val="FF0000"/>
            </a:solidFill>
            <a:latin typeface="ＭＳ Ｐゴシック"/>
          </a:endParaRPr>
        </a:p>
      </xdr:txBody>
    </xdr:sp>
    <xdr:clientData/>
  </xdr:oneCellAnchor>
  <xdr:twoCellAnchor>
    <xdr:from>
      <xdr:col>4</xdr:col>
      <xdr:colOff>431800</xdr:colOff>
      <xdr:row>79</xdr:row>
      <xdr:rowOff>166129</xdr:rowOff>
    </xdr:from>
    <xdr:to>
      <xdr:col>4</xdr:col>
      <xdr:colOff>533400</xdr:colOff>
      <xdr:row>80</xdr:row>
      <xdr:rowOff>96279</xdr:rowOff>
    </xdr:to>
    <xdr:sp macro="" textlink="">
      <xdr:nvSpPr>
        <xdr:cNvPr id="215" name="円/楕円 214"/>
        <xdr:cNvSpPr/>
      </xdr:nvSpPr>
      <xdr:spPr>
        <a:xfrm>
          <a:off x="3175000" y="13710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78</xdr:row>
      <xdr:rowOff>106456</xdr:rowOff>
    </xdr:from>
    <xdr:ext cx="762000" cy="259045"/>
    <xdr:sp macro="" textlink="">
      <xdr:nvSpPr>
        <xdr:cNvPr id="216" name="テキスト ボックス 215"/>
        <xdr:cNvSpPr txBox="1"/>
      </xdr:nvSpPr>
      <xdr:spPr>
        <a:xfrm>
          <a:off x="2844800" y="13479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90,256</a:t>
          </a:r>
          <a:endParaRPr kumimoji="1" lang="ja-JP" altLang="en-US" sz="1000" b="1">
            <a:solidFill>
              <a:srgbClr val="FF0000"/>
            </a:solidFill>
            <a:latin typeface="ＭＳ Ｐゴシック"/>
          </a:endParaRPr>
        </a:p>
      </xdr:txBody>
    </xdr:sp>
    <xdr:clientData/>
  </xdr:oneCellAnchor>
  <xdr:twoCellAnchor>
    <xdr:from>
      <xdr:col>3</xdr:col>
      <xdr:colOff>228600</xdr:colOff>
      <xdr:row>79</xdr:row>
      <xdr:rowOff>158127</xdr:rowOff>
    </xdr:from>
    <xdr:to>
      <xdr:col>3</xdr:col>
      <xdr:colOff>330200</xdr:colOff>
      <xdr:row>80</xdr:row>
      <xdr:rowOff>88277</xdr:rowOff>
    </xdr:to>
    <xdr:sp macro="" textlink="">
      <xdr:nvSpPr>
        <xdr:cNvPr id="217" name="円/楕円 216"/>
        <xdr:cNvSpPr/>
      </xdr:nvSpPr>
      <xdr:spPr>
        <a:xfrm>
          <a:off x="2286000" y="1370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78</xdr:row>
      <xdr:rowOff>98454</xdr:rowOff>
    </xdr:from>
    <xdr:ext cx="762000" cy="259045"/>
    <xdr:sp macro="" textlink="">
      <xdr:nvSpPr>
        <xdr:cNvPr id="218" name="テキスト ボックス 217"/>
        <xdr:cNvSpPr txBox="1"/>
      </xdr:nvSpPr>
      <xdr:spPr>
        <a:xfrm>
          <a:off x="1955800" y="13471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88,266</a:t>
          </a:r>
          <a:endParaRPr kumimoji="1" lang="ja-JP" altLang="en-US" sz="1000" b="1">
            <a:solidFill>
              <a:srgbClr val="FF0000"/>
            </a:solidFill>
            <a:latin typeface="ＭＳ Ｐゴシック"/>
          </a:endParaRPr>
        </a:p>
      </xdr:txBody>
    </xdr:sp>
    <xdr:clientData/>
  </xdr:oneCellAnchor>
  <xdr:twoCellAnchor>
    <xdr:from>
      <xdr:col>2</xdr:col>
      <xdr:colOff>25400</xdr:colOff>
      <xdr:row>79</xdr:row>
      <xdr:rowOff>152826</xdr:rowOff>
    </xdr:from>
    <xdr:to>
      <xdr:col>2</xdr:col>
      <xdr:colOff>127000</xdr:colOff>
      <xdr:row>80</xdr:row>
      <xdr:rowOff>82976</xdr:rowOff>
    </xdr:to>
    <xdr:sp macro="" textlink="">
      <xdr:nvSpPr>
        <xdr:cNvPr id="219" name="円/楕円 218"/>
        <xdr:cNvSpPr/>
      </xdr:nvSpPr>
      <xdr:spPr>
        <a:xfrm>
          <a:off x="1397000" y="13697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78</xdr:row>
      <xdr:rowOff>93153</xdr:rowOff>
    </xdr:from>
    <xdr:ext cx="762000" cy="259045"/>
    <xdr:sp macro="" textlink="">
      <xdr:nvSpPr>
        <xdr:cNvPr id="220" name="テキスト ボックス 219"/>
        <xdr:cNvSpPr txBox="1"/>
      </xdr:nvSpPr>
      <xdr:spPr>
        <a:xfrm>
          <a:off x="1066800" y="13466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86,948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ラスパイレス指数とは，国家公務員の給与水準を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として比較した場合に算出される指数で，本町の場合，類似団体平均と同程度であり，引き続き適正な給与体系を維持していきます。</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6" name="直線コネクタ 235"/>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7" name="テキスト ボックス 236"/>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8" name="直線コネクタ 237"/>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9" name="テキスト ボックス 238"/>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0" name="直線コネクタ 239"/>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1" name="テキスト ボックス 240"/>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2" name="直線コネクタ 241"/>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3" name="テキスト ボックス 242"/>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107187</xdr:rowOff>
    </xdr:from>
    <xdr:to>
      <xdr:col>24</xdr:col>
      <xdr:colOff>558800</xdr:colOff>
      <xdr:row>87</xdr:row>
      <xdr:rowOff>161798</xdr:rowOff>
    </xdr:to>
    <xdr:cxnSp macro="">
      <xdr:nvCxnSpPr>
        <xdr:cNvPr id="247" name="直線コネクタ 246"/>
        <xdr:cNvCxnSpPr/>
      </xdr:nvCxnSpPr>
      <xdr:spPr>
        <a:xfrm flipV="1">
          <a:off x="17018000" y="13823187"/>
          <a:ext cx="0" cy="12547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133875</xdr:rowOff>
    </xdr:from>
    <xdr:ext cx="762000" cy="259045"/>
    <xdr:sp macro="" textlink="">
      <xdr:nvSpPr>
        <xdr:cNvPr id="248" name="給与水準   （国との比較）最小値テキスト"/>
        <xdr:cNvSpPr txBox="1"/>
      </xdr:nvSpPr>
      <xdr:spPr>
        <a:xfrm>
          <a:off x="17106900" y="15050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87</xdr:row>
      <xdr:rowOff>161798</xdr:rowOff>
    </xdr:from>
    <xdr:to>
      <xdr:col>24</xdr:col>
      <xdr:colOff>647700</xdr:colOff>
      <xdr:row>87</xdr:row>
      <xdr:rowOff>161798</xdr:rowOff>
    </xdr:to>
    <xdr:cxnSp macro="">
      <xdr:nvCxnSpPr>
        <xdr:cNvPr id="249" name="直線コネクタ 248"/>
        <xdr:cNvCxnSpPr/>
      </xdr:nvCxnSpPr>
      <xdr:spPr>
        <a:xfrm>
          <a:off x="16929100" y="15077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22114</xdr:rowOff>
    </xdr:from>
    <xdr:ext cx="762000" cy="259045"/>
    <xdr:sp macro="" textlink="">
      <xdr:nvSpPr>
        <xdr:cNvPr id="250" name="給与水準   （国との比較）最大値テキスト"/>
        <xdr:cNvSpPr txBox="1"/>
      </xdr:nvSpPr>
      <xdr:spPr>
        <a:xfrm>
          <a:off x="17106900" y="1356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80</xdr:row>
      <xdr:rowOff>107187</xdr:rowOff>
    </xdr:from>
    <xdr:to>
      <xdr:col>24</xdr:col>
      <xdr:colOff>647700</xdr:colOff>
      <xdr:row>80</xdr:row>
      <xdr:rowOff>107187</xdr:rowOff>
    </xdr:to>
    <xdr:cxnSp macro="">
      <xdr:nvCxnSpPr>
        <xdr:cNvPr id="251" name="直線コネクタ 250"/>
        <xdr:cNvCxnSpPr/>
      </xdr:nvCxnSpPr>
      <xdr:spPr>
        <a:xfrm>
          <a:off x="16929100" y="13823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41402</xdr:rowOff>
    </xdr:from>
    <xdr:to>
      <xdr:col>24</xdr:col>
      <xdr:colOff>558800</xdr:colOff>
      <xdr:row>89</xdr:row>
      <xdr:rowOff>137413</xdr:rowOff>
    </xdr:to>
    <xdr:cxnSp macro="">
      <xdr:nvCxnSpPr>
        <xdr:cNvPr id="252" name="直線コネクタ 251"/>
        <xdr:cNvCxnSpPr/>
      </xdr:nvCxnSpPr>
      <xdr:spPr>
        <a:xfrm flipV="1">
          <a:off x="16179800" y="14614652"/>
          <a:ext cx="838200" cy="78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53"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54" name="フローチャート : 判断 253"/>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60198</xdr:rowOff>
    </xdr:from>
    <xdr:to>
      <xdr:col>23</xdr:col>
      <xdr:colOff>406400</xdr:colOff>
      <xdr:row>89</xdr:row>
      <xdr:rowOff>137413</xdr:rowOff>
    </xdr:to>
    <xdr:cxnSp macro="">
      <xdr:nvCxnSpPr>
        <xdr:cNvPr id="255" name="直線コネクタ 254"/>
        <xdr:cNvCxnSpPr/>
      </xdr:nvCxnSpPr>
      <xdr:spPr>
        <a:xfrm>
          <a:off x="15290800" y="15319248"/>
          <a:ext cx="889000" cy="7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142239</xdr:rowOff>
    </xdr:from>
    <xdr:to>
      <xdr:col>23</xdr:col>
      <xdr:colOff>457200</xdr:colOff>
      <xdr:row>89</xdr:row>
      <xdr:rowOff>72389</xdr:rowOff>
    </xdr:to>
    <xdr:sp macro="" textlink="">
      <xdr:nvSpPr>
        <xdr:cNvPr id="256" name="フローチャート : 判断 255"/>
        <xdr:cNvSpPr/>
      </xdr:nvSpPr>
      <xdr:spPr>
        <a:xfrm>
          <a:off x="16129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82566</xdr:rowOff>
    </xdr:from>
    <xdr:ext cx="736600" cy="259045"/>
    <xdr:sp macro="" textlink="">
      <xdr:nvSpPr>
        <xdr:cNvPr id="257" name="テキスト ボックス 256"/>
        <xdr:cNvSpPr txBox="1"/>
      </xdr:nvSpPr>
      <xdr:spPr>
        <a:xfrm>
          <a:off x="15798800" y="14998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145287</xdr:rowOff>
    </xdr:from>
    <xdr:to>
      <xdr:col>22</xdr:col>
      <xdr:colOff>203200</xdr:colOff>
      <xdr:row>89</xdr:row>
      <xdr:rowOff>60198</xdr:rowOff>
    </xdr:to>
    <xdr:cxnSp macro="">
      <xdr:nvCxnSpPr>
        <xdr:cNvPr id="258" name="直線コネクタ 257"/>
        <xdr:cNvCxnSpPr/>
      </xdr:nvCxnSpPr>
      <xdr:spPr>
        <a:xfrm>
          <a:off x="14401800" y="14547087"/>
          <a:ext cx="889000" cy="77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151892</xdr:rowOff>
    </xdr:from>
    <xdr:to>
      <xdr:col>22</xdr:col>
      <xdr:colOff>254000</xdr:colOff>
      <xdr:row>89</xdr:row>
      <xdr:rowOff>82042</xdr:rowOff>
    </xdr:to>
    <xdr:sp macro="" textlink="">
      <xdr:nvSpPr>
        <xdr:cNvPr id="259" name="フローチャート : 判断 258"/>
        <xdr:cNvSpPr/>
      </xdr:nvSpPr>
      <xdr:spPr>
        <a:xfrm>
          <a:off x="15240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92219</xdr:rowOff>
    </xdr:from>
    <xdr:ext cx="762000" cy="259045"/>
    <xdr:sp macro="" textlink="">
      <xdr:nvSpPr>
        <xdr:cNvPr id="260" name="テキスト ボックス 259"/>
        <xdr:cNvSpPr txBox="1"/>
      </xdr:nvSpPr>
      <xdr:spPr>
        <a:xfrm>
          <a:off x="14909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58420</xdr:rowOff>
    </xdr:from>
    <xdr:to>
      <xdr:col>21</xdr:col>
      <xdr:colOff>0</xdr:colOff>
      <xdr:row>84</xdr:row>
      <xdr:rowOff>145287</xdr:rowOff>
    </xdr:to>
    <xdr:cxnSp macro="">
      <xdr:nvCxnSpPr>
        <xdr:cNvPr id="261" name="直線コネクタ 260"/>
        <xdr:cNvCxnSpPr/>
      </xdr:nvCxnSpPr>
      <xdr:spPr>
        <a:xfrm>
          <a:off x="13512800" y="14460220"/>
          <a:ext cx="889000" cy="86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65532</xdr:rowOff>
    </xdr:from>
    <xdr:to>
      <xdr:col>21</xdr:col>
      <xdr:colOff>50800</xdr:colOff>
      <xdr:row>84</xdr:row>
      <xdr:rowOff>167132</xdr:rowOff>
    </xdr:to>
    <xdr:sp macro="" textlink="">
      <xdr:nvSpPr>
        <xdr:cNvPr id="262" name="フローチャート : 判断 261"/>
        <xdr:cNvSpPr/>
      </xdr:nvSpPr>
      <xdr:spPr>
        <a:xfrm>
          <a:off x="14351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5859</xdr:rowOff>
    </xdr:from>
    <xdr:ext cx="762000" cy="259045"/>
    <xdr:sp macro="" textlink="">
      <xdr:nvSpPr>
        <xdr:cNvPr id="263" name="テキスト ボックス 262"/>
        <xdr:cNvSpPr txBox="1"/>
      </xdr:nvSpPr>
      <xdr:spPr>
        <a:xfrm>
          <a:off x="14020800" y="1423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55880</xdr:rowOff>
    </xdr:from>
    <xdr:to>
      <xdr:col>19</xdr:col>
      <xdr:colOff>533400</xdr:colOff>
      <xdr:row>84</xdr:row>
      <xdr:rowOff>157480</xdr:rowOff>
    </xdr:to>
    <xdr:sp macro="" textlink="">
      <xdr:nvSpPr>
        <xdr:cNvPr id="264" name="フローチャート : 判断 263"/>
        <xdr:cNvSpPr/>
      </xdr:nvSpPr>
      <xdr:spPr>
        <a:xfrm>
          <a:off x="134620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142257</xdr:rowOff>
    </xdr:from>
    <xdr:ext cx="762000" cy="259045"/>
    <xdr:sp macro="" textlink="">
      <xdr:nvSpPr>
        <xdr:cNvPr id="265" name="テキスト ボックス 264"/>
        <xdr:cNvSpPr txBox="1"/>
      </xdr:nvSpPr>
      <xdr:spPr>
        <a:xfrm>
          <a:off x="13131800" y="14544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162052</xdr:rowOff>
    </xdr:from>
    <xdr:to>
      <xdr:col>24</xdr:col>
      <xdr:colOff>609600</xdr:colOff>
      <xdr:row>85</xdr:row>
      <xdr:rowOff>92202</xdr:rowOff>
    </xdr:to>
    <xdr:sp macro="" textlink="">
      <xdr:nvSpPr>
        <xdr:cNvPr id="271" name="円/楕円 270"/>
        <xdr:cNvSpPr/>
      </xdr:nvSpPr>
      <xdr:spPr>
        <a:xfrm>
          <a:off x="169672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134129</xdr:rowOff>
    </xdr:from>
    <xdr:ext cx="762000" cy="259045"/>
    <xdr:sp macro="" textlink="">
      <xdr:nvSpPr>
        <xdr:cNvPr id="272" name="給与水準   （国との比較）該当値テキスト"/>
        <xdr:cNvSpPr txBox="1"/>
      </xdr:nvSpPr>
      <xdr:spPr>
        <a:xfrm>
          <a:off x="17106900" y="1453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86613</xdr:rowOff>
    </xdr:from>
    <xdr:to>
      <xdr:col>23</xdr:col>
      <xdr:colOff>457200</xdr:colOff>
      <xdr:row>90</xdr:row>
      <xdr:rowOff>16763</xdr:rowOff>
    </xdr:to>
    <xdr:sp macro="" textlink="">
      <xdr:nvSpPr>
        <xdr:cNvPr id="273" name="円/楕円 272"/>
        <xdr:cNvSpPr/>
      </xdr:nvSpPr>
      <xdr:spPr>
        <a:xfrm>
          <a:off x="16129000" y="1534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1540</xdr:rowOff>
    </xdr:from>
    <xdr:ext cx="736600" cy="259045"/>
    <xdr:sp macro="" textlink="">
      <xdr:nvSpPr>
        <xdr:cNvPr id="274" name="テキスト ボックス 273"/>
        <xdr:cNvSpPr txBox="1"/>
      </xdr:nvSpPr>
      <xdr:spPr>
        <a:xfrm>
          <a:off x="15798800" y="1543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9398</xdr:rowOff>
    </xdr:from>
    <xdr:to>
      <xdr:col>22</xdr:col>
      <xdr:colOff>254000</xdr:colOff>
      <xdr:row>89</xdr:row>
      <xdr:rowOff>110998</xdr:rowOff>
    </xdr:to>
    <xdr:sp macro="" textlink="">
      <xdr:nvSpPr>
        <xdr:cNvPr id="275" name="円/楕円 274"/>
        <xdr:cNvSpPr/>
      </xdr:nvSpPr>
      <xdr:spPr>
        <a:xfrm>
          <a:off x="15240000" y="1526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95775</xdr:rowOff>
    </xdr:from>
    <xdr:ext cx="762000" cy="259045"/>
    <xdr:sp macro="" textlink="">
      <xdr:nvSpPr>
        <xdr:cNvPr id="276" name="テキスト ボックス 275"/>
        <xdr:cNvSpPr txBox="1"/>
      </xdr:nvSpPr>
      <xdr:spPr>
        <a:xfrm>
          <a:off x="14909800" y="1535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94487</xdr:rowOff>
    </xdr:from>
    <xdr:to>
      <xdr:col>21</xdr:col>
      <xdr:colOff>50800</xdr:colOff>
      <xdr:row>85</xdr:row>
      <xdr:rowOff>24637</xdr:rowOff>
    </xdr:to>
    <xdr:sp macro="" textlink="">
      <xdr:nvSpPr>
        <xdr:cNvPr id="277" name="円/楕円 276"/>
        <xdr:cNvSpPr/>
      </xdr:nvSpPr>
      <xdr:spPr>
        <a:xfrm>
          <a:off x="14351000" y="144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9414</xdr:rowOff>
    </xdr:from>
    <xdr:ext cx="762000" cy="259045"/>
    <xdr:sp macro="" textlink="">
      <xdr:nvSpPr>
        <xdr:cNvPr id="278" name="テキスト ボックス 277"/>
        <xdr:cNvSpPr txBox="1"/>
      </xdr:nvSpPr>
      <xdr:spPr>
        <a:xfrm>
          <a:off x="14020800" y="14582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7620</xdr:rowOff>
    </xdr:from>
    <xdr:to>
      <xdr:col>19</xdr:col>
      <xdr:colOff>533400</xdr:colOff>
      <xdr:row>84</xdr:row>
      <xdr:rowOff>109220</xdr:rowOff>
    </xdr:to>
    <xdr:sp macro="" textlink="">
      <xdr:nvSpPr>
        <xdr:cNvPr id="279" name="円/楕円 278"/>
        <xdr:cNvSpPr/>
      </xdr:nvSpPr>
      <xdr:spPr>
        <a:xfrm>
          <a:off x="134620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119397</xdr:rowOff>
    </xdr:from>
    <xdr:ext cx="762000" cy="259045"/>
    <xdr:sp macro="" textlink="">
      <xdr:nvSpPr>
        <xdr:cNvPr id="280" name="テキスト ボックス 279"/>
        <xdr:cNvSpPr txBox="1"/>
      </xdr:nvSpPr>
      <xdr:spPr>
        <a:xfrm>
          <a:off x="13131800" y="14178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これまでの退職者補充調整の取り組みなどにより，類似団体平均より良好な結果となっています。</a:t>
          </a:r>
          <a:endParaRPr lang="ja-JP" altLang="ja-JP" sz="1400">
            <a:effectLst/>
          </a:endParaRPr>
        </a:p>
        <a:p>
          <a:pPr rtl="0"/>
          <a:r>
            <a:rPr lang="ja-JP" altLang="ja-JP" sz="1100" b="0" i="0" baseline="0">
              <a:solidFill>
                <a:schemeClr val="dk1"/>
              </a:solidFill>
              <a:effectLst/>
              <a:latin typeface="+mn-lt"/>
              <a:ea typeface="+mn-ea"/>
              <a:cs typeface="+mn-cs"/>
            </a:rPr>
            <a:t>今後も適正な定員管理を行っていきます。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86783</xdr:rowOff>
    </xdr:from>
    <xdr:to>
      <xdr:col>24</xdr:col>
      <xdr:colOff>558800</xdr:colOff>
      <xdr:row>67</xdr:row>
      <xdr:rowOff>100693</xdr:rowOff>
    </xdr:to>
    <xdr:cxnSp macro="">
      <xdr:nvCxnSpPr>
        <xdr:cNvPr id="312" name="直線コネクタ 311"/>
        <xdr:cNvCxnSpPr/>
      </xdr:nvCxnSpPr>
      <xdr:spPr>
        <a:xfrm flipV="1">
          <a:off x="17018000" y="10030883"/>
          <a:ext cx="0" cy="15569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72770</xdr:rowOff>
    </xdr:from>
    <xdr:ext cx="762000" cy="259045"/>
    <xdr:sp macro="" textlink="">
      <xdr:nvSpPr>
        <xdr:cNvPr id="313" name="定員管理の状況最小値テキスト"/>
        <xdr:cNvSpPr txBox="1"/>
      </xdr:nvSpPr>
      <xdr:spPr>
        <a:xfrm>
          <a:off x="17106900" y="1155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17.40</a:t>
          </a:r>
          <a:endParaRPr kumimoji="1" lang="ja-JP" altLang="en-US" sz="1000" b="1">
            <a:latin typeface="ＭＳ Ｐゴシック"/>
          </a:endParaRPr>
        </a:p>
      </xdr:txBody>
    </xdr:sp>
    <xdr:clientData/>
  </xdr:oneCellAnchor>
  <xdr:twoCellAnchor>
    <xdr:from>
      <xdr:col>24</xdr:col>
      <xdr:colOff>469900</xdr:colOff>
      <xdr:row>67</xdr:row>
      <xdr:rowOff>100693</xdr:rowOff>
    </xdr:from>
    <xdr:to>
      <xdr:col>24</xdr:col>
      <xdr:colOff>647700</xdr:colOff>
      <xdr:row>67</xdr:row>
      <xdr:rowOff>100693</xdr:rowOff>
    </xdr:to>
    <xdr:cxnSp macro="">
      <xdr:nvCxnSpPr>
        <xdr:cNvPr id="314" name="直線コネクタ 313"/>
        <xdr:cNvCxnSpPr/>
      </xdr:nvCxnSpPr>
      <xdr:spPr>
        <a:xfrm>
          <a:off x="16929100" y="1158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1710</xdr:rowOff>
    </xdr:from>
    <xdr:ext cx="762000" cy="259045"/>
    <xdr:sp macro="" textlink="">
      <xdr:nvSpPr>
        <xdr:cNvPr id="315" name="定員管理の状況最大値テキスト"/>
        <xdr:cNvSpPr txBox="1"/>
      </xdr:nvSpPr>
      <xdr:spPr>
        <a:xfrm>
          <a:off x="17106900" y="977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3.85</a:t>
          </a:r>
          <a:endParaRPr kumimoji="1" lang="ja-JP" altLang="en-US" sz="1000" b="1">
            <a:latin typeface="ＭＳ Ｐゴシック"/>
          </a:endParaRPr>
        </a:p>
      </xdr:txBody>
    </xdr:sp>
    <xdr:clientData/>
  </xdr:oneCellAnchor>
  <xdr:twoCellAnchor>
    <xdr:from>
      <xdr:col>24</xdr:col>
      <xdr:colOff>469900</xdr:colOff>
      <xdr:row>58</xdr:row>
      <xdr:rowOff>86783</xdr:rowOff>
    </xdr:from>
    <xdr:to>
      <xdr:col>24</xdr:col>
      <xdr:colOff>647700</xdr:colOff>
      <xdr:row>58</xdr:row>
      <xdr:rowOff>86783</xdr:rowOff>
    </xdr:to>
    <xdr:cxnSp macro="">
      <xdr:nvCxnSpPr>
        <xdr:cNvPr id="316" name="直線コネクタ 315"/>
        <xdr:cNvCxnSpPr/>
      </xdr:nvCxnSpPr>
      <xdr:spPr>
        <a:xfrm>
          <a:off x="16929100" y="1003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135951</xdr:rowOff>
    </xdr:from>
    <xdr:to>
      <xdr:col>24</xdr:col>
      <xdr:colOff>558800</xdr:colOff>
      <xdr:row>60</xdr:row>
      <xdr:rowOff>5866</xdr:rowOff>
    </xdr:to>
    <xdr:cxnSp macro="">
      <xdr:nvCxnSpPr>
        <xdr:cNvPr id="317" name="直線コネクタ 316"/>
        <xdr:cNvCxnSpPr/>
      </xdr:nvCxnSpPr>
      <xdr:spPr>
        <a:xfrm>
          <a:off x="16179800" y="10251501"/>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168685</xdr:rowOff>
    </xdr:from>
    <xdr:ext cx="762000" cy="259045"/>
    <xdr:sp macro="" textlink="">
      <xdr:nvSpPr>
        <xdr:cNvPr id="318" name="定員管理の状況平均値テキスト"/>
        <xdr:cNvSpPr txBox="1"/>
      </xdr:nvSpPr>
      <xdr:spPr>
        <a:xfrm>
          <a:off x="17106900" y="102842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25158</xdr:rowOff>
    </xdr:from>
    <xdr:to>
      <xdr:col>24</xdr:col>
      <xdr:colOff>609600</xdr:colOff>
      <xdr:row>60</xdr:row>
      <xdr:rowOff>126758</xdr:rowOff>
    </xdr:to>
    <xdr:sp macro="" textlink="">
      <xdr:nvSpPr>
        <xdr:cNvPr id="319" name="フローチャート : 判断 318"/>
        <xdr:cNvSpPr/>
      </xdr:nvSpPr>
      <xdr:spPr>
        <a:xfrm>
          <a:off x="169672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135951</xdr:rowOff>
    </xdr:from>
    <xdr:to>
      <xdr:col>23</xdr:col>
      <xdr:colOff>406400</xdr:colOff>
      <xdr:row>59</xdr:row>
      <xdr:rowOff>149739</xdr:rowOff>
    </xdr:to>
    <xdr:cxnSp macro="">
      <xdr:nvCxnSpPr>
        <xdr:cNvPr id="320" name="直線コネクタ 319"/>
        <xdr:cNvCxnSpPr/>
      </xdr:nvCxnSpPr>
      <xdr:spPr>
        <a:xfrm flipV="1">
          <a:off x="15290800" y="10251501"/>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1" name="フローチャート : 判断 320"/>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2" name="テキスト ボックス 321"/>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149739</xdr:rowOff>
    </xdr:from>
    <xdr:to>
      <xdr:col>22</xdr:col>
      <xdr:colOff>203200</xdr:colOff>
      <xdr:row>59</xdr:row>
      <xdr:rowOff>169273</xdr:rowOff>
    </xdr:to>
    <xdr:cxnSp macro="">
      <xdr:nvCxnSpPr>
        <xdr:cNvPr id="323" name="直線コネクタ 322"/>
        <xdr:cNvCxnSpPr/>
      </xdr:nvCxnSpPr>
      <xdr:spPr>
        <a:xfrm flipV="1">
          <a:off x="14401800" y="10265289"/>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36649</xdr:rowOff>
    </xdr:from>
    <xdr:to>
      <xdr:col>22</xdr:col>
      <xdr:colOff>254000</xdr:colOff>
      <xdr:row>60</xdr:row>
      <xdr:rowOff>138249</xdr:rowOff>
    </xdr:to>
    <xdr:sp macro="" textlink="">
      <xdr:nvSpPr>
        <xdr:cNvPr id="324" name="フローチャート : 判断 323"/>
        <xdr:cNvSpPr/>
      </xdr:nvSpPr>
      <xdr:spPr>
        <a:xfrm>
          <a:off x="15240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123026</xdr:rowOff>
    </xdr:from>
    <xdr:ext cx="762000" cy="259045"/>
    <xdr:sp macro="" textlink="">
      <xdr:nvSpPr>
        <xdr:cNvPr id="325" name="テキスト ボックス 324"/>
        <xdr:cNvSpPr txBox="1"/>
      </xdr:nvSpPr>
      <xdr:spPr>
        <a:xfrm>
          <a:off x="14909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169273</xdr:rowOff>
    </xdr:from>
    <xdr:to>
      <xdr:col>21</xdr:col>
      <xdr:colOff>0</xdr:colOff>
      <xdr:row>60</xdr:row>
      <xdr:rowOff>2419</xdr:rowOff>
    </xdr:to>
    <xdr:cxnSp macro="">
      <xdr:nvCxnSpPr>
        <xdr:cNvPr id="326" name="直線コネクタ 325"/>
        <xdr:cNvCxnSpPr/>
      </xdr:nvCxnSpPr>
      <xdr:spPr>
        <a:xfrm flipV="1">
          <a:off x="13512800" y="10284823"/>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37798</xdr:rowOff>
    </xdr:from>
    <xdr:to>
      <xdr:col>21</xdr:col>
      <xdr:colOff>50800</xdr:colOff>
      <xdr:row>60</xdr:row>
      <xdr:rowOff>139398</xdr:rowOff>
    </xdr:to>
    <xdr:sp macro="" textlink="">
      <xdr:nvSpPr>
        <xdr:cNvPr id="327" name="フローチャート : 判断 326"/>
        <xdr:cNvSpPr/>
      </xdr:nvSpPr>
      <xdr:spPr>
        <a:xfrm>
          <a:off x="14351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124175</xdr:rowOff>
    </xdr:from>
    <xdr:ext cx="762000" cy="259045"/>
    <xdr:sp macro="" textlink="">
      <xdr:nvSpPr>
        <xdr:cNvPr id="328" name="テキスト ボックス 327"/>
        <xdr:cNvSpPr txBox="1"/>
      </xdr:nvSpPr>
      <xdr:spPr>
        <a:xfrm>
          <a:off x="14020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36649</xdr:rowOff>
    </xdr:from>
    <xdr:to>
      <xdr:col>19</xdr:col>
      <xdr:colOff>533400</xdr:colOff>
      <xdr:row>60</xdr:row>
      <xdr:rowOff>138249</xdr:rowOff>
    </xdr:to>
    <xdr:sp macro="" textlink="">
      <xdr:nvSpPr>
        <xdr:cNvPr id="329" name="フローチャート : 判断 328"/>
        <xdr:cNvSpPr/>
      </xdr:nvSpPr>
      <xdr:spPr>
        <a:xfrm>
          <a:off x="13462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123026</xdr:rowOff>
    </xdr:from>
    <xdr:ext cx="762000" cy="259045"/>
    <xdr:sp macro="" textlink="">
      <xdr:nvSpPr>
        <xdr:cNvPr id="330" name="テキスト ボックス 329"/>
        <xdr:cNvSpPr txBox="1"/>
      </xdr:nvSpPr>
      <xdr:spPr>
        <a:xfrm>
          <a:off x="13131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126516</xdr:rowOff>
    </xdr:from>
    <xdr:to>
      <xdr:col>24</xdr:col>
      <xdr:colOff>609600</xdr:colOff>
      <xdr:row>60</xdr:row>
      <xdr:rowOff>56666</xdr:rowOff>
    </xdr:to>
    <xdr:sp macro="" textlink="">
      <xdr:nvSpPr>
        <xdr:cNvPr id="336" name="円/楕円 335"/>
        <xdr:cNvSpPr/>
      </xdr:nvSpPr>
      <xdr:spPr>
        <a:xfrm>
          <a:off x="16967200" y="102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143043</xdr:rowOff>
    </xdr:from>
    <xdr:ext cx="762000" cy="259045"/>
    <xdr:sp macro="" textlink="">
      <xdr:nvSpPr>
        <xdr:cNvPr id="337" name="定員管理の状況該当値テキスト"/>
        <xdr:cNvSpPr txBox="1"/>
      </xdr:nvSpPr>
      <xdr:spPr>
        <a:xfrm>
          <a:off x="17106900" y="10087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85151</xdr:rowOff>
    </xdr:from>
    <xdr:to>
      <xdr:col>23</xdr:col>
      <xdr:colOff>457200</xdr:colOff>
      <xdr:row>60</xdr:row>
      <xdr:rowOff>15301</xdr:rowOff>
    </xdr:to>
    <xdr:sp macro="" textlink="">
      <xdr:nvSpPr>
        <xdr:cNvPr id="338" name="円/楕円 337"/>
        <xdr:cNvSpPr/>
      </xdr:nvSpPr>
      <xdr:spPr>
        <a:xfrm>
          <a:off x="16129000" y="10200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25478</xdr:rowOff>
    </xdr:from>
    <xdr:ext cx="736600" cy="259045"/>
    <xdr:sp macro="" textlink="">
      <xdr:nvSpPr>
        <xdr:cNvPr id="339" name="テキスト ボックス 338"/>
        <xdr:cNvSpPr txBox="1"/>
      </xdr:nvSpPr>
      <xdr:spPr>
        <a:xfrm>
          <a:off x="15798800" y="99695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98939</xdr:rowOff>
    </xdr:from>
    <xdr:to>
      <xdr:col>22</xdr:col>
      <xdr:colOff>254000</xdr:colOff>
      <xdr:row>60</xdr:row>
      <xdr:rowOff>29089</xdr:rowOff>
    </xdr:to>
    <xdr:sp macro="" textlink="">
      <xdr:nvSpPr>
        <xdr:cNvPr id="340" name="円/楕円 339"/>
        <xdr:cNvSpPr/>
      </xdr:nvSpPr>
      <xdr:spPr>
        <a:xfrm>
          <a:off x="15240000" y="1021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39266</xdr:rowOff>
    </xdr:from>
    <xdr:ext cx="762000" cy="259045"/>
    <xdr:sp macro="" textlink="">
      <xdr:nvSpPr>
        <xdr:cNvPr id="341" name="テキスト ボックス 340"/>
        <xdr:cNvSpPr txBox="1"/>
      </xdr:nvSpPr>
      <xdr:spPr>
        <a:xfrm>
          <a:off x="14909800" y="998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118473</xdr:rowOff>
    </xdr:from>
    <xdr:to>
      <xdr:col>21</xdr:col>
      <xdr:colOff>50800</xdr:colOff>
      <xdr:row>60</xdr:row>
      <xdr:rowOff>48623</xdr:rowOff>
    </xdr:to>
    <xdr:sp macro="" textlink="">
      <xdr:nvSpPr>
        <xdr:cNvPr id="342" name="円/楕円 341"/>
        <xdr:cNvSpPr/>
      </xdr:nvSpPr>
      <xdr:spPr>
        <a:xfrm>
          <a:off x="14351000" y="1023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58800</xdr:rowOff>
    </xdr:from>
    <xdr:ext cx="762000" cy="259045"/>
    <xdr:sp macro="" textlink="">
      <xdr:nvSpPr>
        <xdr:cNvPr id="343" name="テキスト ボックス 342"/>
        <xdr:cNvSpPr txBox="1"/>
      </xdr:nvSpPr>
      <xdr:spPr>
        <a:xfrm>
          <a:off x="14020800" y="1000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123069</xdr:rowOff>
    </xdr:from>
    <xdr:to>
      <xdr:col>19</xdr:col>
      <xdr:colOff>533400</xdr:colOff>
      <xdr:row>60</xdr:row>
      <xdr:rowOff>53219</xdr:rowOff>
    </xdr:to>
    <xdr:sp macro="" textlink="">
      <xdr:nvSpPr>
        <xdr:cNvPr id="344" name="円/楕円 343"/>
        <xdr:cNvSpPr/>
      </xdr:nvSpPr>
      <xdr:spPr>
        <a:xfrm>
          <a:off x="13462000" y="10238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63396</xdr:rowOff>
    </xdr:from>
    <xdr:ext cx="762000" cy="259045"/>
    <xdr:sp macro="" textlink="">
      <xdr:nvSpPr>
        <xdr:cNvPr id="345" name="テキスト ボックス 344"/>
        <xdr:cNvSpPr txBox="1"/>
      </xdr:nvSpPr>
      <xdr:spPr>
        <a:xfrm>
          <a:off x="13131800" y="10007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類似団体平均，全国平均より悪い結果となりました。</a:t>
          </a:r>
          <a:endParaRPr lang="ja-JP" altLang="ja-JP" sz="1400">
            <a:effectLst/>
          </a:endParaRPr>
        </a:p>
        <a:p>
          <a:pPr rtl="0"/>
          <a:r>
            <a:rPr lang="ja-JP" altLang="ja-JP" sz="1100">
              <a:solidFill>
                <a:schemeClr val="dk1"/>
              </a:solidFill>
              <a:effectLst/>
              <a:latin typeface="+mn-lt"/>
              <a:ea typeface="+mn-ea"/>
              <a:cs typeface="+mn-cs"/>
            </a:rPr>
            <a:t>ここ数年公債費は高止まりとなっていますが，町債残高は，繰上償還の実施や新発債の抑制などにより着実に縮減していることから，今後の実質公債費比率は徐々に改善していく見込みです。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2" name="直線コネクタ 361"/>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3" name="テキスト ボックス 362"/>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4" name="直線コネクタ 36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5" name="テキスト ボックス 36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6" name="直線コネクタ 365"/>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7" name="テキスト ボックス 366"/>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8" name="直線コネクタ 36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58738</xdr:rowOff>
    </xdr:from>
    <xdr:to>
      <xdr:col>24</xdr:col>
      <xdr:colOff>558800</xdr:colOff>
      <xdr:row>43</xdr:row>
      <xdr:rowOff>71120</xdr:rowOff>
    </xdr:to>
    <xdr:cxnSp macro="">
      <xdr:nvCxnSpPr>
        <xdr:cNvPr id="370" name="直線コネクタ 369"/>
        <xdr:cNvCxnSpPr/>
      </xdr:nvCxnSpPr>
      <xdr:spPr>
        <a:xfrm flipV="1">
          <a:off x="17018000" y="6230938"/>
          <a:ext cx="0" cy="12125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43197</xdr:rowOff>
    </xdr:from>
    <xdr:ext cx="762000" cy="259045"/>
    <xdr:sp macro="" textlink="">
      <xdr:nvSpPr>
        <xdr:cNvPr id="371" name="公債費負担の状況最小値テキスト"/>
        <xdr:cNvSpPr txBox="1"/>
      </xdr:nvSpPr>
      <xdr:spPr>
        <a:xfrm>
          <a:off x="17106900" y="741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17.6</a:t>
          </a:r>
          <a:endParaRPr kumimoji="1" lang="ja-JP" altLang="en-US" sz="1000" b="1">
            <a:latin typeface="ＭＳ Ｐゴシック"/>
          </a:endParaRPr>
        </a:p>
      </xdr:txBody>
    </xdr:sp>
    <xdr:clientData/>
  </xdr:oneCellAnchor>
  <xdr:twoCellAnchor>
    <xdr:from>
      <xdr:col>24</xdr:col>
      <xdr:colOff>469900</xdr:colOff>
      <xdr:row>43</xdr:row>
      <xdr:rowOff>71120</xdr:rowOff>
    </xdr:from>
    <xdr:to>
      <xdr:col>24</xdr:col>
      <xdr:colOff>647700</xdr:colOff>
      <xdr:row>43</xdr:row>
      <xdr:rowOff>71120</xdr:rowOff>
    </xdr:to>
    <xdr:cxnSp macro="">
      <xdr:nvCxnSpPr>
        <xdr:cNvPr id="372" name="直線コネクタ 371"/>
        <xdr:cNvCxnSpPr/>
      </xdr:nvCxnSpPr>
      <xdr:spPr>
        <a:xfrm>
          <a:off x="16929100" y="744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145115</xdr:rowOff>
    </xdr:from>
    <xdr:ext cx="762000" cy="259045"/>
    <xdr:sp macro="" textlink="">
      <xdr:nvSpPr>
        <xdr:cNvPr id="373" name="公債費負担の状況最大値テキスト"/>
        <xdr:cNvSpPr txBox="1"/>
      </xdr:nvSpPr>
      <xdr:spPr>
        <a:xfrm>
          <a:off x="17106900" y="5974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36</xdr:row>
      <xdr:rowOff>58738</xdr:rowOff>
    </xdr:from>
    <xdr:to>
      <xdr:col>24</xdr:col>
      <xdr:colOff>647700</xdr:colOff>
      <xdr:row>36</xdr:row>
      <xdr:rowOff>58738</xdr:rowOff>
    </xdr:to>
    <xdr:cxnSp macro="">
      <xdr:nvCxnSpPr>
        <xdr:cNvPr id="374" name="直線コネクタ 373"/>
        <xdr:cNvCxnSpPr/>
      </xdr:nvCxnSpPr>
      <xdr:spPr>
        <a:xfrm>
          <a:off x="16929100" y="6230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88265</xdr:rowOff>
    </xdr:from>
    <xdr:to>
      <xdr:col>24</xdr:col>
      <xdr:colOff>558800</xdr:colOff>
      <xdr:row>41</xdr:row>
      <xdr:rowOff>112395</xdr:rowOff>
    </xdr:to>
    <xdr:cxnSp macro="">
      <xdr:nvCxnSpPr>
        <xdr:cNvPr id="375" name="直線コネクタ 374"/>
        <xdr:cNvCxnSpPr/>
      </xdr:nvCxnSpPr>
      <xdr:spPr>
        <a:xfrm flipV="1">
          <a:off x="16179800" y="7117715"/>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2240</xdr:rowOff>
    </xdr:from>
    <xdr:ext cx="762000" cy="259045"/>
    <xdr:sp macro="" textlink="">
      <xdr:nvSpPr>
        <xdr:cNvPr id="376" name="公債費負担の状況平均値テキスト"/>
        <xdr:cNvSpPr txBox="1"/>
      </xdr:nvSpPr>
      <xdr:spPr>
        <a:xfrm>
          <a:off x="17106900" y="66887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157163</xdr:rowOff>
    </xdr:from>
    <xdr:to>
      <xdr:col>24</xdr:col>
      <xdr:colOff>609600</xdr:colOff>
      <xdr:row>40</xdr:row>
      <xdr:rowOff>87313</xdr:rowOff>
    </xdr:to>
    <xdr:sp macro="" textlink="">
      <xdr:nvSpPr>
        <xdr:cNvPr id="377" name="フローチャート : 判断 376"/>
        <xdr:cNvSpPr/>
      </xdr:nvSpPr>
      <xdr:spPr>
        <a:xfrm>
          <a:off x="16967200" y="684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112395</xdr:rowOff>
    </xdr:from>
    <xdr:to>
      <xdr:col>23</xdr:col>
      <xdr:colOff>406400</xdr:colOff>
      <xdr:row>41</xdr:row>
      <xdr:rowOff>148590</xdr:rowOff>
    </xdr:to>
    <xdr:cxnSp macro="">
      <xdr:nvCxnSpPr>
        <xdr:cNvPr id="378" name="直線コネクタ 377"/>
        <xdr:cNvCxnSpPr/>
      </xdr:nvCxnSpPr>
      <xdr:spPr>
        <a:xfrm flipV="1">
          <a:off x="15290800" y="714184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27940</xdr:rowOff>
    </xdr:from>
    <xdr:to>
      <xdr:col>23</xdr:col>
      <xdr:colOff>457200</xdr:colOff>
      <xdr:row>40</xdr:row>
      <xdr:rowOff>129540</xdr:rowOff>
    </xdr:to>
    <xdr:sp macro="" textlink="">
      <xdr:nvSpPr>
        <xdr:cNvPr id="379" name="フローチャート : 判断 378"/>
        <xdr:cNvSpPr/>
      </xdr:nvSpPr>
      <xdr:spPr>
        <a:xfrm>
          <a:off x="16129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139717</xdr:rowOff>
    </xdr:from>
    <xdr:ext cx="736600" cy="259045"/>
    <xdr:sp macro="" textlink="">
      <xdr:nvSpPr>
        <xdr:cNvPr id="380" name="テキスト ボックス 379"/>
        <xdr:cNvSpPr txBox="1"/>
      </xdr:nvSpPr>
      <xdr:spPr>
        <a:xfrm>
          <a:off x="15798800" y="6654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148590</xdr:rowOff>
    </xdr:from>
    <xdr:to>
      <xdr:col>22</xdr:col>
      <xdr:colOff>203200</xdr:colOff>
      <xdr:row>42</xdr:row>
      <xdr:rowOff>7303</xdr:rowOff>
    </xdr:to>
    <xdr:cxnSp macro="">
      <xdr:nvCxnSpPr>
        <xdr:cNvPr id="381" name="直線コネクタ 380"/>
        <xdr:cNvCxnSpPr/>
      </xdr:nvCxnSpPr>
      <xdr:spPr>
        <a:xfrm flipV="1">
          <a:off x="14401800" y="7178040"/>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82232</xdr:rowOff>
    </xdr:from>
    <xdr:to>
      <xdr:col>22</xdr:col>
      <xdr:colOff>254000</xdr:colOff>
      <xdr:row>41</xdr:row>
      <xdr:rowOff>12382</xdr:rowOff>
    </xdr:to>
    <xdr:sp macro="" textlink="">
      <xdr:nvSpPr>
        <xdr:cNvPr id="382" name="フローチャート : 判断 381"/>
        <xdr:cNvSpPr/>
      </xdr:nvSpPr>
      <xdr:spPr>
        <a:xfrm>
          <a:off x="15240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22559</xdr:rowOff>
    </xdr:from>
    <xdr:ext cx="762000" cy="259045"/>
    <xdr:sp macro="" textlink="">
      <xdr:nvSpPr>
        <xdr:cNvPr id="383" name="テキスト ボックス 382"/>
        <xdr:cNvSpPr txBox="1"/>
      </xdr:nvSpPr>
      <xdr:spPr>
        <a:xfrm>
          <a:off x="14909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7303</xdr:rowOff>
    </xdr:from>
    <xdr:to>
      <xdr:col>21</xdr:col>
      <xdr:colOff>0</xdr:colOff>
      <xdr:row>42</xdr:row>
      <xdr:rowOff>67628</xdr:rowOff>
    </xdr:to>
    <xdr:cxnSp macro="">
      <xdr:nvCxnSpPr>
        <xdr:cNvPr id="384" name="直線コネクタ 383"/>
        <xdr:cNvCxnSpPr/>
      </xdr:nvCxnSpPr>
      <xdr:spPr>
        <a:xfrm flipV="1">
          <a:off x="13512800" y="7208203"/>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148590</xdr:rowOff>
    </xdr:from>
    <xdr:to>
      <xdr:col>21</xdr:col>
      <xdr:colOff>50800</xdr:colOff>
      <xdr:row>41</xdr:row>
      <xdr:rowOff>78740</xdr:rowOff>
    </xdr:to>
    <xdr:sp macro="" textlink="">
      <xdr:nvSpPr>
        <xdr:cNvPr id="385" name="フローチャート : 判断 384"/>
        <xdr:cNvSpPr/>
      </xdr:nvSpPr>
      <xdr:spPr>
        <a:xfrm>
          <a:off x="14351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88917</xdr:rowOff>
    </xdr:from>
    <xdr:ext cx="762000" cy="259045"/>
    <xdr:sp macro="" textlink="">
      <xdr:nvSpPr>
        <xdr:cNvPr id="386" name="テキスト ボックス 385"/>
        <xdr:cNvSpPr txBox="1"/>
      </xdr:nvSpPr>
      <xdr:spPr>
        <a:xfrm>
          <a:off x="14020800" y="677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7303</xdr:rowOff>
    </xdr:from>
    <xdr:to>
      <xdr:col>19</xdr:col>
      <xdr:colOff>533400</xdr:colOff>
      <xdr:row>41</xdr:row>
      <xdr:rowOff>108903</xdr:rowOff>
    </xdr:to>
    <xdr:sp macro="" textlink="">
      <xdr:nvSpPr>
        <xdr:cNvPr id="387" name="フローチャート : 判断 386"/>
        <xdr:cNvSpPr/>
      </xdr:nvSpPr>
      <xdr:spPr>
        <a:xfrm>
          <a:off x="13462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119080</xdr:rowOff>
    </xdr:from>
    <xdr:ext cx="762000" cy="259045"/>
    <xdr:sp macro="" textlink="">
      <xdr:nvSpPr>
        <xdr:cNvPr id="388" name="テキスト ボックス 387"/>
        <xdr:cNvSpPr txBox="1"/>
      </xdr:nvSpPr>
      <xdr:spPr>
        <a:xfrm>
          <a:off x="13131800" y="6805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9" name="テキスト ボックス 38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0" name="テキスト ボックス 38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1" name="テキスト ボックス 39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2" name="テキスト ボックス 39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3" name="テキスト ボックス 39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37465</xdr:rowOff>
    </xdr:from>
    <xdr:to>
      <xdr:col>24</xdr:col>
      <xdr:colOff>609600</xdr:colOff>
      <xdr:row>41</xdr:row>
      <xdr:rowOff>139065</xdr:rowOff>
    </xdr:to>
    <xdr:sp macro="" textlink="">
      <xdr:nvSpPr>
        <xdr:cNvPr id="394" name="円/楕円 393"/>
        <xdr:cNvSpPr/>
      </xdr:nvSpPr>
      <xdr:spPr>
        <a:xfrm>
          <a:off x="16967200" y="706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9542</xdr:rowOff>
    </xdr:from>
    <xdr:ext cx="762000" cy="259045"/>
    <xdr:sp macro="" textlink="">
      <xdr:nvSpPr>
        <xdr:cNvPr id="395" name="公債費負担の状況該当値テキスト"/>
        <xdr:cNvSpPr txBox="1"/>
      </xdr:nvSpPr>
      <xdr:spPr>
        <a:xfrm>
          <a:off x="17106900" y="703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61595</xdr:rowOff>
    </xdr:from>
    <xdr:to>
      <xdr:col>23</xdr:col>
      <xdr:colOff>457200</xdr:colOff>
      <xdr:row>41</xdr:row>
      <xdr:rowOff>163195</xdr:rowOff>
    </xdr:to>
    <xdr:sp macro="" textlink="">
      <xdr:nvSpPr>
        <xdr:cNvPr id="396" name="円/楕円 395"/>
        <xdr:cNvSpPr/>
      </xdr:nvSpPr>
      <xdr:spPr>
        <a:xfrm>
          <a:off x="16129000" y="709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147972</xdr:rowOff>
    </xdr:from>
    <xdr:ext cx="736600" cy="259045"/>
    <xdr:sp macro="" textlink="">
      <xdr:nvSpPr>
        <xdr:cNvPr id="397" name="テキスト ボックス 396"/>
        <xdr:cNvSpPr txBox="1"/>
      </xdr:nvSpPr>
      <xdr:spPr>
        <a:xfrm>
          <a:off x="15798800" y="717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97790</xdr:rowOff>
    </xdr:from>
    <xdr:to>
      <xdr:col>22</xdr:col>
      <xdr:colOff>254000</xdr:colOff>
      <xdr:row>42</xdr:row>
      <xdr:rowOff>27940</xdr:rowOff>
    </xdr:to>
    <xdr:sp macro="" textlink="">
      <xdr:nvSpPr>
        <xdr:cNvPr id="398" name="円/楕円 397"/>
        <xdr:cNvSpPr/>
      </xdr:nvSpPr>
      <xdr:spPr>
        <a:xfrm>
          <a:off x="15240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12717</xdr:rowOff>
    </xdr:from>
    <xdr:ext cx="762000" cy="259045"/>
    <xdr:sp macro="" textlink="">
      <xdr:nvSpPr>
        <xdr:cNvPr id="399" name="テキスト ボックス 398"/>
        <xdr:cNvSpPr txBox="1"/>
      </xdr:nvSpPr>
      <xdr:spPr>
        <a:xfrm>
          <a:off x="14909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127953</xdr:rowOff>
    </xdr:from>
    <xdr:to>
      <xdr:col>21</xdr:col>
      <xdr:colOff>50800</xdr:colOff>
      <xdr:row>42</xdr:row>
      <xdr:rowOff>58103</xdr:rowOff>
    </xdr:to>
    <xdr:sp macro="" textlink="">
      <xdr:nvSpPr>
        <xdr:cNvPr id="400" name="円/楕円 399"/>
        <xdr:cNvSpPr/>
      </xdr:nvSpPr>
      <xdr:spPr>
        <a:xfrm>
          <a:off x="14351000" y="7157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42880</xdr:rowOff>
    </xdr:from>
    <xdr:ext cx="762000" cy="259045"/>
    <xdr:sp macro="" textlink="">
      <xdr:nvSpPr>
        <xdr:cNvPr id="401" name="テキスト ボックス 400"/>
        <xdr:cNvSpPr txBox="1"/>
      </xdr:nvSpPr>
      <xdr:spPr>
        <a:xfrm>
          <a:off x="14020800" y="72437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16828</xdr:rowOff>
    </xdr:from>
    <xdr:to>
      <xdr:col>19</xdr:col>
      <xdr:colOff>533400</xdr:colOff>
      <xdr:row>42</xdr:row>
      <xdr:rowOff>118428</xdr:rowOff>
    </xdr:to>
    <xdr:sp macro="" textlink="">
      <xdr:nvSpPr>
        <xdr:cNvPr id="402" name="円/楕円 401"/>
        <xdr:cNvSpPr/>
      </xdr:nvSpPr>
      <xdr:spPr>
        <a:xfrm>
          <a:off x="13462000" y="7217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103205</xdr:rowOff>
    </xdr:from>
    <xdr:ext cx="762000" cy="259045"/>
    <xdr:sp macro="" textlink="">
      <xdr:nvSpPr>
        <xdr:cNvPr id="403" name="テキスト ボックス 402"/>
        <xdr:cNvSpPr txBox="1"/>
      </xdr:nvSpPr>
      <xdr:spPr>
        <a:xfrm>
          <a:off x="13131800" y="7304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4" name="正方形/長方形 40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5" name="テキスト ボックス 40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6" name="テキスト ボックス 40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7" name="正方形/長方形 40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8" name="正方形/長方形 40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9" name="正方形/長方形 40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0" name="正方形/長方形 40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1" name="正方形/長方形 41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2" name="正方形/長方形 41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3" name="正方形/長方形 41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4" name="正方形/長方形 41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5" name="正方形/長方形 41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6" name="テキスト ボックス 41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昨年度に引き続き，類似団体平均より良好であり，</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a:t>
          </a:r>
          <a:r>
            <a:rPr lang="en-US" altLang="ja-JP" sz="1100">
              <a:solidFill>
                <a:schemeClr val="dk1"/>
              </a:solidFill>
              <a:effectLst/>
              <a:latin typeface="+mn-lt"/>
              <a:ea typeface="+mn-ea"/>
              <a:cs typeface="+mn-cs"/>
            </a:rPr>
            <a:t>24</a:t>
          </a:r>
          <a:r>
            <a:rPr lang="ja-JP" altLang="en-US" sz="1100">
              <a:solidFill>
                <a:schemeClr val="dk1"/>
              </a:solidFill>
              <a:effectLst/>
              <a:latin typeface="+mn-lt"/>
              <a:ea typeface="+mn-ea"/>
              <a:cs typeface="+mn-cs"/>
            </a:rPr>
            <a:t>年度に引き続き，</a:t>
          </a:r>
          <a:r>
            <a:rPr lang="ja-JP" altLang="ja-JP" sz="1100">
              <a:solidFill>
                <a:schemeClr val="dk1"/>
              </a:solidFill>
              <a:effectLst/>
              <a:latin typeface="+mn-lt"/>
              <a:ea typeface="+mn-ea"/>
              <a:cs typeface="+mn-cs"/>
            </a:rPr>
            <a:t>将来負担額へ充当可能な財源が将来負担額を超え，将来の負担がマイナスとなったため，値が出ていません。</a:t>
          </a:r>
          <a:endParaRPr lang="ja-JP" altLang="ja-JP" sz="1400">
            <a:effectLst/>
          </a:endParaRPr>
        </a:p>
        <a:p>
          <a:pPr rtl="0"/>
          <a:r>
            <a:rPr lang="ja-JP" altLang="ja-JP" sz="1100">
              <a:solidFill>
                <a:schemeClr val="dk1"/>
              </a:solidFill>
              <a:effectLst/>
              <a:latin typeface="+mn-lt"/>
              <a:ea typeface="+mn-ea"/>
              <a:cs typeface="+mn-cs"/>
            </a:rPr>
            <a:t>その要因は，</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財政健全化計画に基づき，新発債の抑制に努めプライマリーバランスの黒字を保つことにより，町債残高を縮減してきていること，また財政調整基金の積み立てなどにより，町債の償還に充てることができる基金が増加していることによるもので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7" name="テキスト ボックス 41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8" name="直線コネクタ 41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9" name="テキスト ボックス 41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0" name="直線コネクタ 41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1" name="テキスト ボックス 42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2" name="直線コネクタ 42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3" name="テキスト ボックス 42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6" name="直線コネクタ 42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7" name="テキスト ボックス 42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8" name="直線コネクタ 42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9" name="テキスト ボックス 42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145034</xdr:rowOff>
    </xdr:from>
    <xdr:to>
      <xdr:col>24</xdr:col>
      <xdr:colOff>558800</xdr:colOff>
      <xdr:row>22</xdr:row>
      <xdr:rowOff>147913</xdr:rowOff>
    </xdr:to>
    <xdr:cxnSp macro="">
      <xdr:nvCxnSpPr>
        <xdr:cNvPr id="432" name="直線コネクタ 431"/>
        <xdr:cNvCxnSpPr/>
      </xdr:nvCxnSpPr>
      <xdr:spPr>
        <a:xfrm flipV="1">
          <a:off x="17018000" y="2373884"/>
          <a:ext cx="0" cy="1545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119990</xdr:rowOff>
    </xdr:from>
    <xdr:ext cx="762000" cy="259045"/>
    <xdr:sp macro="" textlink="">
      <xdr:nvSpPr>
        <xdr:cNvPr id="433" name="将来負担の状況最小値テキスト"/>
        <xdr:cNvSpPr txBox="1"/>
      </xdr:nvSpPr>
      <xdr:spPr>
        <a:xfrm>
          <a:off x="17106900" y="3891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192.6</a:t>
          </a:r>
          <a:endParaRPr kumimoji="1" lang="ja-JP" altLang="en-US" sz="1000" b="1">
            <a:latin typeface="ＭＳ Ｐゴシック"/>
          </a:endParaRPr>
        </a:p>
      </xdr:txBody>
    </xdr:sp>
    <xdr:clientData/>
  </xdr:oneCellAnchor>
  <xdr:twoCellAnchor>
    <xdr:from>
      <xdr:col>24</xdr:col>
      <xdr:colOff>469900</xdr:colOff>
      <xdr:row>22</xdr:row>
      <xdr:rowOff>147913</xdr:rowOff>
    </xdr:from>
    <xdr:to>
      <xdr:col>24</xdr:col>
      <xdr:colOff>647700</xdr:colOff>
      <xdr:row>22</xdr:row>
      <xdr:rowOff>147913</xdr:rowOff>
    </xdr:to>
    <xdr:cxnSp macro="">
      <xdr:nvCxnSpPr>
        <xdr:cNvPr id="434" name="直線コネクタ 433"/>
        <xdr:cNvCxnSpPr/>
      </xdr:nvCxnSpPr>
      <xdr:spPr>
        <a:xfrm>
          <a:off x="16929100" y="3919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59961</xdr:rowOff>
    </xdr:from>
    <xdr:ext cx="762000" cy="259045"/>
    <xdr:sp macro="" textlink="">
      <xdr:nvSpPr>
        <xdr:cNvPr id="435" name="将来負担の状況最大値テキスト"/>
        <xdr:cNvSpPr txBox="1"/>
      </xdr:nvSpPr>
      <xdr:spPr>
        <a:xfrm>
          <a:off x="171069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24</xdr:col>
      <xdr:colOff>469900</xdr:colOff>
      <xdr:row>13</xdr:row>
      <xdr:rowOff>145034</xdr:rowOff>
    </xdr:from>
    <xdr:to>
      <xdr:col>24</xdr:col>
      <xdr:colOff>647700</xdr:colOff>
      <xdr:row>13</xdr:row>
      <xdr:rowOff>145034</xdr:rowOff>
    </xdr:to>
    <xdr:cxnSp macro="">
      <xdr:nvCxnSpPr>
        <xdr:cNvPr id="436" name="直線コネクタ 435"/>
        <xdr:cNvCxnSpPr/>
      </xdr:nvCxnSpPr>
      <xdr:spPr>
        <a:xfrm>
          <a:off x="16929100" y="2373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103886</xdr:rowOff>
    </xdr:from>
    <xdr:to>
      <xdr:col>22</xdr:col>
      <xdr:colOff>203200</xdr:colOff>
      <xdr:row>15</xdr:row>
      <xdr:rowOff>106172</xdr:rowOff>
    </xdr:to>
    <xdr:cxnSp macro="">
      <xdr:nvCxnSpPr>
        <xdr:cNvPr id="437" name="直線コネクタ 436"/>
        <xdr:cNvCxnSpPr/>
      </xdr:nvCxnSpPr>
      <xdr:spPr>
        <a:xfrm flipV="1">
          <a:off x="14401800" y="250418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71010</xdr:rowOff>
    </xdr:from>
    <xdr:ext cx="762000" cy="259045"/>
    <xdr:sp macro="" textlink="">
      <xdr:nvSpPr>
        <xdr:cNvPr id="438" name="将来負担の状況平均値テキスト"/>
        <xdr:cNvSpPr txBox="1"/>
      </xdr:nvSpPr>
      <xdr:spPr>
        <a:xfrm>
          <a:off x="17106900" y="24713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98933</xdr:rowOff>
    </xdr:from>
    <xdr:to>
      <xdr:col>24</xdr:col>
      <xdr:colOff>609600</xdr:colOff>
      <xdr:row>15</xdr:row>
      <xdr:rowOff>29083</xdr:rowOff>
    </xdr:to>
    <xdr:sp macro="" textlink="">
      <xdr:nvSpPr>
        <xdr:cNvPr id="439" name="フローチャート : 判断 438"/>
        <xdr:cNvSpPr/>
      </xdr:nvSpPr>
      <xdr:spPr>
        <a:xfrm>
          <a:off x="169672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106172</xdr:rowOff>
    </xdr:from>
    <xdr:to>
      <xdr:col>21</xdr:col>
      <xdr:colOff>0</xdr:colOff>
      <xdr:row>17</xdr:row>
      <xdr:rowOff>7789</xdr:rowOff>
    </xdr:to>
    <xdr:cxnSp macro="">
      <xdr:nvCxnSpPr>
        <xdr:cNvPr id="440" name="直線コネクタ 439"/>
        <xdr:cNvCxnSpPr/>
      </xdr:nvCxnSpPr>
      <xdr:spPr>
        <a:xfrm flipV="1">
          <a:off x="13512800" y="2677922"/>
          <a:ext cx="889000" cy="244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166497</xdr:rowOff>
    </xdr:from>
    <xdr:to>
      <xdr:col>23</xdr:col>
      <xdr:colOff>457200</xdr:colOff>
      <xdr:row>15</xdr:row>
      <xdr:rowOff>96647</xdr:rowOff>
    </xdr:to>
    <xdr:sp macro="" textlink="">
      <xdr:nvSpPr>
        <xdr:cNvPr id="441" name="フローチャート : 判断 440"/>
        <xdr:cNvSpPr/>
      </xdr:nvSpPr>
      <xdr:spPr>
        <a:xfrm>
          <a:off x="16129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106824</xdr:rowOff>
    </xdr:from>
    <xdr:ext cx="736600" cy="259045"/>
    <xdr:sp macro="" textlink="">
      <xdr:nvSpPr>
        <xdr:cNvPr id="442" name="テキスト ボックス 441"/>
        <xdr:cNvSpPr txBox="1"/>
      </xdr:nvSpPr>
      <xdr:spPr>
        <a:xfrm>
          <a:off x="15798800" y="2335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71459</xdr:rowOff>
    </xdr:from>
    <xdr:to>
      <xdr:col>22</xdr:col>
      <xdr:colOff>254000</xdr:colOff>
      <xdr:row>16</xdr:row>
      <xdr:rowOff>1609</xdr:rowOff>
    </xdr:to>
    <xdr:sp macro="" textlink="">
      <xdr:nvSpPr>
        <xdr:cNvPr id="443" name="フローチャート : 判断 442"/>
        <xdr:cNvSpPr/>
      </xdr:nvSpPr>
      <xdr:spPr>
        <a:xfrm>
          <a:off x="15240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157836</xdr:rowOff>
    </xdr:from>
    <xdr:ext cx="762000" cy="259045"/>
    <xdr:sp macro="" textlink="">
      <xdr:nvSpPr>
        <xdr:cNvPr id="444" name="テキスト ボックス 443"/>
        <xdr:cNvSpPr txBox="1"/>
      </xdr:nvSpPr>
      <xdr:spPr>
        <a:xfrm>
          <a:off x="14909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8594</xdr:rowOff>
    </xdr:from>
    <xdr:to>
      <xdr:col>21</xdr:col>
      <xdr:colOff>50800</xdr:colOff>
      <xdr:row>16</xdr:row>
      <xdr:rowOff>110194</xdr:rowOff>
    </xdr:to>
    <xdr:sp macro="" textlink="">
      <xdr:nvSpPr>
        <xdr:cNvPr id="445" name="フローチャート : 判断 444"/>
        <xdr:cNvSpPr/>
      </xdr:nvSpPr>
      <xdr:spPr>
        <a:xfrm>
          <a:off x="14351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94971</xdr:rowOff>
    </xdr:from>
    <xdr:ext cx="762000" cy="259045"/>
    <xdr:sp macro="" textlink="">
      <xdr:nvSpPr>
        <xdr:cNvPr id="446" name="テキスト ボックス 445"/>
        <xdr:cNvSpPr txBox="1"/>
      </xdr:nvSpPr>
      <xdr:spPr>
        <a:xfrm>
          <a:off x="14020800" y="283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94657</xdr:rowOff>
    </xdr:from>
    <xdr:to>
      <xdr:col>19</xdr:col>
      <xdr:colOff>533400</xdr:colOff>
      <xdr:row>17</xdr:row>
      <xdr:rowOff>24807</xdr:rowOff>
    </xdr:to>
    <xdr:sp macro="" textlink="">
      <xdr:nvSpPr>
        <xdr:cNvPr id="447" name="フローチャート : 判断 446"/>
        <xdr:cNvSpPr/>
      </xdr:nvSpPr>
      <xdr:spPr>
        <a:xfrm>
          <a:off x="13462000" y="283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34984</xdr:rowOff>
    </xdr:from>
    <xdr:ext cx="762000" cy="259045"/>
    <xdr:sp macro="" textlink="">
      <xdr:nvSpPr>
        <xdr:cNvPr id="448" name="テキスト ボックス 447"/>
        <xdr:cNvSpPr txBox="1"/>
      </xdr:nvSpPr>
      <xdr:spPr>
        <a:xfrm>
          <a:off x="13131800" y="2606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14</xdr:row>
      <xdr:rowOff>53086</xdr:rowOff>
    </xdr:from>
    <xdr:to>
      <xdr:col>22</xdr:col>
      <xdr:colOff>254000</xdr:colOff>
      <xdr:row>14</xdr:row>
      <xdr:rowOff>154686</xdr:rowOff>
    </xdr:to>
    <xdr:sp macro="" textlink="">
      <xdr:nvSpPr>
        <xdr:cNvPr id="454" name="円/楕円 453"/>
        <xdr:cNvSpPr/>
      </xdr:nvSpPr>
      <xdr:spPr>
        <a:xfrm>
          <a:off x="15240000" y="245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164863</xdr:rowOff>
    </xdr:from>
    <xdr:ext cx="762000" cy="259045"/>
    <xdr:sp macro="" textlink="">
      <xdr:nvSpPr>
        <xdr:cNvPr id="455" name="テキスト ボックス 454"/>
        <xdr:cNvSpPr txBox="1"/>
      </xdr:nvSpPr>
      <xdr:spPr>
        <a:xfrm>
          <a:off x="14909800" y="222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55372</xdr:rowOff>
    </xdr:from>
    <xdr:to>
      <xdr:col>21</xdr:col>
      <xdr:colOff>50800</xdr:colOff>
      <xdr:row>15</xdr:row>
      <xdr:rowOff>156972</xdr:rowOff>
    </xdr:to>
    <xdr:sp macro="" textlink="">
      <xdr:nvSpPr>
        <xdr:cNvPr id="456" name="円/楕円 455"/>
        <xdr:cNvSpPr/>
      </xdr:nvSpPr>
      <xdr:spPr>
        <a:xfrm>
          <a:off x="14351000" y="262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167149</xdr:rowOff>
    </xdr:from>
    <xdr:ext cx="762000" cy="259045"/>
    <xdr:sp macro="" textlink="">
      <xdr:nvSpPr>
        <xdr:cNvPr id="457" name="テキスト ボックス 456"/>
        <xdr:cNvSpPr txBox="1"/>
      </xdr:nvSpPr>
      <xdr:spPr>
        <a:xfrm>
          <a:off x="14020800" y="239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128439</xdr:rowOff>
    </xdr:from>
    <xdr:to>
      <xdr:col>19</xdr:col>
      <xdr:colOff>533400</xdr:colOff>
      <xdr:row>17</xdr:row>
      <xdr:rowOff>58589</xdr:rowOff>
    </xdr:to>
    <xdr:sp macro="" textlink="">
      <xdr:nvSpPr>
        <xdr:cNvPr id="458" name="円/楕円 457"/>
        <xdr:cNvSpPr/>
      </xdr:nvSpPr>
      <xdr:spPr>
        <a:xfrm>
          <a:off x="13462000" y="2871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43366</xdr:rowOff>
    </xdr:from>
    <xdr:ext cx="762000" cy="259045"/>
    <xdr:sp macro="" textlink="">
      <xdr:nvSpPr>
        <xdr:cNvPr id="459" name="テキスト ボックス 458"/>
        <xdr:cNvSpPr txBox="1"/>
      </xdr:nvSpPr>
      <xdr:spPr>
        <a:xfrm>
          <a:off x="13131800" y="2958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28,873
28,140
13.81
10,015,566
9,697,381
211,713
5,930,278
8,897,977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給与体系の適正化，退職者補充調整などの取組みなどにより，類似団体より良好な結果となっており，引き続き適正な給与体系を維持します。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159004</xdr:rowOff>
    </xdr:from>
    <xdr:to>
      <xdr:col>7</xdr:col>
      <xdr:colOff>15875</xdr:colOff>
      <xdr:row>40</xdr:row>
      <xdr:rowOff>154432</xdr:rowOff>
    </xdr:to>
    <xdr:cxnSp macro="">
      <xdr:nvCxnSpPr>
        <xdr:cNvPr id="58" name="直線コネクタ 57"/>
        <xdr:cNvCxnSpPr/>
      </xdr:nvCxnSpPr>
      <xdr:spPr>
        <a:xfrm flipV="1">
          <a:off x="4826000" y="5988304"/>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126509</xdr:rowOff>
    </xdr:from>
    <xdr:ext cx="762000" cy="259045"/>
    <xdr:sp macro="" textlink="">
      <xdr:nvSpPr>
        <xdr:cNvPr id="59" name="人件費最小値テキスト"/>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40</xdr:row>
      <xdr:rowOff>154432</xdr:rowOff>
    </xdr:from>
    <xdr:to>
      <xdr:col>7</xdr:col>
      <xdr:colOff>104775</xdr:colOff>
      <xdr:row>40</xdr:row>
      <xdr:rowOff>154432</xdr:rowOff>
    </xdr:to>
    <xdr:cxnSp macro="">
      <xdr:nvCxnSpPr>
        <xdr:cNvPr id="60" name="直線コネクタ 59"/>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73931</xdr:rowOff>
    </xdr:from>
    <xdr:ext cx="762000" cy="259045"/>
    <xdr:sp macro="" textlink="">
      <xdr:nvSpPr>
        <xdr:cNvPr id="61" name="人件費最大値テキスト"/>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15.7</a:t>
          </a:r>
          <a:endParaRPr kumimoji="1" lang="ja-JP" altLang="en-US" sz="1000" b="1">
            <a:latin typeface="ＭＳ Ｐゴシック"/>
          </a:endParaRPr>
        </a:p>
      </xdr:txBody>
    </xdr:sp>
    <xdr:clientData/>
  </xdr:oneCellAnchor>
  <xdr:twoCellAnchor>
    <xdr:from>
      <xdr:col>6</xdr:col>
      <xdr:colOff>612775</xdr:colOff>
      <xdr:row>34</xdr:row>
      <xdr:rowOff>159004</xdr:rowOff>
    </xdr:from>
    <xdr:to>
      <xdr:col>7</xdr:col>
      <xdr:colOff>104775</xdr:colOff>
      <xdr:row>34</xdr:row>
      <xdr:rowOff>159004</xdr:rowOff>
    </xdr:to>
    <xdr:cxnSp macro="">
      <xdr:nvCxnSpPr>
        <xdr:cNvPr id="62" name="直線コネクタ 61"/>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170434</xdr:rowOff>
    </xdr:from>
    <xdr:to>
      <xdr:col>7</xdr:col>
      <xdr:colOff>15875</xdr:colOff>
      <xdr:row>36</xdr:row>
      <xdr:rowOff>122428</xdr:rowOff>
    </xdr:to>
    <xdr:cxnSp macro="">
      <xdr:nvCxnSpPr>
        <xdr:cNvPr id="63" name="直線コネクタ 62"/>
        <xdr:cNvCxnSpPr/>
      </xdr:nvCxnSpPr>
      <xdr:spPr>
        <a:xfrm flipV="1">
          <a:off x="3987800" y="6171184"/>
          <a:ext cx="8382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122428</xdr:rowOff>
    </xdr:from>
    <xdr:to>
      <xdr:col>5</xdr:col>
      <xdr:colOff>549275</xdr:colOff>
      <xdr:row>36</xdr:row>
      <xdr:rowOff>168148</xdr:rowOff>
    </xdr:to>
    <xdr:cxnSp macro="">
      <xdr:nvCxnSpPr>
        <xdr:cNvPr id="66" name="直線コネクタ 65"/>
        <xdr:cNvCxnSpPr/>
      </xdr:nvCxnSpPr>
      <xdr:spPr>
        <a:xfrm flipV="1">
          <a:off x="3098800" y="62946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153924</xdr:rowOff>
    </xdr:from>
    <xdr:to>
      <xdr:col>5</xdr:col>
      <xdr:colOff>600075</xdr:colOff>
      <xdr:row>37</xdr:row>
      <xdr:rowOff>84074</xdr:rowOff>
    </xdr:to>
    <xdr:sp macro="" textlink="">
      <xdr:nvSpPr>
        <xdr:cNvPr id="67" name="フローチャート : 判断 66"/>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68851</xdr:rowOff>
    </xdr:from>
    <xdr:ext cx="736600" cy="259045"/>
    <xdr:sp macro="" textlink="">
      <xdr:nvSpPr>
        <xdr:cNvPr id="68" name="テキスト ボックス 67"/>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99568</xdr:rowOff>
    </xdr:from>
    <xdr:to>
      <xdr:col>4</xdr:col>
      <xdr:colOff>346075</xdr:colOff>
      <xdr:row>36</xdr:row>
      <xdr:rowOff>168148</xdr:rowOff>
    </xdr:to>
    <xdr:cxnSp macro="">
      <xdr:nvCxnSpPr>
        <xdr:cNvPr id="69" name="直線コネクタ 68"/>
        <xdr:cNvCxnSpPr/>
      </xdr:nvCxnSpPr>
      <xdr:spPr>
        <a:xfrm>
          <a:off x="2209800" y="627176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70" name="フローチャート : 判断 69"/>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1" name="テキスト ボックス 70"/>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99568</xdr:rowOff>
    </xdr:from>
    <xdr:to>
      <xdr:col>3</xdr:col>
      <xdr:colOff>142875</xdr:colOff>
      <xdr:row>37</xdr:row>
      <xdr:rowOff>1270</xdr:rowOff>
    </xdr:to>
    <xdr:cxnSp macro="">
      <xdr:nvCxnSpPr>
        <xdr:cNvPr id="72" name="直線コネクタ 71"/>
        <xdr:cNvCxnSpPr/>
      </xdr:nvCxnSpPr>
      <xdr:spPr>
        <a:xfrm flipV="1">
          <a:off x="1320800" y="6271768"/>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60198</xdr:rowOff>
    </xdr:from>
    <xdr:to>
      <xdr:col>1</xdr:col>
      <xdr:colOff>676275</xdr:colOff>
      <xdr:row>37</xdr:row>
      <xdr:rowOff>161798</xdr:rowOff>
    </xdr:to>
    <xdr:sp macro="" textlink="">
      <xdr:nvSpPr>
        <xdr:cNvPr id="75" name="フローチャート : 判断 74"/>
        <xdr:cNvSpPr/>
      </xdr:nvSpPr>
      <xdr:spPr>
        <a:xfrm>
          <a:off x="1270000" y="6403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146575</xdr:rowOff>
    </xdr:from>
    <xdr:ext cx="762000" cy="259045"/>
    <xdr:sp macro="" textlink="">
      <xdr:nvSpPr>
        <xdr:cNvPr id="76" name="テキスト ボックス 75"/>
        <xdr:cNvSpPr txBox="1"/>
      </xdr:nvSpPr>
      <xdr:spPr>
        <a:xfrm>
          <a:off x="939800" y="6490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119634</xdr:rowOff>
    </xdr:from>
    <xdr:to>
      <xdr:col>7</xdr:col>
      <xdr:colOff>66675</xdr:colOff>
      <xdr:row>36</xdr:row>
      <xdr:rowOff>49784</xdr:rowOff>
    </xdr:to>
    <xdr:sp macro="" textlink="">
      <xdr:nvSpPr>
        <xdr:cNvPr id="82" name="円/楕円 81"/>
        <xdr:cNvSpPr/>
      </xdr:nvSpPr>
      <xdr:spPr>
        <a:xfrm>
          <a:off x="47752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136161</xdr:rowOff>
    </xdr:from>
    <xdr:ext cx="762000" cy="259045"/>
    <xdr:sp macro="" textlink="">
      <xdr:nvSpPr>
        <xdr:cNvPr id="83" name="人件費該当値テキスト"/>
        <xdr:cNvSpPr txBox="1"/>
      </xdr:nvSpPr>
      <xdr:spPr>
        <a:xfrm>
          <a:off x="4914900" y="5965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71628</xdr:rowOff>
    </xdr:from>
    <xdr:to>
      <xdr:col>5</xdr:col>
      <xdr:colOff>600075</xdr:colOff>
      <xdr:row>37</xdr:row>
      <xdr:rowOff>1778</xdr:rowOff>
    </xdr:to>
    <xdr:sp macro="" textlink="">
      <xdr:nvSpPr>
        <xdr:cNvPr id="84" name="円/楕円 83"/>
        <xdr:cNvSpPr/>
      </xdr:nvSpPr>
      <xdr:spPr>
        <a:xfrm>
          <a:off x="3937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11955</xdr:rowOff>
    </xdr:from>
    <xdr:ext cx="736600" cy="259045"/>
    <xdr:sp macro="" textlink="">
      <xdr:nvSpPr>
        <xdr:cNvPr id="85" name="テキスト ボックス 84"/>
        <xdr:cNvSpPr txBox="1"/>
      </xdr:nvSpPr>
      <xdr:spPr>
        <a:xfrm>
          <a:off x="3606800" y="6012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117348</xdr:rowOff>
    </xdr:from>
    <xdr:to>
      <xdr:col>4</xdr:col>
      <xdr:colOff>396875</xdr:colOff>
      <xdr:row>37</xdr:row>
      <xdr:rowOff>47498</xdr:rowOff>
    </xdr:to>
    <xdr:sp macro="" textlink="">
      <xdr:nvSpPr>
        <xdr:cNvPr id="86" name="円/楕円 85"/>
        <xdr:cNvSpPr/>
      </xdr:nvSpPr>
      <xdr:spPr>
        <a:xfrm>
          <a:off x="3048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57675</xdr:rowOff>
    </xdr:from>
    <xdr:ext cx="762000" cy="259045"/>
    <xdr:sp macro="" textlink="">
      <xdr:nvSpPr>
        <xdr:cNvPr id="87" name="テキスト ボックス 86"/>
        <xdr:cNvSpPr txBox="1"/>
      </xdr:nvSpPr>
      <xdr:spPr>
        <a:xfrm>
          <a:off x="2717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48768</xdr:rowOff>
    </xdr:from>
    <xdr:to>
      <xdr:col>3</xdr:col>
      <xdr:colOff>193675</xdr:colOff>
      <xdr:row>36</xdr:row>
      <xdr:rowOff>150368</xdr:rowOff>
    </xdr:to>
    <xdr:sp macro="" textlink="">
      <xdr:nvSpPr>
        <xdr:cNvPr id="88" name="円/楕円 87"/>
        <xdr:cNvSpPr/>
      </xdr:nvSpPr>
      <xdr:spPr>
        <a:xfrm>
          <a:off x="2159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160545</xdr:rowOff>
    </xdr:from>
    <xdr:ext cx="762000" cy="259045"/>
    <xdr:sp macro="" textlink="">
      <xdr:nvSpPr>
        <xdr:cNvPr id="89" name="テキスト ボックス 88"/>
        <xdr:cNvSpPr txBox="1"/>
      </xdr:nvSpPr>
      <xdr:spPr>
        <a:xfrm>
          <a:off x="1828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121920</xdr:rowOff>
    </xdr:from>
    <xdr:to>
      <xdr:col>1</xdr:col>
      <xdr:colOff>676275</xdr:colOff>
      <xdr:row>37</xdr:row>
      <xdr:rowOff>52070</xdr:rowOff>
    </xdr:to>
    <xdr:sp macro="" textlink="">
      <xdr:nvSpPr>
        <xdr:cNvPr id="90" name="円/楕円 89"/>
        <xdr:cNvSpPr/>
      </xdr:nvSpPr>
      <xdr:spPr>
        <a:xfrm>
          <a:off x="1270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62247</xdr:rowOff>
    </xdr:from>
    <xdr:ext cx="762000" cy="259045"/>
    <xdr:sp macro="" textlink="">
      <xdr:nvSpPr>
        <xdr:cNvPr id="91" name="テキスト ボックス 90"/>
        <xdr:cNvSpPr txBox="1"/>
      </xdr:nvSpPr>
      <xdr:spPr>
        <a:xfrm>
          <a:off x="939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内部管理経費の削減や事務事業費の見直しなどにより，類似団体平均より良好な結果となっています。引き続き，内部管理経費の抑制を図っていきます。</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1270</xdr:rowOff>
    </xdr:from>
    <xdr:to>
      <xdr:col>24</xdr:col>
      <xdr:colOff>31750</xdr:colOff>
      <xdr:row>20</xdr:row>
      <xdr:rowOff>154432</xdr:rowOff>
    </xdr:to>
    <xdr:cxnSp macro="">
      <xdr:nvCxnSpPr>
        <xdr:cNvPr id="116" name="直線コネクタ 115"/>
        <xdr:cNvCxnSpPr/>
      </xdr:nvCxnSpPr>
      <xdr:spPr>
        <a:xfrm flipV="1">
          <a:off x="16510000" y="2573020"/>
          <a:ext cx="0" cy="10104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126509</xdr:rowOff>
    </xdr:from>
    <xdr:ext cx="762000" cy="259045"/>
    <xdr:sp macro="" textlink="">
      <xdr:nvSpPr>
        <xdr:cNvPr id="117" name="物件費最小値テキスト"/>
        <xdr:cNvSpPr txBox="1"/>
      </xdr:nvSpPr>
      <xdr:spPr>
        <a:xfrm>
          <a:off x="16598900" y="3555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28.1</a:t>
          </a:r>
          <a:endParaRPr kumimoji="1" lang="ja-JP" altLang="en-US" sz="1000" b="1">
            <a:latin typeface="ＭＳ Ｐゴシック"/>
          </a:endParaRPr>
        </a:p>
      </xdr:txBody>
    </xdr:sp>
    <xdr:clientData/>
  </xdr:oneCellAnchor>
  <xdr:twoCellAnchor>
    <xdr:from>
      <xdr:col>23</xdr:col>
      <xdr:colOff>628650</xdr:colOff>
      <xdr:row>20</xdr:row>
      <xdr:rowOff>154432</xdr:rowOff>
    </xdr:from>
    <xdr:to>
      <xdr:col>24</xdr:col>
      <xdr:colOff>120650</xdr:colOff>
      <xdr:row>20</xdr:row>
      <xdr:rowOff>154432</xdr:rowOff>
    </xdr:to>
    <xdr:cxnSp macro="">
      <xdr:nvCxnSpPr>
        <xdr:cNvPr id="118" name="直線コネクタ 117"/>
        <xdr:cNvCxnSpPr/>
      </xdr:nvCxnSpPr>
      <xdr:spPr>
        <a:xfrm>
          <a:off x="16421100" y="3583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87647</xdr:rowOff>
    </xdr:from>
    <xdr:ext cx="762000" cy="259045"/>
    <xdr:sp macro="" textlink="">
      <xdr:nvSpPr>
        <xdr:cNvPr id="119" name="物件費最大値テキスト"/>
        <xdr:cNvSpPr txBox="1"/>
      </xdr:nvSpPr>
      <xdr:spPr>
        <a:xfrm>
          <a:off x="16598900" y="2316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23</xdr:col>
      <xdr:colOff>628650</xdr:colOff>
      <xdr:row>15</xdr:row>
      <xdr:rowOff>1270</xdr:rowOff>
    </xdr:from>
    <xdr:to>
      <xdr:col>24</xdr:col>
      <xdr:colOff>120650</xdr:colOff>
      <xdr:row>15</xdr:row>
      <xdr:rowOff>1270</xdr:rowOff>
    </xdr:to>
    <xdr:cxnSp macro="">
      <xdr:nvCxnSpPr>
        <xdr:cNvPr id="120" name="直線コネクタ 119"/>
        <xdr:cNvCxnSpPr/>
      </xdr:nvCxnSpPr>
      <xdr:spPr>
        <a:xfrm>
          <a:off x="16421100" y="257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76708</xdr:rowOff>
    </xdr:from>
    <xdr:to>
      <xdr:col>24</xdr:col>
      <xdr:colOff>31750</xdr:colOff>
      <xdr:row>16</xdr:row>
      <xdr:rowOff>90424</xdr:rowOff>
    </xdr:to>
    <xdr:cxnSp macro="">
      <xdr:nvCxnSpPr>
        <xdr:cNvPr id="121" name="直線コネクタ 120"/>
        <xdr:cNvCxnSpPr/>
      </xdr:nvCxnSpPr>
      <xdr:spPr>
        <a:xfrm>
          <a:off x="15671800" y="281990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4843</xdr:rowOff>
    </xdr:from>
    <xdr:ext cx="762000" cy="259045"/>
    <xdr:sp macro="" textlink="">
      <xdr:nvSpPr>
        <xdr:cNvPr id="122" name="物件費平均値テキスト"/>
        <xdr:cNvSpPr txBox="1"/>
      </xdr:nvSpPr>
      <xdr:spPr>
        <a:xfrm>
          <a:off x="16598900" y="291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32766</xdr:rowOff>
    </xdr:from>
    <xdr:to>
      <xdr:col>24</xdr:col>
      <xdr:colOff>82550</xdr:colOff>
      <xdr:row>17</xdr:row>
      <xdr:rowOff>134366</xdr:rowOff>
    </xdr:to>
    <xdr:sp macro="" textlink="">
      <xdr:nvSpPr>
        <xdr:cNvPr id="123" name="フローチャート : 判断 122"/>
        <xdr:cNvSpPr/>
      </xdr:nvSpPr>
      <xdr:spPr>
        <a:xfrm>
          <a:off x="164592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76708</xdr:rowOff>
    </xdr:from>
    <xdr:to>
      <xdr:col>22</xdr:col>
      <xdr:colOff>565150</xdr:colOff>
      <xdr:row>16</xdr:row>
      <xdr:rowOff>85852</xdr:rowOff>
    </xdr:to>
    <xdr:cxnSp macro="">
      <xdr:nvCxnSpPr>
        <xdr:cNvPr id="124" name="直線コネクタ 123"/>
        <xdr:cNvCxnSpPr/>
      </xdr:nvCxnSpPr>
      <xdr:spPr>
        <a:xfrm flipV="1">
          <a:off x="14782800" y="28199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5" name="フローチャート : 判断 124"/>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96283</xdr:rowOff>
    </xdr:from>
    <xdr:ext cx="736600" cy="259045"/>
    <xdr:sp macro="" textlink="">
      <xdr:nvSpPr>
        <xdr:cNvPr id="126" name="テキスト ボックス 125"/>
        <xdr:cNvSpPr txBox="1"/>
      </xdr:nvSpPr>
      <xdr:spPr>
        <a:xfrm>
          <a:off x="15290800" y="3010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44704</xdr:rowOff>
    </xdr:from>
    <xdr:to>
      <xdr:col>21</xdr:col>
      <xdr:colOff>361950</xdr:colOff>
      <xdr:row>16</xdr:row>
      <xdr:rowOff>85852</xdr:rowOff>
    </xdr:to>
    <xdr:cxnSp macro="">
      <xdr:nvCxnSpPr>
        <xdr:cNvPr id="127" name="直線コネクタ 126"/>
        <xdr:cNvCxnSpPr/>
      </xdr:nvCxnSpPr>
      <xdr:spPr>
        <a:xfrm>
          <a:off x="13893800" y="2787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167640</xdr:rowOff>
    </xdr:from>
    <xdr:to>
      <xdr:col>21</xdr:col>
      <xdr:colOff>412750</xdr:colOff>
      <xdr:row>17</xdr:row>
      <xdr:rowOff>97790</xdr:rowOff>
    </xdr:to>
    <xdr:sp macro="" textlink="">
      <xdr:nvSpPr>
        <xdr:cNvPr id="128" name="フローチャート : 判断 127"/>
        <xdr:cNvSpPr/>
      </xdr:nvSpPr>
      <xdr:spPr>
        <a:xfrm>
          <a:off x="14732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82567</xdr:rowOff>
    </xdr:from>
    <xdr:ext cx="762000" cy="259045"/>
    <xdr:sp macro="" textlink="">
      <xdr:nvSpPr>
        <xdr:cNvPr id="129" name="テキスト ボックス 128"/>
        <xdr:cNvSpPr txBox="1"/>
      </xdr:nvSpPr>
      <xdr:spPr>
        <a:xfrm>
          <a:off x="14401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44704</xdr:rowOff>
    </xdr:from>
    <xdr:to>
      <xdr:col>20</xdr:col>
      <xdr:colOff>158750</xdr:colOff>
      <xdr:row>16</xdr:row>
      <xdr:rowOff>85852</xdr:rowOff>
    </xdr:to>
    <xdr:cxnSp macro="">
      <xdr:nvCxnSpPr>
        <xdr:cNvPr id="130" name="直線コネクタ 129"/>
        <xdr:cNvCxnSpPr/>
      </xdr:nvCxnSpPr>
      <xdr:spPr>
        <a:xfrm flipV="1">
          <a:off x="13004800" y="2787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153924</xdr:rowOff>
    </xdr:from>
    <xdr:to>
      <xdr:col>20</xdr:col>
      <xdr:colOff>209550</xdr:colOff>
      <xdr:row>17</xdr:row>
      <xdr:rowOff>84074</xdr:rowOff>
    </xdr:to>
    <xdr:sp macro="" textlink="">
      <xdr:nvSpPr>
        <xdr:cNvPr id="131" name="フローチャート : 判断 130"/>
        <xdr:cNvSpPr/>
      </xdr:nvSpPr>
      <xdr:spPr>
        <a:xfrm>
          <a:off x="13843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68851</xdr:rowOff>
    </xdr:from>
    <xdr:ext cx="762000" cy="259045"/>
    <xdr:sp macro="" textlink="">
      <xdr:nvSpPr>
        <xdr:cNvPr id="132" name="テキスト ボックス 131"/>
        <xdr:cNvSpPr txBox="1"/>
      </xdr:nvSpPr>
      <xdr:spPr>
        <a:xfrm>
          <a:off x="13512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5334</xdr:rowOff>
    </xdr:from>
    <xdr:to>
      <xdr:col>19</xdr:col>
      <xdr:colOff>6350</xdr:colOff>
      <xdr:row>17</xdr:row>
      <xdr:rowOff>106934</xdr:rowOff>
    </xdr:to>
    <xdr:sp macro="" textlink="">
      <xdr:nvSpPr>
        <xdr:cNvPr id="133" name="フローチャート : 判断 132"/>
        <xdr:cNvSpPr/>
      </xdr:nvSpPr>
      <xdr:spPr>
        <a:xfrm>
          <a:off x="12954000" y="291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91711</xdr:rowOff>
    </xdr:from>
    <xdr:ext cx="762000" cy="259045"/>
    <xdr:sp macro="" textlink="">
      <xdr:nvSpPr>
        <xdr:cNvPr id="134" name="テキスト ボックス 133"/>
        <xdr:cNvSpPr txBox="1"/>
      </xdr:nvSpPr>
      <xdr:spPr>
        <a:xfrm>
          <a:off x="12623800" y="3006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39624</xdr:rowOff>
    </xdr:from>
    <xdr:to>
      <xdr:col>24</xdr:col>
      <xdr:colOff>82550</xdr:colOff>
      <xdr:row>16</xdr:row>
      <xdr:rowOff>141224</xdr:rowOff>
    </xdr:to>
    <xdr:sp macro="" textlink="">
      <xdr:nvSpPr>
        <xdr:cNvPr id="140" name="円/楕円 139"/>
        <xdr:cNvSpPr/>
      </xdr:nvSpPr>
      <xdr:spPr>
        <a:xfrm>
          <a:off x="164592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56151</xdr:rowOff>
    </xdr:from>
    <xdr:ext cx="762000" cy="259045"/>
    <xdr:sp macro="" textlink="">
      <xdr:nvSpPr>
        <xdr:cNvPr id="141" name="物件費該当値テキスト"/>
        <xdr:cNvSpPr txBox="1"/>
      </xdr:nvSpPr>
      <xdr:spPr>
        <a:xfrm>
          <a:off x="16598900" y="2627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25908</xdr:rowOff>
    </xdr:from>
    <xdr:to>
      <xdr:col>22</xdr:col>
      <xdr:colOff>615950</xdr:colOff>
      <xdr:row>16</xdr:row>
      <xdr:rowOff>127508</xdr:rowOff>
    </xdr:to>
    <xdr:sp macro="" textlink="">
      <xdr:nvSpPr>
        <xdr:cNvPr id="142" name="円/楕円 141"/>
        <xdr:cNvSpPr/>
      </xdr:nvSpPr>
      <xdr:spPr>
        <a:xfrm>
          <a:off x="15621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137685</xdr:rowOff>
    </xdr:from>
    <xdr:ext cx="736600" cy="259045"/>
    <xdr:sp macro="" textlink="">
      <xdr:nvSpPr>
        <xdr:cNvPr id="143" name="テキスト ボックス 142"/>
        <xdr:cNvSpPr txBox="1"/>
      </xdr:nvSpPr>
      <xdr:spPr>
        <a:xfrm>
          <a:off x="15290800" y="2537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35052</xdr:rowOff>
    </xdr:from>
    <xdr:to>
      <xdr:col>21</xdr:col>
      <xdr:colOff>412750</xdr:colOff>
      <xdr:row>16</xdr:row>
      <xdr:rowOff>136652</xdr:rowOff>
    </xdr:to>
    <xdr:sp macro="" textlink="">
      <xdr:nvSpPr>
        <xdr:cNvPr id="144" name="円/楕円 143"/>
        <xdr:cNvSpPr/>
      </xdr:nvSpPr>
      <xdr:spPr>
        <a:xfrm>
          <a:off x="14732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146829</xdr:rowOff>
    </xdr:from>
    <xdr:ext cx="762000" cy="259045"/>
    <xdr:sp macro="" textlink="">
      <xdr:nvSpPr>
        <xdr:cNvPr id="145" name="テキスト ボックス 144"/>
        <xdr:cNvSpPr txBox="1"/>
      </xdr:nvSpPr>
      <xdr:spPr>
        <a:xfrm>
          <a:off x="14401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165354</xdr:rowOff>
    </xdr:from>
    <xdr:to>
      <xdr:col>20</xdr:col>
      <xdr:colOff>209550</xdr:colOff>
      <xdr:row>16</xdr:row>
      <xdr:rowOff>95504</xdr:rowOff>
    </xdr:to>
    <xdr:sp macro="" textlink="">
      <xdr:nvSpPr>
        <xdr:cNvPr id="146" name="円/楕円 145"/>
        <xdr:cNvSpPr/>
      </xdr:nvSpPr>
      <xdr:spPr>
        <a:xfrm>
          <a:off x="13843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47" name="テキスト ボックス 146"/>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35052</xdr:rowOff>
    </xdr:from>
    <xdr:to>
      <xdr:col>19</xdr:col>
      <xdr:colOff>6350</xdr:colOff>
      <xdr:row>16</xdr:row>
      <xdr:rowOff>136652</xdr:rowOff>
    </xdr:to>
    <xdr:sp macro="" textlink="">
      <xdr:nvSpPr>
        <xdr:cNvPr id="148" name="円/楕円 147"/>
        <xdr:cNvSpPr/>
      </xdr:nvSpPr>
      <xdr:spPr>
        <a:xfrm>
          <a:off x="12954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146829</xdr:rowOff>
    </xdr:from>
    <xdr:ext cx="762000" cy="259045"/>
    <xdr:sp macro="" textlink="">
      <xdr:nvSpPr>
        <xdr:cNvPr id="149" name="テキスト ボックス 148"/>
        <xdr:cNvSpPr txBox="1"/>
      </xdr:nvSpPr>
      <xdr:spPr>
        <a:xfrm>
          <a:off x="12623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類似団体平均と比べ高くなっていますが，これは</a:t>
          </a:r>
          <a:r>
            <a:rPr lang="ja-JP" altLang="ja-JP" sz="1100">
              <a:solidFill>
                <a:schemeClr val="dk1"/>
              </a:solidFill>
              <a:effectLst/>
              <a:latin typeface="+mn-lt"/>
              <a:ea typeface="+mn-ea"/>
              <a:cs typeface="+mn-cs"/>
            </a:rPr>
            <a:t>広島県からの権限移譲により</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21</a:t>
          </a:r>
          <a:r>
            <a:rPr lang="ja-JP" altLang="en-US" sz="1100">
              <a:solidFill>
                <a:schemeClr val="dk1"/>
              </a:solidFill>
              <a:effectLst/>
              <a:latin typeface="+mn-lt"/>
              <a:ea typeface="+mn-ea"/>
              <a:cs typeface="+mn-cs"/>
            </a:rPr>
            <a:t>年度から</a:t>
          </a:r>
          <a:r>
            <a:rPr lang="ja-JP" altLang="ja-JP" sz="1100">
              <a:solidFill>
                <a:schemeClr val="dk1"/>
              </a:solidFill>
              <a:effectLst/>
              <a:latin typeface="+mn-lt"/>
              <a:ea typeface="+mn-ea"/>
              <a:cs typeface="+mn-cs"/>
            </a:rPr>
            <a:t>福祉事務所を開設したことに伴う特殊要因によるものです。</a:t>
          </a:r>
          <a:endParaRPr lang="ja-JP" altLang="ja-JP" sz="1400">
            <a:effectLst/>
          </a:endParaRPr>
        </a:p>
        <a:p>
          <a:pPr rtl="0"/>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年度は</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年度より</a:t>
          </a:r>
          <a:r>
            <a:rPr lang="en-US" altLang="ja-JP" sz="1100">
              <a:solidFill>
                <a:schemeClr val="dk1"/>
              </a:solidFill>
              <a:effectLst/>
              <a:latin typeface="+mn-lt"/>
              <a:ea typeface="+mn-ea"/>
              <a:cs typeface="+mn-cs"/>
            </a:rPr>
            <a:t>0.4</a:t>
          </a:r>
          <a:r>
            <a:rPr lang="ja-JP" altLang="ja-JP" sz="1100">
              <a:solidFill>
                <a:schemeClr val="dk1"/>
              </a:solidFill>
              <a:effectLst/>
              <a:latin typeface="+mn-lt"/>
              <a:ea typeface="+mn-ea"/>
              <a:cs typeface="+mn-cs"/>
            </a:rPr>
            <a:t>ポイント増加していますが，主な要因としてサービス利用者数の増に伴う障害者介護給付費等の増が挙げられます。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4" name="直線コネクタ 16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5" name="テキスト ボックス 16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6" name="直線コネクタ 16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67" name="テキスト ボックス 16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8" name="直線コネクタ 16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69" name="テキスト ボックス 16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0" name="直線コネクタ 16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1" name="テキスト ボックス 17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2" name="直線コネクタ 17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3" name="テキスト ボックス 17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4" name="直線コネクタ 17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5" name="テキスト ボックス 17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86178</xdr:rowOff>
    </xdr:from>
    <xdr:to>
      <xdr:col>7</xdr:col>
      <xdr:colOff>15875</xdr:colOff>
      <xdr:row>62</xdr:row>
      <xdr:rowOff>45357</xdr:rowOff>
    </xdr:to>
    <xdr:cxnSp macro="">
      <xdr:nvCxnSpPr>
        <xdr:cNvPr id="179" name="直線コネクタ 178"/>
        <xdr:cNvCxnSpPr/>
      </xdr:nvCxnSpPr>
      <xdr:spPr>
        <a:xfrm flipV="1">
          <a:off x="4826000" y="9173028"/>
          <a:ext cx="0" cy="1502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17434</xdr:rowOff>
    </xdr:from>
    <xdr:ext cx="762000" cy="259045"/>
    <xdr:sp macro="" textlink="">
      <xdr:nvSpPr>
        <xdr:cNvPr id="180" name="扶助費最小値テキスト"/>
        <xdr:cNvSpPr txBox="1"/>
      </xdr:nvSpPr>
      <xdr:spPr>
        <a:xfrm>
          <a:off x="4914900" y="1064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a:t>
          </a:r>
          <a:endParaRPr kumimoji="1" lang="ja-JP" altLang="en-US" sz="1000" b="1">
            <a:latin typeface="ＭＳ Ｐゴシック"/>
          </a:endParaRPr>
        </a:p>
      </xdr:txBody>
    </xdr:sp>
    <xdr:clientData/>
  </xdr:oneCellAnchor>
  <xdr:twoCellAnchor>
    <xdr:from>
      <xdr:col>6</xdr:col>
      <xdr:colOff>612775</xdr:colOff>
      <xdr:row>62</xdr:row>
      <xdr:rowOff>45357</xdr:rowOff>
    </xdr:from>
    <xdr:to>
      <xdr:col>7</xdr:col>
      <xdr:colOff>104775</xdr:colOff>
      <xdr:row>62</xdr:row>
      <xdr:rowOff>45357</xdr:rowOff>
    </xdr:to>
    <xdr:cxnSp macro="">
      <xdr:nvCxnSpPr>
        <xdr:cNvPr id="181" name="直線コネクタ 180"/>
        <xdr:cNvCxnSpPr/>
      </xdr:nvCxnSpPr>
      <xdr:spPr>
        <a:xfrm>
          <a:off x="4737100" y="10675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1105</xdr:rowOff>
    </xdr:from>
    <xdr:ext cx="762000" cy="259045"/>
    <xdr:sp macro="" textlink="">
      <xdr:nvSpPr>
        <xdr:cNvPr id="182" name="扶助費最大値テキスト"/>
        <xdr:cNvSpPr txBox="1"/>
      </xdr:nvSpPr>
      <xdr:spPr>
        <a:xfrm>
          <a:off x="4914900" y="891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a:t>
          </a:r>
          <a:endParaRPr kumimoji="1" lang="ja-JP" altLang="en-US" sz="1000" b="1">
            <a:latin typeface="ＭＳ Ｐゴシック"/>
          </a:endParaRPr>
        </a:p>
      </xdr:txBody>
    </xdr:sp>
    <xdr:clientData/>
  </xdr:oneCellAnchor>
  <xdr:twoCellAnchor>
    <xdr:from>
      <xdr:col>6</xdr:col>
      <xdr:colOff>612775</xdr:colOff>
      <xdr:row>53</xdr:row>
      <xdr:rowOff>86178</xdr:rowOff>
    </xdr:from>
    <xdr:to>
      <xdr:col>7</xdr:col>
      <xdr:colOff>104775</xdr:colOff>
      <xdr:row>53</xdr:row>
      <xdr:rowOff>86178</xdr:rowOff>
    </xdr:to>
    <xdr:cxnSp macro="">
      <xdr:nvCxnSpPr>
        <xdr:cNvPr id="183" name="直線コネクタ 182"/>
        <xdr:cNvCxnSpPr/>
      </xdr:nvCxnSpPr>
      <xdr:spPr>
        <a:xfrm>
          <a:off x="4737100" y="91730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69850</xdr:rowOff>
    </xdr:from>
    <xdr:to>
      <xdr:col>7</xdr:col>
      <xdr:colOff>15875</xdr:colOff>
      <xdr:row>59</xdr:row>
      <xdr:rowOff>135165</xdr:rowOff>
    </xdr:to>
    <xdr:cxnSp macro="">
      <xdr:nvCxnSpPr>
        <xdr:cNvPr id="184" name="直線コネクタ 183"/>
        <xdr:cNvCxnSpPr/>
      </xdr:nvCxnSpPr>
      <xdr:spPr>
        <a:xfrm>
          <a:off x="3987800" y="10185400"/>
          <a:ext cx="8382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85"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86" name="フローチャート : 判断 185"/>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110672</xdr:rowOff>
    </xdr:from>
    <xdr:to>
      <xdr:col>5</xdr:col>
      <xdr:colOff>549275</xdr:colOff>
      <xdr:row>59</xdr:row>
      <xdr:rowOff>69850</xdr:rowOff>
    </xdr:to>
    <xdr:cxnSp macro="">
      <xdr:nvCxnSpPr>
        <xdr:cNvPr id="187" name="直線コネクタ 186"/>
        <xdr:cNvCxnSpPr/>
      </xdr:nvCxnSpPr>
      <xdr:spPr>
        <a:xfrm>
          <a:off x="3098800" y="100547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157843</xdr:rowOff>
    </xdr:from>
    <xdr:to>
      <xdr:col>5</xdr:col>
      <xdr:colOff>600075</xdr:colOff>
      <xdr:row>57</xdr:row>
      <xdr:rowOff>87993</xdr:rowOff>
    </xdr:to>
    <xdr:sp macro="" textlink="">
      <xdr:nvSpPr>
        <xdr:cNvPr id="188" name="フローチャート : 判断 187"/>
        <xdr:cNvSpPr/>
      </xdr:nvSpPr>
      <xdr:spPr>
        <a:xfrm>
          <a:off x="3937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98170</xdr:rowOff>
    </xdr:from>
    <xdr:ext cx="736600" cy="259045"/>
    <xdr:sp macro="" textlink="">
      <xdr:nvSpPr>
        <xdr:cNvPr id="189" name="テキスト ボックス 188"/>
        <xdr:cNvSpPr txBox="1"/>
      </xdr:nvSpPr>
      <xdr:spPr>
        <a:xfrm>
          <a:off x="3606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3</xdr:col>
      <xdr:colOff>142875</xdr:colOff>
      <xdr:row>58</xdr:row>
      <xdr:rowOff>110672</xdr:rowOff>
    </xdr:from>
    <xdr:to>
      <xdr:col>4</xdr:col>
      <xdr:colOff>346075</xdr:colOff>
      <xdr:row>59</xdr:row>
      <xdr:rowOff>20865</xdr:rowOff>
    </xdr:to>
    <xdr:cxnSp macro="">
      <xdr:nvCxnSpPr>
        <xdr:cNvPr id="190" name="直線コネクタ 189"/>
        <xdr:cNvCxnSpPr/>
      </xdr:nvCxnSpPr>
      <xdr:spPr>
        <a:xfrm flipV="1">
          <a:off x="2209800" y="10054772"/>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92528</xdr:rowOff>
    </xdr:from>
    <xdr:to>
      <xdr:col>4</xdr:col>
      <xdr:colOff>396875</xdr:colOff>
      <xdr:row>57</xdr:row>
      <xdr:rowOff>22678</xdr:rowOff>
    </xdr:to>
    <xdr:sp macro="" textlink="">
      <xdr:nvSpPr>
        <xdr:cNvPr id="191" name="フローチャート : 判断 190"/>
        <xdr:cNvSpPr/>
      </xdr:nvSpPr>
      <xdr:spPr>
        <a:xfrm>
          <a:off x="3048000" y="9693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32855</xdr:rowOff>
    </xdr:from>
    <xdr:ext cx="762000" cy="259045"/>
    <xdr:sp macro="" textlink="">
      <xdr:nvSpPr>
        <xdr:cNvPr id="192" name="テキスト ボックス 191"/>
        <xdr:cNvSpPr txBox="1"/>
      </xdr:nvSpPr>
      <xdr:spPr>
        <a:xfrm>
          <a:off x="2717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61685</xdr:rowOff>
    </xdr:from>
    <xdr:to>
      <xdr:col>3</xdr:col>
      <xdr:colOff>142875</xdr:colOff>
      <xdr:row>59</xdr:row>
      <xdr:rowOff>20865</xdr:rowOff>
    </xdr:to>
    <xdr:cxnSp macro="">
      <xdr:nvCxnSpPr>
        <xdr:cNvPr id="193" name="直線コネクタ 192"/>
        <xdr:cNvCxnSpPr/>
      </xdr:nvCxnSpPr>
      <xdr:spPr>
        <a:xfrm>
          <a:off x="1320800" y="10005785"/>
          <a:ext cx="889000" cy="130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27215</xdr:rowOff>
    </xdr:from>
    <xdr:to>
      <xdr:col>3</xdr:col>
      <xdr:colOff>193675</xdr:colOff>
      <xdr:row>56</xdr:row>
      <xdr:rowOff>128815</xdr:rowOff>
    </xdr:to>
    <xdr:sp macro="" textlink="">
      <xdr:nvSpPr>
        <xdr:cNvPr id="194" name="フローチャート : 判断 193"/>
        <xdr:cNvSpPr/>
      </xdr:nvSpPr>
      <xdr:spPr>
        <a:xfrm>
          <a:off x="21590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138992</xdr:rowOff>
    </xdr:from>
    <xdr:ext cx="762000" cy="259045"/>
    <xdr:sp macro="" textlink="">
      <xdr:nvSpPr>
        <xdr:cNvPr id="195" name="テキスト ボックス 194"/>
        <xdr:cNvSpPr txBox="1"/>
      </xdr:nvSpPr>
      <xdr:spPr>
        <a:xfrm>
          <a:off x="1828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149678</xdr:rowOff>
    </xdr:from>
    <xdr:to>
      <xdr:col>1</xdr:col>
      <xdr:colOff>676275</xdr:colOff>
      <xdr:row>56</xdr:row>
      <xdr:rowOff>79828</xdr:rowOff>
    </xdr:to>
    <xdr:sp macro="" textlink="">
      <xdr:nvSpPr>
        <xdr:cNvPr id="196" name="フローチャート : 判断 195"/>
        <xdr:cNvSpPr/>
      </xdr:nvSpPr>
      <xdr:spPr>
        <a:xfrm>
          <a:off x="1270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90005</xdr:rowOff>
    </xdr:from>
    <xdr:ext cx="762000" cy="259045"/>
    <xdr:sp macro="" textlink="">
      <xdr:nvSpPr>
        <xdr:cNvPr id="197" name="テキスト ボックス 196"/>
        <xdr:cNvSpPr txBox="1"/>
      </xdr:nvSpPr>
      <xdr:spPr>
        <a:xfrm>
          <a:off x="939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84365</xdr:rowOff>
    </xdr:from>
    <xdr:to>
      <xdr:col>7</xdr:col>
      <xdr:colOff>66675</xdr:colOff>
      <xdr:row>60</xdr:row>
      <xdr:rowOff>14515</xdr:rowOff>
    </xdr:to>
    <xdr:sp macro="" textlink="">
      <xdr:nvSpPr>
        <xdr:cNvPr id="203" name="円/楕円 202"/>
        <xdr:cNvSpPr/>
      </xdr:nvSpPr>
      <xdr:spPr>
        <a:xfrm>
          <a:off x="4775200" y="1019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56442</xdr:rowOff>
    </xdr:from>
    <xdr:ext cx="762000" cy="259045"/>
    <xdr:sp macro="" textlink="">
      <xdr:nvSpPr>
        <xdr:cNvPr id="204" name="扶助費該当値テキスト"/>
        <xdr:cNvSpPr txBox="1"/>
      </xdr:nvSpPr>
      <xdr:spPr>
        <a:xfrm>
          <a:off x="49149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19050</xdr:rowOff>
    </xdr:from>
    <xdr:to>
      <xdr:col>5</xdr:col>
      <xdr:colOff>600075</xdr:colOff>
      <xdr:row>59</xdr:row>
      <xdr:rowOff>120650</xdr:rowOff>
    </xdr:to>
    <xdr:sp macro="" textlink="">
      <xdr:nvSpPr>
        <xdr:cNvPr id="205" name="円/楕円 204"/>
        <xdr:cNvSpPr/>
      </xdr:nvSpPr>
      <xdr:spPr>
        <a:xfrm>
          <a:off x="3937000" y="1013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105427</xdr:rowOff>
    </xdr:from>
    <xdr:ext cx="736600" cy="259045"/>
    <xdr:sp macro="" textlink="">
      <xdr:nvSpPr>
        <xdr:cNvPr id="206" name="テキスト ボックス 205"/>
        <xdr:cNvSpPr txBox="1"/>
      </xdr:nvSpPr>
      <xdr:spPr>
        <a:xfrm>
          <a:off x="3606800" y="1022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59872</xdr:rowOff>
    </xdr:from>
    <xdr:to>
      <xdr:col>4</xdr:col>
      <xdr:colOff>396875</xdr:colOff>
      <xdr:row>58</xdr:row>
      <xdr:rowOff>161472</xdr:rowOff>
    </xdr:to>
    <xdr:sp macro="" textlink="">
      <xdr:nvSpPr>
        <xdr:cNvPr id="207" name="円/楕円 206"/>
        <xdr:cNvSpPr/>
      </xdr:nvSpPr>
      <xdr:spPr>
        <a:xfrm>
          <a:off x="3048000" y="10003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146249</xdr:rowOff>
    </xdr:from>
    <xdr:ext cx="762000" cy="259045"/>
    <xdr:sp macro="" textlink="">
      <xdr:nvSpPr>
        <xdr:cNvPr id="208" name="テキスト ボックス 207"/>
        <xdr:cNvSpPr txBox="1"/>
      </xdr:nvSpPr>
      <xdr:spPr>
        <a:xfrm>
          <a:off x="2717800" y="1009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3</xdr:col>
      <xdr:colOff>92075</xdr:colOff>
      <xdr:row>58</xdr:row>
      <xdr:rowOff>141515</xdr:rowOff>
    </xdr:from>
    <xdr:to>
      <xdr:col>3</xdr:col>
      <xdr:colOff>193675</xdr:colOff>
      <xdr:row>59</xdr:row>
      <xdr:rowOff>71665</xdr:rowOff>
    </xdr:to>
    <xdr:sp macro="" textlink="">
      <xdr:nvSpPr>
        <xdr:cNvPr id="209" name="円/楕円 208"/>
        <xdr:cNvSpPr/>
      </xdr:nvSpPr>
      <xdr:spPr>
        <a:xfrm>
          <a:off x="2159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56442</xdr:rowOff>
    </xdr:from>
    <xdr:ext cx="762000" cy="259045"/>
    <xdr:sp macro="" textlink="">
      <xdr:nvSpPr>
        <xdr:cNvPr id="210" name="テキスト ボックス 209"/>
        <xdr:cNvSpPr txBox="1"/>
      </xdr:nvSpPr>
      <xdr:spPr>
        <a:xfrm>
          <a:off x="1828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10885</xdr:rowOff>
    </xdr:from>
    <xdr:to>
      <xdr:col>1</xdr:col>
      <xdr:colOff>676275</xdr:colOff>
      <xdr:row>58</xdr:row>
      <xdr:rowOff>112485</xdr:rowOff>
    </xdr:to>
    <xdr:sp macro="" textlink="">
      <xdr:nvSpPr>
        <xdr:cNvPr id="211" name="円/楕円 210"/>
        <xdr:cNvSpPr/>
      </xdr:nvSpPr>
      <xdr:spPr>
        <a:xfrm>
          <a:off x="12700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97262</xdr:rowOff>
    </xdr:from>
    <xdr:ext cx="762000" cy="259045"/>
    <xdr:sp macro="" textlink="">
      <xdr:nvSpPr>
        <xdr:cNvPr id="212" name="テキスト ボックス 211"/>
        <xdr:cNvSpPr txBox="1"/>
      </xdr:nvSpPr>
      <xdr:spPr>
        <a:xfrm>
          <a:off x="939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その他に係る経常収支比率は，類似団体平均より</a:t>
          </a:r>
          <a:r>
            <a:rPr kumimoji="1" lang="en-US" altLang="ja-JP" sz="1100">
              <a:latin typeface="ＭＳ Ｐゴシック"/>
            </a:rPr>
            <a:t>1.4</a:t>
          </a:r>
          <a:r>
            <a:rPr kumimoji="1" lang="ja-JP" altLang="en-US" sz="1100">
              <a:latin typeface="ＭＳ Ｐゴシック"/>
            </a:rPr>
            <a:t>ポイント良好な結果となっています。</a:t>
          </a:r>
          <a:endParaRPr kumimoji="1" lang="en-US" altLang="ja-JP" sz="1100">
            <a:latin typeface="ＭＳ Ｐゴシック"/>
          </a:endParaRPr>
        </a:p>
        <a:p>
          <a:r>
            <a:rPr kumimoji="1" lang="ja-JP" altLang="en-US" sz="1100">
              <a:latin typeface="ＭＳ Ｐゴシック"/>
            </a:rPr>
            <a:t>また，前年度に比べて</a:t>
          </a:r>
          <a:r>
            <a:rPr kumimoji="1" lang="en-US" altLang="ja-JP" sz="1100">
              <a:latin typeface="ＭＳ Ｐゴシック"/>
            </a:rPr>
            <a:t>0.7</a:t>
          </a:r>
          <a:r>
            <a:rPr kumimoji="1" lang="ja-JP" altLang="en-US" sz="1100">
              <a:latin typeface="ＭＳ Ｐゴシック"/>
            </a:rPr>
            <a:t>ポイント悪化しています。その主な要因は，</a:t>
          </a:r>
          <a:r>
            <a:rPr kumimoji="1" lang="en-US" altLang="ja-JP" sz="1100">
              <a:latin typeface="ＭＳ Ｐゴシック"/>
            </a:rPr>
            <a:t>25</a:t>
          </a:r>
          <a:r>
            <a:rPr kumimoji="1" lang="ja-JP" altLang="en-US" sz="1100">
              <a:latin typeface="ＭＳ Ｐゴシック"/>
            </a:rPr>
            <a:t>年度は</a:t>
          </a:r>
          <a:r>
            <a:rPr kumimoji="1" lang="en-US" altLang="ja-JP" sz="1100">
              <a:latin typeface="ＭＳ Ｐゴシック"/>
            </a:rPr>
            <a:t>24</a:t>
          </a:r>
          <a:r>
            <a:rPr kumimoji="1" lang="ja-JP" altLang="en-US" sz="1100">
              <a:latin typeface="ＭＳ Ｐゴシック"/>
            </a:rPr>
            <a:t>年度に比べ施設の老朽化等に伴う維持補修費が増加したためです。</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54610</xdr:rowOff>
    </xdr:from>
    <xdr:to>
      <xdr:col>24</xdr:col>
      <xdr:colOff>31750</xdr:colOff>
      <xdr:row>61</xdr:row>
      <xdr:rowOff>168910</xdr:rowOff>
    </xdr:to>
    <xdr:cxnSp macro="">
      <xdr:nvCxnSpPr>
        <xdr:cNvPr id="240" name="直線コネクタ 239"/>
        <xdr:cNvCxnSpPr/>
      </xdr:nvCxnSpPr>
      <xdr:spPr>
        <a:xfrm flipV="1">
          <a:off x="16510000" y="9141460"/>
          <a:ext cx="0" cy="14859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140987</xdr:rowOff>
    </xdr:from>
    <xdr:ext cx="762000" cy="259045"/>
    <xdr:sp macro="" textlink="">
      <xdr:nvSpPr>
        <xdr:cNvPr id="241" name="その他最小値テキスト"/>
        <xdr:cNvSpPr txBox="1"/>
      </xdr:nvSpPr>
      <xdr:spPr>
        <a:xfrm>
          <a:off x="16598900" y="10599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61</xdr:row>
      <xdr:rowOff>168910</xdr:rowOff>
    </xdr:from>
    <xdr:to>
      <xdr:col>24</xdr:col>
      <xdr:colOff>120650</xdr:colOff>
      <xdr:row>61</xdr:row>
      <xdr:rowOff>168910</xdr:rowOff>
    </xdr:to>
    <xdr:cxnSp macro="">
      <xdr:nvCxnSpPr>
        <xdr:cNvPr id="242" name="直線コネクタ 241"/>
        <xdr:cNvCxnSpPr/>
      </xdr:nvCxnSpPr>
      <xdr:spPr>
        <a:xfrm>
          <a:off x="16421100" y="10627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140987</xdr:rowOff>
    </xdr:from>
    <xdr:ext cx="762000" cy="259045"/>
    <xdr:sp macro="" textlink="">
      <xdr:nvSpPr>
        <xdr:cNvPr id="243" name="その他最大値テキスト"/>
        <xdr:cNvSpPr txBox="1"/>
      </xdr:nvSpPr>
      <xdr:spPr>
        <a:xfrm>
          <a:off x="16598900" y="888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628650</xdr:colOff>
      <xdr:row>53</xdr:row>
      <xdr:rowOff>54610</xdr:rowOff>
    </xdr:from>
    <xdr:to>
      <xdr:col>24</xdr:col>
      <xdr:colOff>120650</xdr:colOff>
      <xdr:row>53</xdr:row>
      <xdr:rowOff>54610</xdr:rowOff>
    </xdr:to>
    <xdr:cxnSp macro="">
      <xdr:nvCxnSpPr>
        <xdr:cNvPr id="244" name="直線コネクタ 243"/>
        <xdr:cNvCxnSpPr/>
      </xdr:nvCxnSpPr>
      <xdr:spPr>
        <a:xfrm>
          <a:off x="16421100" y="9141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5080</xdr:rowOff>
    </xdr:from>
    <xdr:to>
      <xdr:col>24</xdr:col>
      <xdr:colOff>31750</xdr:colOff>
      <xdr:row>56</xdr:row>
      <xdr:rowOff>58420</xdr:rowOff>
    </xdr:to>
    <xdr:cxnSp macro="">
      <xdr:nvCxnSpPr>
        <xdr:cNvPr id="245" name="直線コネクタ 244"/>
        <xdr:cNvCxnSpPr/>
      </xdr:nvCxnSpPr>
      <xdr:spPr>
        <a:xfrm>
          <a:off x="15671800" y="96062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146050</xdr:rowOff>
    </xdr:from>
    <xdr:to>
      <xdr:col>22</xdr:col>
      <xdr:colOff>565150</xdr:colOff>
      <xdr:row>56</xdr:row>
      <xdr:rowOff>5080</xdr:rowOff>
    </xdr:to>
    <xdr:cxnSp macro="">
      <xdr:nvCxnSpPr>
        <xdr:cNvPr id="248" name="直線コネクタ 247"/>
        <xdr:cNvCxnSpPr/>
      </xdr:nvCxnSpPr>
      <xdr:spPr>
        <a:xfrm>
          <a:off x="14782800" y="9575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99060</xdr:rowOff>
    </xdr:from>
    <xdr:to>
      <xdr:col>22</xdr:col>
      <xdr:colOff>615950</xdr:colOff>
      <xdr:row>57</xdr:row>
      <xdr:rowOff>29210</xdr:rowOff>
    </xdr:to>
    <xdr:sp macro="" textlink="">
      <xdr:nvSpPr>
        <xdr:cNvPr id="249" name="フローチャート : 判断 248"/>
        <xdr:cNvSpPr/>
      </xdr:nvSpPr>
      <xdr:spPr>
        <a:xfrm>
          <a:off x="15621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13987</xdr:rowOff>
    </xdr:from>
    <xdr:ext cx="736600" cy="259045"/>
    <xdr:sp macro="" textlink="">
      <xdr:nvSpPr>
        <xdr:cNvPr id="250" name="テキスト ボックス 249"/>
        <xdr:cNvSpPr txBox="1"/>
      </xdr:nvSpPr>
      <xdr:spPr>
        <a:xfrm>
          <a:off x="15290800" y="9786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20</xdr:col>
      <xdr:colOff>158750</xdr:colOff>
      <xdr:row>55</xdr:row>
      <xdr:rowOff>146050</xdr:rowOff>
    </xdr:from>
    <xdr:to>
      <xdr:col>21</xdr:col>
      <xdr:colOff>361950</xdr:colOff>
      <xdr:row>56</xdr:row>
      <xdr:rowOff>5080</xdr:rowOff>
    </xdr:to>
    <xdr:cxnSp macro="">
      <xdr:nvCxnSpPr>
        <xdr:cNvPr id="251" name="直線コネクタ 250"/>
        <xdr:cNvCxnSpPr/>
      </xdr:nvCxnSpPr>
      <xdr:spPr>
        <a:xfrm flipV="1">
          <a:off x="13893800" y="95758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68580</xdr:rowOff>
    </xdr:from>
    <xdr:to>
      <xdr:col>21</xdr:col>
      <xdr:colOff>412750</xdr:colOff>
      <xdr:row>56</xdr:row>
      <xdr:rowOff>170180</xdr:rowOff>
    </xdr:to>
    <xdr:sp macro="" textlink="">
      <xdr:nvSpPr>
        <xdr:cNvPr id="252" name="フローチャート : 判断 251"/>
        <xdr:cNvSpPr/>
      </xdr:nvSpPr>
      <xdr:spPr>
        <a:xfrm>
          <a:off x="14732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154957</xdr:rowOff>
    </xdr:from>
    <xdr:ext cx="762000" cy="259045"/>
    <xdr:sp macro="" textlink="">
      <xdr:nvSpPr>
        <xdr:cNvPr id="253" name="テキスト ボックス 252"/>
        <xdr:cNvSpPr txBox="1"/>
      </xdr:nvSpPr>
      <xdr:spPr>
        <a:xfrm>
          <a:off x="14401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5080</xdr:rowOff>
    </xdr:from>
    <xdr:to>
      <xdr:col>20</xdr:col>
      <xdr:colOff>158750</xdr:colOff>
      <xdr:row>56</xdr:row>
      <xdr:rowOff>12700</xdr:rowOff>
    </xdr:to>
    <xdr:cxnSp macro="">
      <xdr:nvCxnSpPr>
        <xdr:cNvPr id="254" name="直線コネクタ 253"/>
        <xdr:cNvCxnSpPr/>
      </xdr:nvCxnSpPr>
      <xdr:spPr>
        <a:xfrm flipV="1">
          <a:off x="13004800" y="96062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53340</xdr:rowOff>
    </xdr:from>
    <xdr:to>
      <xdr:col>20</xdr:col>
      <xdr:colOff>209550</xdr:colOff>
      <xdr:row>56</xdr:row>
      <xdr:rowOff>154940</xdr:rowOff>
    </xdr:to>
    <xdr:sp macro="" textlink="">
      <xdr:nvSpPr>
        <xdr:cNvPr id="255" name="フローチャート : 判断 254"/>
        <xdr:cNvSpPr/>
      </xdr:nvSpPr>
      <xdr:spPr>
        <a:xfrm>
          <a:off x="13843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139717</xdr:rowOff>
    </xdr:from>
    <xdr:ext cx="762000" cy="259045"/>
    <xdr:sp macro="" textlink="">
      <xdr:nvSpPr>
        <xdr:cNvPr id="256" name="テキスト ボックス 255"/>
        <xdr:cNvSpPr txBox="1"/>
      </xdr:nvSpPr>
      <xdr:spPr>
        <a:xfrm>
          <a:off x="13512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76200</xdr:rowOff>
    </xdr:from>
    <xdr:to>
      <xdr:col>19</xdr:col>
      <xdr:colOff>6350</xdr:colOff>
      <xdr:row>57</xdr:row>
      <xdr:rowOff>6350</xdr:rowOff>
    </xdr:to>
    <xdr:sp macro="" textlink="">
      <xdr:nvSpPr>
        <xdr:cNvPr id="257" name="フローチャート : 判断 256"/>
        <xdr:cNvSpPr/>
      </xdr:nvSpPr>
      <xdr:spPr>
        <a:xfrm>
          <a:off x="12954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162577</xdr:rowOff>
    </xdr:from>
    <xdr:ext cx="762000" cy="259045"/>
    <xdr:sp macro="" textlink="">
      <xdr:nvSpPr>
        <xdr:cNvPr id="258" name="テキスト ボックス 257"/>
        <xdr:cNvSpPr txBox="1"/>
      </xdr:nvSpPr>
      <xdr:spPr>
        <a:xfrm>
          <a:off x="12623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7620</xdr:rowOff>
    </xdr:from>
    <xdr:to>
      <xdr:col>24</xdr:col>
      <xdr:colOff>82550</xdr:colOff>
      <xdr:row>56</xdr:row>
      <xdr:rowOff>109220</xdr:rowOff>
    </xdr:to>
    <xdr:sp macro="" textlink="">
      <xdr:nvSpPr>
        <xdr:cNvPr id="264" name="円/楕円 263"/>
        <xdr:cNvSpPr/>
      </xdr:nvSpPr>
      <xdr:spPr>
        <a:xfrm>
          <a:off x="164592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24147</xdr:rowOff>
    </xdr:from>
    <xdr:ext cx="762000" cy="259045"/>
    <xdr:sp macro="" textlink="">
      <xdr:nvSpPr>
        <xdr:cNvPr id="265" name="その他該当値テキスト"/>
        <xdr:cNvSpPr txBox="1"/>
      </xdr:nvSpPr>
      <xdr:spPr>
        <a:xfrm>
          <a:off x="165989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125730</xdr:rowOff>
    </xdr:from>
    <xdr:to>
      <xdr:col>22</xdr:col>
      <xdr:colOff>615950</xdr:colOff>
      <xdr:row>56</xdr:row>
      <xdr:rowOff>55880</xdr:rowOff>
    </xdr:to>
    <xdr:sp macro="" textlink="">
      <xdr:nvSpPr>
        <xdr:cNvPr id="266" name="円/楕円 265"/>
        <xdr:cNvSpPr/>
      </xdr:nvSpPr>
      <xdr:spPr>
        <a:xfrm>
          <a:off x="15621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66057</xdr:rowOff>
    </xdr:from>
    <xdr:ext cx="736600" cy="259045"/>
    <xdr:sp macro="" textlink="">
      <xdr:nvSpPr>
        <xdr:cNvPr id="267" name="テキスト ボックス 266"/>
        <xdr:cNvSpPr txBox="1"/>
      </xdr:nvSpPr>
      <xdr:spPr>
        <a:xfrm>
          <a:off x="15290800" y="9324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95250</xdr:rowOff>
    </xdr:from>
    <xdr:to>
      <xdr:col>21</xdr:col>
      <xdr:colOff>412750</xdr:colOff>
      <xdr:row>56</xdr:row>
      <xdr:rowOff>25400</xdr:rowOff>
    </xdr:to>
    <xdr:sp macro="" textlink="">
      <xdr:nvSpPr>
        <xdr:cNvPr id="268" name="円/楕円 267"/>
        <xdr:cNvSpPr/>
      </xdr:nvSpPr>
      <xdr:spPr>
        <a:xfrm>
          <a:off x="14732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35577</xdr:rowOff>
    </xdr:from>
    <xdr:ext cx="762000" cy="259045"/>
    <xdr:sp macro="" textlink="">
      <xdr:nvSpPr>
        <xdr:cNvPr id="269" name="テキスト ボックス 268"/>
        <xdr:cNvSpPr txBox="1"/>
      </xdr:nvSpPr>
      <xdr:spPr>
        <a:xfrm>
          <a:off x="14401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0" name="円/楕円 269"/>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1" name="テキスト ボックス 270"/>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2" name="円/楕円 271"/>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3" name="テキスト ボックス 272"/>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補助費等に係る経常収支比率は，類似団体平均より</a:t>
          </a:r>
          <a:r>
            <a:rPr kumimoji="1" lang="en-US" altLang="ja-JP" sz="1100">
              <a:latin typeface="ＭＳ Ｐゴシック"/>
            </a:rPr>
            <a:t>1.0</a:t>
          </a:r>
          <a:r>
            <a:rPr kumimoji="1" lang="ja-JP" altLang="en-US" sz="1100">
              <a:latin typeface="ＭＳ Ｐゴシック"/>
            </a:rPr>
            <a:t>％悪い状況にあります。その主な要因は，常備消防業務の広島市委託金や，ごみ・し尿処理業務の一部事務組合負担金によるものです。</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88" name="直線コネクタ 28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89" name="テキスト ボックス 28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0" name="直線コネクタ 28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1" name="テキスト ボックス 29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2" name="直線コネクタ 29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3" name="テキスト ボックス 29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4" name="直線コネクタ 29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5" name="テキスト ボックス 29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6" name="直線コネクタ 29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7" name="テキスト ボックス 29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299" name="テキスト ボックス 29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66040</xdr:rowOff>
    </xdr:from>
    <xdr:to>
      <xdr:col>24</xdr:col>
      <xdr:colOff>31750</xdr:colOff>
      <xdr:row>41</xdr:row>
      <xdr:rowOff>46990</xdr:rowOff>
    </xdr:to>
    <xdr:cxnSp macro="">
      <xdr:nvCxnSpPr>
        <xdr:cNvPr id="301" name="直線コネクタ 300"/>
        <xdr:cNvCxnSpPr/>
      </xdr:nvCxnSpPr>
      <xdr:spPr>
        <a:xfrm flipV="1">
          <a:off x="16510000" y="555244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19067</xdr:rowOff>
    </xdr:from>
    <xdr:ext cx="762000" cy="259045"/>
    <xdr:sp macro="" textlink="">
      <xdr:nvSpPr>
        <xdr:cNvPr id="302" name="補助費等最小値テキスト"/>
        <xdr:cNvSpPr txBox="1"/>
      </xdr:nvSpPr>
      <xdr:spPr>
        <a:xfrm>
          <a:off x="16598900" y="7048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23.7</a:t>
          </a:r>
          <a:endParaRPr kumimoji="1" lang="ja-JP" altLang="en-US" sz="1000" b="1">
            <a:latin typeface="ＭＳ Ｐゴシック"/>
          </a:endParaRPr>
        </a:p>
      </xdr:txBody>
    </xdr:sp>
    <xdr:clientData/>
  </xdr:oneCellAnchor>
  <xdr:twoCellAnchor>
    <xdr:from>
      <xdr:col>23</xdr:col>
      <xdr:colOff>628650</xdr:colOff>
      <xdr:row>41</xdr:row>
      <xdr:rowOff>46990</xdr:rowOff>
    </xdr:from>
    <xdr:to>
      <xdr:col>24</xdr:col>
      <xdr:colOff>120650</xdr:colOff>
      <xdr:row>41</xdr:row>
      <xdr:rowOff>46990</xdr:rowOff>
    </xdr:to>
    <xdr:cxnSp macro="">
      <xdr:nvCxnSpPr>
        <xdr:cNvPr id="303" name="直線コネクタ 302"/>
        <xdr:cNvCxnSpPr/>
      </xdr:nvCxnSpPr>
      <xdr:spPr>
        <a:xfrm>
          <a:off x="16421100" y="7076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30</xdr:row>
      <xdr:rowOff>152417</xdr:rowOff>
    </xdr:from>
    <xdr:ext cx="762000" cy="259045"/>
    <xdr:sp macro="" textlink="">
      <xdr:nvSpPr>
        <xdr:cNvPr id="304" name="補助費等最大値テキスト"/>
        <xdr:cNvSpPr txBox="1"/>
      </xdr:nvSpPr>
      <xdr:spPr>
        <a:xfrm>
          <a:off x="16598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a:t>
          </a:r>
          <a:endParaRPr kumimoji="1" lang="ja-JP" altLang="en-US" sz="1000" b="1">
            <a:latin typeface="ＭＳ Ｐゴシック"/>
          </a:endParaRPr>
        </a:p>
      </xdr:txBody>
    </xdr:sp>
    <xdr:clientData/>
  </xdr:oneCellAnchor>
  <xdr:twoCellAnchor>
    <xdr:from>
      <xdr:col>23</xdr:col>
      <xdr:colOff>628650</xdr:colOff>
      <xdr:row>32</xdr:row>
      <xdr:rowOff>66040</xdr:rowOff>
    </xdr:from>
    <xdr:to>
      <xdr:col>24</xdr:col>
      <xdr:colOff>120650</xdr:colOff>
      <xdr:row>32</xdr:row>
      <xdr:rowOff>66040</xdr:rowOff>
    </xdr:to>
    <xdr:cxnSp macro="">
      <xdr:nvCxnSpPr>
        <xdr:cNvPr id="305" name="直線コネクタ 304"/>
        <xdr:cNvCxnSpPr/>
      </xdr:nvCxnSpPr>
      <xdr:spPr>
        <a:xfrm>
          <a:off x="16421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142240</xdr:rowOff>
    </xdr:from>
    <xdr:to>
      <xdr:col>24</xdr:col>
      <xdr:colOff>31750</xdr:colOff>
      <xdr:row>37</xdr:row>
      <xdr:rowOff>31750</xdr:rowOff>
    </xdr:to>
    <xdr:cxnSp macro="">
      <xdr:nvCxnSpPr>
        <xdr:cNvPr id="306" name="直線コネクタ 305"/>
        <xdr:cNvCxnSpPr/>
      </xdr:nvCxnSpPr>
      <xdr:spPr>
        <a:xfrm flipV="1">
          <a:off x="15671800" y="631444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31767</xdr:rowOff>
    </xdr:from>
    <xdr:ext cx="762000" cy="259045"/>
    <xdr:sp macro="" textlink="">
      <xdr:nvSpPr>
        <xdr:cNvPr id="307" name="補助費等平均値テキスト"/>
        <xdr:cNvSpPr txBox="1"/>
      </xdr:nvSpPr>
      <xdr:spPr>
        <a:xfrm>
          <a:off x="16598900" y="6032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15240</xdr:rowOff>
    </xdr:from>
    <xdr:to>
      <xdr:col>24</xdr:col>
      <xdr:colOff>82550</xdr:colOff>
      <xdr:row>36</xdr:row>
      <xdr:rowOff>116840</xdr:rowOff>
    </xdr:to>
    <xdr:sp macro="" textlink="">
      <xdr:nvSpPr>
        <xdr:cNvPr id="308" name="フローチャート : 判断 307"/>
        <xdr:cNvSpPr/>
      </xdr:nvSpPr>
      <xdr:spPr>
        <a:xfrm>
          <a:off x="164592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157480</xdr:rowOff>
    </xdr:from>
    <xdr:to>
      <xdr:col>22</xdr:col>
      <xdr:colOff>565150</xdr:colOff>
      <xdr:row>37</xdr:row>
      <xdr:rowOff>31750</xdr:rowOff>
    </xdr:to>
    <xdr:cxnSp macro="">
      <xdr:nvCxnSpPr>
        <xdr:cNvPr id="309" name="直線コネクタ 308"/>
        <xdr:cNvCxnSpPr/>
      </xdr:nvCxnSpPr>
      <xdr:spPr>
        <a:xfrm>
          <a:off x="14782800" y="6329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7620</xdr:rowOff>
    </xdr:from>
    <xdr:to>
      <xdr:col>22</xdr:col>
      <xdr:colOff>615950</xdr:colOff>
      <xdr:row>36</xdr:row>
      <xdr:rowOff>109220</xdr:rowOff>
    </xdr:to>
    <xdr:sp macro="" textlink="">
      <xdr:nvSpPr>
        <xdr:cNvPr id="310" name="フローチャート : 判断 309"/>
        <xdr:cNvSpPr/>
      </xdr:nvSpPr>
      <xdr:spPr>
        <a:xfrm>
          <a:off x="15621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119397</xdr:rowOff>
    </xdr:from>
    <xdr:ext cx="736600" cy="259045"/>
    <xdr:sp macro="" textlink="">
      <xdr:nvSpPr>
        <xdr:cNvPr id="311" name="テキスト ボックス 310"/>
        <xdr:cNvSpPr txBox="1"/>
      </xdr:nvSpPr>
      <xdr:spPr>
        <a:xfrm>
          <a:off x="15290800" y="5948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157480</xdr:rowOff>
    </xdr:from>
    <xdr:to>
      <xdr:col>21</xdr:col>
      <xdr:colOff>361950</xdr:colOff>
      <xdr:row>36</xdr:row>
      <xdr:rowOff>165100</xdr:rowOff>
    </xdr:to>
    <xdr:cxnSp macro="">
      <xdr:nvCxnSpPr>
        <xdr:cNvPr id="312" name="直線コネクタ 311"/>
        <xdr:cNvCxnSpPr/>
      </xdr:nvCxnSpPr>
      <xdr:spPr>
        <a:xfrm flipV="1">
          <a:off x="13893800" y="63296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7620</xdr:rowOff>
    </xdr:from>
    <xdr:to>
      <xdr:col>21</xdr:col>
      <xdr:colOff>412750</xdr:colOff>
      <xdr:row>36</xdr:row>
      <xdr:rowOff>109220</xdr:rowOff>
    </xdr:to>
    <xdr:sp macro="" textlink="">
      <xdr:nvSpPr>
        <xdr:cNvPr id="313" name="フローチャート : 判断 312"/>
        <xdr:cNvSpPr/>
      </xdr:nvSpPr>
      <xdr:spPr>
        <a:xfrm>
          <a:off x="14732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119397</xdr:rowOff>
    </xdr:from>
    <xdr:ext cx="762000" cy="259045"/>
    <xdr:sp macro="" textlink="">
      <xdr:nvSpPr>
        <xdr:cNvPr id="314" name="テキスト ボックス 313"/>
        <xdr:cNvSpPr txBox="1"/>
      </xdr:nvSpPr>
      <xdr:spPr>
        <a:xfrm>
          <a:off x="14401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165100</xdr:rowOff>
    </xdr:from>
    <xdr:to>
      <xdr:col>20</xdr:col>
      <xdr:colOff>158750</xdr:colOff>
      <xdr:row>37</xdr:row>
      <xdr:rowOff>46990</xdr:rowOff>
    </xdr:to>
    <xdr:cxnSp macro="">
      <xdr:nvCxnSpPr>
        <xdr:cNvPr id="315" name="直線コネクタ 314"/>
        <xdr:cNvCxnSpPr/>
      </xdr:nvCxnSpPr>
      <xdr:spPr>
        <a:xfrm flipV="1">
          <a:off x="13004800" y="633730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148590</xdr:rowOff>
    </xdr:from>
    <xdr:to>
      <xdr:col>20</xdr:col>
      <xdr:colOff>209550</xdr:colOff>
      <xdr:row>36</xdr:row>
      <xdr:rowOff>78740</xdr:rowOff>
    </xdr:to>
    <xdr:sp macro="" textlink="">
      <xdr:nvSpPr>
        <xdr:cNvPr id="316" name="フローチャート : 判断 315"/>
        <xdr:cNvSpPr/>
      </xdr:nvSpPr>
      <xdr:spPr>
        <a:xfrm>
          <a:off x="13843000" y="614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88917</xdr:rowOff>
    </xdr:from>
    <xdr:ext cx="762000" cy="259045"/>
    <xdr:sp macro="" textlink="">
      <xdr:nvSpPr>
        <xdr:cNvPr id="317" name="テキスト ボックス 316"/>
        <xdr:cNvSpPr txBox="1"/>
      </xdr:nvSpPr>
      <xdr:spPr>
        <a:xfrm>
          <a:off x="13512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18" name="フローチャート : 判断 317"/>
        <xdr:cNvSpPr/>
      </xdr:nvSpPr>
      <xdr:spPr>
        <a:xfrm>
          <a:off x="12954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111777</xdr:rowOff>
    </xdr:from>
    <xdr:ext cx="762000" cy="259045"/>
    <xdr:sp macro="" textlink="">
      <xdr:nvSpPr>
        <xdr:cNvPr id="319" name="テキスト ボックス 318"/>
        <xdr:cNvSpPr txBox="1"/>
      </xdr:nvSpPr>
      <xdr:spPr>
        <a:xfrm>
          <a:off x="12623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91440</xdr:rowOff>
    </xdr:from>
    <xdr:to>
      <xdr:col>24</xdr:col>
      <xdr:colOff>82550</xdr:colOff>
      <xdr:row>37</xdr:row>
      <xdr:rowOff>21590</xdr:rowOff>
    </xdr:to>
    <xdr:sp macro="" textlink="">
      <xdr:nvSpPr>
        <xdr:cNvPr id="325" name="円/楕円 324"/>
        <xdr:cNvSpPr/>
      </xdr:nvSpPr>
      <xdr:spPr>
        <a:xfrm>
          <a:off x="164592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63517</xdr:rowOff>
    </xdr:from>
    <xdr:ext cx="762000" cy="259045"/>
    <xdr:sp macro="" textlink="">
      <xdr:nvSpPr>
        <xdr:cNvPr id="326" name="補助費等該当値テキスト"/>
        <xdr:cNvSpPr txBox="1"/>
      </xdr:nvSpPr>
      <xdr:spPr>
        <a:xfrm>
          <a:off x="16598900" y="623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152400</xdr:rowOff>
    </xdr:from>
    <xdr:to>
      <xdr:col>22</xdr:col>
      <xdr:colOff>615950</xdr:colOff>
      <xdr:row>37</xdr:row>
      <xdr:rowOff>82550</xdr:rowOff>
    </xdr:to>
    <xdr:sp macro="" textlink="">
      <xdr:nvSpPr>
        <xdr:cNvPr id="327" name="円/楕円 326"/>
        <xdr:cNvSpPr/>
      </xdr:nvSpPr>
      <xdr:spPr>
        <a:xfrm>
          <a:off x="15621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67327</xdr:rowOff>
    </xdr:from>
    <xdr:ext cx="736600" cy="259045"/>
    <xdr:sp macro="" textlink="">
      <xdr:nvSpPr>
        <xdr:cNvPr id="328" name="テキスト ボックス 327"/>
        <xdr:cNvSpPr txBox="1"/>
      </xdr:nvSpPr>
      <xdr:spPr>
        <a:xfrm>
          <a:off x="15290800" y="6410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106680</xdr:rowOff>
    </xdr:from>
    <xdr:to>
      <xdr:col>21</xdr:col>
      <xdr:colOff>412750</xdr:colOff>
      <xdr:row>37</xdr:row>
      <xdr:rowOff>36830</xdr:rowOff>
    </xdr:to>
    <xdr:sp macro="" textlink="">
      <xdr:nvSpPr>
        <xdr:cNvPr id="329" name="円/楕円 328"/>
        <xdr:cNvSpPr/>
      </xdr:nvSpPr>
      <xdr:spPr>
        <a:xfrm>
          <a:off x="14732000" y="627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21607</xdr:rowOff>
    </xdr:from>
    <xdr:ext cx="762000" cy="259045"/>
    <xdr:sp macro="" textlink="">
      <xdr:nvSpPr>
        <xdr:cNvPr id="330" name="テキスト ボックス 329"/>
        <xdr:cNvSpPr txBox="1"/>
      </xdr:nvSpPr>
      <xdr:spPr>
        <a:xfrm>
          <a:off x="14401800" y="636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114300</xdr:rowOff>
    </xdr:from>
    <xdr:to>
      <xdr:col>20</xdr:col>
      <xdr:colOff>209550</xdr:colOff>
      <xdr:row>37</xdr:row>
      <xdr:rowOff>44450</xdr:rowOff>
    </xdr:to>
    <xdr:sp macro="" textlink="">
      <xdr:nvSpPr>
        <xdr:cNvPr id="331" name="円/楕円 330"/>
        <xdr:cNvSpPr/>
      </xdr:nvSpPr>
      <xdr:spPr>
        <a:xfrm>
          <a:off x="13843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29227</xdr:rowOff>
    </xdr:from>
    <xdr:ext cx="762000" cy="259045"/>
    <xdr:sp macro="" textlink="">
      <xdr:nvSpPr>
        <xdr:cNvPr id="332" name="テキスト ボックス 331"/>
        <xdr:cNvSpPr txBox="1"/>
      </xdr:nvSpPr>
      <xdr:spPr>
        <a:xfrm>
          <a:off x="13512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33" name="円/楕円 332"/>
        <xdr:cNvSpPr/>
      </xdr:nvSpPr>
      <xdr:spPr>
        <a:xfrm>
          <a:off x="12954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34" name="テキスト ボックス 333"/>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公債費に係る経常収支比率は，類似団体平均と比べ悪い状況にあります。その主な要因は，</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年度から</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年度にかけて多額の町債を財源に大型事業に取り組んだことから，町債残高が急増し，それに伴い公債費負担も増加したことによるものです。</a:t>
          </a:r>
          <a:endParaRPr lang="ja-JP" altLang="ja-JP" sz="1400">
            <a:effectLst/>
          </a:endParaRPr>
        </a:p>
        <a:p>
          <a:pPr rtl="0"/>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年度以降は新発債の抑制や繰上償還等によりプライマリーバランスの黒字化を保ち，毎年着実に町債残高の縮減を図ってきました。</a:t>
          </a:r>
          <a:endParaRPr lang="ja-JP" altLang="ja-JP" sz="1400">
            <a:effectLst/>
          </a:endParaRPr>
        </a:p>
        <a:p>
          <a:pPr rtl="0"/>
          <a:r>
            <a:rPr lang="ja-JP" altLang="ja-JP" sz="1100">
              <a:solidFill>
                <a:schemeClr val="dk1"/>
              </a:solidFill>
              <a:effectLst/>
              <a:latin typeface="+mn-lt"/>
              <a:ea typeface="+mn-ea"/>
              <a:cs typeface="+mn-cs"/>
            </a:rPr>
            <a:t>町債残高が減少しても事業債ごとの償還が完了するまでは，毎年の元利償還が変わらないため，ここ数年の公債費は高止まりとなっていますが，今後は徐々に改善していく見込みです。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9" name="直線コネクタ 34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0" name="テキスト ボックス 34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1" name="直線コネクタ 35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2" name="テキスト ボックス 35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3" name="直線コネクタ 35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4" name="テキスト ボックス 35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5" name="直線コネクタ 35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6" name="テキスト ボックス 35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140716</xdr:rowOff>
    </xdr:from>
    <xdr:to>
      <xdr:col>7</xdr:col>
      <xdr:colOff>15875</xdr:colOff>
      <xdr:row>80</xdr:row>
      <xdr:rowOff>104139</xdr:rowOff>
    </xdr:to>
    <xdr:cxnSp macro="">
      <xdr:nvCxnSpPr>
        <xdr:cNvPr id="359" name="直線コネクタ 358"/>
        <xdr:cNvCxnSpPr/>
      </xdr:nvCxnSpPr>
      <xdr:spPr>
        <a:xfrm flipV="1">
          <a:off x="4826000" y="12828016"/>
          <a:ext cx="0" cy="9921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76216</xdr:rowOff>
    </xdr:from>
    <xdr:ext cx="762000" cy="259045"/>
    <xdr:sp macro="" textlink="">
      <xdr:nvSpPr>
        <xdr:cNvPr id="360" name="公債費最小値テキスト"/>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6</xdr:col>
      <xdr:colOff>612775</xdr:colOff>
      <xdr:row>80</xdr:row>
      <xdr:rowOff>104139</xdr:rowOff>
    </xdr:from>
    <xdr:to>
      <xdr:col>7</xdr:col>
      <xdr:colOff>104775</xdr:colOff>
      <xdr:row>80</xdr:row>
      <xdr:rowOff>104139</xdr:rowOff>
    </xdr:to>
    <xdr:cxnSp macro="">
      <xdr:nvCxnSpPr>
        <xdr:cNvPr id="361" name="直線コネクタ 360"/>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55643</xdr:rowOff>
    </xdr:from>
    <xdr:ext cx="762000" cy="259045"/>
    <xdr:sp macro="" textlink="">
      <xdr:nvSpPr>
        <xdr:cNvPr id="362" name="公債費最大値テキスト"/>
        <xdr:cNvSpPr txBox="1"/>
      </xdr:nvSpPr>
      <xdr:spPr>
        <a:xfrm>
          <a:off x="4914900" y="12571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a:t>
          </a:r>
          <a:endParaRPr kumimoji="1" lang="ja-JP" altLang="en-US" sz="1000" b="1">
            <a:latin typeface="ＭＳ Ｐゴシック"/>
          </a:endParaRPr>
        </a:p>
      </xdr:txBody>
    </xdr:sp>
    <xdr:clientData/>
  </xdr:oneCellAnchor>
  <xdr:twoCellAnchor>
    <xdr:from>
      <xdr:col>6</xdr:col>
      <xdr:colOff>612775</xdr:colOff>
      <xdr:row>74</xdr:row>
      <xdr:rowOff>140716</xdr:rowOff>
    </xdr:from>
    <xdr:to>
      <xdr:col>7</xdr:col>
      <xdr:colOff>104775</xdr:colOff>
      <xdr:row>74</xdr:row>
      <xdr:rowOff>140716</xdr:rowOff>
    </xdr:to>
    <xdr:cxnSp macro="">
      <xdr:nvCxnSpPr>
        <xdr:cNvPr id="363" name="直線コネクタ 362"/>
        <xdr:cNvCxnSpPr/>
      </xdr:nvCxnSpPr>
      <xdr:spPr>
        <a:xfrm>
          <a:off x="4737100" y="12828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99568</xdr:rowOff>
    </xdr:from>
    <xdr:to>
      <xdr:col>7</xdr:col>
      <xdr:colOff>15875</xdr:colOff>
      <xdr:row>79</xdr:row>
      <xdr:rowOff>1270</xdr:rowOff>
    </xdr:to>
    <xdr:cxnSp macro="">
      <xdr:nvCxnSpPr>
        <xdr:cNvPr id="364" name="直線コネクタ 363"/>
        <xdr:cNvCxnSpPr/>
      </xdr:nvCxnSpPr>
      <xdr:spPr>
        <a:xfrm flipV="1">
          <a:off x="3987800" y="1347266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17290</xdr:rowOff>
    </xdr:from>
    <xdr:ext cx="762000" cy="259045"/>
    <xdr:sp macro="" textlink="">
      <xdr:nvSpPr>
        <xdr:cNvPr id="365" name="公債費平均値テキスト"/>
        <xdr:cNvSpPr txBox="1"/>
      </xdr:nvSpPr>
      <xdr:spPr>
        <a:xfrm>
          <a:off x="4914900" y="130474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763</xdr:rowOff>
    </xdr:from>
    <xdr:to>
      <xdr:col>7</xdr:col>
      <xdr:colOff>66675</xdr:colOff>
      <xdr:row>77</xdr:row>
      <xdr:rowOff>102363</xdr:rowOff>
    </xdr:to>
    <xdr:sp macro="" textlink="">
      <xdr:nvSpPr>
        <xdr:cNvPr id="366" name="フローチャート : 判断 365"/>
        <xdr:cNvSpPr/>
      </xdr:nvSpPr>
      <xdr:spPr>
        <a:xfrm>
          <a:off x="4775200" y="13202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159004</xdr:rowOff>
    </xdr:from>
    <xdr:to>
      <xdr:col>5</xdr:col>
      <xdr:colOff>549275</xdr:colOff>
      <xdr:row>79</xdr:row>
      <xdr:rowOff>1270</xdr:rowOff>
    </xdr:to>
    <xdr:cxnSp macro="">
      <xdr:nvCxnSpPr>
        <xdr:cNvPr id="367" name="直線コネクタ 366"/>
        <xdr:cNvCxnSpPr/>
      </xdr:nvCxnSpPr>
      <xdr:spPr>
        <a:xfrm>
          <a:off x="3098800" y="1353210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19050</xdr:rowOff>
    </xdr:from>
    <xdr:to>
      <xdr:col>5</xdr:col>
      <xdr:colOff>600075</xdr:colOff>
      <xdr:row>77</xdr:row>
      <xdr:rowOff>120650</xdr:rowOff>
    </xdr:to>
    <xdr:sp macro="" textlink="">
      <xdr:nvSpPr>
        <xdr:cNvPr id="368" name="フローチャート : 判断 367"/>
        <xdr:cNvSpPr/>
      </xdr:nvSpPr>
      <xdr:spPr>
        <a:xfrm>
          <a:off x="3937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130827</xdr:rowOff>
    </xdr:from>
    <xdr:ext cx="736600" cy="259045"/>
    <xdr:sp macro="" textlink="">
      <xdr:nvSpPr>
        <xdr:cNvPr id="369" name="テキスト ボックス 368"/>
        <xdr:cNvSpPr txBox="1"/>
      </xdr:nvSpPr>
      <xdr:spPr>
        <a:xfrm>
          <a:off x="3606800" y="1298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140715</xdr:rowOff>
    </xdr:from>
    <xdr:to>
      <xdr:col>4</xdr:col>
      <xdr:colOff>346075</xdr:colOff>
      <xdr:row>78</xdr:row>
      <xdr:rowOff>159004</xdr:rowOff>
    </xdr:to>
    <xdr:cxnSp macro="">
      <xdr:nvCxnSpPr>
        <xdr:cNvPr id="370" name="直線コネクタ 369"/>
        <xdr:cNvCxnSpPr/>
      </xdr:nvCxnSpPr>
      <xdr:spPr>
        <a:xfrm>
          <a:off x="2209800" y="13513815"/>
          <a:ext cx="889000" cy="18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37337</xdr:rowOff>
    </xdr:from>
    <xdr:to>
      <xdr:col>4</xdr:col>
      <xdr:colOff>396875</xdr:colOff>
      <xdr:row>77</xdr:row>
      <xdr:rowOff>138937</xdr:rowOff>
    </xdr:to>
    <xdr:sp macro="" textlink="">
      <xdr:nvSpPr>
        <xdr:cNvPr id="371" name="フローチャート : 判断 370"/>
        <xdr:cNvSpPr/>
      </xdr:nvSpPr>
      <xdr:spPr>
        <a:xfrm>
          <a:off x="3048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149114</xdr:rowOff>
    </xdr:from>
    <xdr:ext cx="762000" cy="259045"/>
    <xdr:sp macro="" textlink="">
      <xdr:nvSpPr>
        <xdr:cNvPr id="372" name="テキスト ボックス 371"/>
        <xdr:cNvSpPr txBox="1"/>
      </xdr:nvSpPr>
      <xdr:spPr>
        <a:xfrm>
          <a:off x="2717800" y="1300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140715</xdr:rowOff>
    </xdr:from>
    <xdr:to>
      <xdr:col>3</xdr:col>
      <xdr:colOff>142875</xdr:colOff>
      <xdr:row>79</xdr:row>
      <xdr:rowOff>19558</xdr:rowOff>
    </xdr:to>
    <xdr:cxnSp macro="">
      <xdr:nvCxnSpPr>
        <xdr:cNvPr id="373" name="直線コネクタ 372"/>
        <xdr:cNvCxnSpPr/>
      </xdr:nvCxnSpPr>
      <xdr:spPr>
        <a:xfrm flipV="1">
          <a:off x="1320800" y="13513815"/>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55626</xdr:rowOff>
    </xdr:from>
    <xdr:to>
      <xdr:col>3</xdr:col>
      <xdr:colOff>193675</xdr:colOff>
      <xdr:row>77</xdr:row>
      <xdr:rowOff>157226</xdr:rowOff>
    </xdr:to>
    <xdr:sp macro="" textlink="">
      <xdr:nvSpPr>
        <xdr:cNvPr id="374" name="フローチャート : 判断 373"/>
        <xdr:cNvSpPr/>
      </xdr:nvSpPr>
      <xdr:spPr>
        <a:xfrm>
          <a:off x="2159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167403</xdr:rowOff>
    </xdr:from>
    <xdr:ext cx="762000" cy="259045"/>
    <xdr:sp macro="" textlink="">
      <xdr:nvSpPr>
        <xdr:cNvPr id="375" name="テキスト ボックス 374"/>
        <xdr:cNvSpPr txBox="1"/>
      </xdr:nvSpPr>
      <xdr:spPr>
        <a:xfrm>
          <a:off x="1828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92202</xdr:rowOff>
    </xdr:from>
    <xdr:to>
      <xdr:col>1</xdr:col>
      <xdr:colOff>676275</xdr:colOff>
      <xdr:row>78</xdr:row>
      <xdr:rowOff>22352</xdr:rowOff>
    </xdr:to>
    <xdr:sp macro="" textlink="">
      <xdr:nvSpPr>
        <xdr:cNvPr id="376" name="フローチャート : 判断 375"/>
        <xdr:cNvSpPr/>
      </xdr:nvSpPr>
      <xdr:spPr>
        <a:xfrm>
          <a:off x="1270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32529</xdr:rowOff>
    </xdr:from>
    <xdr:ext cx="762000" cy="259045"/>
    <xdr:sp macro="" textlink="">
      <xdr:nvSpPr>
        <xdr:cNvPr id="377" name="テキスト ボックス 376"/>
        <xdr:cNvSpPr txBox="1"/>
      </xdr:nvSpPr>
      <xdr:spPr>
        <a:xfrm>
          <a:off x="939800" y="13062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48768</xdr:rowOff>
    </xdr:from>
    <xdr:to>
      <xdr:col>7</xdr:col>
      <xdr:colOff>66675</xdr:colOff>
      <xdr:row>78</xdr:row>
      <xdr:rowOff>150368</xdr:rowOff>
    </xdr:to>
    <xdr:sp macro="" textlink="">
      <xdr:nvSpPr>
        <xdr:cNvPr id="383" name="円/楕円 382"/>
        <xdr:cNvSpPr/>
      </xdr:nvSpPr>
      <xdr:spPr>
        <a:xfrm>
          <a:off x="47752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20845</xdr:rowOff>
    </xdr:from>
    <xdr:ext cx="762000" cy="259045"/>
    <xdr:sp macro="" textlink="">
      <xdr:nvSpPr>
        <xdr:cNvPr id="384" name="公債費該当値テキスト"/>
        <xdr:cNvSpPr txBox="1"/>
      </xdr:nvSpPr>
      <xdr:spPr>
        <a:xfrm>
          <a:off x="4914900" y="1339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121920</xdr:rowOff>
    </xdr:from>
    <xdr:to>
      <xdr:col>5</xdr:col>
      <xdr:colOff>600075</xdr:colOff>
      <xdr:row>79</xdr:row>
      <xdr:rowOff>52070</xdr:rowOff>
    </xdr:to>
    <xdr:sp macro="" textlink="">
      <xdr:nvSpPr>
        <xdr:cNvPr id="385" name="円/楕円 384"/>
        <xdr:cNvSpPr/>
      </xdr:nvSpPr>
      <xdr:spPr>
        <a:xfrm>
          <a:off x="3937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36847</xdr:rowOff>
    </xdr:from>
    <xdr:ext cx="736600" cy="259045"/>
    <xdr:sp macro="" textlink="">
      <xdr:nvSpPr>
        <xdr:cNvPr id="386" name="テキスト ボックス 385"/>
        <xdr:cNvSpPr txBox="1"/>
      </xdr:nvSpPr>
      <xdr:spPr>
        <a:xfrm>
          <a:off x="3606800" y="13581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108204</xdr:rowOff>
    </xdr:from>
    <xdr:to>
      <xdr:col>4</xdr:col>
      <xdr:colOff>396875</xdr:colOff>
      <xdr:row>79</xdr:row>
      <xdr:rowOff>38354</xdr:rowOff>
    </xdr:to>
    <xdr:sp macro="" textlink="">
      <xdr:nvSpPr>
        <xdr:cNvPr id="387" name="円/楕円 386"/>
        <xdr:cNvSpPr/>
      </xdr:nvSpPr>
      <xdr:spPr>
        <a:xfrm>
          <a:off x="3048000" y="13481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23131</xdr:rowOff>
    </xdr:from>
    <xdr:ext cx="762000" cy="259045"/>
    <xdr:sp macro="" textlink="">
      <xdr:nvSpPr>
        <xdr:cNvPr id="388" name="テキスト ボックス 387"/>
        <xdr:cNvSpPr txBox="1"/>
      </xdr:nvSpPr>
      <xdr:spPr>
        <a:xfrm>
          <a:off x="2717800" y="13567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89915</xdr:rowOff>
    </xdr:from>
    <xdr:to>
      <xdr:col>3</xdr:col>
      <xdr:colOff>193675</xdr:colOff>
      <xdr:row>79</xdr:row>
      <xdr:rowOff>20065</xdr:rowOff>
    </xdr:to>
    <xdr:sp macro="" textlink="">
      <xdr:nvSpPr>
        <xdr:cNvPr id="389" name="円/楕円 388"/>
        <xdr:cNvSpPr/>
      </xdr:nvSpPr>
      <xdr:spPr>
        <a:xfrm>
          <a:off x="2159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4842</xdr:rowOff>
    </xdr:from>
    <xdr:ext cx="762000" cy="259045"/>
    <xdr:sp macro="" textlink="">
      <xdr:nvSpPr>
        <xdr:cNvPr id="390" name="テキスト ボックス 389"/>
        <xdr:cNvSpPr txBox="1"/>
      </xdr:nvSpPr>
      <xdr:spPr>
        <a:xfrm>
          <a:off x="1828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140208</xdr:rowOff>
    </xdr:from>
    <xdr:to>
      <xdr:col>1</xdr:col>
      <xdr:colOff>676275</xdr:colOff>
      <xdr:row>79</xdr:row>
      <xdr:rowOff>70358</xdr:rowOff>
    </xdr:to>
    <xdr:sp macro="" textlink="">
      <xdr:nvSpPr>
        <xdr:cNvPr id="391" name="円/楕円 390"/>
        <xdr:cNvSpPr/>
      </xdr:nvSpPr>
      <xdr:spPr>
        <a:xfrm>
          <a:off x="1270000" y="13513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55135</xdr:rowOff>
    </xdr:from>
    <xdr:ext cx="762000" cy="259045"/>
    <xdr:sp macro="" textlink="">
      <xdr:nvSpPr>
        <xdr:cNvPr id="392" name="テキスト ボックス 391"/>
        <xdr:cNvSpPr txBox="1"/>
      </xdr:nvSpPr>
      <xdr:spPr>
        <a:xfrm>
          <a:off x="939800" y="13599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公債費以外に係る経常収支比率は，類似団体平均より</a:t>
          </a:r>
          <a:r>
            <a:rPr kumimoji="1" lang="en-US" altLang="ja-JP" sz="1100">
              <a:latin typeface="ＭＳ Ｐゴシック"/>
            </a:rPr>
            <a:t>5.4</a:t>
          </a:r>
          <a:r>
            <a:rPr kumimoji="1" lang="ja-JP" altLang="en-US" sz="1100">
              <a:latin typeface="ＭＳ Ｐゴシック"/>
            </a:rPr>
            <a:t>ポイント良好な結果となっています。</a:t>
          </a:r>
          <a:endParaRPr kumimoji="1" lang="en-US" altLang="ja-JP" sz="1100">
            <a:latin typeface="ＭＳ Ｐゴシック"/>
          </a:endParaRPr>
        </a:p>
        <a:p>
          <a:r>
            <a:rPr kumimoji="1" lang="ja-JP" altLang="en-US" sz="1100">
              <a:latin typeface="ＭＳ Ｐゴシック"/>
            </a:rPr>
            <a:t>また，前年度に比べ</a:t>
          </a:r>
          <a:r>
            <a:rPr kumimoji="1" lang="en-US" altLang="ja-JP" sz="1100">
              <a:latin typeface="ＭＳ Ｐゴシック"/>
            </a:rPr>
            <a:t>2.1</a:t>
          </a:r>
          <a:r>
            <a:rPr kumimoji="1" lang="ja-JP" altLang="en-US" sz="1100">
              <a:latin typeface="ＭＳ Ｐゴシック"/>
            </a:rPr>
            <a:t>ポイント改善しています。その主な要因は，</a:t>
          </a:r>
          <a:r>
            <a:rPr lang="ja-JP" altLang="ja-JP" sz="1100">
              <a:solidFill>
                <a:schemeClr val="dk1"/>
              </a:solidFill>
              <a:effectLst/>
              <a:latin typeface="+mn-lt"/>
              <a:ea typeface="+mn-ea"/>
              <a:cs typeface="+mn-cs"/>
            </a:rPr>
            <a:t>，国家公務員の給与減額支給措置を踏まえた給与の減額措置を行ったことに伴う人件費の減</a:t>
          </a:r>
          <a:r>
            <a:rPr lang="ja-JP" altLang="en-US" sz="1100">
              <a:solidFill>
                <a:schemeClr val="dk1"/>
              </a:solidFill>
              <a:effectLst/>
              <a:latin typeface="+mn-lt"/>
              <a:ea typeface="+mn-ea"/>
              <a:cs typeface="+mn-cs"/>
            </a:rPr>
            <a:t>など</a:t>
          </a:r>
          <a:r>
            <a:rPr lang="ja-JP" altLang="ja-JP" sz="1100">
              <a:solidFill>
                <a:schemeClr val="dk1"/>
              </a:solidFill>
              <a:effectLst/>
              <a:latin typeface="+mn-lt"/>
              <a:ea typeface="+mn-ea"/>
              <a:cs typeface="+mn-cs"/>
            </a:rPr>
            <a:t>によ</a:t>
          </a:r>
          <a:r>
            <a:rPr lang="ja-JP" altLang="en-US" sz="1100">
              <a:solidFill>
                <a:schemeClr val="dk1"/>
              </a:solidFill>
              <a:effectLst/>
              <a:latin typeface="+mn-lt"/>
              <a:ea typeface="+mn-ea"/>
              <a:cs typeface="+mn-cs"/>
            </a:rPr>
            <a:t>るものです。</a:t>
          </a:r>
          <a:endParaRPr kumimoji="1" lang="ja-JP" altLang="en-US" sz="11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20320</xdr:rowOff>
    </xdr:from>
    <xdr:to>
      <xdr:col>24</xdr:col>
      <xdr:colOff>31750</xdr:colOff>
      <xdr:row>82</xdr:row>
      <xdr:rowOff>12700</xdr:rowOff>
    </xdr:to>
    <xdr:cxnSp macro="">
      <xdr:nvCxnSpPr>
        <xdr:cNvPr id="420" name="直線コネクタ 419"/>
        <xdr:cNvCxnSpPr/>
      </xdr:nvCxnSpPr>
      <xdr:spPr>
        <a:xfrm flipV="1">
          <a:off x="16510000" y="1270762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156227</xdr:rowOff>
    </xdr:from>
    <xdr:ext cx="762000" cy="259045"/>
    <xdr:sp macro="" textlink="">
      <xdr:nvSpPr>
        <xdr:cNvPr id="421" name="公債費以外最小値テキスト"/>
        <xdr:cNvSpPr txBox="1"/>
      </xdr:nvSpPr>
      <xdr:spPr>
        <a:xfrm>
          <a:off x="16598900" y="1404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91.0</a:t>
          </a:r>
          <a:endParaRPr kumimoji="1" lang="ja-JP" altLang="en-US" sz="1000" b="1">
            <a:latin typeface="ＭＳ Ｐゴシック"/>
          </a:endParaRPr>
        </a:p>
      </xdr:txBody>
    </xdr:sp>
    <xdr:clientData/>
  </xdr:oneCellAnchor>
  <xdr:twoCellAnchor>
    <xdr:from>
      <xdr:col>23</xdr:col>
      <xdr:colOff>628650</xdr:colOff>
      <xdr:row>82</xdr:row>
      <xdr:rowOff>12700</xdr:rowOff>
    </xdr:from>
    <xdr:to>
      <xdr:col>24</xdr:col>
      <xdr:colOff>120650</xdr:colOff>
      <xdr:row>82</xdr:row>
      <xdr:rowOff>12700</xdr:rowOff>
    </xdr:to>
    <xdr:cxnSp macro="">
      <xdr:nvCxnSpPr>
        <xdr:cNvPr id="422" name="直線コネクタ 421"/>
        <xdr:cNvCxnSpPr/>
      </xdr:nvCxnSpPr>
      <xdr:spPr>
        <a:xfrm>
          <a:off x="16421100" y="14071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106697</xdr:rowOff>
    </xdr:from>
    <xdr:ext cx="762000" cy="259045"/>
    <xdr:sp macro="" textlink="">
      <xdr:nvSpPr>
        <xdr:cNvPr id="423" name="公債費以外最大値テキスト"/>
        <xdr:cNvSpPr txBox="1"/>
      </xdr:nvSpPr>
      <xdr:spPr>
        <a:xfrm>
          <a:off x="16598900" y="1245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55.2</a:t>
          </a:r>
          <a:endParaRPr kumimoji="1" lang="ja-JP" altLang="en-US" sz="1000" b="1">
            <a:latin typeface="ＭＳ Ｐゴシック"/>
          </a:endParaRPr>
        </a:p>
      </xdr:txBody>
    </xdr:sp>
    <xdr:clientData/>
  </xdr:oneCellAnchor>
  <xdr:twoCellAnchor>
    <xdr:from>
      <xdr:col>23</xdr:col>
      <xdr:colOff>628650</xdr:colOff>
      <xdr:row>74</xdr:row>
      <xdr:rowOff>20320</xdr:rowOff>
    </xdr:from>
    <xdr:to>
      <xdr:col>24</xdr:col>
      <xdr:colOff>120650</xdr:colOff>
      <xdr:row>74</xdr:row>
      <xdr:rowOff>20320</xdr:rowOff>
    </xdr:to>
    <xdr:cxnSp macro="">
      <xdr:nvCxnSpPr>
        <xdr:cNvPr id="424" name="直線コネクタ 423"/>
        <xdr:cNvCxnSpPr/>
      </xdr:nvCxnSpPr>
      <xdr:spPr>
        <a:xfrm>
          <a:off x="16421100" y="1270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134620</xdr:rowOff>
    </xdr:from>
    <xdr:to>
      <xdr:col>24</xdr:col>
      <xdr:colOff>31750</xdr:colOff>
      <xdr:row>77</xdr:row>
      <xdr:rowOff>43180</xdr:rowOff>
    </xdr:to>
    <xdr:cxnSp macro="">
      <xdr:nvCxnSpPr>
        <xdr:cNvPr id="425" name="直線コネクタ 424"/>
        <xdr:cNvCxnSpPr/>
      </xdr:nvCxnSpPr>
      <xdr:spPr>
        <a:xfrm flipV="1">
          <a:off x="15671800" y="1316482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90188</xdr:rowOff>
    </xdr:from>
    <xdr:ext cx="762000" cy="259045"/>
    <xdr:sp macro="" textlink="">
      <xdr:nvSpPr>
        <xdr:cNvPr id="426" name="公債費以外平均値テキスト"/>
        <xdr:cNvSpPr txBox="1"/>
      </xdr:nvSpPr>
      <xdr:spPr>
        <a:xfrm>
          <a:off x="16598900" y="132918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27" name="フローチャート : 判断 426"/>
        <xdr:cNvSpPr/>
      </xdr:nvSpPr>
      <xdr:spPr>
        <a:xfrm>
          <a:off x="16459200" y="13319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20320</xdr:rowOff>
    </xdr:from>
    <xdr:to>
      <xdr:col>22</xdr:col>
      <xdr:colOff>565150</xdr:colOff>
      <xdr:row>77</xdr:row>
      <xdr:rowOff>43180</xdr:rowOff>
    </xdr:to>
    <xdr:cxnSp macro="">
      <xdr:nvCxnSpPr>
        <xdr:cNvPr id="428" name="直線コネクタ 427"/>
        <xdr:cNvCxnSpPr/>
      </xdr:nvCxnSpPr>
      <xdr:spPr>
        <a:xfrm>
          <a:off x="14782800" y="132219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102870</xdr:rowOff>
    </xdr:from>
    <xdr:to>
      <xdr:col>22</xdr:col>
      <xdr:colOff>615950</xdr:colOff>
      <xdr:row>78</xdr:row>
      <xdr:rowOff>33020</xdr:rowOff>
    </xdr:to>
    <xdr:sp macro="" textlink="">
      <xdr:nvSpPr>
        <xdr:cNvPr id="429" name="フローチャート : 判断 428"/>
        <xdr:cNvSpPr/>
      </xdr:nvSpPr>
      <xdr:spPr>
        <a:xfrm>
          <a:off x="15621000" y="1330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17797</xdr:rowOff>
    </xdr:from>
    <xdr:ext cx="736600" cy="259045"/>
    <xdr:sp macro="" textlink="">
      <xdr:nvSpPr>
        <xdr:cNvPr id="430" name="テキスト ボックス 429"/>
        <xdr:cNvSpPr txBox="1"/>
      </xdr:nvSpPr>
      <xdr:spPr>
        <a:xfrm>
          <a:off x="15290800" y="1339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138430</xdr:rowOff>
    </xdr:from>
    <xdr:to>
      <xdr:col>21</xdr:col>
      <xdr:colOff>361950</xdr:colOff>
      <xdr:row>77</xdr:row>
      <xdr:rowOff>20320</xdr:rowOff>
    </xdr:to>
    <xdr:cxnSp macro="">
      <xdr:nvCxnSpPr>
        <xdr:cNvPr id="431" name="直線コネクタ 430"/>
        <xdr:cNvCxnSpPr/>
      </xdr:nvCxnSpPr>
      <xdr:spPr>
        <a:xfrm>
          <a:off x="13893800" y="1316863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138430</xdr:rowOff>
    </xdr:from>
    <xdr:to>
      <xdr:col>20</xdr:col>
      <xdr:colOff>158750</xdr:colOff>
      <xdr:row>77</xdr:row>
      <xdr:rowOff>62230</xdr:rowOff>
    </xdr:to>
    <xdr:cxnSp macro="">
      <xdr:nvCxnSpPr>
        <xdr:cNvPr id="434" name="直線コネクタ 433"/>
        <xdr:cNvCxnSpPr/>
      </xdr:nvCxnSpPr>
      <xdr:spPr>
        <a:xfrm flipV="1">
          <a:off x="13004800" y="1316863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11430</xdr:rowOff>
    </xdr:from>
    <xdr:to>
      <xdr:col>20</xdr:col>
      <xdr:colOff>209550</xdr:colOff>
      <xdr:row>77</xdr:row>
      <xdr:rowOff>113030</xdr:rowOff>
    </xdr:to>
    <xdr:sp macro="" textlink="">
      <xdr:nvSpPr>
        <xdr:cNvPr id="435" name="フローチャート : 判断 434"/>
        <xdr:cNvSpPr/>
      </xdr:nvSpPr>
      <xdr:spPr>
        <a:xfrm>
          <a:off x="13843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97807</xdr:rowOff>
    </xdr:from>
    <xdr:ext cx="762000" cy="259045"/>
    <xdr:sp macro="" textlink="">
      <xdr:nvSpPr>
        <xdr:cNvPr id="436" name="テキスト ボックス 435"/>
        <xdr:cNvSpPr txBox="1"/>
      </xdr:nvSpPr>
      <xdr:spPr>
        <a:xfrm>
          <a:off x="13512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106680</xdr:rowOff>
    </xdr:from>
    <xdr:to>
      <xdr:col>19</xdr:col>
      <xdr:colOff>6350</xdr:colOff>
      <xdr:row>78</xdr:row>
      <xdr:rowOff>36830</xdr:rowOff>
    </xdr:to>
    <xdr:sp macro="" textlink="">
      <xdr:nvSpPr>
        <xdr:cNvPr id="437" name="フローチャート : 判断 436"/>
        <xdr:cNvSpPr/>
      </xdr:nvSpPr>
      <xdr:spPr>
        <a:xfrm>
          <a:off x="12954000" y="1330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21607</xdr:rowOff>
    </xdr:from>
    <xdr:ext cx="762000" cy="259045"/>
    <xdr:sp macro="" textlink="">
      <xdr:nvSpPr>
        <xdr:cNvPr id="438" name="テキスト ボックス 437"/>
        <xdr:cNvSpPr txBox="1"/>
      </xdr:nvSpPr>
      <xdr:spPr>
        <a:xfrm>
          <a:off x="12623800" y="1339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83820</xdr:rowOff>
    </xdr:from>
    <xdr:to>
      <xdr:col>24</xdr:col>
      <xdr:colOff>82550</xdr:colOff>
      <xdr:row>77</xdr:row>
      <xdr:rowOff>13970</xdr:rowOff>
    </xdr:to>
    <xdr:sp macro="" textlink="">
      <xdr:nvSpPr>
        <xdr:cNvPr id="444" name="円/楕円 443"/>
        <xdr:cNvSpPr/>
      </xdr:nvSpPr>
      <xdr:spPr>
        <a:xfrm>
          <a:off x="16459200" y="13114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100347</xdr:rowOff>
    </xdr:from>
    <xdr:ext cx="762000" cy="259045"/>
    <xdr:sp macro="" textlink="">
      <xdr:nvSpPr>
        <xdr:cNvPr id="445" name="公債費以外該当値テキスト"/>
        <xdr:cNvSpPr txBox="1"/>
      </xdr:nvSpPr>
      <xdr:spPr>
        <a:xfrm>
          <a:off x="16598900" y="1295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163830</xdr:rowOff>
    </xdr:from>
    <xdr:to>
      <xdr:col>22</xdr:col>
      <xdr:colOff>615950</xdr:colOff>
      <xdr:row>77</xdr:row>
      <xdr:rowOff>93980</xdr:rowOff>
    </xdr:to>
    <xdr:sp macro="" textlink="">
      <xdr:nvSpPr>
        <xdr:cNvPr id="446" name="円/楕円 445"/>
        <xdr:cNvSpPr/>
      </xdr:nvSpPr>
      <xdr:spPr>
        <a:xfrm>
          <a:off x="15621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104157</xdr:rowOff>
    </xdr:from>
    <xdr:ext cx="736600" cy="259045"/>
    <xdr:sp macro="" textlink="">
      <xdr:nvSpPr>
        <xdr:cNvPr id="447" name="テキスト ボックス 446"/>
        <xdr:cNvSpPr txBox="1"/>
      </xdr:nvSpPr>
      <xdr:spPr>
        <a:xfrm>
          <a:off x="15290800" y="12962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140970</xdr:rowOff>
    </xdr:from>
    <xdr:to>
      <xdr:col>21</xdr:col>
      <xdr:colOff>412750</xdr:colOff>
      <xdr:row>77</xdr:row>
      <xdr:rowOff>71120</xdr:rowOff>
    </xdr:to>
    <xdr:sp macro="" textlink="">
      <xdr:nvSpPr>
        <xdr:cNvPr id="448" name="円/楕円 447"/>
        <xdr:cNvSpPr/>
      </xdr:nvSpPr>
      <xdr:spPr>
        <a:xfrm>
          <a:off x="14732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81297</xdr:rowOff>
    </xdr:from>
    <xdr:ext cx="762000" cy="259045"/>
    <xdr:sp macro="" textlink="">
      <xdr:nvSpPr>
        <xdr:cNvPr id="449" name="テキスト ボックス 448"/>
        <xdr:cNvSpPr txBox="1"/>
      </xdr:nvSpPr>
      <xdr:spPr>
        <a:xfrm>
          <a:off x="14401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87630</xdr:rowOff>
    </xdr:from>
    <xdr:to>
      <xdr:col>20</xdr:col>
      <xdr:colOff>209550</xdr:colOff>
      <xdr:row>77</xdr:row>
      <xdr:rowOff>17780</xdr:rowOff>
    </xdr:to>
    <xdr:sp macro="" textlink="">
      <xdr:nvSpPr>
        <xdr:cNvPr id="450" name="円/楕円 449"/>
        <xdr:cNvSpPr/>
      </xdr:nvSpPr>
      <xdr:spPr>
        <a:xfrm>
          <a:off x="13843000" y="13117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27957</xdr:rowOff>
    </xdr:from>
    <xdr:ext cx="762000" cy="259045"/>
    <xdr:sp macro="" textlink="">
      <xdr:nvSpPr>
        <xdr:cNvPr id="451" name="テキスト ボックス 450"/>
        <xdr:cNvSpPr txBox="1"/>
      </xdr:nvSpPr>
      <xdr:spPr>
        <a:xfrm>
          <a:off x="13512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11430</xdr:rowOff>
    </xdr:from>
    <xdr:to>
      <xdr:col>19</xdr:col>
      <xdr:colOff>6350</xdr:colOff>
      <xdr:row>77</xdr:row>
      <xdr:rowOff>113030</xdr:rowOff>
    </xdr:to>
    <xdr:sp macro="" textlink="">
      <xdr:nvSpPr>
        <xdr:cNvPr id="452" name="円/楕円 451"/>
        <xdr:cNvSpPr/>
      </xdr:nvSpPr>
      <xdr:spPr>
        <a:xfrm>
          <a:off x="12954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123207</xdr:rowOff>
    </xdr:from>
    <xdr:ext cx="762000" cy="259045"/>
    <xdr:sp macro="" textlink="">
      <xdr:nvSpPr>
        <xdr:cNvPr id="453" name="テキスト ボックス 452"/>
        <xdr:cNvSpPr txBox="1"/>
      </xdr:nvSpPr>
      <xdr:spPr>
        <a:xfrm>
          <a:off x="126238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広島県海田町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56210</xdr:rowOff>
    </xdr:from>
    <xdr:to>
      <xdr:col>4</xdr:col>
      <xdr:colOff>1117600</xdr:colOff>
      <xdr:row>20</xdr:row>
      <xdr:rowOff>18285</xdr:rowOff>
    </xdr:to>
    <xdr:cxnSp macro="">
      <xdr:nvCxnSpPr>
        <xdr:cNvPr id="47" name="直線コネクタ 46"/>
        <xdr:cNvCxnSpPr/>
      </xdr:nvCxnSpPr>
      <xdr:spPr bwMode="auto">
        <a:xfrm flipV="1">
          <a:off x="5651500" y="2161235"/>
          <a:ext cx="0" cy="133367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161812</xdr:rowOff>
    </xdr:from>
    <xdr:ext cx="762000" cy="259045"/>
    <xdr:sp macro="" textlink="">
      <xdr:nvSpPr>
        <xdr:cNvPr id="48" name="人口1人当たり決算額の推移最小値テキスト130"/>
        <xdr:cNvSpPr txBox="1"/>
      </xdr:nvSpPr>
      <xdr:spPr>
        <a:xfrm>
          <a:off x="5740400" y="3466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40,612</a:t>
          </a:r>
          <a:endParaRPr kumimoji="1" lang="ja-JP" altLang="en-US" sz="1000" b="1">
            <a:latin typeface="ＭＳ Ｐゴシック"/>
          </a:endParaRPr>
        </a:p>
      </xdr:txBody>
    </xdr:sp>
    <xdr:clientData/>
  </xdr:oneCellAnchor>
  <xdr:twoCellAnchor>
    <xdr:from>
      <xdr:col>4</xdr:col>
      <xdr:colOff>1028700</xdr:colOff>
      <xdr:row>20</xdr:row>
      <xdr:rowOff>18285</xdr:rowOff>
    </xdr:from>
    <xdr:to>
      <xdr:col>5</xdr:col>
      <xdr:colOff>73025</xdr:colOff>
      <xdr:row>20</xdr:row>
      <xdr:rowOff>18285</xdr:rowOff>
    </xdr:to>
    <xdr:cxnSp macro="">
      <xdr:nvCxnSpPr>
        <xdr:cNvPr id="49" name="直線コネクタ 48"/>
        <xdr:cNvCxnSpPr/>
      </xdr:nvCxnSpPr>
      <xdr:spPr bwMode="auto">
        <a:xfrm>
          <a:off x="5562600" y="3494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142587</xdr:rowOff>
    </xdr:from>
    <xdr:ext cx="762000" cy="259045"/>
    <xdr:sp macro="" textlink="">
      <xdr:nvSpPr>
        <xdr:cNvPr id="50" name="人口1人当たり決算額の推移最大値テキスト130"/>
        <xdr:cNvSpPr txBox="1"/>
      </xdr:nvSpPr>
      <xdr:spPr>
        <a:xfrm>
          <a:off x="5740400" y="1904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163,128</a:t>
          </a:r>
          <a:endParaRPr kumimoji="1" lang="ja-JP" altLang="en-US" sz="1000" b="1">
            <a:latin typeface="ＭＳ Ｐゴシック"/>
          </a:endParaRPr>
        </a:p>
      </xdr:txBody>
    </xdr:sp>
    <xdr:clientData/>
  </xdr:oneCellAnchor>
  <xdr:twoCellAnchor>
    <xdr:from>
      <xdr:col>4</xdr:col>
      <xdr:colOff>1028700</xdr:colOff>
      <xdr:row>12</xdr:row>
      <xdr:rowOff>56210</xdr:rowOff>
    </xdr:from>
    <xdr:to>
      <xdr:col>5</xdr:col>
      <xdr:colOff>73025</xdr:colOff>
      <xdr:row>12</xdr:row>
      <xdr:rowOff>56210</xdr:rowOff>
    </xdr:to>
    <xdr:cxnSp macro="">
      <xdr:nvCxnSpPr>
        <xdr:cNvPr id="51" name="直線コネクタ 50"/>
        <xdr:cNvCxnSpPr/>
      </xdr:nvCxnSpPr>
      <xdr:spPr bwMode="auto">
        <a:xfrm>
          <a:off x="5562600" y="216123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59650</xdr:rowOff>
    </xdr:from>
    <xdr:to>
      <xdr:col>4</xdr:col>
      <xdr:colOff>1117600</xdr:colOff>
      <xdr:row>19</xdr:row>
      <xdr:rowOff>74814</xdr:rowOff>
    </xdr:to>
    <xdr:cxnSp macro="">
      <xdr:nvCxnSpPr>
        <xdr:cNvPr id="52" name="直線コネクタ 51"/>
        <xdr:cNvCxnSpPr/>
      </xdr:nvCxnSpPr>
      <xdr:spPr bwMode="auto">
        <a:xfrm>
          <a:off x="5003800" y="3364825"/>
          <a:ext cx="647700" cy="15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13359</xdr:rowOff>
    </xdr:from>
    <xdr:ext cx="762000" cy="259045"/>
    <xdr:sp macro="" textlink="">
      <xdr:nvSpPr>
        <xdr:cNvPr id="53" name="人口1人当たり決算額の推移平均値テキスト130"/>
        <xdr:cNvSpPr txBox="1"/>
      </xdr:nvSpPr>
      <xdr:spPr>
        <a:xfrm>
          <a:off x="5740400" y="29756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168282</xdr:rowOff>
    </xdr:from>
    <xdr:to>
      <xdr:col>5</xdr:col>
      <xdr:colOff>34925</xdr:colOff>
      <xdr:row>18</xdr:row>
      <xdr:rowOff>98432</xdr:rowOff>
    </xdr:to>
    <xdr:sp macro="" textlink="">
      <xdr:nvSpPr>
        <xdr:cNvPr id="54" name="フローチャート : 判断 53"/>
        <xdr:cNvSpPr/>
      </xdr:nvSpPr>
      <xdr:spPr bwMode="auto">
        <a:xfrm>
          <a:off x="56007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11622</xdr:rowOff>
    </xdr:from>
    <xdr:to>
      <xdr:col>4</xdr:col>
      <xdr:colOff>469900</xdr:colOff>
      <xdr:row>19</xdr:row>
      <xdr:rowOff>59650</xdr:rowOff>
    </xdr:to>
    <xdr:cxnSp macro="">
      <xdr:nvCxnSpPr>
        <xdr:cNvPr id="55" name="直線コネクタ 54"/>
        <xdr:cNvCxnSpPr/>
      </xdr:nvCxnSpPr>
      <xdr:spPr bwMode="auto">
        <a:xfrm>
          <a:off x="4305300" y="3316797"/>
          <a:ext cx="698500" cy="48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157386</xdr:rowOff>
    </xdr:from>
    <xdr:to>
      <xdr:col>4</xdr:col>
      <xdr:colOff>520700</xdr:colOff>
      <xdr:row>18</xdr:row>
      <xdr:rowOff>87536</xdr:rowOff>
    </xdr:to>
    <xdr:sp macro="" textlink="">
      <xdr:nvSpPr>
        <xdr:cNvPr id="56" name="フローチャート : 判断 55"/>
        <xdr:cNvSpPr/>
      </xdr:nvSpPr>
      <xdr:spPr bwMode="auto">
        <a:xfrm>
          <a:off x="49530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97713</xdr:rowOff>
    </xdr:from>
    <xdr:ext cx="736600" cy="259045"/>
    <xdr:sp macro="" textlink="">
      <xdr:nvSpPr>
        <xdr:cNvPr id="57" name="テキスト ボックス 56"/>
        <xdr:cNvSpPr txBox="1"/>
      </xdr:nvSpPr>
      <xdr:spPr>
        <a:xfrm>
          <a:off x="4622800" y="2888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11622</xdr:rowOff>
    </xdr:from>
    <xdr:to>
      <xdr:col>3</xdr:col>
      <xdr:colOff>904875</xdr:colOff>
      <xdr:row>19</xdr:row>
      <xdr:rowOff>15977</xdr:rowOff>
    </xdr:to>
    <xdr:cxnSp macro="">
      <xdr:nvCxnSpPr>
        <xdr:cNvPr id="58" name="直線コネクタ 57"/>
        <xdr:cNvCxnSpPr/>
      </xdr:nvCxnSpPr>
      <xdr:spPr bwMode="auto">
        <a:xfrm flipV="1">
          <a:off x="3606800" y="3316797"/>
          <a:ext cx="698500" cy="4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140012</xdr:rowOff>
    </xdr:from>
    <xdr:to>
      <xdr:col>3</xdr:col>
      <xdr:colOff>955675</xdr:colOff>
      <xdr:row>18</xdr:row>
      <xdr:rowOff>70162</xdr:rowOff>
    </xdr:to>
    <xdr:sp macro="" textlink="">
      <xdr:nvSpPr>
        <xdr:cNvPr id="59" name="フローチャート : 判断 58"/>
        <xdr:cNvSpPr/>
      </xdr:nvSpPr>
      <xdr:spPr bwMode="auto">
        <a:xfrm>
          <a:off x="42545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80339</xdr:rowOff>
    </xdr:from>
    <xdr:ext cx="762000" cy="259045"/>
    <xdr:sp macro="" textlink="">
      <xdr:nvSpPr>
        <xdr:cNvPr id="60" name="テキスト ボックス 59"/>
        <xdr:cNvSpPr txBox="1"/>
      </xdr:nvSpPr>
      <xdr:spPr>
        <a:xfrm>
          <a:off x="39243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15977</xdr:rowOff>
    </xdr:from>
    <xdr:to>
      <xdr:col>3</xdr:col>
      <xdr:colOff>206375</xdr:colOff>
      <xdr:row>19</xdr:row>
      <xdr:rowOff>18981</xdr:rowOff>
    </xdr:to>
    <xdr:cxnSp macro="">
      <xdr:nvCxnSpPr>
        <xdr:cNvPr id="61" name="直線コネクタ 60"/>
        <xdr:cNvCxnSpPr/>
      </xdr:nvCxnSpPr>
      <xdr:spPr bwMode="auto">
        <a:xfrm flipV="1">
          <a:off x="2908300" y="3321152"/>
          <a:ext cx="698500" cy="3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147991</xdr:rowOff>
    </xdr:from>
    <xdr:to>
      <xdr:col>3</xdr:col>
      <xdr:colOff>257175</xdr:colOff>
      <xdr:row>18</xdr:row>
      <xdr:rowOff>78141</xdr:rowOff>
    </xdr:to>
    <xdr:sp macro="" textlink="">
      <xdr:nvSpPr>
        <xdr:cNvPr id="62" name="フローチャート : 判断 61"/>
        <xdr:cNvSpPr/>
      </xdr:nvSpPr>
      <xdr:spPr bwMode="auto">
        <a:xfrm>
          <a:off x="35560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88318</xdr:rowOff>
    </xdr:from>
    <xdr:ext cx="762000" cy="259045"/>
    <xdr:sp macro="" textlink="">
      <xdr:nvSpPr>
        <xdr:cNvPr id="63" name="テキスト ボックス 62"/>
        <xdr:cNvSpPr txBox="1"/>
      </xdr:nvSpPr>
      <xdr:spPr>
        <a:xfrm>
          <a:off x="32258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148198</xdr:rowOff>
    </xdr:from>
    <xdr:to>
      <xdr:col>2</xdr:col>
      <xdr:colOff>692150</xdr:colOff>
      <xdr:row>18</xdr:row>
      <xdr:rowOff>78348</xdr:rowOff>
    </xdr:to>
    <xdr:sp macro="" textlink="">
      <xdr:nvSpPr>
        <xdr:cNvPr id="64" name="フローチャート : 判断 63"/>
        <xdr:cNvSpPr/>
      </xdr:nvSpPr>
      <xdr:spPr bwMode="auto">
        <a:xfrm>
          <a:off x="2857500" y="31104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88525</xdr:rowOff>
    </xdr:from>
    <xdr:ext cx="762000" cy="259045"/>
    <xdr:sp macro="" textlink="">
      <xdr:nvSpPr>
        <xdr:cNvPr id="65" name="テキスト ボックス 64"/>
        <xdr:cNvSpPr txBox="1"/>
      </xdr:nvSpPr>
      <xdr:spPr>
        <a:xfrm>
          <a:off x="2527300" y="2879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71,261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19</xdr:row>
      <xdr:rowOff>24014</xdr:rowOff>
    </xdr:from>
    <xdr:to>
      <xdr:col>5</xdr:col>
      <xdr:colOff>34925</xdr:colOff>
      <xdr:row>19</xdr:row>
      <xdr:rowOff>125614</xdr:rowOff>
    </xdr:to>
    <xdr:sp macro="" textlink="">
      <xdr:nvSpPr>
        <xdr:cNvPr id="71" name="円/楕円 70"/>
        <xdr:cNvSpPr/>
      </xdr:nvSpPr>
      <xdr:spPr bwMode="auto">
        <a:xfrm>
          <a:off x="5600700" y="3329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104041</xdr:rowOff>
    </xdr:from>
    <xdr:ext cx="762000" cy="259045"/>
    <xdr:sp macro="" textlink="">
      <xdr:nvSpPr>
        <xdr:cNvPr id="72" name="人口1人当たり決算額の推移該当値テキスト130"/>
        <xdr:cNvSpPr txBox="1"/>
      </xdr:nvSpPr>
      <xdr:spPr>
        <a:xfrm>
          <a:off x="5740400" y="3237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51,169</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8850</xdr:rowOff>
    </xdr:from>
    <xdr:to>
      <xdr:col>4</xdr:col>
      <xdr:colOff>520700</xdr:colOff>
      <xdr:row>19</xdr:row>
      <xdr:rowOff>110450</xdr:rowOff>
    </xdr:to>
    <xdr:sp macro="" textlink="">
      <xdr:nvSpPr>
        <xdr:cNvPr id="73" name="円/楕円 72"/>
        <xdr:cNvSpPr/>
      </xdr:nvSpPr>
      <xdr:spPr bwMode="auto">
        <a:xfrm>
          <a:off x="4953000" y="3314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95227</xdr:rowOff>
    </xdr:from>
    <xdr:ext cx="736600" cy="259045"/>
    <xdr:sp macro="" textlink="">
      <xdr:nvSpPr>
        <xdr:cNvPr id="74" name="テキスト ボックス 73"/>
        <xdr:cNvSpPr txBox="1"/>
      </xdr:nvSpPr>
      <xdr:spPr>
        <a:xfrm>
          <a:off x="4622800" y="3400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52,562</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132272</xdr:rowOff>
    </xdr:from>
    <xdr:to>
      <xdr:col>3</xdr:col>
      <xdr:colOff>955675</xdr:colOff>
      <xdr:row>19</xdr:row>
      <xdr:rowOff>62422</xdr:rowOff>
    </xdr:to>
    <xdr:sp macro="" textlink="">
      <xdr:nvSpPr>
        <xdr:cNvPr id="75" name="円/楕円 74"/>
        <xdr:cNvSpPr/>
      </xdr:nvSpPr>
      <xdr:spPr bwMode="auto">
        <a:xfrm>
          <a:off x="4254500" y="3265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47199</xdr:rowOff>
    </xdr:from>
    <xdr:ext cx="762000" cy="259045"/>
    <xdr:sp macro="" textlink="">
      <xdr:nvSpPr>
        <xdr:cNvPr id="76" name="テキスト ボックス 75"/>
        <xdr:cNvSpPr txBox="1"/>
      </xdr:nvSpPr>
      <xdr:spPr>
        <a:xfrm>
          <a:off x="3924300" y="3352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56,974</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136627</xdr:rowOff>
    </xdr:from>
    <xdr:to>
      <xdr:col>3</xdr:col>
      <xdr:colOff>257175</xdr:colOff>
      <xdr:row>19</xdr:row>
      <xdr:rowOff>66777</xdr:rowOff>
    </xdr:to>
    <xdr:sp macro="" textlink="">
      <xdr:nvSpPr>
        <xdr:cNvPr id="77" name="円/楕円 76"/>
        <xdr:cNvSpPr/>
      </xdr:nvSpPr>
      <xdr:spPr bwMode="auto">
        <a:xfrm>
          <a:off x="3556000" y="3270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51554</xdr:rowOff>
    </xdr:from>
    <xdr:ext cx="762000" cy="259045"/>
    <xdr:sp macro="" textlink="">
      <xdr:nvSpPr>
        <xdr:cNvPr id="78" name="テキスト ボックス 77"/>
        <xdr:cNvSpPr txBox="1"/>
      </xdr:nvSpPr>
      <xdr:spPr>
        <a:xfrm>
          <a:off x="3225800" y="33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56,574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139631</xdr:rowOff>
    </xdr:from>
    <xdr:to>
      <xdr:col>2</xdr:col>
      <xdr:colOff>692150</xdr:colOff>
      <xdr:row>19</xdr:row>
      <xdr:rowOff>69781</xdr:rowOff>
    </xdr:to>
    <xdr:sp macro="" textlink="">
      <xdr:nvSpPr>
        <xdr:cNvPr id="79" name="円/楕円 78"/>
        <xdr:cNvSpPr/>
      </xdr:nvSpPr>
      <xdr:spPr bwMode="auto">
        <a:xfrm>
          <a:off x="2857500" y="32733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54558</xdr:rowOff>
    </xdr:from>
    <xdr:ext cx="762000" cy="259045"/>
    <xdr:sp macro="" textlink="">
      <xdr:nvSpPr>
        <xdr:cNvPr id="80" name="テキスト ボックス 79"/>
        <xdr:cNvSpPr txBox="1"/>
      </xdr:nvSpPr>
      <xdr:spPr>
        <a:xfrm>
          <a:off x="2527300" y="3359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56,298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326796</xdr:rowOff>
    </xdr:from>
    <xdr:to>
      <xdr:col>4</xdr:col>
      <xdr:colOff>1117600</xdr:colOff>
      <xdr:row>37</xdr:row>
      <xdr:rowOff>169805</xdr:rowOff>
    </xdr:to>
    <xdr:cxnSp macro="">
      <xdr:nvCxnSpPr>
        <xdr:cNvPr id="108" name="直線コネクタ 107"/>
        <xdr:cNvCxnSpPr/>
      </xdr:nvCxnSpPr>
      <xdr:spPr bwMode="auto">
        <a:xfrm flipV="1">
          <a:off x="5651500" y="6251346"/>
          <a:ext cx="0" cy="10431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141882</xdr:rowOff>
    </xdr:from>
    <xdr:ext cx="762000" cy="259045"/>
    <xdr:sp macro="" textlink="">
      <xdr:nvSpPr>
        <xdr:cNvPr id="109" name="人口1人当たり決算額の推移最小値テキスト445"/>
        <xdr:cNvSpPr txBox="1"/>
      </xdr:nvSpPr>
      <xdr:spPr>
        <a:xfrm>
          <a:off x="5740400" y="726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-6,247</a:t>
          </a:r>
          <a:endParaRPr kumimoji="1" lang="ja-JP" altLang="en-US" sz="1000" b="1">
            <a:latin typeface="ＭＳ Ｐゴシック"/>
          </a:endParaRPr>
        </a:p>
      </xdr:txBody>
    </xdr:sp>
    <xdr:clientData/>
  </xdr:oneCellAnchor>
  <xdr:twoCellAnchor>
    <xdr:from>
      <xdr:col>4</xdr:col>
      <xdr:colOff>1028700</xdr:colOff>
      <xdr:row>37</xdr:row>
      <xdr:rowOff>169805</xdr:rowOff>
    </xdr:from>
    <xdr:to>
      <xdr:col>5</xdr:col>
      <xdr:colOff>73025</xdr:colOff>
      <xdr:row>37</xdr:row>
      <xdr:rowOff>169805</xdr:rowOff>
    </xdr:to>
    <xdr:cxnSp macro="">
      <xdr:nvCxnSpPr>
        <xdr:cNvPr id="110" name="直線コネクタ 109"/>
        <xdr:cNvCxnSpPr/>
      </xdr:nvCxnSpPr>
      <xdr:spPr bwMode="auto">
        <a:xfrm>
          <a:off x="5562600" y="729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70273</xdr:rowOff>
    </xdr:from>
    <xdr:ext cx="762000" cy="259045"/>
    <xdr:sp macro="" textlink="">
      <xdr:nvSpPr>
        <xdr:cNvPr id="111" name="人口1人当たり決算額の推移最大値テキスト445"/>
        <xdr:cNvSpPr txBox="1"/>
      </xdr:nvSpPr>
      <xdr:spPr>
        <a:xfrm>
          <a:off x="5740400" y="59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48,512</a:t>
          </a:r>
          <a:endParaRPr kumimoji="1" lang="ja-JP" altLang="en-US" sz="1000" b="1">
            <a:latin typeface="ＭＳ Ｐゴシック"/>
          </a:endParaRPr>
        </a:p>
      </xdr:txBody>
    </xdr:sp>
    <xdr:clientData/>
  </xdr:oneCellAnchor>
  <xdr:twoCellAnchor>
    <xdr:from>
      <xdr:col>4</xdr:col>
      <xdr:colOff>1028700</xdr:colOff>
      <xdr:row>33</xdr:row>
      <xdr:rowOff>326796</xdr:rowOff>
    </xdr:from>
    <xdr:to>
      <xdr:col>5</xdr:col>
      <xdr:colOff>73025</xdr:colOff>
      <xdr:row>33</xdr:row>
      <xdr:rowOff>326796</xdr:rowOff>
    </xdr:to>
    <xdr:cxnSp macro="">
      <xdr:nvCxnSpPr>
        <xdr:cNvPr id="112" name="直線コネクタ 111"/>
        <xdr:cNvCxnSpPr/>
      </xdr:nvCxnSpPr>
      <xdr:spPr bwMode="auto">
        <a:xfrm>
          <a:off x="5562600" y="625134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168891</xdr:rowOff>
    </xdr:from>
    <xdr:to>
      <xdr:col>4</xdr:col>
      <xdr:colOff>1117600</xdr:colOff>
      <xdr:row>35</xdr:row>
      <xdr:rowOff>172586</xdr:rowOff>
    </xdr:to>
    <xdr:cxnSp macro="">
      <xdr:nvCxnSpPr>
        <xdr:cNvPr id="113" name="直線コネクタ 112"/>
        <xdr:cNvCxnSpPr/>
      </xdr:nvCxnSpPr>
      <xdr:spPr bwMode="auto">
        <a:xfrm>
          <a:off x="5003800" y="6779241"/>
          <a:ext cx="647700" cy="36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201382</xdr:rowOff>
    </xdr:from>
    <xdr:ext cx="762000" cy="259045"/>
    <xdr:sp macro="" textlink="">
      <xdr:nvSpPr>
        <xdr:cNvPr id="114" name="人口1人当たり決算額の推移平均値テキスト445"/>
        <xdr:cNvSpPr txBox="1"/>
      </xdr:nvSpPr>
      <xdr:spPr>
        <a:xfrm>
          <a:off x="5740400" y="68117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229305</xdr:rowOff>
    </xdr:from>
    <xdr:to>
      <xdr:col>5</xdr:col>
      <xdr:colOff>34925</xdr:colOff>
      <xdr:row>35</xdr:row>
      <xdr:rowOff>330905</xdr:rowOff>
    </xdr:to>
    <xdr:sp macro="" textlink="">
      <xdr:nvSpPr>
        <xdr:cNvPr id="115" name="フローチャート : 判断 114"/>
        <xdr:cNvSpPr/>
      </xdr:nvSpPr>
      <xdr:spPr bwMode="auto">
        <a:xfrm>
          <a:off x="5600700" y="683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130601</xdr:rowOff>
    </xdr:from>
    <xdr:to>
      <xdr:col>4</xdr:col>
      <xdr:colOff>469900</xdr:colOff>
      <xdr:row>35</xdr:row>
      <xdr:rowOff>168891</xdr:rowOff>
    </xdr:to>
    <xdr:cxnSp macro="">
      <xdr:nvCxnSpPr>
        <xdr:cNvPr id="116" name="直線コネクタ 115"/>
        <xdr:cNvCxnSpPr/>
      </xdr:nvCxnSpPr>
      <xdr:spPr bwMode="auto">
        <a:xfrm>
          <a:off x="4305300" y="6740951"/>
          <a:ext cx="698500" cy="382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206007</xdr:rowOff>
    </xdr:from>
    <xdr:to>
      <xdr:col>4</xdr:col>
      <xdr:colOff>520700</xdr:colOff>
      <xdr:row>35</xdr:row>
      <xdr:rowOff>307607</xdr:rowOff>
    </xdr:to>
    <xdr:sp macro="" textlink="">
      <xdr:nvSpPr>
        <xdr:cNvPr id="117" name="フローチャート : 判断 116"/>
        <xdr:cNvSpPr/>
      </xdr:nvSpPr>
      <xdr:spPr bwMode="auto">
        <a:xfrm>
          <a:off x="49530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292384</xdr:rowOff>
    </xdr:from>
    <xdr:ext cx="736600" cy="259045"/>
    <xdr:sp macro="" textlink="">
      <xdr:nvSpPr>
        <xdr:cNvPr id="118" name="テキスト ボックス 117"/>
        <xdr:cNvSpPr txBox="1"/>
      </xdr:nvSpPr>
      <xdr:spPr>
        <a:xfrm>
          <a:off x="4622800" y="690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122009</xdr:rowOff>
    </xdr:from>
    <xdr:to>
      <xdr:col>3</xdr:col>
      <xdr:colOff>904875</xdr:colOff>
      <xdr:row>35</xdr:row>
      <xdr:rowOff>130601</xdr:rowOff>
    </xdr:to>
    <xdr:cxnSp macro="">
      <xdr:nvCxnSpPr>
        <xdr:cNvPr id="119" name="直線コネクタ 118"/>
        <xdr:cNvCxnSpPr/>
      </xdr:nvCxnSpPr>
      <xdr:spPr bwMode="auto">
        <a:xfrm>
          <a:off x="3606800" y="6732359"/>
          <a:ext cx="698500" cy="85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175508</xdr:rowOff>
    </xdr:from>
    <xdr:to>
      <xdr:col>3</xdr:col>
      <xdr:colOff>955675</xdr:colOff>
      <xdr:row>35</xdr:row>
      <xdr:rowOff>277108</xdr:rowOff>
    </xdr:to>
    <xdr:sp macro="" textlink="">
      <xdr:nvSpPr>
        <xdr:cNvPr id="120" name="フローチャート : 判断 119"/>
        <xdr:cNvSpPr/>
      </xdr:nvSpPr>
      <xdr:spPr bwMode="auto">
        <a:xfrm>
          <a:off x="42545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261885</xdr:rowOff>
    </xdr:from>
    <xdr:ext cx="762000" cy="259045"/>
    <xdr:sp macro="" textlink="">
      <xdr:nvSpPr>
        <xdr:cNvPr id="121" name="テキスト ボックス 120"/>
        <xdr:cNvSpPr txBox="1"/>
      </xdr:nvSpPr>
      <xdr:spPr>
        <a:xfrm>
          <a:off x="3924300" y="6872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101188</xdr:rowOff>
    </xdr:from>
    <xdr:to>
      <xdr:col>3</xdr:col>
      <xdr:colOff>206375</xdr:colOff>
      <xdr:row>35</xdr:row>
      <xdr:rowOff>122009</xdr:rowOff>
    </xdr:to>
    <xdr:cxnSp macro="">
      <xdr:nvCxnSpPr>
        <xdr:cNvPr id="122" name="直線コネクタ 121"/>
        <xdr:cNvCxnSpPr/>
      </xdr:nvCxnSpPr>
      <xdr:spPr bwMode="auto">
        <a:xfrm>
          <a:off x="2908300" y="6711538"/>
          <a:ext cx="698500" cy="208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134512</xdr:rowOff>
    </xdr:from>
    <xdr:to>
      <xdr:col>3</xdr:col>
      <xdr:colOff>257175</xdr:colOff>
      <xdr:row>35</xdr:row>
      <xdr:rowOff>236112</xdr:rowOff>
    </xdr:to>
    <xdr:sp macro="" textlink="">
      <xdr:nvSpPr>
        <xdr:cNvPr id="123" name="フローチャート : 判断 122"/>
        <xdr:cNvSpPr/>
      </xdr:nvSpPr>
      <xdr:spPr bwMode="auto">
        <a:xfrm>
          <a:off x="35560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220889</xdr:rowOff>
    </xdr:from>
    <xdr:ext cx="762000" cy="259045"/>
    <xdr:sp macro="" textlink="">
      <xdr:nvSpPr>
        <xdr:cNvPr id="124" name="テキスト ボックス 123"/>
        <xdr:cNvSpPr txBox="1"/>
      </xdr:nvSpPr>
      <xdr:spPr>
        <a:xfrm>
          <a:off x="3225800" y="6831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122225</xdr:rowOff>
    </xdr:from>
    <xdr:to>
      <xdr:col>2</xdr:col>
      <xdr:colOff>692150</xdr:colOff>
      <xdr:row>35</xdr:row>
      <xdr:rowOff>223825</xdr:rowOff>
    </xdr:to>
    <xdr:sp macro="" textlink="">
      <xdr:nvSpPr>
        <xdr:cNvPr id="125" name="フローチャート : 判断 124"/>
        <xdr:cNvSpPr/>
      </xdr:nvSpPr>
      <xdr:spPr bwMode="auto">
        <a:xfrm>
          <a:off x="2857500" y="67325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208602</xdr:rowOff>
    </xdr:from>
    <xdr:ext cx="762000" cy="259045"/>
    <xdr:sp macro="" textlink="">
      <xdr:nvSpPr>
        <xdr:cNvPr id="126" name="テキスト ボックス 125"/>
        <xdr:cNvSpPr txBox="1"/>
      </xdr:nvSpPr>
      <xdr:spPr>
        <a:xfrm>
          <a:off x="2527300" y="681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20,584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121786</xdr:rowOff>
    </xdr:from>
    <xdr:to>
      <xdr:col>5</xdr:col>
      <xdr:colOff>34925</xdr:colOff>
      <xdr:row>35</xdr:row>
      <xdr:rowOff>223386</xdr:rowOff>
    </xdr:to>
    <xdr:sp macro="" textlink="">
      <xdr:nvSpPr>
        <xdr:cNvPr id="132" name="円/楕円 131"/>
        <xdr:cNvSpPr/>
      </xdr:nvSpPr>
      <xdr:spPr bwMode="auto">
        <a:xfrm>
          <a:off x="5600700" y="67321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309763</xdr:rowOff>
    </xdr:from>
    <xdr:ext cx="762000" cy="259045"/>
    <xdr:sp macro="" textlink="">
      <xdr:nvSpPr>
        <xdr:cNvPr id="133" name="人口1人当たり決算額の推移該当値テキスト445"/>
        <xdr:cNvSpPr txBox="1"/>
      </xdr:nvSpPr>
      <xdr:spPr>
        <a:xfrm>
          <a:off x="5740400" y="657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20,607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118091</xdr:rowOff>
    </xdr:from>
    <xdr:to>
      <xdr:col>4</xdr:col>
      <xdr:colOff>520700</xdr:colOff>
      <xdr:row>35</xdr:row>
      <xdr:rowOff>219691</xdr:rowOff>
    </xdr:to>
    <xdr:sp macro="" textlink="">
      <xdr:nvSpPr>
        <xdr:cNvPr id="134" name="円/楕円 133"/>
        <xdr:cNvSpPr/>
      </xdr:nvSpPr>
      <xdr:spPr bwMode="auto">
        <a:xfrm>
          <a:off x="4953000" y="6728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229868</xdr:rowOff>
    </xdr:from>
    <xdr:ext cx="736600" cy="259045"/>
    <xdr:sp macro="" textlink="">
      <xdr:nvSpPr>
        <xdr:cNvPr id="135" name="テキスト ボックス 134"/>
        <xdr:cNvSpPr txBox="1"/>
      </xdr:nvSpPr>
      <xdr:spPr>
        <a:xfrm>
          <a:off x="4622800" y="6497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20,801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79801</xdr:rowOff>
    </xdr:from>
    <xdr:to>
      <xdr:col>3</xdr:col>
      <xdr:colOff>955675</xdr:colOff>
      <xdr:row>35</xdr:row>
      <xdr:rowOff>181401</xdr:rowOff>
    </xdr:to>
    <xdr:sp macro="" textlink="">
      <xdr:nvSpPr>
        <xdr:cNvPr id="136" name="円/楕円 135"/>
        <xdr:cNvSpPr/>
      </xdr:nvSpPr>
      <xdr:spPr bwMode="auto">
        <a:xfrm>
          <a:off x="4254500" y="66901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191578</xdr:rowOff>
    </xdr:from>
    <xdr:ext cx="762000" cy="259045"/>
    <xdr:sp macro="" textlink="">
      <xdr:nvSpPr>
        <xdr:cNvPr id="137" name="テキスト ボックス 136"/>
        <xdr:cNvSpPr txBox="1"/>
      </xdr:nvSpPr>
      <xdr:spPr>
        <a:xfrm>
          <a:off x="3924300" y="6459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22,811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71209</xdr:rowOff>
    </xdr:from>
    <xdr:to>
      <xdr:col>3</xdr:col>
      <xdr:colOff>257175</xdr:colOff>
      <xdr:row>35</xdr:row>
      <xdr:rowOff>172809</xdr:rowOff>
    </xdr:to>
    <xdr:sp macro="" textlink="">
      <xdr:nvSpPr>
        <xdr:cNvPr id="138" name="円/楕円 137"/>
        <xdr:cNvSpPr/>
      </xdr:nvSpPr>
      <xdr:spPr bwMode="auto">
        <a:xfrm>
          <a:off x="3556000" y="66815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182986</xdr:rowOff>
    </xdr:from>
    <xdr:ext cx="762000" cy="259045"/>
    <xdr:sp macro="" textlink="">
      <xdr:nvSpPr>
        <xdr:cNvPr id="139" name="テキスト ボックス 138"/>
        <xdr:cNvSpPr txBox="1"/>
      </xdr:nvSpPr>
      <xdr:spPr>
        <a:xfrm>
          <a:off x="3225800" y="6450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23,262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50388</xdr:rowOff>
    </xdr:from>
    <xdr:to>
      <xdr:col>2</xdr:col>
      <xdr:colOff>692150</xdr:colOff>
      <xdr:row>35</xdr:row>
      <xdr:rowOff>151988</xdr:rowOff>
    </xdr:to>
    <xdr:sp macro="" textlink="">
      <xdr:nvSpPr>
        <xdr:cNvPr id="140" name="円/楕円 139"/>
        <xdr:cNvSpPr/>
      </xdr:nvSpPr>
      <xdr:spPr bwMode="auto">
        <a:xfrm>
          <a:off x="2857500" y="66607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162164</xdr:rowOff>
    </xdr:from>
    <xdr:ext cx="762000" cy="259045"/>
    <xdr:sp macro="" textlink="">
      <xdr:nvSpPr>
        <xdr:cNvPr id="141" name="テキスト ボックス 140"/>
        <xdr:cNvSpPr txBox="1"/>
      </xdr:nvSpPr>
      <xdr:spPr>
        <a:xfrm>
          <a:off x="2527300" y="6429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24,355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ea"/>
              <a:ea typeface="+mn-ea"/>
              <a:cs typeface="+mn-cs"/>
            </a:rPr>
            <a:t>22</a:t>
          </a:r>
          <a:r>
            <a:rPr lang="ja-JP" altLang="ja-JP" sz="1100" b="0" i="0" baseline="0">
              <a:solidFill>
                <a:schemeClr val="dk1"/>
              </a:solidFill>
              <a:effectLst/>
              <a:latin typeface="+mn-ea"/>
              <a:ea typeface="+mn-ea"/>
              <a:cs typeface="+mn-cs"/>
            </a:rPr>
            <a:t>年度は，歳入の増に加え，国民健康保険特別会計への収支不足繰出金が不用となったことにより，実質収支額が増加しています。</a:t>
          </a:r>
          <a:endParaRPr lang="ja-JP" altLang="ja-JP" sz="1400">
            <a:effectLst/>
            <a:latin typeface="+mn-ea"/>
            <a:ea typeface="+mn-ea"/>
          </a:endParaRPr>
        </a:p>
        <a:p>
          <a:pPr rtl="0"/>
          <a:r>
            <a:rPr lang="en-US" altLang="ja-JP" sz="1100" b="0" i="0" baseline="0">
              <a:solidFill>
                <a:schemeClr val="dk1"/>
              </a:solidFill>
              <a:effectLst/>
              <a:latin typeface="+mn-ea"/>
              <a:ea typeface="+mn-ea"/>
              <a:cs typeface="+mn-cs"/>
            </a:rPr>
            <a:t>23</a:t>
          </a:r>
          <a:r>
            <a:rPr lang="ja-JP" altLang="ja-JP" sz="1100" b="0" i="0" baseline="0">
              <a:solidFill>
                <a:schemeClr val="dk1"/>
              </a:solidFill>
              <a:effectLst/>
              <a:latin typeface="+mn-ea"/>
              <a:ea typeface="+mn-ea"/>
              <a:cs typeface="+mn-cs"/>
            </a:rPr>
            <a:t>年度は，町税の減や普通財産売却をしなかったことなどにより</a:t>
          </a:r>
          <a:r>
            <a:rPr lang="en-US" altLang="ja-JP" sz="1100" b="0" i="0" baseline="0">
              <a:solidFill>
                <a:schemeClr val="dk1"/>
              </a:solidFill>
              <a:effectLst/>
              <a:latin typeface="+mn-ea"/>
              <a:ea typeface="+mn-ea"/>
              <a:cs typeface="+mn-cs"/>
            </a:rPr>
            <a:t>22</a:t>
          </a:r>
          <a:r>
            <a:rPr lang="ja-JP" altLang="ja-JP" sz="1100" b="0" i="0" baseline="0">
              <a:solidFill>
                <a:schemeClr val="dk1"/>
              </a:solidFill>
              <a:effectLst/>
              <a:latin typeface="+mn-ea"/>
              <a:ea typeface="+mn-ea"/>
              <a:cs typeface="+mn-cs"/>
            </a:rPr>
            <a:t>年度に歳入が減少し，実質収支額が減少しています。　</a:t>
          </a:r>
          <a:endParaRPr lang="ja-JP" altLang="ja-JP" sz="1400">
            <a:effectLst/>
            <a:latin typeface="+mn-ea"/>
            <a:ea typeface="+mn-ea"/>
          </a:endParaRPr>
        </a:p>
        <a:p>
          <a:pPr rtl="0"/>
          <a:r>
            <a:rPr lang="en-US" altLang="ja-JP" sz="1100" b="0" i="0" baseline="0">
              <a:solidFill>
                <a:schemeClr val="dk1"/>
              </a:solidFill>
              <a:effectLst/>
              <a:latin typeface="+mn-ea"/>
              <a:ea typeface="+mn-ea"/>
              <a:cs typeface="+mn-cs"/>
            </a:rPr>
            <a:t>24</a:t>
          </a:r>
          <a:r>
            <a:rPr lang="ja-JP" altLang="ja-JP" sz="1100" b="0" i="0" baseline="0">
              <a:solidFill>
                <a:schemeClr val="dk1"/>
              </a:solidFill>
              <a:effectLst/>
              <a:latin typeface="+mn-ea"/>
              <a:ea typeface="+mn-ea"/>
              <a:cs typeface="+mn-cs"/>
            </a:rPr>
            <a:t>年度は，地方税の減や繰越金の減のため，</a:t>
          </a:r>
          <a:r>
            <a:rPr lang="en-US" altLang="ja-JP" sz="1100" b="0" i="0" baseline="0">
              <a:solidFill>
                <a:schemeClr val="dk1"/>
              </a:solidFill>
              <a:effectLst/>
              <a:latin typeface="+mn-ea"/>
              <a:ea typeface="+mn-ea"/>
              <a:cs typeface="+mn-cs"/>
            </a:rPr>
            <a:t>23</a:t>
          </a:r>
          <a:r>
            <a:rPr lang="ja-JP" altLang="ja-JP" sz="1100" b="0" i="0" baseline="0">
              <a:solidFill>
                <a:schemeClr val="dk1"/>
              </a:solidFill>
              <a:effectLst/>
              <a:latin typeface="+mn-ea"/>
              <a:ea typeface="+mn-ea"/>
              <a:cs typeface="+mn-cs"/>
            </a:rPr>
            <a:t>年度に比べ歳入が減少し，実質単年度収支が赤字となっています。　</a:t>
          </a:r>
          <a:endParaRPr lang="ja-JP" altLang="ja-JP" sz="1400">
            <a:effectLst/>
            <a:latin typeface="+mn-ea"/>
            <a:ea typeface="+mn-ea"/>
          </a:endParaRPr>
        </a:p>
        <a:p>
          <a:r>
            <a:rPr kumimoji="1" lang="en-US" altLang="ja-JP" sz="1100">
              <a:solidFill>
                <a:sysClr val="windowText" lastClr="000000"/>
              </a:solidFill>
              <a:latin typeface="+mn-ea"/>
              <a:ea typeface="+mn-ea"/>
            </a:rPr>
            <a:t>25</a:t>
          </a:r>
          <a:r>
            <a:rPr kumimoji="1" lang="ja-JP" altLang="en-US" sz="1100">
              <a:solidFill>
                <a:sysClr val="windowText" lastClr="000000"/>
              </a:solidFill>
              <a:latin typeface="+mn-ea"/>
              <a:ea typeface="+mn-ea"/>
            </a:rPr>
            <a:t>年度は，町税の減や普通財産売却に係る財産収入の減により，実質収支額は減少しています。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連結実質赤字は各年度とも生じていない状況です。</a:t>
          </a:r>
          <a:endParaRPr lang="ja-JP" altLang="ja-JP" sz="1400">
            <a:effectLst/>
          </a:endParaRPr>
        </a:p>
        <a:p>
          <a:pPr rtl="0"/>
          <a:r>
            <a:rPr lang="ja-JP" altLang="ja-JP" sz="1100" b="0" i="0" baseline="0">
              <a:solidFill>
                <a:schemeClr val="dk1"/>
              </a:solidFill>
              <a:effectLst/>
              <a:latin typeface="+mn-lt"/>
              <a:ea typeface="+mn-ea"/>
              <a:cs typeface="+mn-cs"/>
            </a:rPr>
            <a:t>黒字額の標準財政規模比は，一般会計において</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年度は国民健康保険特別会計への収支不足補てん繰出金の減少等により増加，</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から</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まで</a:t>
          </a:r>
          <a:r>
            <a:rPr lang="ja-JP" altLang="ja-JP" sz="1100" b="0" i="0" baseline="0">
              <a:solidFill>
                <a:schemeClr val="dk1"/>
              </a:solidFill>
              <a:effectLst/>
              <a:latin typeface="+mn-lt"/>
              <a:ea typeface="+mn-ea"/>
              <a:cs typeface="+mn-cs"/>
            </a:rPr>
            <a:t>は町税の減少等により減少しています。</a:t>
          </a:r>
          <a:endParaRPr lang="ja-JP" altLang="ja-JP" sz="1400">
            <a:effectLst/>
          </a:endParaRPr>
        </a:p>
        <a:p>
          <a:pPr rtl="0"/>
          <a:r>
            <a:rPr lang="ja-JP" altLang="ja-JP" sz="1100" b="0" i="0" baseline="0">
              <a:solidFill>
                <a:schemeClr val="dk1"/>
              </a:solidFill>
              <a:effectLst/>
              <a:latin typeface="+mn-lt"/>
              <a:ea typeface="+mn-ea"/>
              <a:cs typeface="+mn-cs"/>
            </a:rPr>
            <a:t>水道事業会計では，それぞれ前年度と比べ，</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0.23</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0.61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0.55</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公共下水道事業特別会計では，</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0.03</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0.29</a:t>
          </a:r>
          <a:r>
            <a:rPr lang="ja-JP" altLang="ja-JP" sz="1100" b="0" i="0" baseline="0">
              <a:solidFill>
                <a:schemeClr val="dk1"/>
              </a:solidFill>
              <a:effectLst/>
              <a:latin typeface="+mn-lt"/>
              <a:ea typeface="+mn-ea"/>
              <a:cs typeface="+mn-cs"/>
            </a:rPr>
            <a:t>ポイントの減</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国民健康保険特別会計では，</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0.08</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0.94</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1.03</a:t>
          </a:r>
          <a:r>
            <a:rPr lang="ja-JP" altLang="ja-JP" sz="1100" b="0" i="0" baseline="0">
              <a:solidFill>
                <a:schemeClr val="dk1"/>
              </a:solidFill>
              <a:effectLst/>
              <a:latin typeface="+mn-lt"/>
              <a:ea typeface="+mn-ea"/>
              <a:cs typeface="+mn-cs"/>
            </a:rPr>
            <a:t>ポイントの減</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0.73</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介護保険特別会計では，</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年度は同率で推移，</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0.02</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0.13</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後期高齢者医療特別会計では，</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年度は同率で推移，</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0.04</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年は同率で推移</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0.28</a:t>
          </a:r>
          <a:r>
            <a:rPr lang="ja-JP" altLang="en-US" sz="1100" b="0" i="0" baseline="0">
              <a:solidFill>
                <a:schemeClr val="dk1"/>
              </a:solidFill>
              <a:effectLst/>
              <a:latin typeface="+mn-lt"/>
              <a:ea typeface="+mn-ea"/>
              <a:cs typeface="+mn-cs"/>
            </a:rPr>
            <a:t>ポイントの増となってい</a:t>
          </a:r>
          <a:r>
            <a:rPr lang="ja-JP" altLang="ja-JP" sz="1100" b="0" i="0" baseline="0">
              <a:solidFill>
                <a:schemeClr val="dk1"/>
              </a:solidFill>
              <a:effectLst/>
              <a:latin typeface="+mn-lt"/>
              <a:ea typeface="+mn-ea"/>
              <a:cs typeface="+mn-cs"/>
            </a:rPr>
            <a:t>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にかけて取り組んだ大型事業に係る事業債ごとの償還が完了するまでは，毎年の元利償還が変わらないため，元利償還金は高止まりの状態で推移しています。しかし，今後は徐々に改善していく見込みです。また，元利償還金以外の構成も，同程度で推移していますが，算入公債費等が増加傾向にあるため，実質公債費比率の分子は，減少傾向となってい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年度以降，新発債の抑制や繰上償還等によりプライマリーバランスの黒字化を保ち，一般会計等に係る地方債の現在高は</a:t>
          </a:r>
          <a:r>
            <a:rPr lang="ja-JP" altLang="en-US" sz="1100">
              <a:solidFill>
                <a:schemeClr val="dk1"/>
              </a:solidFill>
              <a:effectLst/>
              <a:latin typeface="+mn-lt"/>
              <a:ea typeface="+mn-ea"/>
              <a:cs typeface="+mn-cs"/>
            </a:rPr>
            <a:t>縮減傾向にあり</a:t>
          </a:r>
          <a:r>
            <a:rPr lang="ja-JP" altLang="ja-JP" sz="1100">
              <a:solidFill>
                <a:schemeClr val="dk1"/>
              </a:solidFill>
              <a:effectLst/>
              <a:latin typeface="+mn-lt"/>
              <a:ea typeface="+mn-ea"/>
              <a:cs typeface="+mn-cs"/>
            </a:rPr>
            <a:t>ます。</a:t>
          </a:r>
          <a:endParaRPr lang="ja-JP" altLang="ja-JP" sz="1400">
            <a:effectLst/>
          </a:endParaRPr>
        </a:p>
        <a:p>
          <a:pPr rtl="0"/>
          <a:r>
            <a:rPr lang="ja-JP" altLang="ja-JP" sz="1100">
              <a:solidFill>
                <a:schemeClr val="dk1"/>
              </a:solidFill>
              <a:effectLst/>
              <a:latin typeface="+mn-lt"/>
              <a:ea typeface="+mn-ea"/>
              <a:cs typeface="+mn-cs"/>
            </a:rPr>
            <a:t>また，財政の効率化や地方債現在高の縮減により，財政調整基金残高の確保を行ってきたことから，充当可能基金（地方債の償還額等に充当可能な基金）が毎年増加しています。</a:t>
          </a:r>
          <a:endParaRPr lang="ja-JP" altLang="ja-JP" sz="1400">
            <a:effectLst/>
          </a:endParaRPr>
        </a:p>
        <a:p>
          <a:pPr rtl="0"/>
          <a:r>
            <a:rPr lang="ja-JP" altLang="ja-JP" sz="1100">
              <a:solidFill>
                <a:schemeClr val="dk1"/>
              </a:solidFill>
              <a:effectLst/>
              <a:latin typeface="+mn-lt"/>
              <a:ea typeface="+mn-ea"/>
              <a:cs typeface="+mn-cs"/>
            </a:rPr>
            <a:t>このことから，将来負担比率の分子は，減少傾向にあります。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10015566</v>
      </c>
      <c r="BO4" s="379"/>
      <c r="BP4" s="379"/>
      <c r="BQ4" s="379"/>
      <c r="BR4" s="379"/>
      <c r="BS4" s="379"/>
      <c r="BT4" s="379"/>
      <c r="BU4" s="380"/>
      <c r="BV4" s="378">
        <v>8840481</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3.6</v>
      </c>
      <c r="CU4" s="554"/>
      <c r="CV4" s="554"/>
      <c r="CW4" s="554"/>
      <c r="CX4" s="554"/>
      <c r="CY4" s="554"/>
      <c r="CZ4" s="554"/>
      <c r="DA4" s="555"/>
      <c r="DB4" s="553">
        <v>3.8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9697381</v>
      </c>
      <c r="BO5" s="384"/>
      <c r="BP5" s="384"/>
      <c r="BQ5" s="384"/>
      <c r="BR5" s="384"/>
      <c r="BS5" s="384"/>
      <c r="BT5" s="384"/>
      <c r="BU5" s="385"/>
      <c r="BV5" s="383">
        <v>8538190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86.6</v>
      </c>
      <c r="CU5" s="354"/>
      <c r="CV5" s="354"/>
      <c r="CW5" s="354"/>
      <c r="CX5" s="354"/>
      <c r="CY5" s="354"/>
      <c r="CZ5" s="354"/>
      <c r="DA5" s="355"/>
      <c r="DB5" s="353">
        <v>90.3</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318185</v>
      </c>
      <c r="BO6" s="384"/>
      <c r="BP6" s="384"/>
      <c r="BQ6" s="384"/>
      <c r="BR6" s="384"/>
      <c r="BS6" s="384"/>
      <c r="BT6" s="384"/>
      <c r="BU6" s="385"/>
      <c r="BV6" s="383">
        <v>302291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96.2</v>
      </c>
      <c r="CU6" s="528"/>
      <c r="CV6" s="528"/>
      <c r="CW6" s="528"/>
      <c r="CX6" s="528"/>
      <c r="CY6" s="528"/>
      <c r="CZ6" s="528"/>
      <c r="DA6" s="529"/>
      <c r="DB6" s="527">
        <v>99.1</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106472</v>
      </c>
      <c r="BO7" s="384"/>
      <c r="BP7" s="384"/>
      <c r="BQ7" s="384"/>
      <c r="BR7" s="384"/>
      <c r="BS7" s="384"/>
      <c r="BT7" s="384"/>
      <c r="BU7" s="385"/>
      <c r="BV7" s="383">
        <v>74336</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5930278</v>
      </c>
      <c r="CU7" s="384"/>
      <c r="CV7" s="384"/>
      <c r="CW7" s="384"/>
      <c r="CX7" s="384"/>
      <c r="CY7" s="384"/>
      <c r="CZ7" s="384"/>
      <c r="DA7" s="385"/>
      <c r="DB7" s="383">
        <v>5999071</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211713</v>
      </c>
      <c r="BO8" s="384"/>
      <c r="BP8" s="384"/>
      <c r="BQ8" s="384"/>
      <c r="BR8" s="384"/>
      <c r="BS8" s="384"/>
      <c r="BT8" s="384"/>
      <c r="BU8" s="385"/>
      <c r="BV8" s="383">
        <v>227955</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0.79</v>
      </c>
      <c r="CU8" s="491"/>
      <c r="CV8" s="491"/>
      <c r="CW8" s="491"/>
      <c r="CX8" s="491"/>
      <c r="CY8" s="491"/>
      <c r="CZ8" s="491"/>
      <c r="DA8" s="492"/>
      <c r="DB8" s="490">
        <v>0.79</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28475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-16242</v>
      </c>
      <c r="BO9" s="384"/>
      <c r="BP9" s="384"/>
      <c r="BQ9" s="384"/>
      <c r="BR9" s="384"/>
      <c r="BS9" s="384"/>
      <c r="BT9" s="384"/>
      <c r="BU9" s="385"/>
      <c r="BV9" s="383">
        <v>-69441</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17.100000000000001</v>
      </c>
      <c r="CU9" s="354"/>
      <c r="CV9" s="354"/>
      <c r="CW9" s="354"/>
      <c r="CX9" s="354"/>
      <c r="CY9" s="354"/>
      <c r="CZ9" s="354"/>
      <c r="DA9" s="355"/>
      <c r="DB9" s="353">
        <v>18.8</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29137</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38128</v>
      </c>
      <c r="BO10" s="384"/>
      <c r="BP10" s="384"/>
      <c r="BQ10" s="384"/>
      <c r="BR10" s="384"/>
      <c r="BS10" s="384"/>
      <c r="BT10" s="384"/>
      <c r="BU10" s="385"/>
      <c r="BV10" s="383">
        <v>60366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28873</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28140</v>
      </c>
      <c r="S13" s="483"/>
      <c r="T13" s="483"/>
      <c r="U13" s="483"/>
      <c r="V13" s="484"/>
      <c r="W13" s="470" t="s">
        <v>123</v>
      </c>
      <c r="X13" s="396"/>
      <c r="Y13" s="396"/>
      <c r="Z13" s="396"/>
      <c r="AA13" s="396"/>
      <c r="AB13" s="397"/>
      <c r="AC13" s="359">
        <v>78</v>
      </c>
      <c r="AD13" s="360"/>
      <c r="AE13" s="360"/>
      <c r="AF13" s="360"/>
      <c r="AG13" s="361"/>
      <c r="AH13" s="359">
        <v>141</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21886</v>
      </c>
      <c r="BO13" s="384"/>
      <c r="BP13" s="384"/>
      <c r="BQ13" s="384"/>
      <c r="BR13" s="384"/>
      <c r="BS13" s="384"/>
      <c r="BT13" s="384"/>
      <c r="BU13" s="385"/>
      <c r="BV13" s="383">
        <v>-9075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12.2</v>
      </c>
      <c r="CU13" s="354"/>
      <c r="CV13" s="354"/>
      <c r="CW13" s="354"/>
      <c r="CX13" s="354"/>
      <c r="CY13" s="354"/>
      <c r="CZ13" s="354"/>
      <c r="DA13" s="355"/>
      <c r="DB13" s="353">
        <v>12.6</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28780</v>
      </c>
      <c r="S14" s="483"/>
      <c r="T14" s="483"/>
      <c r="U14" s="483"/>
      <c r="V14" s="484"/>
      <c r="W14" s="485"/>
      <c r="X14" s="399"/>
      <c r="Y14" s="399"/>
      <c r="Z14" s="399"/>
      <c r="AA14" s="399"/>
      <c r="AB14" s="400"/>
      <c r="AC14" s="475">
        <v>0.6</v>
      </c>
      <c r="AD14" s="476"/>
      <c r="AE14" s="476"/>
      <c r="AF14" s="476"/>
      <c r="AG14" s="477"/>
      <c r="AH14" s="475">
        <v>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120</v>
      </c>
      <c r="CU14" s="454"/>
      <c r="CV14" s="454"/>
      <c r="CW14" s="454"/>
      <c r="CX14" s="454"/>
      <c r="CY14" s="454"/>
      <c r="CZ14" s="454"/>
      <c r="DA14" s="455"/>
      <c r="DB14" s="486" t="s">
        <v>120</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28027</v>
      </c>
      <c r="S15" s="483"/>
      <c r="T15" s="483"/>
      <c r="U15" s="483"/>
      <c r="V15" s="484"/>
      <c r="W15" s="470" t="s">
        <v>130</v>
      </c>
      <c r="X15" s="396"/>
      <c r="Y15" s="396"/>
      <c r="Z15" s="396"/>
      <c r="AA15" s="396"/>
      <c r="AB15" s="397"/>
      <c r="AC15" s="359">
        <v>3902</v>
      </c>
      <c r="AD15" s="360"/>
      <c r="AE15" s="360"/>
      <c r="AF15" s="360"/>
      <c r="AG15" s="361"/>
      <c r="AH15" s="359">
        <v>4198</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3379631</v>
      </c>
      <c r="BO15" s="379"/>
      <c r="BP15" s="379"/>
      <c r="BQ15" s="379"/>
      <c r="BR15" s="379"/>
      <c r="BS15" s="379"/>
      <c r="BT15" s="379"/>
      <c r="BU15" s="380"/>
      <c r="BV15" s="378">
        <v>3402733</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28.9</v>
      </c>
      <c r="AD16" s="476"/>
      <c r="AE16" s="476"/>
      <c r="AF16" s="476"/>
      <c r="AG16" s="477"/>
      <c r="AH16" s="475">
        <v>28.6</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4295608</v>
      </c>
      <c r="BO16" s="384"/>
      <c r="BP16" s="384"/>
      <c r="BQ16" s="384"/>
      <c r="BR16" s="384"/>
      <c r="BS16" s="384"/>
      <c r="BT16" s="384"/>
      <c r="BU16" s="385"/>
      <c r="BV16" s="383">
        <v>4368536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137</v>
      </c>
      <c r="S17" s="468"/>
      <c r="T17" s="468"/>
      <c r="U17" s="468"/>
      <c r="V17" s="469"/>
      <c r="W17" s="470" t="s">
        <v>138</v>
      </c>
      <c r="X17" s="396"/>
      <c r="Y17" s="396"/>
      <c r="Z17" s="396"/>
      <c r="AA17" s="396"/>
      <c r="AB17" s="397"/>
      <c r="AC17" s="359">
        <v>9514</v>
      </c>
      <c r="AD17" s="360"/>
      <c r="AE17" s="360"/>
      <c r="AF17" s="360"/>
      <c r="AG17" s="361"/>
      <c r="AH17" s="359">
        <v>10309</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4383482</v>
      </c>
      <c r="BO17" s="384"/>
      <c r="BP17" s="384"/>
      <c r="BQ17" s="384"/>
      <c r="BR17" s="384"/>
      <c r="BS17" s="384"/>
      <c r="BT17" s="384"/>
      <c r="BU17" s="385"/>
      <c r="BV17" s="383">
        <v>4425207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13.81</v>
      </c>
      <c r="M18" s="446"/>
      <c r="N18" s="446"/>
      <c r="O18" s="446"/>
      <c r="P18" s="446"/>
      <c r="Q18" s="446"/>
      <c r="R18" s="447"/>
      <c r="S18" s="447"/>
      <c r="T18" s="447"/>
      <c r="U18" s="447"/>
      <c r="V18" s="448"/>
      <c r="W18" s="462"/>
      <c r="X18" s="463"/>
      <c r="Y18" s="463"/>
      <c r="Z18" s="463"/>
      <c r="AA18" s="463"/>
      <c r="AB18" s="471"/>
      <c r="AC18" s="347">
        <v>70.5</v>
      </c>
      <c r="AD18" s="348"/>
      <c r="AE18" s="348"/>
      <c r="AF18" s="348"/>
      <c r="AG18" s="449"/>
      <c r="AH18" s="347">
        <v>70.3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5209925</v>
      </c>
      <c r="BO18" s="384"/>
      <c r="BP18" s="384"/>
      <c r="BQ18" s="384"/>
      <c r="BR18" s="384"/>
      <c r="BS18" s="384"/>
      <c r="BT18" s="384"/>
      <c r="BU18" s="385"/>
      <c r="BV18" s="383">
        <v>5420286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2062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6829203</v>
      </c>
      <c r="BO19" s="384"/>
      <c r="BP19" s="384"/>
      <c r="BQ19" s="384"/>
      <c r="BR19" s="384"/>
      <c r="BS19" s="384"/>
      <c r="BT19" s="384"/>
      <c r="BU19" s="385"/>
      <c r="BV19" s="383">
        <v>6698533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11667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8897977</v>
      </c>
      <c r="BO23" s="384"/>
      <c r="BP23" s="384"/>
      <c r="BQ23" s="384"/>
      <c r="BR23" s="384"/>
      <c r="BS23" s="384"/>
      <c r="BT23" s="384"/>
      <c r="BU23" s="385"/>
      <c r="BV23" s="383">
        <v>8862801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8210</v>
      </c>
      <c r="R24" s="360"/>
      <c r="S24" s="360"/>
      <c r="T24" s="360"/>
      <c r="U24" s="360"/>
      <c r="V24" s="361"/>
      <c r="W24" s="425"/>
      <c r="X24" s="416"/>
      <c r="Y24" s="417"/>
      <c r="Z24" s="356" t="s">
        <v>154</v>
      </c>
      <c r="AA24" s="357"/>
      <c r="AB24" s="357"/>
      <c r="AC24" s="357"/>
      <c r="AD24" s="357"/>
      <c r="AE24" s="357"/>
      <c r="AF24" s="357"/>
      <c r="AG24" s="358"/>
      <c r="AH24" s="359">
        <v>177</v>
      </c>
      <c r="AI24" s="360"/>
      <c r="AJ24" s="360"/>
      <c r="AK24" s="360"/>
      <c r="AL24" s="361"/>
      <c r="AM24" s="359">
        <v>513831</v>
      </c>
      <c r="AN24" s="360"/>
      <c r="AO24" s="360"/>
      <c r="AP24" s="360"/>
      <c r="AQ24" s="360"/>
      <c r="AR24" s="361"/>
      <c r="AS24" s="359">
        <v>2903</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8344256</v>
      </c>
      <c r="BO24" s="384"/>
      <c r="BP24" s="384"/>
      <c r="BQ24" s="384"/>
      <c r="BR24" s="384"/>
      <c r="BS24" s="384"/>
      <c r="BT24" s="384"/>
      <c r="BU24" s="385"/>
      <c r="BV24" s="383">
        <v>8281613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6860</v>
      </c>
      <c r="R25" s="360"/>
      <c r="S25" s="360"/>
      <c r="T25" s="360"/>
      <c r="U25" s="360"/>
      <c r="V25" s="361"/>
      <c r="W25" s="425"/>
      <c r="X25" s="416"/>
      <c r="Y25" s="417"/>
      <c r="Z25" s="356" t="s">
        <v>157</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255784</v>
      </c>
      <c r="BO25" s="379"/>
      <c r="BP25" s="379"/>
      <c r="BQ25" s="379"/>
      <c r="BR25" s="379"/>
      <c r="BS25" s="379"/>
      <c r="BT25" s="379"/>
      <c r="BU25" s="380"/>
      <c r="BV25" s="378">
        <v>300990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6350</v>
      </c>
      <c r="R26" s="360"/>
      <c r="S26" s="360"/>
      <c r="T26" s="360"/>
      <c r="U26" s="360"/>
      <c r="V26" s="361"/>
      <c r="W26" s="425"/>
      <c r="X26" s="416"/>
      <c r="Y26" s="417"/>
      <c r="Z26" s="356" t="s">
        <v>160</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3210</v>
      </c>
      <c r="R27" s="360"/>
      <c r="S27" s="360"/>
      <c r="T27" s="360"/>
      <c r="U27" s="360"/>
      <c r="V27" s="361"/>
      <c r="W27" s="425"/>
      <c r="X27" s="416"/>
      <c r="Y27" s="417"/>
      <c r="Z27" s="356" t="s">
        <v>163</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120</v>
      </c>
      <c r="BO27" s="387"/>
      <c r="BP27" s="387"/>
      <c r="BQ27" s="387"/>
      <c r="BR27" s="387"/>
      <c r="BS27" s="387"/>
      <c r="BT27" s="387"/>
      <c r="BU27" s="388"/>
      <c r="BV27" s="386" t="s">
        <v>120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2650</v>
      </c>
      <c r="R28" s="360"/>
      <c r="S28" s="360"/>
      <c r="T28" s="360"/>
      <c r="U28" s="360"/>
      <c r="V28" s="361"/>
      <c r="W28" s="425"/>
      <c r="X28" s="416"/>
      <c r="Y28" s="417"/>
      <c r="Z28" s="356" t="s">
        <v>166</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2769901</v>
      </c>
      <c r="BO28" s="379"/>
      <c r="BP28" s="379"/>
      <c r="BQ28" s="379"/>
      <c r="BR28" s="379"/>
      <c r="BS28" s="379"/>
      <c r="BT28" s="379"/>
      <c r="BU28" s="380"/>
      <c r="BV28" s="378">
        <v>2611773</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14</v>
      </c>
      <c r="M29" s="360"/>
      <c r="N29" s="360"/>
      <c r="O29" s="360"/>
      <c r="P29" s="361"/>
      <c r="Q29" s="359">
        <v>2540</v>
      </c>
      <c r="R29" s="360"/>
      <c r="S29" s="360"/>
      <c r="T29" s="360"/>
      <c r="U29" s="360"/>
      <c r="V29" s="361"/>
      <c r="W29" s="425"/>
      <c r="X29" s="416"/>
      <c r="Y29" s="417"/>
      <c r="Z29" s="356" t="s">
        <v>170</v>
      </c>
      <c r="AA29" s="357"/>
      <c r="AB29" s="357"/>
      <c r="AC29" s="357"/>
      <c r="AD29" s="357"/>
      <c r="AE29" s="357"/>
      <c r="AF29" s="357"/>
      <c r="AG29" s="358"/>
      <c r="AH29" s="359">
        <v>177</v>
      </c>
      <c r="AI29" s="360"/>
      <c r="AJ29" s="360"/>
      <c r="AK29" s="360"/>
      <c r="AL29" s="361"/>
      <c r="AM29" s="359">
        <v>513831</v>
      </c>
      <c r="AN29" s="360"/>
      <c r="AO29" s="360"/>
      <c r="AP29" s="360"/>
      <c r="AQ29" s="360"/>
      <c r="AR29" s="361"/>
      <c r="AS29" s="359">
        <v>2903</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351</v>
      </c>
      <c r="BO29" s="384"/>
      <c r="BP29" s="384"/>
      <c r="BQ29" s="384"/>
      <c r="BR29" s="384"/>
      <c r="BS29" s="384"/>
      <c r="BT29" s="384"/>
      <c r="BU29" s="385"/>
      <c r="BV29" s="383">
        <v>351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97.6</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357791</v>
      </c>
      <c r="BO30" s="387"/>
      <c r="BP30" s="387"/>
      <c r="BQ30" s="387"/>
      <c r="BR30" s="387"/>
      <c r="BS30" s="387"/>
      <c r="BT30" s="387"/>
      <c r="BU30" s="388"/>
      <c r="BV30" s="386">
        <v>359739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安芸地区衛生施設管理組合（一般会計）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安芸地区衛生施設管理組合（安芸地区広域ごみ焼却場事業特別会計）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広島県市町総合事務組合（一般会計）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広島県海田高等学校財産組合（一般会計）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後期高齢者医療広域連合（特別会計）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8" t="s">
        <v>24</v>
      </c>
      <c r="C41" s="1179"/>
      <c r="D41" s="81"/>
      <c r="E41" s="1180" t="s">
        <v>25</v>
      </c>
      <c r="F41" s="1180"/>
      <c r="G41" s="1180"/>
      <c r="H41" s="1181"/>
      <c r="I41" s="82">
        <v>10214</v>
      </c>
      <c r="J41" s="83">
        <v>9676</v>
      </c>
      <c r="K41" s="83">
        <v>9334</v>
      </c>
      <c r="L41" s="83">
        <v>8863</v>
      </c>
      <c r="M41" s="84">
        <v>8898</v>
      </c>
    </row>
    <row r="42" spans="2:13" ht="27.75" customHeight="1" x14ac:dyDescent="0.15">
      <c r="B42" s="1168"/>
      <c r="C42" s="1169"/>
      <c r="D42" s="85"/>
      <c r="E42" s="1172" t="s">
        <v>26</v>
      </c>
      <c r="F42" s="1172"/>
      <c r="G42" s="1172"/>
      <c r="H42" s="1173"/>
      <c r="I42" s="86">
        <v>155</v>
      </c>
      <c r="J42" s="87">
        <v>128</v>
      </c>
      <c r="K42" s="87">
        <v>101</v>
      </c>
      <c r="L42" s="87">
        <v>74</v>
      </c>
      <c r="M42" s="88">
        <v>47</v>
      </c>
    </row>
    <row r="43" spans="2:13" ht="27.75" customHeight="1" x14ac:dyDescent="0.15">
      <c r="B43" s="1168"/>
      <c r="C43" s="1169"/>
      <c r="D43" s="85"/>
      <c r="E43" s="1172" t="s">
        <v>27</v>
      </c>
      <c r="F43" s="1172"/>
      <c r="G43" s="1172"/>
      <c r="H43" s="1173"/>
      <c r="I43" s="86">
        <v>5045</v>
      </c>
      <c r="J43" s="87">
        <v>4933</v>
      </c>
      <c r="K43" s="87">
        <v>4678</v>
      </c>
      <c r="L43" s="87">
        <v>4227</v>
      </c>
      <c r="M43" s="88">
        <v>4212</v>
      </c>
    </row>
    <row r="44" spans="2:13" ht="27.75" customHeight="1" x14ac:dyDescent="0.15">
      <c r="B44" s="1168"/>
      <c r="C44" s="1169"/>
      <c r="D44" s="85"/>
      <c r="E44" s="1172" t="s">
        <v>28</v>
      </c>
      <c r="F44" s="1172"/>
      <c r="G44" s="1172"/>
      <c r="H44" s="1173"/>
      <c r="I44" s="86">
        <v>539</v>
      </c>
      <c r="J44" s="87">
        <v>466</v>
      </c>
      <c r="K44" s="87">
        <v>392</v>
      </c>
      <c r="L44" s="87">
        <v>316</v>
      </c>
      <c r="M44" s="88">
        <v>240</v>
      </c>
    </row>
    <row r="45" spans="2:13" ht="27.75" customHeight="1" x14ac:dyDescent="0.15">
      <c r="B45" s="1168"/>
      <c r="C45" s="1169"/>
      <c r="D45" s="85"/>
      <c r="E45" s="1172" t="s">
        <v>29</v>
      </c>
      <c r="F45" s="1172"/>
      <c r="G45" s="1172"/>
      <c r="H45" s="1173"/>
      <c r="I45" s="86">
        <v>1457</v>
      </c>
      <c r="J45" s="87">
        <v>1165</v>
      </c>
      <c r="K45" s="87">
        <v>1073</v>
      </c>
      <c r="L45" s="87">
        <v>983</v>
      </c>
      <c r="M45" s="88">
        <v>986</v>
      </c>
    </row>
    <row r="46" spans="2:13" ht="27.75" customHeight="1" x14ac:dyDescent="0.15">
      <c r="B46" s="1168"/>
      <c r="C46" s="1169"/>
      <c r="D46" s="85"/>
      <c r="E46" s="1172" t="s">
        <v>30</v>
      </c>
      <c r="F46" s="1172"/>
      <c r="G46" s="1172"/>
      <c r="H46" s="1173"/>
      <c r="I46" s="86" t="s">
        <v>475</v>
      </c>
      <c r="J46" s="87" t="s">
        <v>475</v>
      </c>
      <c r="K46" s="87" t="s">
        <v>475</v>
      </c>
      <c r="L46" s="87" t="s">
        <v>475</v>
      </c>
      <c r="M46" s="88" t="s">
        <v>475</v>
      </c>
    </row>
    <row r="47" spans="2:13" ht="27.75" customHeight="1" x14ac:dyDescent="0.15">
      <c r="B47" s="1168"/>
      <c r="C47" s="1169"/>
      <c r="D47" s="85"/>
      <c r="E47" s="1172" t="s">
        <v>31</v>
      </c>
      <c r="F47" s="1172"/>
      <c r="G47" s="1172"/>
      <c r="H47" s="1173"/>
      <c r="I47" s="86" t="s">
        <v>475</v>
      </c>
      <c r="J47" s="87" t="s">
        <v>475</v>
      </c>
      <c r="K47" s="87" t="s">
        <v>475</v>
      </c>
      <c r="L47" s="87" t="s">
        <v>475</v>
      </c>
      <c r="M47" s="88" t="s">
        <v>475</v>
      </c>
    </row>
    <row r="48" spans="2:13" ht="27.75" customHeight="1" x14ac:dyDescent="0.15">
      <c r="B48" s="1170"/>
      <c r="C48" s="1171"/>
      <c r="D48" s="85"/>
      <c r="E48" s="1172" t="s">
        <v>32</v>
      </c>
      <c r="F48" s="1172"/>
      <c r="G48" s="1172"/>
      <c r="H48" s="1173"/>
      <c r="I48" s="86" t="s">
        <v>475</v>
      </c>
      <c r="J48" s="87" t="s">
        <v>475</v>
      </c>
      <c r="K48" s="87" t="s">
        <v>475</v>
      </c>
      <c r="L48" s="87" t="s">
        <v>475</v>
      </c>
      <c r="M48" s="88" t="s">
        <v>475</v>
      </c>
    </row>
    <row r="49" spans="2:13" ht="27.75" customHeight="1" x14ac:dyDescent="0.15">
      <c r="B49" s="1166" t="s">
        <v>33</v>
      </c>
      <c r="C49" s="1167"/>
      <c r="D49" s="89"/>
      <c r="E49" s="1172" t="s">
        <v>34</v>
      </c>
      <c r="F49" s="1172"/>
      <c r="G49" s="1172"/>
      <c r="H49" s="1173"/>
      <c r="I49" s="86">
        <v>2126</v>
      </c>
      <c r="J49" s="87">
        <v>2430</v>
      </c>
      <c r="K49" s="87">
        <v>2807</v>
      </c>
      <c r="L49" s="87">
        <v>3008</v>
      </c>
      <c r="M49" s="88">
        <v>3170</v>
      </c>
    </row>
    <row r="50" spans="2:13" ht="27.75" customHeight="1" x14ac:dyDescent="0.15">
      <c r="B50" s="1168"/>
      <c r="C50" s="1169"/>
      <c r="D50" s="85"/>
      <c r="E50" s="1172" t="s">
        <v>35</v>
      </c>
      <c r="F50" s="1172"/>
      <c r="G50" s="1172"/>
      <c r="H50" s="1173"/>
      <c r="I50" s="86">
        <v>54</v>
      </c>
      <c r="J50" s="87">
        <v>16</v>
      </c>
      <c r="K50" s="87">
        <v>2</v>
      </c>
      <c r="L50" s="87">
        <v>1</v>
      </c>
      <c r="M50" s="88">
        <v>1</v>
      </c>
    </row>
    <row r="51" spans="2:13" ht="27.75" customHeight="1" x14ac:dyDescent="0.15">
      <c r="B51" s="1170"/>
      <c r="C51" s="1171"/>
      <c r="D51" s="85"/>
      <c r="E51" s="1172" t="s">
        <v>36</v>
      </c>
      <c r="F51" s="1172"/>
      <c r="G51" s="1172"/>
      <c r="H51" s="1173"/>
      <c r="I51" s="86">
        <v>11870</v>
      </c>
      <c r="J51" s="87">
        <v>12024</v>
      </c>
      <c r="K51" s="87">
        <v>11931</v>
      </c>
      <c r="L51" s="87">
        <v>12164</v>
      </c>
      <c r="M51" s="88">
        <v>12524</v>
      </c>
    </row>
    <row r="52" spans="2:13" ht="27.75" customHeight="1" thickBot="1" x14ac:dyDescent="0.2">
      <c r="B52" s="1174" t="s">
        <v>37</v>
      </c>
      <c r="C52" s="1175"/>
      <c r="D52" s="90"/>
      <c r="E52" s="1176" t="s">
        <v>38</v>
      </c>
      <c r="F52" s="1176"/>
      <c r="G52" s="1176"/>
      <c r="H52" s="1177"/>
      <c r="I52" s="91">
        <v>3359</v>
      </c>
      <c r="J52" s="92">
        <v>1897</v>
      </c>
      <c r="K52" s="92">
        <v>837</v>
      </c>
      <c r="L52" s="92">
        <v>-709</v>
      </c>
      <c r="M52" s="93">
        <v>-1311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22153</v>
      </c>
      <c r="E3" s="116"/>
      <c r="F3" s="117">
        <v>47258</v>
      </c>
      <c r="G3" s="118"/>
      <c r="H3" s="119"/>
    </row>
    <row r="4" spans="1:8" x14ac:dyDescent="0.15">
      <c r="A4" s="120"/>
      <c r="B4" s="121"/>
      <c r="C4" s="122"/>
      <c r="D4" s="123">
        <v>18812</v>
      </c>
      <c r="E4" s="124"/>
      <c r="F4" s="125">
        <v>27842</v>
      </c>
      <c r="G4" s="126"/>
      <c r="H4" s="127"/>
    </row>
    <row r="5" spans="1:8" x14ac:dyDescent="0.15">
      <c r="A5" s="108" t="s">
        <v>509</v>
      </c>
      <c r="B5" s="113"/>
      <c r="C5" s="114"/>
      <c r="D5" s="115">
        <v>37810</v>
      </c>
      <c r="E5" s="116"/>
      <c r="F5" s="117">
        <v>49426</v>
      </c>
      <c r="G5" s="118"/>
      <c r="H5" s="119"/>
    </row>
    <row r="6" spans="1:8" x14ac:dyDescent="0.15">
      <c r="A6" s="120"/>
      <c r="B6" s="121"/>
      <c r="C6" s="122"/>
      <c r="D6" s="123">
        <v>20791</v>
      </c>
      <c r="E6" s="124"/>
      <c r="F6" s="125">
        <v>26568</v>
      </c>
      <c r="G6" s="126"/>
      <c r="H6" s="127"/>
    </row>
    <row r="7" spans="1:8" x14ac:dyDescent="0.15">
      <c r="A7" s="108" t="s">
        <v>510</v>
      </c>
      <c r="B7" s="113"/>
      <c r="C7" s="114"/>
      <c r="D7" s="115">
        <v>27868</v>
      </c>
      <c r="E7" s="116"/>
      <c r="F7" s="117">
        <v>42839</v>
      </c>
      <c r="G7" s="118"/>
      <c r="H7" s="119"/>
    </row>
    <row r="8" spans="1:8" x14ac:dyDescent="0.15">
      <c r="A8" s="120"/>
      <c r="B8" s="121"/>
      <c r="C8" s="122"/>
      <c r="D8" s="123">
        <v>13015</v>
      </c>
      <c r="E8" s="124"/>
      <c r="F8" s="125">
        <v>22027</v>
      </c>
      <c r="G8" s="126"/>
      <c r="H8" s="127"/>
    </row>
    <row r="9" spans="1:8" x14ac:dyDescent="0.15">
      <c r="A9" s="108" t="s">
        <v>511</v>
      </c>
      <c r="B9" s="113"/>
      <c r="C9" s="114"/>
      <c r="D9" s="115">
        <v>21821</v>
      </c>
      <c r="E9" s="116"/>
      <c r="F9" s="117">
        <v>46819</v>
      </c>
      <c r="G9" s="118"/>
      <c r="H9" s="119"/>
    </row>
    <row r="10" spans="1:8" x14ac:dyDescent="0.15">
      <c r="A10" s="120"/>
      <c r="B10" s="121"/>
      <c r="C10" s="122"/>
      <c r="D10" s="123">
        <v>12443</v>
      </c>
      <c r="E10" s="124"/>
      <c r="F10" s="125">
        <v>24121</v>
      </c>
      <c r="G10" s="126"/>
      <c r="H10" s="127"/>
    </row>
    <row r="11" spans="1:8" x14ac:dyDescent="0.15">
      <c r="A11" s="108" t="s">
        <v>512</v>
      </c>
      <c r="B11" s="113"/>
      <c r="C11" s="114"/>
      <c r="D11" s="115">
        <v>66566</v>
      </c>
      <c r="E11" s="116"/>
      <c r="F11" s="117">
        <v>53270</v>
      </c>
      <c r="G11" s="118"/>
      <c r="H11" s="119"/>
    </row>
    <row r="12" spans="1:8" x14ac:dyDescent="0.15">
      <c r="A12" s="120"/>
      <c r="B12" s="121"/>
      <c r="C12" s="128"/>
      <c r="D12" s="123">
        <v>19869</v>
      </c>
      <c r="E12" s="124"/>
      <c r="F12" s="125">
        <v>24316</v>
      </c>
      <c r="G12" s="126"/>
      <c r="H12" s="127"/>
    </row>
    <row r="13" spans="1:8" x14ac:dyDescent="0.15">
      <c r="A13" s="108"/>
      <c r="B13" s="113"/>
      <c r="C13" s="129"/>
      <c r="D13" s="130">
        <v>35244</v>
      </c>
      <c r="E13" s="131"/>
      <c r="F13" s="132">
        <v>47922</v>
      </c>
      <c r="G13" s="133"/>
      <c r="H13" s="119"/>
    </row>
    <row r="14" spans="1:8" x14ac:dyDescent="0.15">
      <c r="A14" s="120"/>
      <c r="B14" s="121"/>
      <c r="C14" s="122"/>
      <c r="D14" s="123">
        <v>16986</v>
      </c>
      <c r="E14" s="124"/>
      <c r="F14" s="125">
        <v>24975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5.59</v>
      </c>
      <c r="C19" s="134">
        <f>ROUND(VALUE(SUBSTITUTE(実質収支比率等に係る経年分析!G$48,"▲","-")),2)</f>
        <v>9.08</v>
      </c>
      <c r="D19" s="134">
        <f>ROUND(VALUE(SUBSTITUTE(実質収支比率等に係る経年分析!H$48,"▲","-")),2)</f>
        <v>4.9400000000000004</v>
      </c>
      <c r="E19" s="134">
        <f>ROUND(VALUE(SUBSTITUTE(実質収支比率等に係る経年分析!I$48,"▲","-")),2)</f>
        <v>3.8</v>
      </c>
      <c r="F19" s="134">
        <f>ROUND(VALUE(SUBSTITUTE(実質収支比率等に係る経年分析!J$48,"▲","-")),2)</f>
        <v>3.57</v>
      </c>
    </row>
    <row r="20" spans="1:11" x14ac:dyDescent="0.15">
      <c r="A20" s="134" t="s">
        <v>43</v>
      </c>
      <c r="B20" s="134">
        <f>ROUND(VALUE(SUBSTITUTE(実質収支比率等に係る経年分析!F$47,"▲","-")),2)</f>
        <v>28.31</v>
      </c>
      <c r="C20" s="134">
        <f>ROUND(VALUE(SUBSTITUTE(実質収支比率等に係る経年分析!G$47,"▲","-")),2)</f>
        <v>33.17</v>
      </c>
      <c r="D20" s="134">
        <f>ROUND(VALUE(SUBSTITUTE(実質収支比率等に係る経年分析!H$47,"▲","-")),2)</f>
        <v>39.89</v>
      </c>
      <c r="E20" s="134">
        <f>ROUND(VALUE(SUBSTITUTE(実質収支比率等に係る経年分析!I$47,"▲","-")),2)</f>
        <v>43.54</v>
      </c>
      <c r="F20" s="134">
        <f>ROUND(VALUE(SUBSTITUTE(実質収支比率等に係る経年分析!J$47,"▲","-")),2)</f>
        <v>46.71</v>
      </c>
    </row>
    <row r="21" spans="1:11" x14ac:dyDescent="0.15">
      <c r="A21" s="134" t="s">
        <v>44</v>
      </c>
      <c r="B21" s="134">
        <f>IF(ISNUMBER(VALUE(SUBSTITUTE(実質収支比率等に係る経年分析!F$49,"▲","-"))),ROUND(VALUE(SUBSTITUTE(実質収支比率等に係る経年分析!F$49,"▲","-")),2),NA())</f>
        <v>2.0299999999999998</v>
      </c>
      <c r="C21" s="134">
        <f>IF(ISNUMBER(VALUE(SUBSTITUTE(実質収支比率等に係る経年分析!G$49,"▲","-"))),ROUND(VALUE(SUBSTITUTE(実質収支比率等に係る経年分析!G$49,"▲","-")),2),NA())</f>
        <v>5.51</v>
      </c>
      <c r="D21" s="134">
        <f>IF(ISNUMBER(VALUE(SUBSTITUTE(実質収支比率等に係る経年分析!H$49,"▲","-"))),ROUND(VALUE(SUBSTITUTE(実質収支比率等に係る経年分析!H$49,"▲","-")),2),NA())</f>
        <v>-1.74</v>
      </c>
      <c r="E21" s="134">
        <f>IF(ISNUMBER(VALUE(SUBSTITUTE(実質収支比率等に係る経年分析!I$49,"▲","-"))),ROUND(VALUE(SUBSTITUTE(実質収支比率等に係る経年分析!I$49,"▲","-")),2),NA())</f>
        <v>-0.15</v>
      </c>
      <c r="F21" s="134">
        <f>IF(ISNUMBER(VALUE(SUBSTITUTE(実質収支比率等に係る経年分析!J$49,"▲","-"))),ROUND(VALUE(SUBSTITUTE(実質収支比率等に係る経年分析!J$49,"▲","-")),2),NA())</f>
        <v>0.37</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0.33</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0.93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0.54</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0.67</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0.12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0.76</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5.59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9.08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4.9400000000000004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3.57</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2.71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2.94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3.55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4.0599999999999996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4.6100000000000003</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987</v>
      </c>
      <c r="E42" s="136"/>
      <c r="F42" s="136"/>
      <c r="G42" s="136">
        <f>'実質公債費比率（分子）の構造'!L$52</f>
        <v>1003</v>
      </c>
      <c r="H42" s="136"/>
      <c r="I42" s="136"/>
      <c r="J42" s="136">
        <f>'実質公債費比率（分子）の構造'!M$52</f>
        <v>1009</v>
      </c>
      <c r="K42" s="136"/>
      <c r="L42" s="136"/>
      <c r="M42" s="136">
        <f>'実質公債費比率（分子）の構造'!N$52</f>
        <v>1010</v>
      </c>
      <c r="N42" s="136"/>
      <c r="O42" s="136"/>
      <c r="P42" s="136">
        <f>'実質公債費比率（分子）の構造'!O$52</f>
        <v>964</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32</v>
      </c>
      <c r="C44" s="136"/>
      <c r="D44" s="136"/>
      <c r="E44" s="136">
        <f>'実質公債費比率（分子）の構造'!L$50</f>
        <v>31</v>
      </c>
      <c r="F44" s="136"/>
      <c r="G44" s="136"/>
      <c r="H44" s="136">
        <f>'実質公債費比率（分子）の構造'!M$50</f>
        <v>31</v>
      </c>
      <c r="I44" s="136"/>
      <c r="J44" s="136"/>
      <c r="K44" s="136">
        <f>'実質公債費比率（分子）の構造'!N$50</f>
        <v>30</v>
      </c>
      <c r="L44" s="136"/>
      <c r="M44" s="136"/>
      <c r="N44" s="136">
        <f>'実質公債費比率（分子）の構造'!O$50</f>
        <v>13</v>
      </c>
      <c r="O44" s="136"/>
      <c r="P44" s="136"/>
    </row>
    <row r="45" spans="1:16" x14ac:dyDescent="0.15">
      <c r="A45" s="136" t="s">
        <v>54</v>
      </c>
      <c r="B45" s="136">
        <f>'実質公債費比率（分子）の構造'!K$49</f>
        <v>80</v>
      </c>
      <c r="C45" s="136"/>
      <c r="D45" s="136"/>
      <c r="E45" s="136">
        <f>'実質公債費比率（分子）の構造'!L$49</f>
        <v>80</v>
      </c>
      <c r="F45" s="136"/>
      <c r="G45" s="136"/>
      <c r="H45" s="136">
        <f>'実質公債費比率（分子）の構造'!M$49</f>
        <v>80</v>
      </c>
      <c r="I45" s="136"/>
      <c r="J45" s="136"/>
      <c r="K45" s="136">
        <f>'実質公債費比率（分子）の構造'!N$49</f>
        <v>80</v>
      </c>
      <c r="L45" s="136"/>
      <c r="M45" s="136"/>
      <c r="N45" s="136">
        <f>'実質公債費比率（分子）の構造'!O$49</f>
        <v>80</v>
      </c>
      <c r="O45" s="136"/>
      <c r="P45" s="136"/>
    </row>
    <row r="46" spans="1:16" x14ac:dyDescent="0.15">
      <c r="A46" s="136" t="s">
        <v>55</v>
      </c>
      <c r="B46" s="136">
        <f>'実質公債費比率（分子）の構造'!K$48</f>
        <v>280</v>
      </c>
      <c r="C46" s="136"/>
      <c r="D46" s="136"/>
      <c r="E46" s="136">
        <f>'実質公債費比率（分子）の構造'!L$48</f>
        <v>259</v>
      </c>
      <c r="F46" s="136"/>
      <c r="G46" s="136"/>
      <c r="H46" s="136">
        <f>'実質公債費比率（分子）の構造'!M$48</f>
        <v>268</v>
      </c>
      <c r="I46" s="136"/>
      <c r="J46" s="136"/>
      <c r="K46" s="136">
        <f>'実質公債費比率（分子）の構造'!N$48</f>
        <v>239</v>
      </c>
      <c r="L46" s="136"/>
      <c r="M46" s="136"/>
      <c r="N46" s="136">
        <f>'実質公債費比率（分子）の構造'!O$48</f>
        <v>301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1276</v>
      </c>
      <c r="C49" s="136"/>
      <c r="D49" s="136"/>
      <c r="E49" s="136">
        <f>'実質公債費比率（分子）の構造'!L$45</f>
        <v>1285</v>
      </c>
      <c r="F49" s="136"/>
      <c r="G49" s="136"/>
      <c r="H49" s="136">
        <f>'実質公債費比率（分子）の構造'!M$45</f>
        <v>1268</v>
      </c>
      <c r="I49" s="136"/>
      <c r="J49" s="136"/>
      <c r="K49" s="136">
        <f>'実質公債費比率（分子）の構造'!N$45</f>
        <v>1259</v>
      </c>
      <c r="L49" s="136"/>
      <c r="M49" s="136"/>
      <c r="N49" s="136">
        <f>'実質公債費比率（分子）の構造'!O$45</f>
        <v>1165</v>
      </c>
      <c r="O49" s="136"/>
      <c r="P49" s="136"/>
    </row>
    <row r="50" spans="1:16" x14ac:dyDescent="0.15">
      <c r="A50" s="136" t="s">
        <v>59</v>
      </c>
      <c r="B50" s="136" t="e">
        <f>NA()</f>
        <v>#N/A</v>
      </c>
      <c r="C50" s="136">
        <f>IF(ISNUMBER('実質公債費比率（分子）の構造'!K$53),'実質公債費比率（分子）の構造'!K$53,NA())</f>
        <v>681</v>
      </c>
      <c r="D50" s="136" t="e">
        <f>NA()</f>
        <v>#N/A</v>
      </c>
      <c r="E50" s="136" t="e">
        <f>NA()</f>
        <v>#N/A</v>
      </c>
      <c r="F50" s="136">
        <f>IF(ISNUMBER('実質公債費比率（分子）の構造'!L$53),'実質公債費比率（分子）の構造'!L$53,NA())</f>
        <v>652</v>
      </c>
      <c r="G50" s="136" t="e">
        <f>NA()</f>
        <v>#N/A</v>
      </c>
      <c r="H50" s="136" t="e">
        <f>NA()</f>
        <v>#N/A</v>
      </c>
      <c r="I50" s="136">
        <f>IF(ISNUMBER('実質公債費比率（分子）の構造'!M$53),'実質公債費比率（分子）の構造'!M$53,NA())</f>
        <v>638</v>
      </c>
      <c r="J50" s="136" t="e">
        <f>NA()</f>
        <v>#N/A</v>
      </c>
      <c r="K50" s="136" t="e">
        <f>NA()</f>
        <v>#N/A</v>
      </c>
      <c r="L50" s="136">
        <f>IF(ISNUMBER('実質公債費比率（分子）の構造'!N$53),'実質公債費比率（分子）の構造'!N$53,NA())</f>
        <v>598</v>
      </c>
      <c r="M50" s="136" t="e">
        <f>NA()</f>
        <v>#N/A</v>
      </c>
      <c r="N50" s="136" t="e">
        <f>NA()</f>
        <v>#N/A</v>
      </c>
      <c r="O50" s="136">
        <f>IF(ISNUMBER('実質公債費比率（分子）の構造'!O$53),'実質公債費比率（分子）の構造'!O$53,NA())</f>
        <v>595</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11870</v>
      </c>
      <c r="E56" s="135"/>
      <c r="F56" s="135"/>
      <c r="G56" s="135">
        <f>'将来負担比率（分子）の構造'!J$51</f>
        <v>12024</v>
      </c>
      <c r="H56" s="135"/>
      <c r="I56" s="135"/>
      <c r="J56" s="135">
        <f>'将来負担比率（分子）の構造'!K$51</f>
        <v>11931</v>
      </c>
      <c r="K56" s="135"/>
      <c r="L56" s="135"/>
      <c r="M56" s="135">
        <f>'将来負担比率（分子）の構造'!L$51</f>
        <v>12164</v>
      </c>
      <c r="N56" s="135"/>
      <c r="O56" s="135"/>
      <c r="P56" s="135">
        <f>'将来負担比率（分子）の構造'!M$51</f>
        <v>12524</v>
      </c>
    </row>
    <row r="57" spans="1:16" x14ac:dyDescent="0.15">
      <c r="A57" s="135" t="s">
        <v>35</v>
      </c>
      <c r="B57" s="135"/>
      <c r="C57" s="135"/>
      <c r="D57" s="135">
        <f>'将来負担比率（分子）の構造'!I$50</f>
        <v>54</v>
      </c>
      <c r="E57" s="135"/>
      <c r="F57" s="135"/>
      <c r="G57" s="135">
        <f>'将来負担比率（分子）の構造'!J$50</f>
        <v>16</v>
      </c>
      <c r="H57" s="135"/>
      <c r="I57" s="135"/>
      <c r="J57" s="135">
        <f>'将来負担比率（分子）の構造'!K$50</f>
        <v>2</v>
      </c>
      <c r="K57" s="135"/>
      <c r="L57" s="135"/>
      <c r="M57" s="135">
        <f>'将来負担比率（分子）の構造'!L$50</f>
        <v>1</v>
      </c>
      <c r="N57" s="135"/>
      <c r="O57" s="135"/>
      <c r="P57" s="135">
        <f>'将来負担比率（分子）の構造'!M$50</f>
        <v>1</v>
      </c>
    </row>
    <row r="58" spans="1:16" x14ac:dyDescent="0.15">
      <c r="A58" s="135" t="s">
        <v>34</v>
      </c>
      <c r="B58" s="135"/>
      <c r="C58" s="135"/>
      <c r="D58" s="135">
        <f>'将来負担比率（分子）の構造'!I$49</f>
        <v>2126</v>
      </c>
      <c r="E58" s="135"/>
      <c r="F58" s="135"/>
      <c r="G58" s="135">
        <f>'将来負担比率（分子）の構造'!J$49</f>
        <v>2430</v>
      </c>
      <c r="H58" s="135"/>
      <c r="I58" s="135"/>
      <c r="J58" s="135">
        <f>'将来負担比率（分子）の構造'!K$49</f>
        <v>2807</v>
      </c>
      <c r="K58" s="135"/>
      <c r="L58" s="135"/>
      <c r="M58" s="135">
        <f>'将来負担比率（分子）の構造'!L$49</f>
        <v>3008</v>
      </c>
      <c r="N58" s="135"/>
      <c r="O58" s="135"/>
      <c r="P58" s="135">
        <f>'将来負担比率（分子）の構造'!M$49</f>
        <v>3170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1457</v>
      </c>
      <c r="C62" s="135"/>
      <c r="D62" s="135"/>
      <c r="E62" s="135">
        <f>'将来負担比率（分子）の構造'!J$45</f>
        <v>1165</v>
      </c>
      <c r="F62" s="135"/>
      <c r="G62" s="135"/>
      <c r="H62" s="135">
        <f>'将来負担比率（分子）の構造'!K$45</f>
        <v>1073</v>
      </c>
      <c r="I62" s="135"/>
      <c r="J62" s="135"/>
      <c r="K62" s="135">
        <f>'将来負担比率（分子）の構造'!L$45</f>
        <v>983</v>
      </c>
      <c r="L62" s="135"/>
      <c r="M62" s="135"/>
      <c r="N62" s="135">
        <f>'将来負担比率（分子）の構造'!M$45</f>
        <v>986</v>
      </c>
      <c r="O62" s="135"/>
      <c r="P62" s="135"/>
    </row>
    <row r="63" spans="1:16" x14ac:dyDescent="0.15">
      <c r="A63" s="135" t="s">
        <v>28</v>
      </c>
      <c r="B63" s="135">
        <f>'将来負担比率（分子）の構造'!I$44</f>
        <v>539</v>
      </c>
      <c r="C63" s="135"/>
      <c r="D63" s="135"/>
      <c r="E63" s="135">
        <f>'将来負担比率（分子）の構造'!J$44</f>
        <v>466</v>
      </c>
      <c r="F63" s="135"/>
      <c r="G63" s="135"/>
      <c r="H63" s="135">
        <f>'将来負担比率（分子）の構造'!K$44</f>
        <v>392</v>
      </c>
      <c r="I63" s="135"/>
      <c r="J63" s="135"/>
      <c r="K63" s="135">
        <f>'将来負担比率（分子）の構造'!L$44</f>
        <v>316</v>
      </c>
      <c r="L63" s="135"/>
      <c r="M63" s="135"/>
      <c r="N63" s="135">
        <f>'将来負担比率（分子）の構造'!M$44</f>
        <v>240</v>
      </c>
      <c r="O63" s="135"/>
      <c r="P63" s="135"/>
    </row>
    <row r="64" spans="1:16" x14ac:dyDescent="0.15">
      <c r="A64" s="135" t="s">
        <v>27</v>
      </c>
      <c r="B64" s="135">
        <f>'将来負担比率（分子）の構造'!I$43</f>
        <v>5045</v>
      </c>
      <c r="C64" s="135"/>
      <c r="D64" s="135"/>
      <c r="E64" s="135">
        <f>'将来負担比率（分子）の構造'!J$43</f>
        <v>4933</v>
      </c>
      <c r="F64" s="135"/>
      <c r="G64" s="135"/>
      <c r="H64" s="135">
        <f>'将来負担比率（分子）の構造'!K$43</f>
        <v>4678</v>
      </c>
      <c r="I64" s="135"/>
      <c r="J64" s="135"/>
      <c r="K64" s="135">
        <f>'将来負担比率（分子）の構造'!L$43</f>
        <v>4227</v>
      </c>
      <c r="L64" s="135"/>
      <c r="M64" s="135"/>
      <c r="N64" s="135">
        <f>'将来負担比率（分子）の構造'!M$43</f>
        <v>4212</v>
      </c>
      <c r="O64" s="135"/>
      <c r="P64" s="135"/>
    </row>
    <row r="65" spans="1:16" x14ac:dyDescent="0.15">
      <c r="A65" s="135" t="s">
        <v>26</v>
      </c>
      <c r="B65" s="135">
        <f>'将来負担比率（分子）の構造'!I$42</f>
        <v>155</v>
      </c>
      <c r="C65" s="135"/>
      <c r="D65" s="135"/>
      <c r="E65" s="135">
        <f>'将来負担比率（分子）の構造'!J$42</f>
        <v>128</v>
      </c>
      <c r="F65" s="135"/>
      <c r="G65" s="135"/>
      <c r="H65" s="135">
        <f>'将来負担比率（分子）の構造'!K$42</f>
        <v>101</v>
      </c>
      <c r="I65" s="135"/>
      <c r="J65" s="135"/>
      <c r="K65" s="135">
        <f>'将来負担比率（分子）の構造'!L$42</f>
        <v>74</v>
      </c>
      <c r="L65" s="135"/>
      <c r="M65" s="135"/>
      <c r="N65" s="135">
        <f>'将来負担比率（分子）の構造'!M$42</f>
        <v>47</v>
      </c>
      <c r="O65" s="135"/>
      <c r="P65" s="135"/>
    </row>
    <row r="66" spans="1:16" x14ac:dyDescent="0.15">
      <c r="A66" s="135" t="s">
        <v>25</v>
      </c>
      <c r="B66" s="135">
        <f>'将来負担比率（分子）の構造'!I$41</f>
        <v>10214</v>
      </c>
      <c r="C66" s="135"/>
      <c r="D66" s="135"/>
      <c r="E66" s="135">
        <f>'将来負担比率（分子）の構造'!J$41</f>
        <v>9676</v>
      </c>
      <c r="F66" s="135"/>
      <c r="G66" s="135"/>
      <c r="H66" s="135">
        <f>'将来負担比率（分子）の構造'!K$41</f>
        <v>9334</v>
      </c>
      <c r="I66" s="135"/>
      <c r="J66" s="135"/>
      <c r="K66" s="135">
        <f>'将来負担比率（分子）の構造'!L$41</f>
        <v>8863</v>
      </c>
      <c r="L66" s="135"/>
      <c r="M66" s="135"/>
      <c r="N66" s="135">
        <f>'将来負担比率（分子）の構造'!M$41</f>
        <v>8898</v>
      </c>
      <c r="O66" s="135"/>
      <c r="P66" s="135"/>
    </row>
    <row r="67" spans="1:16" x14ac:dyDescent="0.15">
      <c r="A67" s="135" t="s">
        <v>63</v>
      </c>
      <c r="B67" s="135" t="e">
        <f>NA()</f>
        <v>#N/A</v>
      </c>
      <c r="C67" s="135">
        <f>IF(ISNUMBER('将来負担比率（分子）の構造'!I$52), IF('将来負担比率（分子）の構造'!I$52 &lt; 0, 0, '将来負担比率（分子）の構造'!I$52), NA())</f>
        <v>3359</v>
      </c>
      <c r="D67" s="135" t="e">
        <f>NA()</f>
        <v>#N/A</v>
      </c>
      <c r="E67" s="135" t="e">
        <f>NA()</f>
        <v>#N/A</v>
      </c>
      <c r="F67" s="135">
        <f>IF(ISNUMBER('将来負担比率（分子）の構造'!J$52), IF('将来負担比率（分子）の構造'!J$52 &lt; 0, 0, '将来負担比率（分子）の構造'!J$52), NA())</f>
        <v>1897</v>
      </c>
      <c r="G67" s="135" t="e">
        <f>NA()</f>
        <v>#N/A</v>
      </c>
      <c r="H67" s="135" t="e">
        <f>NA()</f>
        <v>#N/A</v>
      </c>
      <c r="I67" s="135">
        <f>IF(ISNUMBER('将来負担比率（分子）の構造'!K$52), IF('将来負担比率（分子）の構造'!K$52 &lt; 0, 0, '将来負担比率（分子）の構造'!K$52), NA())</f>
        <v>837</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3979413</v>
      </c>
      <c r="S5" s="637"/>
      <c r="T5" s="637"/>
      <c r="U5" s="637"/>
      <c r="V5" s="637"/>
      <c r="W5" s="637"/>
      <c r="X5" s="637"/>
      <c r="Y5" s="684"/>
      <c r="Z5" s="697">
        <v>39.700000000000003</v>
      </c>
      <c r="AA5" s="697"/>
      <c r="AB5" s="697"/>
      <c r="AC5" s="697"/>
      <c r="AD5" s="698">
        <v>3979413</v>
      </c>
      <c r="AE5" s="698"/>
      <c r="AF5" s="698"/>
      <c r="AG5" s="698"/>
      <c r="AH5" s="698"/>
      <c r="AI5" s="698"/>
      <c r="AJ5" s="698"/>
      <c r="AK5" s="698"/>
      <c r="AL5" s="685">
        <v>73.5</v>
      </c>
      <c r="AM5" s="654"/>
      <c r="AN5" s="654"/>
      <c r="AO5" s="686"/>
      <c r="AP5" s="673" t="s">
        <v>208</v>
      </c>
      <c r="AQ5" s="674"/>
      <c r="AR5" s="674"/>
      <c r="AS5" s="674"/>
      <c r="AT5" s="674"/>
      <c r="AU5" s="674"/>
      <c r="AV5" s="674"/>
      <c r="AW5" s="674"/>
      <c r="AX5" s="674"/>
      <c r="AY5" s="674"/>
      <c r="AZ5" s="674"/>
      <c r="BA5" s="674"/>
      <c r="BB5" s="674"/>
      <c r="BC5" s="674"/>
      <c r="BD5" s="674"/>
      <c r="BE5" s="674"/>
      <c r="BF5" s="675"/>
      <c r="BG5" s="586">
        <v>3977707</v>
      </c>
      <c r="BH5" s="587"/>
      <c r="BI5" s="587"/>
      <c r="BJ5" s="587"/>
      <c r="BK5" s="587"/>
      <c r="BL5" s="587"/>
      <c r="BM5" s="587"/>
      <c r="BN5" s="588"/>
      <c r="BO5" s="639">
        <v>100</v>
      </c>
      <c r="BP5" s="639"/>
      <c r="BQ5" s="639"/>
      <c r="BR5" s="639"/>
      <c r="BS5" s="640">
        <v>25203</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54419</v>
      </c>
      <c r="S6" s="587"/>
      <c r="T6" s="587"/>
      <c r="U6" s="587"/>
      <c r="V6" s="587"/>
      <c r="W6" s="587"/>
      <c r="X6" s="587"/>
      <c r="Y6" s="588"/>
      <c r="Z6" s="639">
        <v>0.5</v>
      </c>
      <c r="AA6" s="639"/>
      <c r="AB6" s="639"/>
      <c r="AC6" s="639"/>
      <c r="AD6" s="640">
        <v>54419</v>
      </c>
      <c r="AE6" s="640"/>
      <c r="AF6" s="640"/>
      <c r="AG6" s="640"/>
      <c r="AH6" s="640"/>
      <c r="AI6" s="640"/>
      <c r="AJ6" s="640"/>
      <c r="AK6" s="640"/>
      <c r="AL6" s="609">
        <v>1</v>
      </c>
      <c r="AM6" s="641"/>
      <c r="AN6" s="641"/>
      <c r="AO6" s="642"/>
      <c r="AP6" s="583" t="s">
        <v>213</v>
      </c>
      <c r="AQ6" s="584"/>
      <c r="AR6" s="584"/>
      <c r="AS6" s="584"/>
      <c r="AT6" s="584"/>
      <c r="AU6" s="584"/>
      <c r="AV6" s="584"/>
      <c r="AW6" s="584"/>
      <c r="AX6" s="584"/>
      <c r="AY6" s="584"/>
      <c r="AZ6" s="584"/>
      <c r="BA6" s="584"/>
      <c r="BB6" s="584"/>
      <c r="BC6" s="584"/>
      <c r="BD6" s="584"/>
      <c r="BE6" s="584"/>
      <c r="BF6" s="585"/>
      <c r="BG6" s="586">
        <v>3977707</v>
      </c>
      <c r="BH6" s="587"/>
      <c r="BI6" s="587"/>
      <c r="BJ6" s="587"/>
      <c r="BK6" s="587"/>
      <c r="BL6" s="587"/>
      <c r="BM6" s="587"/>
      <c r="BN6" s="588"/>
      <c r="BO6" s="639">
        <v>100</v>
      </c>
      <c r="BP6" s="639"/>
      <c r="BQ6" s="639"/>
      <c r="BR6" s="639"/>
      <c r="BS6" s="640">
        <v>25203</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110790</v>
      </c>
      <c r="CS6" s="587"/>
      <c r="CT6" s="587"/>
      <c r="CU6" s="587"/>
      <c r="CV6" s="587"/>
      <c r="CW6" s="587"/>
      <c r="CX6" s="587"/>
      <c r="CY6" s="588"/>
      <c r="CZ6" s="639">
        <v>1.1000000000000001</v>
      </c>
      <c r="DA6" s="639"/>
      <c r="DB6" s="639"/>
      <c r="DC6" s="639"/>
      <c r="DD6" s="592" t="s">
        <v>215</v>
      </c>
      <c r="DE6" s="587"/>
      <c r="DF6" s="587"/>
      <c r="DG6" s="587"/>
      <c r="DH6" s="587"/>
      <c r="DI6" s="587"/>
      <c r="DJ6" s="587"/>
      <c r="DK6" s="587"/>
      <c r="DL6" s="587"/>
      <c r="DM6" s="587"/>
      <c r="DN6" s="587"/>
      <c r="DO6" s="587"/>
      <c r="DP6" s="588"/>
      <c r="DQ6" s="592">
        <v>110790</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11012</v>
      </c>
      <c r="S7" s="587"/>
      <c r="T7" s="587"/>
      <c r="U7" s="587"/>
      <c r="V7" s="587"/>
      <c r="W7" s="587"/>
      <c r="X7" s="587"/>
      <c r="Y7" s="588"/>
      <c r="Z7" s="639">
        <v>0.1</v>
      </c>
      <c r="AA7" s="639"/>
      <c r="AB7" s="639"/>
      <c r="AC7" s="639"/>
      <c r="AD7" s="640">
        <v>11012</v>
      </c>
      <c r="AE7" s="640"/>
      <c r="AF7" s="640"/>
      <c r="AG7" s="640"/>
      <c r="AH7" s="640"/>
      <c r="AI7" s="640"/>
      <c r="AJ7" s="640"/>
      <c r="AK7" s="640"/>
      <c r="AL7" s="609">
        <v>0.2</v>
      </c>
      <c r="AM7" s="641"/>
      <c r="AN7" s="641"/>
      <c r="AO7" s="642"/>
      <c r="AP7" s="583" t="s">
        <v>217</v>
      </c>
      <c r="AQ7" s="584"/>
      <c r="AR7" s="584"/>
      <c r="AS7" s="584"/>
      <c r="AT7" s="584"/>
      <c r="AU7" s="584"/>
      <c r="AV7" s="584"/>
      <c r="AW7" s="584"/>
      <c r="AX7" s="584"/>
      <c r="AY7" s="584"/>
      <c r="AZ7" s="584"/>
      <c r="BA7" s="584"/>
      <c r="BB7" s="584"/>
      <c r="BC7" s="584"/>
      <c r="BD7" s="584"/>
      <c r="BE7" s="584"/>
      <c r="BF7" s="585"/>
      <c r="BG7" s="586">
        <v>1771326</v>
      </c>
      <c r="BH7" s="587"/>
      <c r="BI7" s="587"/>
      <c r="BJ7" s="587"/>
      <c r="BK7" s="587"/>
      <c r="BL7" s="587"/>
      <c r="BM7" s="587"/>
      <c r="BN7" s="588"/>
      <c r="BO7" s="639">
        <v>44.5</v>
      </c>
      <c r="BP7" s="639"/>
      <c r="BQ7" s="639"/>
      <c r="BR7" s="639"/>
      <c r="BS7" s="640">
        <v>25203</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972128</v>
      </c>
      <c r="CS7" s="587"/>
      <c r="CT7" s="587"/>
      <c r="CU7" s="587"/>
      <c r="CV7" s="587"/>
      <c r="CW7" s="587"/>
      <c r="CX7" s="587"/>
      <c r="CY7" s="588"/>
      <c r="CZ7" s="639">
        <v>10</v>
      </c>
      <c r="DA7" s="639"/>
      <c r="DB7" s="639"/>
      <c r="DC7" s="639"/>
      <c r="DD7" s="592">
        <v>26997</v>
      </c>
      <c r="DE7" s="587"/>
      <c r="DF7" s="587"/>
      <c r="DG7" s="587"/>
      <c r="DH7" s="587"/>
      <c r="DI7" s="587"/>
      <c r="DJ7" s="587"/>
      <c r="DK7" s="587"/>
      <c r="DL7" s="587"/>
      <c r="DM7" s="587"/>
      <c r="DN7" s="587"/>
      <c r="DO7" s="587"/>
      <c r="DP7" s="588"/>
      <c r="DQ7" s="592">
        <v>841008</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16375</v>
      </c>
      <c r="S8" s="587"/>
      <c r="T8" s="587"/>
      <c r="U8" s="587"/>
      <c r="V8" s="587"/>
      <c r="W8" s="587"/>
      <c r="X8" s="587"/>
      <c r="Y8" s="588"/>
      <c r="Z8" s="639">
        <v>0.2</v>
      </c>
      <c r="AA8" s="639"/>
      <c r="AB8" s="639"/>
      <c r="AC8" s="639"/>
      <c r="AD8" s="640">
        <v>16375</v>
      </c>
      <c r="AE8" s="640"/>
      <c r="AF8" s="640"/>
      <c r="AG8" s="640"/>
      <c r="AH8" s="640"/>
      <c r="AI8" s="640"/>
      <c r="AJ8" s="640"/>
      <c r="AK8" s="640"/>
      <c r="AL8" s="609">
        <v>0.3</v>
      </c>
      <c r="AM8" s="641"/>
      <c r="AN8" s="641"/>
      <c r="AO8" s="642"/>
      <c r="AP8" s="583" t="s">
        <v>220</v>
      </c>
      <c r="AQ8" s="584"/>
      <c r="AR8" s="584"/>
      <c r="AS8" s="584"/>
      <c r="AT8" s="584"/>
      <c r="AU8" s="584"/>
      <c r="AV8" s="584"/>
      <c r="AW8" s="584"/>
      <c r="AX8" s="584"/>
      <c r="AY8" s="584"/>
      <c r="AZ8" s="584"/>
      <c r="BA8" s="584"/>
      <c r="BB8" s="584"/>
      <c r="BC8" s="584"/>
      <c r="BD8" s="584"/>
      <c r="BE8" s="584"/>
      <c r="BF8" s="585"/>
      <c r="BG8" s="586">
        <v>42073</v>
      </c>
      <c r="BH8" s="587"/>
      <c r="BI8" s="587"/>
      <c r="BJ8" s="587"/>
      <c r="BK8" s="587"/>
      <c r="BL8" s="587"/>
      <c r="BM8" s="587"/>
      <c r="BN8" s="588"/>
      <c r="BO8" s="639">
        <v>1.1000000000000001</v>
      </c>
      <c r="BP8" s="639"/>
      <c r="BQ8" s="639"/>
      <c r="BR8" s="639"/>
      <c r="BS8" s="592" t="s">
        <v>111</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3514177</v>
      </c>
      <c r="CS8" s="587"/>
      <c r="CT8" s="587"/>
      <c r="CU8" s="587"/>
      <c r="CV8" s="587"/>
      <c r="CW8" s="587"/>
      <c r="CX8" s="587"/>
      <c r="CY8" s="588"/>
      <c r="CZ8" s="639">
        <v>36.200000000000003</v>
      </c>
      <c r="DA8" s="639"/>
      <c r="DB8" s="639"/>
      <c r="DC8" s="639"/>
      <c r="DD8" s="592">
        <v>282117</v>
      </c>
      <c r="DE8" s="587"/>
      <c r="DF8" s="587"/>
      <c r="DG8" s="587"/>
      <c r="DH8" s="587"/>
      <c r="DI8" s="587"/>
      <c r="DJ8" s="587"/>
      <c r="DK8" s="587"/>
      <c r="DL8" s="587"/>
      <c r="DM8" s="587"/>
      <c r="DN8" s="587"/>
      <c r="DO8" s="587"/>
      <c r="DP8" s="588"/>
      <c r="DQ8" s="592">
        <v>1953978</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24243</v>
      </c>
      <c r="S9" s="587"/>
      <c r="T9" s="587"/>
      <c r="U9" s="587"/>
      <c r="V9" s="587"/>
      <c r="W9" s="587"/>
      <c r="X9" s="587"/>
      <c r="Y9" s="588"/>
      <c r="Z9" s="639">
        <v>0.2</v>
      </c>
      <c r="AA9" s="639"/>
      <c r="AB9" s="639"/>
      <c r="AC9" s="639"/>
      <c r="AD9" s="640">
        <v>24243</v>
      </c>
      <c r="AE9" s="640"/>
      <c r="AF9" s="640"/>
      <c r="AG9" s="640"/>
      <c r="AH9" s="640"/>
      <c r="AI9" s="640"/>
      <c r="AJ9" s="640"/>
      <c r="AK9" s="640"/>
      <c r="AL9" s="609">
        <v>0.4</v>
      </c>
      <c r="AM9" s="641"/>
      <c r="AN9" s="641"/>
      <c r="AO9" s="642"/>
      <c r="AP9" s="583" t="s">
        <v>223</v>
      </c>
      <c r="AQ9" s="584"/>
      <c r="AR9" s="584"/>
      <c r="AS9" s="584"/>
      <c r="AT9" s="584"/>
      <c r="AU9" s="584"/>
      <c r="AV9" s="584"/>
      <c r="AW9" s="584"/>
      <c r="AX9" s="584"/>
      <c r="AY9" s="584"/>
      <c r="AZ9" s="584"/>
      <c r="BA9" s="584"/>
      <c r="BB9" s="584"/>
      <c r="BC9" s="584"/>
      <c r="BD9" s="584"/>
      <c r="BE9" s="584"/>
      <c r="BF9" s="585"/>
      <c r="BG9" s="586">
        <v>1430389</v>
      </c>
      <c r="BH9" s="587"/>
      <c r="BI9" s="587"/>
      <c r="BJ9" s="587"/>
      <c r="BK9" s="587"/>
      <c r="BL9" s="587"/>
      <c r="BM9" s="587"/>
      <c r="BN9" s="588"/>
      <c r="BO9" s="639">
        <v>35.9</v>
      </c>
      <c r="BP9" s="639"/>
      <c r="BQ9" s="639"/>
      <c r="BR9" s="639"/>
      <c r="BS9" s="592" t="s">
        <v>111</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739572</v>
      </c>
      <c r="CS9" s="587"/>
      <c r="CT9" s="587"/>
      <c r="CU9" s="587"/>
      <c r="CV9" s="587"/>
      <c r="CW9" s="587"/>
      <c r="CX9" s="587"/>
      <c r="CY9" s="588"/>
      <c r="CZ9" s="639">
        <v>7.6</v>
      </c>
      <c r="DA9" s="639"/>
      <c r="DB9" s="639"/>
      <c r="DC9" s="639"/>
      <c r="DD9" s="592">
        <v>10636</v>
      </c>
      <c r="DE9" s="587"/>
      <c r="DF9" s="587"/>
      <c r="DG9" s="587"/>
      <c r="DH9" s="587"/>
      <c r="DI9" s="587"/>
      <c r="DJ9" s="587"/>
      <c r="DK9" s="587"/>
      <c r="DL9" s="587"/>
      <c r="DM9" s="587"/>
      <c r="DN9" s="587"/>
      <c r="DO9" s="587"/>
      <c r="DP9" s="588"/>
      <c r="DQ9" s="592">
        <v>707372</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295626</v>
      </c>
      <c r="S10" s="587"/>
      <c r="T10" s="587"/>
      <c r="U10" s="587"/>
      <c r="V10" s="587"/>
      <c r="W10" s="587"/>
      <c r="X10" s="587"/>
      <c r="Y10" s="588"/>
      <c r="Z10" s="639">
        <v>3</v>
      </c>
      <c r="AA10" s="639"/>
      <c r="AB10" s="639"/>
      <c r="AC10" s="639"/>
      <c r="AD10" s="640">
        <v>295626</v>
      </c>
      <c r="AE10" s="640"/>
      <c r="AF10" s="640"/>
      <c r="AG10" s="640"/>
      <c r="AH10" s="640"/>
      <c r="AI10" s="640"/>
      <c r="AJ10" s="640"/>
      <c r="AK10" s="640"/>
      <c r="AL10" s="609">
        <v>5.5</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90652</v>
      </c>
      <c r="BH10" s="587"/>
      <c r="BI10" s="587"/>
      <c r="BJ10" s="587"/>
      <c r="BK10" s="587"/>
      <c r="BL10" s="587"/>
      <c r="BM10" s="587"/>
      <c r="BN10" s="588"/>
      <c r="BO10" s="639">
        <v>2.2999999999999998</v>
      </c>
      <c r="BP10" s="639"/>
      <c r="BQ10" s="639"/>
      <c r="BR10" s="639"/>
      <c r="BS10" s="592" t="s">
        <v>111</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33000</v>
      </c>
      <c r="CS10" s="587"/>
      <c r="CT10" s="587"/>
      <c r="CU10" s="587"/>
      <c r="CV10" s="587"/>
      <c r="CW10" s="587"/>
      <c r="CX10" s="587"/>
      <c r="CY10" s="588"/>
      <c r="CZ10" s="639">
        <v>0.3</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208212</v>
      </c>
      <c r="BH11" s="587"/>
      <c r="BI11" s="587"/>
      <c r="BJ11" s="587"/>
      <c r="BK11" s="587"/>
      <c r="BL11" s="587"/>
      <c r="BM11" s="587"/>
      <c r="BN11" s="588"/>
      <c r="BO11" s="639">
        <v>5.2</v>
      </c>
      <c r="BP11" s="639"/>
      <c r="BQ11" s="639"/>
      <c r="BR11" s="639"/>
      <c r="BS11" s="592">
        <v>25203</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20607</v>
      </c>
      <c r="CS11" s="587"/>
      <c r="CT11" s="587"/>
      <c r="CU11" s="587"/>
      <c r="CV11" s="587"/>
      <c r="CW11" s="587"/>
      <c r="CX11" s="587"/>
      <c r="CY11" s="588"/>
      <c r="CZ11" s="639">
        <v>0.2</v>
      </c>
      <c r="DA11" s="639"/>
      <c r="DB11" s="639"/>
      <c r="DC11" s="639"/>
      <c r="DD11" s="592">
        <v>4963</v>
      </c>
      <c r="DE11" s="587"/>
      <c r="DF11" s="587"/>
      <c r="DG11" s="587"/>
      <c r="DH11" s="587"/>
      <c r="DI11" s="587"/>
      <c r="DJ11" s="587"/>
      <c r="DK11" s="587"/>
      <c r="DL11" s="587"/>
      <c r="DM11" s="587"/>
      <c r="DN11" s="587"/>
      <c r="DO11" s="587"/>
      <c r="DP11" s="588"/>
      <c r="DQ11" s="592">
        <v>17322</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1944540</v>
      </c>
      <c r="BH12" s="587"/>
      <c r="BI12" s="587"/>
      <c r="BJ12" s="587"/>
      <c r="BK12" s="587"/>
      <c r="BL12" s="587"/>
      <c r="BM12" s="587"/>
      <c r="BN12" s="588"/>
      <c r="BO12" s="639">
        <v>48.9</v>
      </c>
      <c r="BP12" s="639"/>
      <c r="BQ12" s="639"/>
      <c r="BR12" s="639"/>
      <c r="BS12" s="592" t="s">
        <v>111</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115055</v>
      </c>
      <c r="CS12" s="587"/>
      <c r="CT12" s="587"/>
      <c r="CU12" s="587"/>
      <c r="CV12" s="587"/>
      <c r="CW12" s="587"/>
      <c r="CX12" s="587"/>
      <c r="CY12" s="588"/>
      <c r="CZ12" s="639">
        <v>1.2</v>
      </c>
      <c r="DA12" s="639"/>
      <c r="DB12" s="639"/>
      <c r="DC12" s="639"/>
      <c r="DD12" s="592" t="s">
        <v>111</v>
      </c>
      <c r="DE12" s="587"/>
      <c r="DF12" s="587"/>
      <c r="DG12" s="587"/>
      <c r="DH12" s="587"/>
      <c r="DI12" s="587"/>
      <c r="DJ12" s="587"/>
      <c r="DK12" s="587"/>
      <c r="DL12" s="587"/>
      <c r="DM12" s="587"/>
      <c r="DN12" s="587"/>
      <c r="DO12" s="587"/>
      <c r="DP12" s="588"/>
      <c r="DQ12" s="592">
        <v>14055</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16765</v>
      </c>
      <c r="S13" s="587"/>
      <c r="T13" s="587"/>
      <c r="U13" s="587"/>
      <c r="V13" s="587"/>
      <c r="W13" s="587"/>
      <c r="X13" s="587"/>
      <c r="Y13" s="588"/>
      <c r="Z13" s="639">
        <v>0.2</v>
      </c>
      <c r="AA13" s="639"/>
      <c r="AB13" s="639"/>
      <c r="AC13" s="639"/>
      <c r="AD13" s="640">
        <v>16765</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1938320</v>
      </c>
      <c r="BH13" s="587"/>
      <c r="BI13" s="587"/>
      <c r="BJ13" s="587"/>
      <c r="BK13" s="587"/>
      <c r="BL13" s="587"/>
      <c r="BM13" s="587"/>
      <c r="BN13" s="588"/>
      <c r="BO13" s="639">
        <v>48.7</v>
      </c>
      <c r="BP13" s="639"/>
      <c r="BQ13" s="639"/>
      <c r="BR13" s="639"/>
      <c r="BS13" s="592" t="s">
        <v>111</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1708434</v>
      </c>
      <c r="CS13" s="587"/>
      <c r="CT13" s="587"/>
      <c r="CU13" s="587"/>
      <c r="CV13" s="587"/>
      <c r="CW13" s="587"/>
      <c r="CX13" s="587"/>
      <c r="CY13" s="588"/>
      <c r="CZ13" s="639">
        <v>17.600000000000001</v>
      </c>
      <c r="DA13" s="639"/>
      <c r="DB13" s="639"/>
      <c r="DC13" s="639"/>
      <c r="DD13" s="592">
        <v>1152616</v>
      </c>
      <c r="DE13" s="587"/>
      <c r="DF13" s="587"/>
      <c r="DG13" s="587"/>
      <c r="DH13" s="587"/>
      <c r="DI13" s="587"/>
      <c r="DJ13" s="587"/>
      <c r="DK13" s="587"/>
      <c r="DL13" s="587"/>
      <c r="DM13" s="587"/>
      <c r="DN13" s="587"/>
      <c r="DO13" s="587"/>
      <c r="DP13" s="588"/>
      <c r="DQ13" s="592">
        <v>746505</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42661</v>
      </c>
      <c r="BH14" s="587"/>
      <c r="BI14" s="587"/>
      <c r="BJ14" s="587"/>
      <c r="BK14" s="587"/>
      <c r="BL14" s="587"/>
      <c r="BM14" s="587"/>
      <c r="BN14" s="588"/>
      <c r="BO14" s="639">
        <v>1.1000000000000001</v>
      </c>
      <c r="BP14" s="639"/>
      <c r="BQ14" s="639"/>
      <c r="BR14" s="639"/>
      <c r="BS14" s="592" t="s">
        <v>111</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305763</v>
      </c>
      <c r="CS14" s="587"/>
      <c r="CT14" s="587"/>
      <c r="CU14" s="587"/>
      <c r="CV14" s="587"/>
      <c r="CW14" s="587"/>
      <c r="CX14" s="587"/>
      <c r="CY14" s="588"/>
      <c r="CZ14" s="639">
        <v>3.2</v>
      </c>
      <c r="DA14" s="639"/>
      <c r="DB14" s="639"/>
      <c r="DC14" s="639"/>
      <c r="DD14" s="592">
        <v>862</v>
      </c>
      <c r="DE14" s="587"/>
      <c r="DF14" s="587"/>
      <c r="DG14" s="587"/>
      <c r="DH14" s="587"/>
      <c r="DI14" s="587"/>
      <c r="DJ14" s="587"/>
      <c r="DK14" s="587"/>
      <c r="DL14" s="587"/>
      <c r="DM14" s="587"/>
      <c r="DN14" s="587"/>
      <c r="DO14" s="587"/>
      <c r="DP14" s="588"/>
      <c r="DQ14" s="592">
        <v>303369</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14790</v>
      </c>
      <c r="S15" s="587"/>
      <c r="T15" s="587"/>
      <c r="U15" s="587"/>
      <c r="V15" s="587"/>
      <c r="W15" s="587"/>
      <c r="X15" s="587"/>
      <c r="Y15" s="588"/>
      <c r="Z15" s="639">
        <v>0.1</v>
      </c>
      <c r="AA15" s="639"/>
      <c r="AB15" s="639"/>
      <c r="AC15" s="639"/>
      <c r="AD15" s="640">
        <v>14790</v>
      </c>
      <c r="AE15" s="640"/>
      <c r="AF15" s="640"/>
      <c r="AG15" s="640"/>
      <c r="AH15" s="640"/>
      <c r="AI15" s="640"/>
      <c r="AJ15" s="640"/>
      <c r="AK15" s="640"/>
      <c r="AL15" s="609">
        <v>0.3</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219180</v>
      </c>
      <c r="BH15" s="587"/>
      <c r="BI15" s="587"/>
      <c r="BJ15" s="587"/>
      <c r="BK15" s="587"/>
      <c r="BL15" s="587"/>
      <c r="BM15" s="587"/>
      <c r="BN15" s="588"/>
      <c r="BO15" s="639">
        <v>5.5</v>
      </c>
      <c r="BP15" s="639"/>
      <c r="BQ15" s="639"/>
      <c r="BR15" s="639"/>
      <c r="BS15" s="592" t="s">
        <v>111</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1012963</v>
      </c>
      <c r="CS15" s="587"/>
      <c r="CT15" s="587"/>
      <c r="CU15" s="587"/>
      <c r="CV15" s="587"/>
      <c r="CW15" s="587"/>
      <c r="CX15" s="587"/>
      <c r="CY15" s="588"/>
      <c r="CZ15" s="639">
        <v>10.4</v>
      </c>
      <c r="DA15" s="639"/>
      <c r="DB15" s="639"/>
      <c r="DC15" s="639"/>
      <c r="DD15" s="592">
        <v>443757</v>
      </c>
      <c r="DE15" s="587"/>
      <c r="DF15" s="587"/>
      <c r="DG15" s="587"/>
      <c r="DH15" s="587"/>
      <c r="DI15" s="587"/>
      <c r="DJ15" s="587"/>
      <c r="DK15" s="587"/>
      <c r="DL15" s="587"/>
      <c r="DM15" s="587"/>
      <c r="DN15" s="587"/>
      <c r="DO15" s="587"/>
      <c r="DP15" s="588"/>
      <c r="DQ15" s="592">
        <v>652191</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1221899</v>
      </c>
      <c r="S16" s="587"/>
      <c r="T16" s="587"/>
      <c r="U16" s="587"/>
      <c r="V16" s="587"/>
      <c r="W16" s="587"/>
      <c r="X16" s="587"/>
      <c r="Y16" s="588"/>
      <c r="Z16" s="639">
        <v>12.2</v>
      </c>
      <c r="AA16" s="639"/>
      <c r="AB16" s="639"/>
      <c r="AC16" s="639"/>
      <c r="AD16" s="640">
        <v>916277</v>
      </c>
      <c r="AE16" s="640"/>
      <c r="AF16" s="640"/>
      <c r="AG16" s="640"/>
      <c r="AH16" s="640"/>
      <c r="AI16" s="640"/>
      <c r="AJ16" s="640"/>
      <c r="AK16" s="640"/>
      <c r="AL16" s="609">
        <v>16.899999999999999</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916277</v>
      </c>
      <c r="S17" s="587"/>
      <c r="T17" s="587"/>
      <c r="U17" s="587"/>
      <c r="V17" s="587"/>
      <c r="W17" s="587"/>
      <c r="X17" s="587"/>
      <c r="Y17" s="588"/>
      <c r="Z17" s="639">
        <v>9.1</v>
      </c>
      <c r="AA17" s="639"/>
      <c r="AB17" s="639"/>
      <c r="AC17" s="639"/>
      <c r="AD17" s="640">
        <v>916277</v>
      </c>
      <c r="AE17" s="640"/>
      <c r="AF17" s="640"/>
      <c r="AG17" s="640"/>
      <c r="AH17" s="640"/>
      <c r="AI17" s="640"/>
      <c r="AJ17" s="640"/>
      <c r="AK17" s="640"/>
      <c r="AL17" s="609">
        <v>16.899999999999999</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1164892</v>
      </c>
      <c r="CS17" s="587"/>
      <c r="CT17" s="587"/>
      <c r="CU17" s="587"/>
      <c r="CV17" s="587"/>
      <c r="CW17" s="587"/>
      <c r="CX17" s="587"/>
      <c r="CY17" s="588"/>
      <c r="CZ17" s="639">
        <v>12</v>
      </c>
      <c r="DA17" s="639"/>
      <c r="DB17" s="639"/>
      <c r="DC17" s="639"/>
      <c r="DD17" s="592" t="s">
        <v>111</v>
      </c>
      <c r="DE17" s="587"/>
      <c r="DF17" s="587"/>
      <c r="DG17" s="587"/>
      <c r="DH17" s="587"/>
      <c r="DI17" s="587"/>
      <c r="DJ17" s="587"/>
      <c r="DK17" s="587"/>
      <c r="DL17" s="587"/>
      <c r="DM17" s="587"/>
      <c r="DN17" s="587"/>
      <c r="DO17" s="587"/>
      <c r="DP17" s="588"/>
      <c r="DQ17" s="592">
        <v>1164428</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305614</v>
      </c>
      <c r="S18" s="587"/>
      <c r="T18" s="587"/>
      <c r="U18" s="587"/>
      <c r="V18" s="587"/>
      <c r="W18" s="587"/>
      <c r="X18" s="587"/>
      <c r="Y18" s="588"/>
      <c r="Z18" s="639">
        <v>3.1</v>
      </c>
      <c r="AA18" s="639"/>
      <c r="AB18" s="639"/>
      <c r="AC18" s="639"/>
      <c r="AD18" s="640" t="s">
        <v>111</v>
      </c>
      <c r="AE18" s="640"/>
      <c r="AF18" s="640"/>
      <c r="AG18" s="640"/>
      <c r="AH18" s="640"/>
      <c r="AI18" s="640"/>
      <c r="AJ18" s="640"/>
      <c r="AK18" s="640"/>
      <c r="AL18" s="609" t="s">
        <v>111</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1706</v>
      </c>
      <c r="BH19" s="587"/>
      <c r="BI19" s="587"/>
      <c r="BJ19" s="587"/>
      <c r="BK19" s="587"/>
      <c r="BL19" s="587"/>
      <c r="BM19" s="587"/>
      <c r="BN19" s="588"/>
      <c r="BO19" s="639">
        <v>0</v>
      </c>
      <c r="BP19" s="639"/>
      <c r="BQ19" s="639"/>
      <c r="BR19" s="639"/>
      <c r="BS19" s="592" t="s">
        <v>111</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5634542</v>
      </c>
      <c r="S20" s="587"/>
      <c r="T20" s="587"/>
      <c r="U20" s="587"/>
      <c r="V20" s="587"/>
      <c r="W20" s="587"/>
      <c r="X20" s="587"/>
      <c r="Y20" s="588"/>
      <c r="Z20" s="639">
        <v>56.3</v>
      </c>
      <c r="AA20" s="639"/>
      <c r="AB20" s="639"/>
      <c r="AC20" s="639"/>
      <c r="AD20" s="640">
        <v>5328920</v>
      </c>
      <c r="AE20" s="640"/>
      <c r="AF20" s="640"/>
      <c r="AG20" s="640"/>
      <c r="AH20" s="640"/>
      <c r="AI20" s="640"/>
      <c r="AJ20" s="640"/>
      <c r="AK20" s="640"/>
      <c r="AL20" s="609">
        <v>98.4</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1706</v>
      </c>
      <c r="BH20" s="587"/>
      <c r="BI20" s="587"/>
      <c r="BJ20" s="587"/>
      <c r="BK20" s="587"/>
      <c r="BL20" s="587"/>
      <c r="BM20" s="587"/>
      <c r="BN20" s="588"/>
      <c r="BO20" s="639">
        <v>0</v>
      </c>
      <c r="BP20" s="639"/>
      <c r="BQ20" s="639"/>
      <c r="BR20" s="639"/>
      <c r="BS20" s="592" t="s">
        <v>111</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9697381</v>
      </c>
      <c r="CS20" s="587"/>
      <c r="CT20" s="587"/>
      <c r="CU20" s="587"/>
      <c r="CV20" s="587"/>
      <c r="CW20" s="587"/>
      <c r="CX20" s="587"/>
      <c r="CY20" s="588"/>
      <c r="CZ20" s="639">
        <v>100</v>
      </c>
      <c r="DA20" s="639"/>
      <c r="DB20" s="639"/>
      <c r="DC20" s="639"/>
      <c r="DD20" s="592">
        <v>1921948</v>
      </c>
      <c r="DE20" s="587"/>
      <c r="DF20" s="587"/>
      <c r="DG20" s="587"/>
      <c r="DH20" s="587"/>
      <c r="DI20" s="587"/>
      <c r="DJ20" s="587"/>
      <c r="DK20" s="587"/>
      <c r="DL20" s="587"/>
      <c r="DM20" s="587"/>
      <c r="DN20" s="587"/>
      <c r="DO20" s="587"/>
      <c r="DP20" s="588"/>
      <c r="DQ20" s="592">
        <v>6511018</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6521</v>
      </c>
      <c r="S21" s="587"/>
      <c r="T21" s="587"/>
      <c r="U21" s="587"/>
      <c r="V21" s="587"/>
      <c r="W21" s="587"/>
      <c r="X21" s="587"/>
      <c r="Y21" s="588"/>
      <c r="Z21" s="639">
        <v>0.1</v>
      </c>
      <c r="AA21" s="639"/>
      <c r="AB21" s="639"/>
      <c r="AC21" s="639"/>
      <c r="AD21" s="640">
        <v>6521</v>
      </c>
      <c r="AE21" s="640"/>
      <c r="AF21" s="640"/>
      <c r="AG21" s="640"/>
      <c r="AH21" s="640"/>
      <c r="AI21" s="640"/>
      <c r="AJ21" s="640"/>
      <c r="AK21" s="640"/>
      <c r="AL21" s="609">
        <v>0.1</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1706</v>
      </c>
      <c r="BH21" s="587"/>
      <c r="BI21" s="587"/>
      <c r="BJ21" s="587"/>
      <c r="BK21" s="587"/>
      <c r="BL21" s="587"/>
      <c r="BM21" s="587"/>
      <c r="BN21" s="588"/>
      <c r="BO21" s="639">
        <v>0</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80254</v>
      </c>
      <c r="S22" s="587"/>
      <c r="T22" s="587"/>
      <c r="U22" s="587"/>
      <c r="V22" s="587"/>
      <c r="W22" s="587"/>
      <c r="X22" s="587"/>
      <c r="Y22" s="588"/>
      <c r="Z22" s="639">
        <v>0.8</v>
      </c>
      <c r="AA22" s="639"/>
      <c r="AB22" s="639"/>
      <c r="AC22" s="639"/>
      <c r="AD22" s="640" t="s">
        <v>111</v>
      </c>
      <c r="AE22" s="640"/>
      <c r="AF22" s="640"/>
      <c r="AG22" s="640"/>
      <c r="AH22" s="640"/>
      <c r="AI22" s="640"/>
      <c r="AJ22" s="640"/>
      <c r="AK22" s="640"/>
      <c r="AL22" s="609" t="s">
        <v>111</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222130</v>
      </c>
      <c r="S23" s="587"/>
      <c r="T23" s="587"/>
      <c r="U23" s="587"/>
      <c r="V23" s="587"/>
      <c r="W23" s="587"/>
      <c r="X23" s="587"/>
      <c r="Y23" s="588"/>
      <c r="Z23" s="639">
        <v>2.2000000000000002</v>
      </c>
      <c r="AA23" s="639"/>
      <c r="AB23" s="639"/>
      <c r="AC23" s="639"/>
      <c r="AD23" s="640">
        <v>49455</v>
      </c>
      <c r="AE23" s="640"/>
      <c r="AF23" s="640"/>
      <c r="AG23" s="640"/>
      <c r="AH23" s="640"/>
      <c r="AI23" s="640"/>
      <c r="AJ23" s="640"/>
      <c r="AK23" s="640"/>
      <c r="AL23" s="609">
        <v>0.9</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14931</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4432671</v>
      </c>
      <c r="CS24" s="637"/>
      <c r="CT24" s="637"/>
      <c r="CU24" s="637"/>
      <c r="CV24" s="637"/>
      <c r="CW24" s="637"/>
      <c r="CX24" s="637"/>
      <c r="CY24" s="684"/>
      <c r="CZ24" s="688">
        <v>45.7</v>
      </c>
      <c r="DA24" s="689"/>
      <c r="DB24" s="689"/>
      <c r="DC24" s="690"/>
      <c r="DD24" s="683">
        <v>2923180</v>
      </c>
      <c r="DE24" s="637"/>
      <c r="DF24" s="637"/>
      <c r="DG24" s="637"/>
      <c r="DH24" s="637"/>
      <c r="DI24" s="637"/>
      <c r="DJ24" s="637"/>
      <c r="DK24" s="684"/>
      <c r="DL24" s="683">
        <v>2920319</v>
      </c>
      <c r="DM24" s="637"/>
      <c r="DN24" s="637"/>
      <c r="DO24" s="637"/>
      <c r="DP24" s="637"/>
      <c r="DQ24" s="637"/>
      <c r="DR24" s="637"/>
      <c r="DS24" s="637"/>
      <c r="DT24" s="637"/>
      <c r="DU24" s="637"/>
      <c r="DV24" s="684"/>
      <c r="DW24" s="685">
        <v>48.5</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1872437</v>
      </c>
      <c r="S25" s="587"/>
      <c r="T25" s="587"/>
      <c r="U25" s="587"/>
      <c r="V25" s="587"/>
      <c r="W25" s="587"/>
      <c r="X25" s="587"/>
      <c r="Y25" s="588"/>
      <c r="Z25" s="639">
        <v>18.7</v>
      </c>
      <c r="AA25" s="639"/>
      <c r="AB25" s="639"/>
      <c r="AC25" s="639"/>
      <c r="AD25" s="640" t="s">
        <v>111</v>
      </c>
      <c r="AE25" s="640"/>
      <c r="AF25" s="640"/>
      <c r="AG25" s="640"/>
      <c r="AH25" s="640"/>
      <c r="AI25" s="640"/>
      <c r="AJ25" s="640"/>
      <c r="AK25" s="640"/>
      <c r="AL25" s="609" t="s">
        <v>111</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1390564</v>
      </c>
      <c r="CS25" s="605"/>
      <c r="CT25" s="605"/>
      <c r="CU25" s="605"/>
      <c r="CV25" s="605"/>
      <c r="CW25" s="605"/>
      <c r="CX25" s="605"/>
      <c r="CY25" s="606"/>
      <c r="CZ25" s="589">
        <v>14.3</v>
      </c>
      <c r="DA25" s="607"/>
      <c r="DB25" s="607"/>
      <c r="DC25" s="608"/>
      <c r="DD25" s="592">
        <v>1189178</v>
      </c>
      <c r="DE25" s="605"/>
      <c r="DF25" s="605"/>
      <c r="DG25" s="605"/>
      <c r="DH25" s="605"/>
      <c r="DI25" s="605"/>
      <c r="DJ25" s="605"/>
      <c r="DK25" s="606"/>
      <c r="DL25" s="592">
        <v>1187353</v>
      </c>
      <c r="DM25" s="605"/>
      <c r="DN25" s="605"/>
      <c r="DO25" s="605"/>
      <c r="DP25" s="605"/>
      <c r="DQ25" s="605"/>
      <c r="DR25" s="605"/>
      <c r="DS25" s="605"/>
      <c r="DT25" s="605"/>
      <c r="DU25" s="605"/>
      <c r="DV25" s="606"/>
      <c r="DW25" s="609">
        <v>19.7</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v>27197</v>
      </c>
      <c r="S26" s="587"/>
      <c r="T26" s="587"/>
      <c r="U26" s="587"/>
      <c r="V26" s="587"/>
      <c r="W26" s="587"/>
      <c r="X26" s="587"/>
      <c r="Y26" s="588"/>
      <c r="Z26" s="639">
        <v>0.3</v>
      </c>
      <c r="AA26" s="639"/>
      <c r="AB26" s="639"/>
      <c r="AC26" s="639"/>
      <c r="AD26" s="640">
        <v>27197</v>
      </c>
      <c r="AE26" s="640"/>
      <c r="AF26" s="640"/>
      <c r="AG26" s="640"/>
      <c r="AH26" s="640"/>
      <c r="AI26" s="640"/>
      <c r="AJ26" s="640"/>
      <c r="AK26" s="640"/>
      <c r="AL26" s="609">
        <v>0.5</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772705</v>
      </c>
      <c r="CS26" s="587"/>
      <c r="CT26" s="587"/>
      <c r="CU26" s="587"/>
      <c r="CV26" s="587"/>
      <c r="CW26" s="587"/>
      <c r="CX26" s="587"/>
      <c r="CY26" s="588"/>
      <c r="CZ26" s="589">
        <v>8</v>
      </c>
      <c r="DA26" s="607"/>
      <c r="DB26" s="607"/>
      <c r="DC26" s="608"/>
      <c r="DD26" s="592">
        <v>591150</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644377</v>
      </c>
      <c r="S27" s="587"/>
      <c r="T27" s="587"/>
      <c r="U27" s="587"/>
      <c r="V27" s="587"/>
      <c r="W27" s="587"/>
      <c r="X27" s="587"/>
      <c r="Y27" s="588"/>
      <c r="Z27" s="639">
        <v>6.4</v>
      </c>
      <c r="AA27" s="639"/>
      <c r="AB27" s="639"/>
      <c r="AC27" s="639"/>
      <c r="AD27" s="640" t="s">
        <v>111</v>
      </c>
      <c r="AE27" s="640"/>
      <c r="AF27" s="640"/>
      <c r="AG27" s="640"/>
      <c r="AH27" s="640"/>
      <c r="AI27" s="640"/>
      <c r="AJ27" s="640"/>
      <c r="AK27" s="640"/>
      <c r="AL27" s="609" t="s">
        <v>111</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3979413</v>
      </c>
      <c r="BH27" s="587"/>
      <c r="BI27" s="587"/>
      <c r="BJ27" s="587"/>
      <c r="BK27" s="587"/>
      <c r="BL27" s="587"/>
      <c r="BM27" s="587"/>
      <c r="BN27" s="588"/>
      <c r="BO27" s="639">
        <v>100</v>
      </c>
      <c r="BP27" s="639"/>
      <c r="BQ27" s="639"/>
      <c r="BR27" s="639"/>
      <c r="BS27" s="592">
        <v>25203</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1877215</v>
      </c>
      <c r="CS27" s="605"/>
      <c r="CT27" s="605"/>
      <c r="CU27" s="605"/>
      <c r="CV27" s="605"/>
      <c r="CW27" s="605"/>
      <c r="CX27" s="605"/>
      <c r="CY27" s="606"/>
      <c r="CZ27" s="589">
        <v>19.399999999999999</v>
      </c>
      <c r="DA27" s="607"/>
      <c r="DB27" s="607"/>
      <c r="DC27" s="608"/>
      <c r="DD27" s="592">
        <v>569574</v>
      </c>
      <c r="DE27" s="605"/>
      <c r="DF27" s="605"/>
      <c r="DG27" s="605"/>
      <c r="DH27" s="605"/>
      <c r="DI27" s="605"/>
      <c r="DJ27" s="605"/>
      <c r="DK27" s="606"/>
      <c r="DL27" s="592">
        <v>568538</v>
      </c>
      <c r="DM27" s="605"/>
      <c r="DN27" s="605"/>
      <c r="DO27" s="605"/>
      <c r="DP27" s="605"/>
      <c r="DQ27" s="605"/>
      <c r="DR27" s="605"/>
      <c r="DS27" s="605"/>
      <c r="DT27" s="605"/>
      <c r="DU27" s="605"/>
      <c r="DV27" s="606"/>
      <c r="DW27" s="609">
        <v>9.5</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4335</v>
      </c>
      <c r="S28" s="587"/>
      <c r="T28" s="587"/>
      <c r="U28" s="587"/>
      <c r="V28" s="587"/>
      <c r="W28" s="587"/>
      <c r="X28" s="587"/>
      <c r="Y28" s="588"/>
      <c r="Z28" s="639">
        <v>0</v>
      </c>
      <c r="AA28" s="639"/>
      <c r="AB28" s="639"/>
      <c r="AC28" s="639"/>
      <c r="AD28" s="640">
        <v>1853</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1164892</v>
      </c>
      <c r="CS28" s="587"/>
      <c r="CT28" s="587"/>
      <c r="CU28" s="587"/>
      <c r="CV28" s="587"/>
      <c r="CW28" s="587"/>
      <c r="CX28" s="587"/>
      <c r="CY28" s="588"/>
      <c r="CZ28" s="589">
        <v>12</v>
      </c>
      <c r="DA28" s="607"/>
      <c r="DB28" s="607"/>
      <c r="DC28" s="608"/>
      <c r="DD28" s="592">
        <v>1164428</v>
      </c>
      <c r="DE28" s="587"/>
      <c r="DF28" s="587"/>
      <c r="DG28" s="587"/>
      <c r="DH28" s="587"/>
      <c r="DI28" s="587"/>
      <c r="DJ28" s="587"/>
      <c r="DK28" s="588"/>
      <c r="DL28" s="592">
        <v>1164428</v>
      </c>
      <c r="DM28" s="587"/>
      <c r="DN28" s="587"/>
      <c r="DO28" s="587"/>
      <c r="DP28" s="587"/>
      <c r="DQ28" s="587"/>
      <c r="DR28" s="587"/>
      <c r="DS28" s="587"/>
      <c r="DT28" s="587"/>
      <c r="DU28" s="587"/>
      <c r="DV28" s="588"/>
      <c r="DW28" s="609">
        <v>19.399999999999999</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450</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1164892</v>
      </c>
      <c r="CS29" s="605"/>
      <c r="CT29" s="605"/>
      <c r="CU29" s="605"/>
      <c r="CV29" s="605"/>
      <c r="CW29" s="605"/>
      <c r="CX29" s="605"/>
      <c r="CY29" s="606"/>
      <c r="CZ29" s="589">
        <v>12</v>
      </c>
      <c r="DA29" s="607"/>
      <c r="DB29" s="607"/>
      <c r="DC29" s="608"/>
      <c r="DD29" s="592">
        <v>1164428</v>
      </c>
      <c r="DE29" s="605"/>
      <c r="DF29" s="605"/>
      <c r="DG29" s="605"/>
      <c r="DH29" s="605"/>
      <c r="DI29" s="605"/>
      <c r="DJ29" s="605"/>
      <c r="DK29" s="606"/>
      <c r="DL29" s="592">
        <v>1164428</v>
      </c>
      <c r="DM29" s="605"/>
      <c r="DN29" s="605"/>
      <c r="DO29" s="605"/>
      <c r="DP29" s="605"/>
      <c r="DQ29" s="605"/>
      <c r="DR29" s="605"/>
      <c r="DS29" s="605"/>
      <c r="DT29" s="605"/>
      <c r="DU29" s="605"/>
      <c r="DV29" s="606"/>
      <c r="DW29" s="609">
        <v>19.399999999999999</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2000</v>
      </c>
      <c r="S30" s="587"/>
      <c r="T30" s="587"/>
      <c r="U30" s="587"/>
      <c r="V30" s="587"/>
      <c r="W30" s="587"/>
      <c r="X30" s="587"/>
      <c r="Y30" s="588"/>
      <c r="Z30" s="639">
        <v>0</v>
      </c>
      <c r="AA30" s="639"/>
      <c r="AB30" s="639"/>
      <c r="AC30" s="639"/>
      <c r="AD30" s="640" t="s">
        <v>111</v>
      </c>
      <c r="AE30" s="640"/>
      <c r="AF30" s="640"/>
      <c r="AG30" s="640"/>
      <c r="AH30" s="640"/>
      <c r="AI30" s="640"/>
      <c r="AJ30" s="640"/>
      <c r="AK30" s="640"/>
      <c r="AL30" s="609" t="s">
        <v>111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98.9</v>
      </c>
      <c r="BH30" s="653"/>
      <c r="BI30" s="653"/>
      <c r="BJ30" s="653"/>
      <c r="BK30" s="653"/>
      <c r="BL30" s="653"/>
      <c r="BM30" s="654">
        <v>94.9</v>
      </c>
      <c r="BN30" s="653"/>
      <c r="BO30" s="653"/>
      <c r="BP30" s="653"/>
      <c r="BQ30" s="655"/>
      <c r="BR30" s="652">
        <v>98.8</v>
      </c>
      <c r="BS30" s="653"/>
      <c r="BT30" s="653"/>
      <c r="BU30" s="653"/>
      <c r="BV30" s="653"/>
      <c r="BW30" s="653"/>
      <c r="BX30" s="654">
        <v>94.5</v>
      </c>
      <c r="BY30" s="653"/>
      <c r="BZ30" s="653"/>
      <c r="CA30" s="653"/>
      <c r="CB30" s="655"/>
      <c r="CD30" s="658"/>
      <c r="CE30" s="659"/>
      <c r="CF30" s="623" t="s">
        <v>292</v>
      </c>
      <c r="CG30" s="620"/>
      <c r="CH30" s="620"/>
      <c r="CI30" s="620"/>
      <c r="CJ30" s="620"/>
      <c r="CK30" s="620"/>
      <c r="CL30" s="620"/>
      <c r="CM30" s="620"/>
      <c r="CN30" s="620"/>
      <c r="CO30" s="620"/>
      <c r="CP30" s="620"/>
      <c r="CQ30" s="621"/>
      <c r="CR30" s="586">
        <v>1054524</v>
      </c>
      <c r="CS30" s="587"/>
      <c r="CT30" s="587"/>
      <c r="CU30" s="587"/>
      <c r="CV30" s="587"/>
      <c r="CW30" s="587"/>
      <c r="CX30" s="587"/>
      <c r="CY30" s="588"/>
      <c r="CZ30" s="589">
        <v>10.9</v>
      </c>
      <c r="DA30" s="607"/>
      <c r="DB30" s="607"/>
      <c r="DC30" s="608"/>
      <c r="DD30" s="592">
        <v>1054075</v>
      </c>
      <c r="DE30" s="587"/>
      <c r="DF30" s="587"/>
      <c r="DG30" s="587"/>
      <c r="DH30" s="587"/>
      <c r="DI30" s="587"/>
      <c r="DJ30" s="587"/>
      <c r="DK30" s="588"/>
      <c r="DL30" s="592">
        <v>1054075</v>
      </c>
      <c r="DM30" s="587"/>
      <c r="DN30" s="587"/>
      <c r="DO30" s="587"/>
      <c r="DP30" s="587"/>
      <c r="DQ30" s="587"/>
      <c r="DR30" s="587"/>
      <c r="DS30" s="587"/>
      <c r="DT30" s="587"/>
      <c r="DU30" s="587"/>
      <c r="DV30" s="588"/>
      <c r="DW30" s="609">
        <v>17.5</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182291</v>
      </c>
      <c r="S31" s="587"/>
      <c r="T31" s="587"/>
      <c r="U31" s="587"/>
      <c r="V31" s="587"/>
      <c r="W31" s="587"/>
      <c r="X31" s="587"/>
      <c r="Y31" s="588"/>
      <c r="Z31" s="639">
        <v>1.8</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98.8</v>
      </c>
      <c r="BH31" s="605"/>
      <c r="BI31" s="605"/>
      <c r="BJ31" s="605"/>
      <c r="BK31" s="605"/>
      <c r="BL31" s="605"/>
      <c r="BM31" s="641">
        <v>93.9</v>
      </c>
      <c r="BN31" s="651"/>
      <c r="BO31" s="651"/>
      <c r="BP31" s="651"/>
      <c r="BQ31" s="615"/>
      <c r="BR31" s="650">
        <v>98.5</v>
      </c>
      <c r="BS31" s="605"/>
      <c r="BT31" s="605"/>
      <c r="BU31" s="605"/>
      <c r="BV31" s="605"/>
      <c r="BW31" s="605"/>
      <c r="BX31" s="641">
        <v>93.1</v>
      </c>
      <c r="BY31" s="651"/>
      <c r="BZ31" s="651"/>
      <c r="CA31" s="651"/>
      <c r="CB31" s="615"/>
      <c r="CD31" s="658"/>
      <c r="CE31" s="659"/>
      <c r="CF31" s="623" t="s">
        <v>296</v>
      </c>
      <c r="CG31" s="620"/>
      <c r="CH31" s="620"/>
      <c r="CI31" s="620"/>
      <c r="CJ31" s="620"/>
      <c r="CK31" s="620"/>
      <c r="CL31" s="620"/>
      <c r="CM31" s="620"/>
      <c r="CN31" s="620"/>
      <c r="CO31" s="620"/>
      <c r="CP31" s="620"/>
      <c r="CQ31" s="621"/>
      <c r="CR31" s="586">
        <v>110368</v>
      </c>
      <c r="CS31" s="605"/>
      <c r="CT31" s="605"/>
      <c r="CU31" s="605"/>
      <c r="CV31" s="605"/>
      <c r="CW31" s="605"/>
      <c r="CX31" s="605"/>
      <c r="CY31" s="606"/>
      <c r="CZ31" s="589">
        <v>1.1000000000000001</v>
      </c>
      <c r="DA31" s="607"/>
      <c r="DB31" s="607"/>
      <c r="DC31" s="608"/>
      <c r="DD31" s="592">
        <v>110353</v>
      </c>
      <c r="DE31" s="605"/>
      <c r="DF31" s="605"/>
      <c r="DG31" s="605"/>
      <c r="DH31" s="605"/>
      <c r="DI31" s="605"/>
      <c r="DJ31" s="605"/>
      <c r="DK31" s="606"/>
      <c r="DL31" s="592">
        <v>110353</v>
      </c>
      <c r="DM31" s="605"/>
      <c r="DN31" s="605"/>
      <c r="DO31" s="605"/>
      <c r="DP31" s="605"/>
      <c r="DQ31" s="605"/>
      <c r="DR31" s="605"/>
      <c r="DS31" s="605"/>
      <c r="DT31" s="605"/>
      <c r="DU31" s="605"/>
      <c r="DV31" s="606"/>
      <c r="DW31" s="609">
        <v>1.8</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234401</v>
      </c>
      <c r="S32" s="587"/>
      <c r="T32" s="587"/>
      <c r="U32" s="587"/>
      <c r="V32" s="587"/>
      <c r="W32" s="587"/>
      <c r="X32" s="587"/>
      <c r="Y32" s="588"/>
      <c r="Z32" s="639">
        <v>2.2999999999999998</v>
      </c>
      <c r="AA32" s="639"/>
      <c r="AB32" s="639"/>
      <c r="AC32" s="639"/>
      <c r="AD32" s="640">
        <v>1915</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98.9</v>
      </c>
      <c r="BH32" s="571"/>
      <c r="BI32" s="571"/>
      <c r="BJ32" s="571"/>
      <c r="BK32" s="571"/>
      <c r="BL32" s="571"/>
      <c r="BM32" s="634">
        <v>95.2</v>
      </c>
      <c r="BN32" s="571"/>
      <c r="BO32" s="571"/>
      <c r="BP32" s="571"/>
      <c r="BQ32" s="628"/>
      <c r="BR32" s="649">
        <v>98.9</v>
      </c>
      <c r="BS32" s="571"/>
      <c r="BT32" s="571"/>
      <c r="BU32" s="571"/>
      <c r="BV32" s="571"/>
      <c r="BW32" s="571"/>
      <c r="BX32" s="634">
        <v>95.3</v>
      </c>
      <c r="BY32" s="571"/>
      <c r="BZ32" s="571"/>
      <c r="CA32" s="571"/>
      <c r="CB32" s="628"/>
      <c r="CD32" s="660"/>
      <c r="CE32" s="661"/>
      <c r="CF32" s="623" t="s">
        <v>299</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1089700</v>
      </c>
      <c r="S33" s="587"/>
      <c r="T33" s="587"/>
      <c r="U33" s="587"/>
      <c r="V33" s="587"/>
      <c r="W33" s="587"/>
      <c r="X33" s="587"/>
      <c r="Y33" s="588"/>
      <c r="Z33" s="639">
        <v>10.9</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3342762</v>
      </c>
      <c r="CS33" s="605"/>
      <c r="CT33" s="605"/>
      <c r="CU33" s="605"/>
      <c r="CV33" s="605"/>
      <c r="CW33" s="605"/>
      <c r="CX33" s="605"/>
      <c r="CY33" s="606"/>
      <c r="CZ33" s="589">
        <v>34.5</v>
      </c>
      <c r="DA33" s="607"/>
      <c r="DB33" s="607"/>
      <c r="DC33" s="608"/>
      <c r="DD33" s="592">
        <v>2883288</v>
      </c>
      <c r="DE33" s="605"/>
      <c r="DF33" s="605"/>
      <c r="DG33" s="605"/>
      <c r="DH33" s="605"/>
      <c r="DI33" s="605"/>
      <c r="DJ33" s="605"/>
      <c r="DK33" s="606"/>
      <c r="DL33" s="592">
        <v>2289606</v>
      </c>
      <c r="DM33" s="605"/>
      <c r="DN33" s="605"/>
      <c r="DO33" s="605"/>
      <c r="DP33" s="605"/>
      <c r="DQ33" s="605"/>
      <c r="DR33" s="605"/>
      <c r="DS33" s="605"/>
      <c r="DT33" s="605"/>
      <c r="DU33" s="605"/>
      <c r="DV33" s="606"/>
      <c r="DW33" s="609">
        <v>38.1</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1150151</v>
      </c>
      <c r="CS34" s="587"/>
      <c r="CT34" s="587"/>
      <c r="CU34" s="587"/>
      <c r="CV34" s="587"/>
      <c r="CW34" s="587"/>
      <c r="CX34" s="587"/>
      <c r="CY34" s="588"/>
      <c r="CZ34" s="589">
        <v>11.9</v>
      </c>
      <c r="DA34" s="607"/>
      <c r="DB34" s="607"/>
      <c r="DC34" s="608"/>
      <c r="DD34" s="592">
        <v>947771</v>
      </c>
      <c r="DE34" s="587"/>
      <c r="DF34" s="587"/>
      <c r="DG34" s="587"/>
      <c r="DH34" s="587"/>
      <c r="DI34" s="587"/>
      <c r="DJ34" s="587"/>
      <c r="DK34" s="588"/>
      <c r="DL34" s="592">
        <v>704217</v>
      </c>
      <c r="DM34" s="587"/>
      <c r="DN34" s="587"/>
      <c r="DO34" s="587"/>
      <c r="DP34" s="587"/>
      <c r="DQ34" s="587"/>
      <c r="DR34" s="587"/>
      <c r="DS34" s="587"/>
      <c r="DT34" s="587"/>
      <c r="DU34" s="587"/>
      <c r="DV34" s="588"/>
      <c r="DW34" s="609">
        <v>11.7</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600000</v>
      </c>
      <c r="S35" s="587"/>
      <c r="T35" s="587"/>
      <c r="U35" s="587"/>
      <c r="V35" s="587"/>
      <c r="W35" s="587"/>
      <c r="X35" s="587"/>
      <c r="Y35" s="588"/>
      <c r="Z35" s="639">
        <v>6</v>
      </c>
      <c r="AA35" s="639"/>
      <c r="AB35" s="639"/>
      <c r="AC35" s="639"/>
      <c r="AD35" s="640" t="s">
        <v>111</v>
      </c>
      <c r="AE35" s="640"/>
      <c r="AF35" s="640"/>
      <c r="AG35" s="640"/>
      <c r="AH35" s="640"/>
      <c r="AI35" s="640"/>
      <c r="AJ35" s="640"/>
      <c r="AK35" s="640"/>
      <c r="AL35" s="609" t="s">
        <v>111</v>
      </c>
      <c r="AM35" s="641"/>
      <c r="AN35" s="641"/>
      <c r="AO35" s="642"/>
      <c r="AP35" s="186"/>
      <c r="AQ35" s="643" t="s">
        <v>307</v>
      </c>
      <c r="AR35" s="644"/>
      <c r="AS35" s="644"/>
      <c r="AT35" s="644"/>
      <c r="AU35" s="644"/>
      <c r="AV35" s="644"/>
      <c r="AW35" s="644"/>
      <c r="AX35" s="644"/>
      <c r="AY35" s="645"/>
      <c r="AZ35" s="636">
        <v>1098504</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44933</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32500</v>
      </c>
      <c r="CS35" s="605"/>
      <c r="CT35" s="605"/>
      <c r="CU35" s="605"/>
      <c r="CV35" s="605"/>
      <c r="CW35" s="605"/>
      <c r="CX35" s="605"/>
      <c r="CY35" s="606"/>
      <c r="CZ35" s="589">
        <v>0.3</v>
      </c>
      <c r="DA35" s="607"/>
      <c r="DB35" s="607"/>
      <c r="DC35" s="608"/>
      <c r="DD35" s="592">
        <v>18606</v>
      </c>
      <c r="DE35" s="605"/>
      <c r="DF35" s="605"/>
      <c r="DG35" s="605"/>
      <c r="DH35" s="605"/>
      <c r="DI35" s="605"/>
      <c r="DJ35" s="605"/>
      <c r="DK35" s="606"/>
      <c r="DL35" s="592">
        <v>18606</v>
      </c>
      <c r="DM35" s="605"/>
      <c r="DN35" s="605"/>
      <c r="DO35" s="605"/>
      <c r="DP35" s="605"/>
      <c r="DQ35" s="605"/>
      <c r="DR35" s="605"/>
      <c r="DS35" s="605"/>
      <c r="DT35" s="605"/>
      <c r="DU35" s="605"/>
      <c r="DV35" s="606"/>
      <c r="DW35" s="609">
        <v>0.3</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10015566</v>
      </c>
      <c r="S36" s="627"/>
      <c r="T36" s="627"/>
      <c r="U36" s="627"/>
      <c r="V36" s="627"/>
      <c r="W36" s="627"/>
      <c r="X36" s="627"/>
      <c r="Y36" s="630"/>
      <c r="Z36" s="631">
        <v>100</v>
      </c>
      <c r="AA36" s="631"/>
      <c r="AB36" s="631"/>
      <c r="AC36" s="631"/>
      <c r="AD36" s="632">
        <v>5415861</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392899</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35388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897143</v>
      </c>
      <c r="CS36" s="587"/>
      <c r="CT36" s="587"/>
      <c r="CU36" s="587"/>
      <c r="CV36" s="587"/>
      <c r="CW36" s="587"/>
      <c r="CX36" s="587"/>
      <c r="CY36" s="588"/>
      <c r="CZ36" s="589">
        <v>9.3000000000000007</v>
      </c>
      <c r="DA36" s="607"/>
      <c r="DB36" s="607"/>
      <c r="DC36" s="608"/>
      <c r="DD36" s="592">
        <v>871482</v>
      </c>
      <c r="DE36" s="587"/>
      <c r="DF36" s="587"/>
      <c r="DG36" s="587"/>
      <c r="DH36" s="587"/>
      <c r="DI36" s="587"/>
      <c r="DJ36" s="587"/>
      <c r="DK36" s="588"/>
      <c r="DL36" s="592">
        <v>822491</v>
      </c>
      <c r="DM36" s="587"/>
      <c r="DN36" s="587"/>
      <c r="DO36" s="587"/>
      <c r="DP36" s="587"/>
      <c r="DQ36" s="587"/>
      <c r="DR36" s="587"/>
      <c r="DS36" s="587"/>
      <c r="DT36" s="587"/>
      <c r="DU36" s="587"/>
      <c r="DV36" s="588"/>
      <c r="DW36" s="609">
        <v>13.7</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6716</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3957</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309180</v>
      </c>
      <c r="CS37" s="605"/>
      <c r="CT37" s="605"/>
      <c r="CU37" s="605"/>
      <c r="CV37" s="605"/>
      <c r="CW37" s="605"/>
      <c r="CX37" s="605"/>
      <c r="CY37" s="606"/>
      <c r="CZ37" s="589">
        <v>3.2</v>
      </c>
      <c r="DA37" s="607"/>
      <c r="DB37" s="607"/>
      <c r="DC37" s="608"/>
      <c r="DD37" s="592">
        <v>309180</v>
      </c>
      <c r="DE37" s="605"/>
      <c r="DF37" s="605"/>
      <c r="DG37" s="605"/>
      <c r="DH37" s="605"/>
      <c r="DI37" s="605"/>
      <c r="DJ37" s="605"/>
      <c r="DK37" s="606"/>
      <c r="DL37" s="592">
        <v>309180</v>
      </c>
      <c r="DM37" s="605"/>
      <c r="DN37" s="605"/>
      <c r="DO37" s="605"/>
      <c r="DP37" s="605"/>
      <c r="DQ37" s="605"/>
      <c r="DR37" s="605"/>
      <c r="DS37" s="605"/>
      <c r="DT37" s="605"/>
      <c r="DU37" s="605"/>
      <c r="DV37" s="606"/>
      <c r="DW37" s="609">
        <v>5.0999999999999996</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t="s">
        <v>318</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6583</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1091788</v>
      </c>
      <c r="CS38" s="587"/>
      <c r="CT38" s="587"/>
      <c r="CU38" s="587"/>
      <c r="CV38" s="587"/>
      <c r="CW38" s="587"/>
      <c r="CX38" s="587"/>
      <c r="CY38" s="588"/>
      <c r="CZ38" s="589">
        <v>11.3</v>
      </c>
      <c r="DA38" s="607"/>
      <c r="DB38" s="607"/>
      <c r="DC38" s="608"/>
      <c r="DD38" s="592">
        <v>1006682</v>
      </c>
      <c r="DE38" s="587"/>
      <c r="DF38" s="587"/>
      <c r="DG38" s="587"/>
      <c r="DH38" s="587"/>
      <c r="DI38" s="587"/>
      <c r="DJ38" s="587"/>
      <c r="DK38" s="588"/>
      <c r="DL38" s="592">
        <v>743364</v>
      </c>
      <c r="DM38" s="587"/>
      <c r="DN38" s="587"/>
      <c r="DO38" s="587"/>
      <c r="DP38" s="587"/>
      <c r="DQ38" s="587"/>
      <c r="DR38" s="587"/>
      <c r="DS38" s="587"/>
      <c r="DT38" s="587"/>
      <c r="DU38" s="587"/>
      <c r="DV38" s="588"/>
      <c r="DW38" s="609">
        <v>12.4</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318</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91</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38180</v>
      </c>
      <c r="CS39" s="605"/>
      <c r="CT39" s="605"/>
      <c r="CU39" s="605"/>
      <c r="CV39" s="605"/>
      <c r="CW39" s="605"/>
      <c r="CX39" s="605"/>
      <c r="CY39" s="606"/>
      <c r="CZ39" s="589">
        <v>0.4</v>
      </c>
      <c r="DA39" s="607"/>
      <c r="DB39" s="607"/>
      <c r="DC39" s="608"/>
      <c r="DD39" s="592">
        <v>37819</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153292</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79</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133000</v>
      </c>
      <c r="CS40" s="587"/>
      <c r="CT40" s="587"/>
      <c r="CU40" s="587"/>
      <c r="CV40" s="587"/>
      <c r="CW40" s="587"/>
      <c r="CX40" s="587"/>
      <c r="CY40" s="588"/>
      <c r="CZ40" s="589">
        <v>1.4</v>
      </c>
      <c r="DA40" s="607"/>
      <c r="DB40" s="607"/>
      <c r="DC40" s="608"/>
      <c r="DD40" s="592">
        <v>928</v>
      </c>
      <c r="DE40" s="587"/>
      <c r="DF40" s="587"/>
      <c r="DG40" s="587"/>
      <c r="DH40" s="587"/>
      <c r="DI40" s="587"/>
      <c r="DJ40" s="587"/>
      <c r="DK40" s="588"/>
      <c r="DL40" s="592">
        <v>928</v>
      </c>
      <c r="DM40" s="587"/>
      <c r="DN40" s="587"/>
      <c r="DO40" s="587"/>
      <c r="DP40" s="587"/>
      <c r="DQ40" s="587"/>
      <c r="DR40" s="587"/>
      <c r="DS40" s="587"/>
      <c r="DT40" s="587"/>
      <c r="DU40" s="587"/>
      <c r="DV40" s="588"/>
      <c r="DW40" s="609">
        <v>0</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545597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300</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1921948</v>
      </c>
      <c r="CS42" s="587"/>
      <c r="CT42" s="587"/>
      <c r="CU42" s="587"/>
      <c r="CV42" s="587"/>
      <c r="CW42" s="587"/>
      <c r="CX42" s="587"/>
      <c r="CY42" s="588"/>
      <c r="CZ42" s="589">
        <v>19.8</v>
      </c>
      <c r="DA42" s="590"/>
      <c r="DB42" s="590"/>
      <c r="DC42" s="591"/>
      <c r="DD42" s="592">
        <v>704550</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62187</v>
      </c>
      <c r="CS43" s="605"/>
      <c r="CT43" s="605"/>
      <c r="CU43" s="605"/>
      <c r="CV43" s="605"/>
      <c r="CW43" s="605"/>
      <c r="CX43" s="605"/>
      <c r="CY43" s="606"/>
      <c r="CZ43" s="589">
        <v>0.6</v>
      </c>
      <c r="DA43" s="607"/>
      <c r="DB43" s="607"/>
      <c r="DC43" s="608"/>
      <c r="DD43" s="592">
        <v>62187</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1921948</v>
      </c>
      <c r="CS44" s="587"/>
      <c r="CT44" s="587"/>
      <c r="CU44" s="587"/>
      <c r="CV44" s="587"/>
      <c r="CW44" s="587"/>
      <c r="CX44" s="587"/>
      <c r="CY44" s="588"/>
      <c r="CZ44" s="589">
        <v>19.8</v>
      </c>
      <c r="DA44" s="590"/>
      <c r="DB44" s="590"/>
      <c r="DC44" s="591"/>
      <c r="DD44" s="592">
        <v>704550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1347795</v>
      </c>
      <c r="CS45" s="605"/>
      <c r="CT45" s="605"/>
      <c r="CU45" s="605"/>
      <c r="CV45" s="605"/>
      <c r="CW45" s="605"/>
      <c r="CX45" s="605"/>
      <c r="CY45" s="606"/>
      <c r="CZ45" s="589">
        <v>13.9</v>
      </c>
      <c r="DA45" s="607"/>
      <c r="DB45" s="607"/>
      <c r="DC45" s="608"/>
      <c r="DD45" s="592">
        <v>167434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573667</v>
      </c>
      <c r="CS46" s="587"/>
      <c r="CT46" s="587"/>
      <c r="CU46" s="587"/>
      <c r="CV46" s="587"/>
      <c r="CW46" s="587"/>
      <c r="CX46" s="587"/>
      <c r="CY46" s="588"/>
      <c r="CZ46" s="589">
        <v>5.9</v>
      </c>
      <c r="DA46" s="590"/>
      <c r="DB46" s="590"/>
      <c r="DC46" s="591"/>
      <c r="DD46" s="592">
        <v>536930</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t="s">
        <v>318</v>
      </c>
      <c r="CS47" s="605"/>
      <c r="CT47" s="605"/>
      <c r="CU47" s="605"/>
      <c r="CV47" s="605"/>
      <c r="CW47" s="605"/>
      <c r="CX47" s="605"/>
      <c r="CY47" s="606"/>
      <c r="CZ47" s="589" t="s">
        <v>318</v>
      </c>
      <c r="DA47" s="607"/>
      <c r="DB47" s="607"/>
      <c r="DC47" s="608"/>
      <c r="DD47" s="592" t="s">
        <v>318</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318</v>
      </c>
      <c r="CS48" s="587"/>
      <c r="CT48" s="587"/>
      <c r="CU48" s="587"/>
      <c r="CV48" s="587"/>
      <c r="CW48" s="587"/>
      <c r="CX48" s="587"/>
      <c r="CY48" s="588"/>
      <c r="CZ48" s="589" t="s">
        <v>318</v>
      </c>
      <c r="DA48" s="590"/>
      <c r="DB48" s="590"/>
      <c r="DC48" s="591"/>
      <c r="DD48" s="592" t="s">
        <v>318</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9697381</v>
      </c>
      <c r="CS49" s="571"/>
      <c r="CT49" s="571"/>
      <c r="CU49" s="571"/>
      <c r="CV49" s="571"/>
      <c r="CW49" s="571"/>
      <c r="CX49" s="571"/>
      <c r="CY49" s="572"/>
      <c r="CZ49" s="573">
        <v>100</v>
      </c>
      <c r="DA49" s="574"/>
      <c r="DB49" s="574"/>
      <c r="DC49" s="575"/>
      <c r="DD49" s="576">
        <v>6511018</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3" t="s">
        <v>344</v>
      </c>
      <c r="DK2" s="1104"/>
      <c r="DL2" s="1104"/>
      <c r="DM2" s="1104"/>
      <c r="DN2" s="1104"/>
      <c r="DO2" s="1105"/>
      <c r="DP2" s="200"/>
      <c r="DQ2" s="1103" t="s">
        <v>345</v>
      </c>
      <c r="DR2" s="1104"/>
      <c r="DS2" s="1104"/>
      <c r="DT2" s="1104"/>
      <c r="DU2" s="1104"/>
      <c r="DV2" s="1104"/>
      <c r="DW2" s="1104"/>
      <c r="DX2" s="1104"/>
      <c r="DY2" s="1104"/>
      <c r="DZ2" s="1105"/>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6" t="s">
        <v>346</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6"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1" t="s">
        <v>362</v>
      </c>
      <c r="DH5" s="1092"/>
      <c r="DI5" s="1092"/>
      <c r="DJ5" s="1092"/>
      <c r="DK5" s="1093"/>
      <c r="DL5" s="1091" t="s">
        <v>363</v>
      </c>
      <c r="DM5" s="1092"/>
      <c r="DN5" s="1092"/>
      <c r="DO5" s="1092"/>
      <c r="DP5" s="1093"/>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7"/>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4"/>
      <c r="DH6" s="1095"/>
      <c r="DI6" s="1095"/>
      <c r="DJ6" s="1095"/>
      <c r="DK6" s="1096"/>
      <c r="DL6" s="1094"/>
      <c r="DM6" s="1095"/>
      <c r="DN6" s="1095"/>
      <c r="DO6" s="1095"/>
      <c r="DP6" s="1096"/>
      <c r="DQ6" s="998"/>
      <c r="DR6" s="999"/>
      <c r="DS6" s="999"/>
      <c r="DT6" s="999"/>
      <c r="DU6" s="1000"/>
      <c r="DV6" s="998"/>
      <c r="DW6" s="999"/>
      <c r="DX6" s="999"/>
      <c r="DY6" s="999"/>
      <c r="DZ6" s="1012"/>
      <c r="EA6" s="205"/>
    </row>
    <row r="7" spans="1:131" s="206" customFormat="1" ht="26.25" customHeight="1" thickTop="1" x14ac:dyDescent="0.15">
      <c r="A7" s="209">
        <v>1</v>
      </c>
      <c r="B7" s="1042" t="s">
        <v>365</v>
      </c>
      <c r="C7" s="1043"/>
      <c r="D7" s="1043"/>
      <c r="E7" s="1043"/>
      <c r="F7" s="1043"/>
      <c r="G7" s="1043"/>
      <c r="H7" s="1043"/>
      <c r="I7" s="1043"/>
      <c r="J7" s="1043"/>
      <c r="K7" s="1043"/>
      <c r="L7" s="1043"/>
      <c r="M7" s="1043"/>
      <c r="N7" s="1043"/>
      <c r="O7" s="1043"/>
      <c r="P7" s="1044"/>
      <c r="Q7" s="1097">
        <v>10015</v>
      </c>
      <c r="R7" s="1098"/>
      <c r="S7" s="1098"/>
      <c r="T7" s="1098"/>
      <c r="U7" s="1098"/>
      <c r="V7" s="1098">
        <v>9697</v>
      </c>
      <c r="W7" s="1098"/>
      <c r="X7" s="1098"/>
      <c r="Y7" s="1098"/>
      <c r="Z7" s="1098"/>
      <c r="AA7" s="1098">
        <v>318</v>
      </c>
      <c r="AB7" s="1098"/>
      <c r="AC7" s="1098"/>
      <c r="AD7" s="1098"/>
      <c r="AE7" s="1099"/>
      <c r="AF7" s="1100">
        <v>212</v>
      </c>
      <c r="AG7" s="1101"/>
      <c r="AH7" s="1101"/>
      <c r="AI7" s="1101"/>
      <c r="AJ7" s="1102"/>
      <c r="AK7" s="1084">
        <v>2</v>
      </c>
      <c r="AL7" s="1085"/>
      <c r="AM7" s="1085"/>
      <c r="AN7" s="1085"/>
      <c r="AO7" s="1085"/>
      <c r="AP7" s="1085">
        <v>8898</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c r="BS7" s="1088"/>
      <c r="BT7" s="1089"/>
      <c r="BU7" s="1089"/>
      <c r="BV7" s="1089"/>
      <c r="BW7" s="1089"/>
      <c r="BX7" s="1089"/>
      <c r="BY7" s="1089"/>
      <c r="BZ7" s="1089"/>
      <c r="CA7" s="1089"/>
      <c r="CB7" s="1089"/>
      <c r="CC7" s="1089"/>
      <c r="CD7" s="1089"/>
      <c r="CE7" s="1089"/>
      <c r="CF7" s="1089"/>
      <c r="CG7" s="1090"/>
      <c r="CH7" s="1081"/>
      <c r="CI7" s="1082"/>
      <c r="CJ7" s="1082"/>
      <c r="CK7" s="1082"/>
      <c r="CL7" s="1083"/>
      <c r="CM7" s="1081"/>
      <c r="CN7" s="1082"/>
      <c r="CO7" s="1082"/>
      <c r="CP7" s="1082"/>
      <c r="CQ7" s="1083"/>
      <c r="CR7" s="1081"/>
      <c r="CS7" s="1082"/>
      <c r="CT7" s="1082"/>
      <c r="CU7" s="1082"/>
      <c r="CV7" s="1083"/>
      <c r="CW7" s="1081"/>
      <c r="CX7" s="1082"/>
      <c r="CY7" s="1082"/>
      <c r="CZ7" s="1082"/>
      <c r="DA7" s="1083"/>
      <c r="DB7" s="1081"/>
      <c r="DC7" s="1082"/>
      <c r="DD7" s="1082"/>
      <c r="DE7" s="1082"/>
      <c r="DF7" s="1083"/>
      <c r="DG7" s="1081"/>
      <c r="DH7" s="1082"/>
      <c r="DI7" s="1082"/>
      <c r="DJ7" s="1082"/>
      <c r="DK7" s="1083"/>
      <c r="DL7" s="1081"/>
      <c r="DM7" s="1082"/>
      <c r="DN7" s="1082"/>
      <c r="DO7" s="1082"/>
      <c r="DP7" s="1083"/>
      <c r="DQ7" s="1081"/>
      <c r="DR7" s="1082"/>
      <c r="DS7" s="1082"/>
      <c r="DT7" s="1082"/>
      <c r="DU7" s="1083"/>
      <c r="DV7" s="1108"/>
      <c r="DW7" s="1109"/>
      <c r="DX7" s="1109"/>
      <c r="DY7" s="1109"/>
      <c r="DZ7" s="1110"/>
      <c r="EA7" s="205"/>
    </row>
    <row r="8" spans="1:131" s="206" customFormat="1" ht="26.25" customHeight="1" x14ac:dyDescent="0.15">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79"/>
      <c r="AL8" s="1080"/>
      <c r="AM8" s="1080"/>
      <c r="AN8" s="1080"/>
      <c r="AO8" s="1080"/>
      <c r="AP8" s="1080"/>
      <c r="AQ8" s="1080"/>
      <c r="AR8" s="1080"/>
      <c r="AS8" s="1080"/>
      <c r="AT8" s="1080"/>
      <c r="AU8" s="1077"/>
      <c r="AV8" s="1077"/>
      <c r="AW8" s="1077"/>
      <c r="AX8" s="1077"/>
      <c r="AY8" s="1078"/>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79"/>
      <c r="AL9" s="1080"/>
      <c r="AM9" s="1080"/>
      <c r="AN9" s="1080"/>
      <c r="AO9" s="1080"/>
      <c r="AP9" s="1080"/>
      <c r="AQ9" s="1080"/>
      <c r="AR9" s="1080"/>
      <c r="AS9" s="1080"/>
      <c r="AT9" s="1080"/>
      <c r="AU9" s="1077"/>
      <c r="AV9" s="1077"/>
      <c r="AW9" s="1077"/>
      <c r="AX9" s="1077"/>
      <c r="AY9" s="1078"/>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79"/>
      <c r="AL10" s="1080"/>
      <c r="AM10" s="1080"/>
      <c r="AN10" s="1080"/>
      <c r="AO10" s="1080"/>
      <c r="AP10" s="1080"/>
      <c r="AQ10" s="1080"/>
      <c r="AR10" s="1080"/>
      <c r="AS10" s="1080"/>
      <c r="AT10" s="1080"/>
      <c r="AU10" s="1077"/>
      <c r="AV10" s="1077"/>
      <c r="AW10" s="1077"/>
      <c r="AX10" s="1077"/>
      <c r="AY10" s="1078"/>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79"/>
      <c r="AL11" s="1080"/>
      <c r="AM11" s="1080"/>
      <c r="AN11" s="1080"/>
      <c r="AO11" s="1080"/>
      <c r="AP11" s="1080"/>
      <c r="AQ11" s="1080"/>
      <c r="AR11" s="1080"/>
      <c r="AS11" s="1080"/>
      <c r="AT11" s="1080"/>
      <c r="AU11" s="1077"/>
      <c r="AV11" s="1077"/>
      <c r="AW11" s="1077"/>
      <c r="AX11" s="1077"/>
      <c r="AY11" s="1078"/>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79"/>
      <c r="AL12" s="1080"/>
      <c r="AM12" s="1080"/>
      <c r="AN12" s="1080"/>
      <c r="AO12" s="1080"/>
      <c r="AP12" s="1080"/>
      <c r="AQ12" s="1080"/>
      <c r="AR12" s="1080"/>
      <c r="AS12" s="1080"/>
      <c r="AT12" s="1080"/>
      <c r="AU12" s="1077"/>
      <c r="AV12" s="1077"/>
      <c r="AW12" s="1077"/>
      <c r="AX12" s="1077"/>
      <c r="AY12" s="1078"/>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79"/>
      <c r="AL13" s="1080"/>
      <c r="AM13" s="1080"/>
      <c r="AN13" s="1080"/>
      <c r="AO13" s="1080"/>
      <c r="AP13" s="1080"/>
      <c r="AQ13" s="1080"/>
      <c r="AR13" s="1080"/>
      <c r="AS13" s="1080"/>
      <c r="AT13" s="1080"/>
      <c r="AU13" s="1077"/>
      <c r="AV13" s="1077"/>
      <c r="AW13" s="1077"/>
      <c r="AX13" s="1077"/>
      <c r="AY13" s="1078"/>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79"/>
      <c r="AL14" s="1080"/>
      <c r="AM14" s="1080"/>
      <c r="AN14" s="1080"/>
      <c r="AO14" s="1080"/>
      <c r="AP14" s="1080"/>
      <c r="AQ14" s="1080"/>
      <c r="AR14" s="1080"/>
      <c r="AS14" s="1080"/>
      <c r="AT14" s="1080"/>
      <c r="AU14" s="1077"/>
      <c r="AV14" s="1077"/>
      <c r="AW14" s="1077"/>
      <c r="AX14" s="1077"/>
      <c r="AY14" s="1078"/>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79"/>
      <c r="AL15" s="1080"/>
      <c r="AM15" s="1080"/>
      <c r="AN15" s="1080"/>
      <c r="AO15" s="1080"/>
      <c r="AP15" s="1080"/>
      <c r="AQ15" s="1080"/>
      <c r="AR15" s="1080"/>
      <c r="AS15" s="1080"/>
      <c r="AT15" s="1080"/>
      <c r="AU15" s="1077"/>
      <c r="AV15" s="1077"/>
      <c r="AW15" s="1077"/>
      <c r="AX15" s="1077"/>
      <c r="AY15" s="1078"/>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79"/>
      <c r="AL16" s="1080"/>
      <c r="AM16" s="1080"/>
      <c r="AN16" s="1080"/>
      <c r="AO16" s="1080"/>
      <c r="AP16" s="1080"/>
      <c r="AQ16" s="1080"/>
      <c r="AR16" s="1080"/>
      <c r="AS16" s="1080"/>
      <c r="AT16" s="1080"/>
      <c r="AU16" s="1077"/>
      <c r="AV16" s="1077"/>
      <c r="AW16" s="1077"/>
      <c r="AX16" s="1077"/>
      <c r="AY16" s="1078"/>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79"/>
      <c r="AL17" s="1080"/>
      <c r="AM17" s="1080"/>
      <c r="AN17" s="1080"/>
      <c r="AO17" s="1080"/>
      <c r="AP17" s="1080"/>
      <c r="AQ17" s="1080"/>
      <c r="AR17" s="1080"/>
      <c r="AS17" s="1080"/>
      <c r="AT17" s="1080"/>
      <c r="AU17" s="1077"/>
      <c r="AV17" s="1077"/>
      <c r="AW17" s="1077"/>
      <c r="AX17" s="1077"/>
      <c r="AY17" s="1078"/>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79"/>
      <c r="AL18" s="1080"/>
      <c r="AM18" s="1080"/>
      <c r="AN18" s="1080"/>
      <c r="AO18" s="1080"/>
      <c r="AP18" s="1080"/>
      <c r="AQ18" s="1080"/>
      <c r="AR18" s="1080"/>
      <c r="AS18" s="1080"/>
      <c r="AT18" s="1080"/>
      <c r="AU18" s="1077"/>
      <c r="AV18" s="1077"/>
      <c r="AW18" s="1077"/>
      <c r="AX18" s="1077"/>
      <c r="AY18" s="1078"/>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79"/>
      <c r="AL19" s="1080"/>
      <c r="AM19" s="1080"/>
      <c r="AN19" s="1080"/>
      <c r="AO19" s="1080"/>
      <c r="AP19" s="1080"/>
      <c r="AQ19" s="1080"/>
      <c r="AR19" s="1080"/>
      <c r="AS19" s="1080"/>
      <c r="AT19" s="1080"/>
      <c r="AU19" s="1077"/>
      <c r="AV19" s="1077"/>
      <c r="AW19" s="1077"/>
      <c r="AX19" s="1077"/>
      <c r="AY19" s="1078"/>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79"/>
      <c r="AL20" s="1080"/>
      <c r="AM20" s="1080"/>
      <c r="AN20" s="1080"/>
      <c r="AO20" s="1080"/>
      <c r="AP20" s="1080"/>
      <c r="AQ20" s="1080"/>
      <c r="AR20" s="1080"/>
      <c r="AS20" s="1080"/>
      <c r="AT20" s="1080"/>
      <c r="AU20" s="1077"/>
      <c r="AV20" s="1077"/>
      <c r="AW20" s="1077"/>
      <c r="AX20" s="1077"/>
      <c r="AY20" s="1078"/>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79"/>
      <c r="AL21" s="1080"/>
      <c r="AM21" s="1080"/>
      <c r="AN21" s="1080"/>
      <c r="AO21" s="1080"/>
      <c r="AP21" s="1080"/>
      <c r="AQ21" s="1080"/>
      <c r="AR21" s="1080"/>
      <c r="AS21" s="1080"/>
      <c r="AT21" s="1080"/>
      <c r="AU21" s="1077"/>
      <c r="AV21" s="1077"/>
      <c r="AW21" s="1077"/>
      <c r="AX21" s="1077"/>
      <c r="AY21" s="1078"/>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4"/>
      <c r="R22" s="1075"/>
      <c r="S22" s="1075"/>
      <c r="T22" s="1075"/>
      <c r="U22" s="1075"/>
      <c r="V22" s="1075"/>
      <c r="W22" s="1075"/>
      <c r="X22" s="1075"/>
      <c r="Y22" s="1075"/>
      <c r="Z22" s="1075"/>
      <c r="AA22" s="1075"/>
      <c r="AB22" s="1075"/>
      <c r="AC22" s="1075"/>
      <c r="AD22" s="1075"/>
      <c r="AE22" s="1076"/>
      <c r="AF22" s="1013"/>
      <c r="AG22" s="1014"/>
      <c r="AH22" s="1014"/>
      <c r="AI22" s="1014"/>
      <c r="AJ22" s="1015"/>
      <c r="AK22" s="1070"/>
      <c r="AL22" s="1071"/>
      <c r="AM22" s="1071"/>
      <c r="AN22" s="1071"/>
      <c r="AO22" s="1071"/>
      <c r="AP22" s="1071"/>
      <c r="AQ22" s="1071"/>
      <c r="AR22" s="1071"/>
      <c r="AS22" s="1071"/>
      <c r="AT22" s="1071"/>
      <c r="AU22" s="1072"/>
      <c r="AV22" s="1072"/>
      <c r="AW22" s="1072"/>
      <c r="AX22" s="1072"/>
      <c r="AY22" s="1073"/>
      <c r="AZ22" s="1029" t="s">
        <v>366</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367</v>
      </c>
      <c r="B23" s="938" t="s">
        <v>368</v>
      </c>
      <c r="C23" s="939"/>
      <c r="D23" s="939"/>
      <c r="E23" s="939"/>
      <c r="F23" s="939"/>
      <c r="G23" s="939"/>
      <c r="H23" s="939"/>
      <c r="I23" s="939"/>
      <c r="J23" s="939"/>
      <c r="K23" s="939"/>
      <c r="L23" s="939"/>
      <c r="M23" s="939"/>
      <c r="N23" s="939"/>
      <c r="O23" s="939"/>
      <c r="P23" s="940"/>
      <c r="Q23" s="1061">
        <v>10015</v>
      </c>
      <c r="R23" s="1062"/>
      <c r="S23" s="1062"/>
      <c r="T23" s="1062"/>
      <c r="U23" s="1062"/>
      <c r="V23" s="1062">
        <v>9697</v>
      </c>
      <c r="W23" s="1062"/>
      <c r="X23" s="1062"/>
      <c r="Y23" s="1062"/>
      <c r="Z23" s="1062"/>
      <c r="AA23" s="1062">
        <v>318</v>
      </c>
      <c r="AB23" s="1062"/>
      <c r="AC23" s="1062"/>
      <c r="AD23" s="1062"/>
      <c r="AE23" s="1063"/>
      <c r="AF23" s="1064">
        <v>212</v>
      </c>
      <c r="AG23" s="1062"/>
      <c r="AH23" s="1062"/>
      <c r="AI23" s="1062"/>
      <c r="AJ23" s="1065"/>
      <c r="AK23" s="1066"/>
      <c r="AL23" s="1067"/>
      <c r="AM23" s="1067"/>
      <c r="AN23" s="1067"/>
      <c r="AO23" s="1067"/>
      <c r="AP23" s="1062">
        <v>8898</v>
      </c>
      <c r="AQ23" s="1062"/>
      <c r="AR23" s="1062"/>
      <c r="AS23" s="1062"/>
      <c r="AT23" s="1062"/>
      <c r="AU23" s="1068"/>
      <c r="AV23" s="1068"/>
      <c r="AW23" s="1068"/>
      <c r="AX23" s="1068"/>
      <c r="AY23" s="1069"/>
      <c r="AZ23" s="1058" t="s">
        <v>111</v>
      </c>
      <c r="BA23" s="1059"/>
      <c r="BB23" s="1059"/>
      <c r="BC23" s="1059"/>
      <c r="BD23" s="1060"/>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7" t="s">
        <v>369</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6" t="s">
        <v>370</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2" t="s">
        <v>374</v>
      </c>
      <c r="AG26" s="1002"/>
      <c r="AH26" s="1002"/>
      <c r="AI26" s="1002"/>
      <c r="AJ26" s="1053"/>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4"/>
      <c r="AG27" s="1005"/>
      <c r="AH27" s="1005"/>
      <c r="AI27" s="1005"/>
      <c r="AJ27" s="1055"/>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2" t="s">
        <v>379</v>
      </c>
      <c r="C28" s="1043"/>
      <c r="D28" s="1043"/>
      <c r="E28" s="1043"/>
      <c r="F28" s="1043"/>
      <c r="G28" s="1043"/>
      <c r="H28" s="1043"/>
      <c r="I28" s="1043"/>
      <c r="J28" s="1043"/>
      <c r="K28" s="1043"/>
      <c r="L28" s="1043"/>
      <c r="M28" s="1043"/>
      <c r="N28" s="1043"/>
      <c r="O28" s="1043"/>
      <c r="P28" s="1044"/>
      <c r="Q28" s="1045">
        <v>2868</v>
      </c>
      <c r="R28" s="1046"/>
      <c r="S28" s="1046"/>
      <c r="T28" s="1046"/>
      <c r="U28" s="1046"/>
      <c r="V28" s="1046">
        <v>2823</v>
      </c>
      <c r="W28" s="1046"/>
      <c r="X28" s="1046"/>
      <c r="Y28" s="1046"/>
      <c r="Z28" s="1046"/>
      <c r="AA28" s="1046">
        <v>45</v>
      </c>
      <c r="AB28" s="1046"/>
      <c r="AC28" s="1046"/>
      <c r="AD28" s="1046"/>
      <c r="AE28" s="1047"/>
      <c r="AF28" s="1048">
        <v>45</v>
      </c>
      <c r="AG28" s="1046"/>
      <c r="AH28" s="1046"/>
      <c r="AI28" s="1046"/>
      <c r="AJ28" s="1049"/>
      <c r="AK28" s="1050">
        <v>153</v>
      </c>
      <c r="AL28" s="1051"/>
      <c r="AM28" s="1051"/>
      <c r="AN28" s="1051"/>
      <c r="AO28" s="1051"/>
      <c r="AP28" s="965" t="s">
        <v>536</v>
      </c>
      <c r="AQ28" s="965"/>
      <c r="AR28" s="965"/>
      <c r="AS28" s="965"/>
      <c r="AT28" s="965"/>
      <c r="AU28" s="965" t="s">
        <v>536</v>
      </c>
      <c r="AV28" s="965"/>
      <c r="AW28" s="965"/>
      <c r="AX28" s="965"/>
      <c r="AY28" s="965"/>
      <c r="AZ28" s="965" t="s">
        <v>536</v>
      </c>
      <c r="BA28" s="965"/>
      <c r="BB28" s="965"/>
      <c r="BC28" s="965"/>
      <c r="BD28" s="965"/>
      <c r="BE28" s="1040"/>
      <c r="BF28" s="1040"/>
      <c r="BG28" s="1040"/>
      <c r="BH28" s="1040"/>
      <c r="BI28" s="1041"/>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380</v>
      </c>
      <c r="C29" s="1032"/>
      <c r="D29" s="1032"/>
      <c r="E29" s="1032"/>
      <c r="F29" s="1032"/>
      <c r="G29" s="1032"/>
      <c r="H29" s="1032"/>
      <c r="I29" s="1032"/>
      <c r="J29" s="1032"/>
      <c r="K29" s="1032"/>
      <c r="L29" s="1032"/>
      <c r="M29" s="1032"/>
      <c r="N29" s="1032"/>
      <c r="O29" s="1032"/>
      <c r="P29" s="1033"/>
      <c r="Q29" s="1037">
        <v>1737</v>
      </c>
      <c r="R29" s="1038"/>
      <c r="S29" s="1038"/>
      <c r="T29" s="1038"/>
      <c r="U29" s="1038"/>
      <c r="V29" s="1038">
        <v>1697</v>
      </c>
      <c r="W29" s="1038"/>
      <c r="X29" s="1038"/>
      <c r="Y29" s="1038"/>
      <c r="Z29" s="1038"/>
      <c r="AA29" s="1038">
        <v>39</v>
      </c>
      <c r="AB29" s="1038"/>
      <c r="AC29" s="1038"/>
      <c r="AD29" s="1038"/>
      <c r="AE29" s="1039"/>
      <c r="AF29" s="1013">
        <v>39</v>
      </c>
      <c r="AG29" s="1014"/>
      <c r="AH29" s="1014"/>
      <c r="AI29" s="1014"/>
      <c r="AJ29" s="1015"/>
      <c r="AK29" s="974">
        <v>243</v>
      </c>
      <c r="AL29" s="965"/>
      <c r="AM29" s="965"/>
      <c r="AN29" s="965"/>
      <c r="AO29" s="965"/>
      <c r="AP29" s="965" t="s">
        <v>536</v>
      </c>
      <c r="AQ29" s="965"/>
      <c r="AR29" s="965"/>
      <c r="AS29" s="965"/>
      <c r="AT29" s="965"/>
      <c r="AU29" s="965" t="s">
        <v>536</v>
      </c>
      <c r="AV29" s="965"/>
      <c r="AW29" s="965"/>
      <c r="AX29" s="965"/>
      <c r="AY29" s="965"/>
      <c r="AZ29" s="965" t="s">
        <v>536</v>
      </c>
      <c r="BA29" s="965"/>
      <c r="BB29" s="965"/>
      <c r="BC29" s="965"/>
      <c r="BD29" s="965"/>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381</v>
      </c>
      <c r="C30" s="1032"/>
      <c r="D30" s="1032"/>
      <c r="E30" s="1032"/>
      <c r="F30" s="1032"/>
      <c r="G30" s="1032"/>
      <c r="H30" s="1032"/>
      <c r="I30" s="1032"/>
      <c r="J30" s="1032"/>
      <c r="K30" s="1032"/>
      <c r="L30" s="1032"/>
      <c r="M30" s="1032"/>
      <c r="N30" s="1032"/>
      <c r="O30" s="1032"/>
      <c r="P30" s="1033"/>
      <c r="Q30" s="1037">
        <v>288</v>
      </c>
      <c r="R30" s="1038"/>
      <c r="S30" s="1038"/>
      <c r="T30" s="1038"/>
      <c r="U30" s="1038"/>
      <c r="V30" s="1038">
        <v>268</v>
      </c>
      <c r="W30" s="1038"/>
      <c r="X30" s="1038"/>
      <c r="Y30" s="1038"/>
      <c r="Z30" s="1038"/>
      <c r="AA30" s="1038">
        <v>20</v>
      </c>
      <c r="AB30" s="1038"/>
      <c r="AC30" s="1038"/>
      <c r="AD30" s="1038"/>
      <c r="AE30" s="1039"/>
      <c r="AF30" s="1013">
        <v>20</v>
      </c>
      <c r="AG30" s="1014"/>
      <c r="AH30" s="1014"/>
      <c r="AI30" s="1014"/>
      <c r="AJ30" s="1015"/>
      <c r="AK30" s="974">
        <v>56</v>
      </c>
      <c r="AL30" s="965"/>
      <c r="AM30" s="965"/>
      <c r="AN30" s="965"/>
      <c r="AO30" s="965"/>
      <c r="AP30" s="965" t="s">
        <v>536</v>
      </c>
      <c r="AQ30" s="965"/>
      <c r="AR30" s="965"/>
      <c r="AS30" s="965"/>
      <c r="AT30" s="965"/>
      <c r="AU30" s="965" t="s">
        <v>536</v>
      </c>
      <c r="AV30" s="965"/>
      <c r="AW30" s="965"/>
      <c r="AX30" s="965"/>
      <c r="AY30" s="965"/>
      <c r="AZ30" s="965" t="s">
        <v>536</v>
      </c>
      <c r="BA30" s="965"/>
      <c r="BB30" s="965"/>
      <c r="BC30" s="965"/>
      <c r="BD30" s="965"/>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382</v>
      </c>
      <c r="C31" s="1032"/>
      <c r="D31" s="1032"/>
      <c r="E31" s="1032"/>
      <c r="F31" s="1032"/>
      <c r="G31" s="1032"/>
      <c r="H31" s="1032"/>
      <c r="I31" s="1032"/>
      <c r="J31" s="1032"/>
      <c r="K31" s="1032"/>
      <c r="L31" s="1032"/>
      <c r="M31" s="1032"/>
      <c r="N31" s="1032"/>
      <c r="O31" s="1032"/>
      <c r="P31" s="1033"/>
      <c r="Q31" s="1037">
        <v>388</v>
      </c>
      <c r="R31" s="1038"/>
      <c r="S31" s="1038"/>
      <c r="T31" s="1038"/>
      <c r="U31" s="1038"/>
      <c r="V31" s="1038">
        <v>357</v>
      </c>
      <c r="W31" s="1038"/>
      <c r="X31" s="1038"/>
      <c r="Y31" s="1038"/>
      <c r="Z31" s="1038"/>
      <c r="AA31" s="1038">
        <v>31</v>
      </c>
      <c r="AB31" s="1038"/>
      <c r="AC31" s="1038"/>
      <c r="AD31" s="1038"/>
      <c r="AE31" s="1039"/>
      <c r="AF31" s="1013">
        <v>273</v>
      </c>
      <c r="AG31" s="1014"/>
      <c r="AH31" s="1014"/>
      <c r="AI31" s="1014"/>
      <c r="AJ31" s="1015"/>
      <c r="AK31" s="974">
        <v>3</v>
      </c>
      <c r="AL31" s="965"/>
      <c r="AM31" s="965"/>
      <c r="AN31" s="965"/>
      <c r="AO31" s="965"/>
      <c r="AP31" s="965">
        <v>863</v>
      </c>
      <c r="AQ31" s="965"/>
      <c r="AR31" s="965"/>
      <c r="AS31" s="965"/>
      <c r="AT31" s="965"/>
      <c r="AU31" s="965">
        <v>9</v>
      </c>
      <c r="AV31" s="965"/>
      <c r="AW31" s="965"/>
      <c r="AX31" s="965"/>
      <c r="AY31" s="965"/>
      <c r="AZ31" s="965" t="s">
        <v>536</v>
      </c>
      <c r="BA31" s="965"/>
      <c r="BB31" s="965"/>
      <c r="BC31" s="965"/>
      <c r="BD31" s="965"/>
      <c r="BE31" s="1026" t="s">
        <v>383</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384</v>
      </c>
      <c r="C32" s="1032"/>
      <c r="D32" s="1032"/>
      <c r="E32" s="1032"/>
      <c r="F32" s="1032"/>
      <c r="G32" s="1032"/>
      <c r="H32" s="1032"/>
      <c r="I32" s="1032"/>
      <c r="J32" s="1032"/>
      <c r="K32" s="1032"/>
      <c r="L32" s="1032"/>
      <c r="M32" s="1032"/>
      <c r="N32" s="1032"/>
      <c r="O32" s="1032"/>
      <c r="P32" s="1033"/>
      <c r="Q32" s="1037">
        <v>1538</v>
      </c>
      <c r="R32" s="1038"/>
      <c r="S32" s="1038"/>
      <c r="T32" s="1038"/>
      <c r="U32" s="1038"/>
      <c r="V32" s="1038">
        <v>1501</v>
      </c>
      <c r="W32" s="1038"/>
      <c r="X32" s="1038"/>
      <c r="Y32" s="1038"/>
      <c r="Z32" s="1038"/>
      <c r="AA32" s="1038">
        <v>37</v>
      </c>
      <c r="AB32" s="1038"/>
      <c r="AC32" s="1038"/>
      <c r="AD32" s="1038"/>
      <c r="AE32" s="1039"/>
      <c r="AF32" s="1013">
        <v>32</v>
      </c>
      <c r="AG32" s="1014"/>
      <c r="AH32" s="1014"/>
      <c r="AI32" s="1014"/>
      <c r="AJ32" s="1015"/>
      <c r="AK32" s="974">
        <v>63</v>
      </c>
      <c r="AL32" s="965"/>
      <c r="AM32" s="965"/>
      <c r="AN32" s="965"/>
      <c r="AO32" s="965"/>
      <c r="AP32" s="965">
        <v>9019</v>
      </c>
      <c r="AQ32" s="965"/>
      <c r="AR32" s="965"/>
      <c r="AS32" s="965"/>
      <c r="AT32" s="965"/>
      <c r="AU32" s="965">
        <v>4203</v>
      </c>
      <c r="AV32" s="965"/>
      <c r="AW32" s="965"/>
      <c r="AX32" s="965"/>
      <c r="AY32" s="965"/>
      <c r="AZ32" s="965" t="s">
        <v>536</v>
      </c>
      <c r="BA32" s="965"/>
      <c r="BB32" s="965"/>
      <c r="BC32" s="965"/>
      <c r="BD32" s="965"/>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367</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409</v>
      </c>
      <c r="AG63" s="953"/>
      <c r="AH63" s="953"/>
      <c r="AI63" s="953"/>
      <c r="AJ63" s="1024"/>
      <c r="AK63" s="1025"/>
      <c r="AL63" s="957"/>
      <c r="AM63" s="957"/>
      <c r="AN63" s="957"/>
      <c r="AO63" s="957"/>
      <c r="AP63" s="953">
        <v>9882</v>
      </c>
      <c r="AQ63" s="953"/>
      <c r="AR63" s="953"/>
      <c r="AS63" s="953"/>
      <c r="AT63" s="953"/>
      <c r="AU63" s="953">
        <v>4212</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389</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390</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530</v>
      </c>
      <c r="C68" s="980"/>
      <c r="D68" s="980"/>
      <c r="E68" s="980"/>
      <c r="F68" s="980"/>
      <c r="G68" s="980"/>
      <c r="H68" s="980"/>
      <c r="I68" s="980"/>
      <c r="J68" s="980"/>
      <c r="K68" s="980"/>
      <c r="L68" s="980"/>
      <c r="M68" s="980"/>
      <c r="N68" s="980"/>
      <c r="O68" s="980"/>
      <c r="P68" s="981"/>
      <c r="Q68" s="982">
        <v>541</v>
      </c>
      <c r="R68" s="976"/>
      <c r="S68" s="976"/>
      <c r="T68" s="976"/>
      <c r="U68" s="976"/>
      <c r="V68" s="976">
        <v>512</v>
      </c>
      <c r="W68" s="976"/>
      <c r="X68" s="976"/>
      <c r="Y68" s="976"/>
      <c r="Z68" s="976"/>
      <c r="AA68" s="976">
        <v>29</v>
      </c>
      <c r="AB68" s="976"/>
      <c r="AC68" s="976"/>
      <c r="AD68" s="976"/>
      <c r="AE68" s="976"/>
      <c r="AF68" s="976">
        <v>29</v>
      </c>
      <c r="AG68" s="976"/>
      <c r="AH68" s="976"/>
      <c r="AI68" s="976"/>
      <c r="AJ68" s="976"/>
      <c r="AK68" s="976" t="s">
        <v>536</v>
      </c>
      <c r="AL68" s="976"/>
      <c r="AM68" s="976"/>
      <c r="AN68" s="976"/>
      <c r="AO68" s="976"/>
      <c r="AP68" s="976" t="s">
        <v>536</v>
      </c>
      <c r="AQ68" s="976"/>
      <c r="AR68" s="976"/>
      <c r="AS68" s="976"/>
      <c r="AT68" s="976"/>
      <c r="AU68" s="976" t="s">
        <v>536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531</v>
      </c>
      <c r="C69" s="969"/>
      <c r="D69" s="969"/>
      <c r="E69" s="969"/>
      <c r="F69" s="969"/>
      <c r="G69" s="969"/>
      <c r="H69" s="969"/>
      <c r="I69" s="969"/>
      <c r="J69" s="969"/>
      <c r="K69" s="969"/>
      <c r="L69" s="969"/>
      <c r="M69" s="969"/>
      <c r="N69" s="969"/>
      <c r="O69" s="969"/>
      <c r="P69" s="970"/>
      <c r="Q69" s="971">
        <v>1184</v>
      </c>
      <c r="R69" s="965"/>
      <c r="S69" s="965"/>
      <c r="T69" s="965"/>
      <c r="U69" s="965"/>
      <c r="V69" s="965">
        <v>1130</v>
      </c>
      <c r="W69" s="965"/>
      <c r="X69" s="965"/>
      <c r="Y69" s="965"/>
      <c r="Z69" s="965"/>
      <c r="AA69" s="965">
        <v>54</v>
      </c>
      <c r="AB69" s="965"/>
      <c r="AC69" s="965"/>
      <c r="AD69" s="965"/>
      <c r="AE69" s="965"/>
      <c r="AF69" s="965">
        <v>54</v>
      </c>
      <c r="AG69" s="965"/>
      <c r="AH69" s="965"/>
      <c r="AI69" s="965"/>
      <c r="AJ69" s="965"/>
      <c r="AK69" s="965" t="s">
        <v>536</v>
      </c>
      <c r="AL69" s="965"/>
      <c r="AM69" s="965"/>
      <c r="AN69" s="965"/>
      <c r="AO69" s="965"/>
      <c r="AP69" s="965">
        <v>949</v>
      </c>
      <c r="AQ69" s="965"/>
      <c r="AR69" s="965"/>
      <c r="AS69" s="965"/>
      <c r="AT69" s="965"/>
      <c r="AU69" s="965">
        <v>240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532</v>
      </c>
      <c r="C70" s="969"/>
      <c r="D70" s="969"/>
      <c r="E70" s="969"/>
      <c r="F70" s="969"/>
      <c r="G70" s="969"/>
      <c r="H70" s="969"/>
      <c r="I70" s="969"/>
      <c r="J70" s="969"/>
      <c r="K70" s="969"/>
      <c r="L70" s="969"/>
      <c r="M70" s="969"/>
      <c r="N70" s="969"/>
      <c r="O70" s="969"/>
      <c r="P70" s="970"/>
      <c r="Q70" s="971">
        <v>8434</v>
      </c>
      <c r="R70" s="965"/>
      <c r="S70" s="965"/>
      <c r="T70" s="965"/>
      <c r="U70" s="965"/>
      <c r="V70" s="965">
        <v>7892</v>
      </c>
      <c r="W70" s="965"/>
      <c r="X70" s="965"/>
      <c r="Y70" s="965"/>
      <c r="Z70" s="965"/>
      <c r="AA70" s="965">
        <v>542</v>
      </c>
      <c r="AB70" s="965"/>
      <c r="AC70" s="965"/>
      <c r="AD70" s="965"/>
      <c r="AE70" s="965"/>
      <c r="AF70" s="965">
        <v>542</v>
      </c>
      <c r="AG70" s="965"/>
      <c r="AH70" s="965"/>
      <c r="AI70" s="965"/>
      <c r="AJ70" s="965"/>
      <c r="AK70" s="965" t="s">
        <v>536</v>
      </c>
      <c r="AL70" s="965"/>
      <c r="AM70" s="965"/>
      <c r="AN70" s="965"/>
      <c r="AO70" s="965"/>
      <c r="AP70" s="965" t="s">
        <v>536</v>
      </c>
      <c r="AQ70" s="965"/>
      <c r="AR70" s="965"/>
      <c r="AS70" s="965"/>
      <c r="AT70" s="965"/>
      <c r="AU70" s="965" t="s">
        <v>536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533</v>
      </c>
      <c r="C71" s="969"/>
      <c r="D71" s="969"/>
      <c r="E71" s="969"/>
      <c r="F71" s="969"/>
      <c r="G71" s="969"/>
      <c r="H71" s="969"/>
      <c r="I71" s="969"/>
      <c r="J71" s="969"/>
      <c r="K71" s="969"/>
      <c r="L71" s="969"/>
      <c r="M71" s="969"/>
      <c r="N71" s="969"/>
      <c r="O71" s="969"/>
      <c r="P71" s="970"/>
      <c r="Q71" s="971">
        <v>0</v>
      </c>
      <c r="R71" s="965"/>
      <c r="S71" s="965"/>
      <c r="T71" s="965"/>
      <c r="U71" s="965"/>
      <c r="V71" s="965" t="s">
        <v>536</v>
      </c>
      <c r="W71" s="965"/>
      <c r="X71" s="965"/>
      <c r="Y71" s="965"/>
      <c r="Z71" s="965"/>
      <c r="AA71" s="965">
        <v>0</v>
      </c>
      <c r="AB71" s="965"/>
      <c r="AC71" s="965"/>
      <c r="AD71" s="965"/>
      <c r="AE71" s="965"/>
      <c r="AF71" s="965">
        <v>0</v>
      </c>
      <c r="AG71" s="965"/>
      <c r="AH71" s="965"/>
      <c r="AI71" s="965"/>
      <c r="AJ71" s="965"/>
      <c r="AK71" s="965" t="s">
        <v>536</v>
      </c>
      <c r="AL71" s="965"/>
      <c r="AM71" s="965"/>
      <c r="AN71" s="965"/>
      <c r="AO71" s="965"/>
      <c r="AP71" s="965" t="s">
        <v>536</v>
      </c>
      <c r="AQ71" s="965"/>
      <c r="AR71" s="965"/>
      <c r="AS71" s="965"/>
      <c r="AT71" s="965"/>
      <c r="AU71" s="965" t="s">
        <v>536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534</v>
      </c>
      <c r="C72" s="969"/>
      <c r="D72" s="969"/>
      <c r="E72" s="969"/>
      <c r="F72" s="969"/>
      <c r="G72" s="969"/>
      <c r="H72" s="969"/>
      <c r="I72" s="969"/>
      <c r="J72" s="969"/>
      <c r="K72" s="969"/>
      <c r="L72" s="969"/>
      <c r="M72" s="969"/>
      <c r="N72" s="969"/>
      <c r="O72" s="969"/>
      <c r="P72" s="970"/>
      <c r="Q72" s="971">
        <v>956</v>
      </c>
      <c r="R72" s="965"/>
      <c r="S72" s="965"/>
      <c r="T72" s="965"/>
      <c r="U72" s="965"/>
      <c r="V72" s="965">
        <v>955</v>
      </c>
      <c r="W72" s="965"/>
      <c r="X72" s="965"/>
      <c r="Y72" s="965"/>
      <c r="Z72" s="965"/>
      <c r="AA72" s="965">
        <v>0</v>
      </c>
      <c r="AB72" s="965"/>
      <c r="AC72" s="965"/>
      <c r="AD72" s="965"/>
      <c r="AE72" s="965"/>
      <c r="AF72" s="965">
        <v>0</v>
      </c>
      <c r="AG72" s="965"/>
      <c r="AH72" s="965"/>
      <c r="AI72" s="965"/>
      <c r="AJ72" s="965"/>
      <c r="AK72" s="965">
        <v>29</v>
      </c>
      <c r="AL72" s="965"/>
      <c r="AM72" s="965"/>
      <c r="AN72" s="965"/>
      <c r="AO72" s="965"/>
      <c r="AP72" s="965" t="s">
        <v>536</v>
      </c>
      <c r="AQ72" s="965"/>
      <c r="AR72" s="965"/>
      <c r="AS72" s="965"/>
      <c r="AT72" s="965"/>
      <c r="AU72" s="965" t="s">
        <v>536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535</v>
      </c>
      <c r="C73" s="969"/>
      <c r="D73" s="969"/>
      <c r="E73" s="969"/>
      <c r="F73" s="969"/>
      <c r="G73" s="969"/>
      <c r="H73" s="969"/>
      <c r="I73" s="969"/>
      <c r="J73" s="969"/>
      <c r="K73" s="969"/>
      <c r="L73" s="969"/>
      <c r="M73" s="969"/>
      <c r="N73" s="969"/>
      <c r="O73" s="969"/>
      <c r="P73" s="970"/>
      <c r="Q73" s="971">
        <v>369255</v>
      </c>
      <c r="R73" s="965"/>
      <c r="S73" s="965"/>
      <c r="T73" s="965"/>
      <c r="U73" s="965"/>
      <c r="V73" s="965">
        <v>362363</v>
      </c>
      <c r="W73" s="965"/>
      <c r="X73" s="965"/>
      <c r="Y73" s="965"/>
      <c r="Z73" s="965"/>
      <c r="AA73" s="965">
        <v>6892</v>
      </c>
      <c r="AB73" s="965"/>
      <c r="AC73" s="965"/>
      <c r="AD73" s="965"/>
      <c r="AE73" s="965"/>
      <c r="AF73" s="965">
        <v>6892</v>
      </c>
      <c r="AG73" s="965"/>
      <c r="AH73" s="965"/>
      <c r="AI73" s="965"/>
      <c r="AJ73" s="965"/>
      <c r="AK73" s="965">
        <v>2605</v>
      </c>
      <c r="AL73" s="965"/>
      <c r="AM73" s="965"/>
      <c r="AN73" s="965"/>
      <c r="AO73" s="965"/>
      <c r="AP73" s="965" t="s">
        <v>536</v>
      </c>
      <c r="AQ73" s="965"/>
      <c r="AR73" s="965"/>
      <c r="AS73" s="965"/>
      <c r="AT73" s="965"/>
      <c r="AU73" s="965" t="s">
        <v>536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367</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7518</v>
      </c>
      <c r="AG88" s="953"/>
      <c r="AH88" s="953"/>
      <c r="AI88" s="953"/>
      <c r="AJ88" s="953"/>
      <c r="AK88" s="957"/>
      <c r="AL88" s="957"/>
      <c r="AM88" s="957"/>
      <c r="AN88" s="957"/>
      <c r="AO88" s="957"/>
      <c r="AP88" s="953">
        <v>949</v>
      </c>
      <c r="AQ88" s="953"/>
      <c r="AR88" s="953"/>
      <c r="AS88" s="953"/>
      <c r="AT88" s="953"/>
      <c r="AU88" s="953">
        <v>240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286</v>
      </c>
      <c r="AG109" s="886"/>
      <c r="AH109" s="886"/>
      <c r="AI109" s="886"/>
      <c r="AJ109" s="887"/>
      <c r="AK109" s="888" t="s">
        <v>285</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286</v>
      </c>
      <c r="BW109" s="886"/>
      <c r="BX109" s="886"/>
      <c r="BY109" s="886"/>
      <c r="BZ109" s="887"/>
      <c r="CA109" s="888" t="s">
        <v>285</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286</v>
      </c>
      <c r="DM109" s="886"/>
      <c r="DN109" s="886"/>
      <c r="DO109" s="886"/>
      <c r="DP109" s="887"/>
      <c r="DQ109" s="888" t="s">
        <v>285</v>
      </c>
      <c r="DR109" s="886"/>
      <c r="DS109" s="886"/>
      <c r="DT109" s="886"/>
      <c r="DU109" s="887"/>
      <c r="DV109" s="888" t="s">
        <v>401</v>
      </c>
      <c r="DW109" s="886"/>
      <c r="DX109" s="886"/>
      <c r="DY109" s="886"/>
      <c r="DZ109" s="917"/>
    </row>
    <row r="110" spans="1:131" s="197" customFormat="1" ht="26.25" customHeight="1" x14ac:dyDescent="0.15">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1268163</v>
      </c>
      <c r="AB110" s="871"/>
      <c r="AC110" s="871"/>
      <c r="AD110" s="871"/>
      <c r="AE110" s="872"/>
      <c r="AF110" s="873">
        <v>1259176</v>
      </c>
      <c r="AG110" s="871"/>
      <c r="AH110" s="871"/>
      <c r="AI110" s="871"/>
      <c r="AJ110" s="872"/>
      <c r="AK110" s="873">
        <v>1164892</v>
      </c>
      <c r="AL110" s="871"/>
      <c r="AM110" s="871"/>
      <c r="AN110" s="871"/>
      <c r="AO110" s="872"/>
      <c r="AP110" s="874">
        <v>23.5</v>
      </c>
      <c r="AQ110" s="875"/>
      <c r="AR110" s="875"/>
      <c r="AS110" s="875"/>
      <c r="AT110" s="876"/>
      <c r="AU110" s="918" t="s">
        <v>61</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9333536</v>
      </c>
      <c r="BR110" s="798"/>
      <c r="BS110" s="798"/>
      <c r="BT110" s="798"/>
      <c r="BU110" s="798"/>
      <c r="BV110" s="798">
        <v>8862801</v>
      </c>
      <c r="BW110" s="798"/>
      <c r="BX110" s="798"/>
      <c r="BY110" s="798"/>
      <c r="BZ110" s="798"/>
      <c r="CA110" s="798">
        <v>8897977</v>
      </c>
      <c r="CB110" s="798"/>
      <c r="CC110" s="798"/>
      <c r="CD110" s="798"/>
      <c r="CE110" s="798"/>
      <c r="CF110" s="859">
        <v>179.2</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x14ac:dyDescent="0.15">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v>101010</v>
      </c>
      <c r="BR111" s="769"/>
      <c r="BS111" s="769"/>
      <c r="BT111" s="769"/>
      <c r="BU111" s="769"/>
      <c r="BV111" s="769">
        <v>74175</v>
      </c>
      <c r="BW111" s="769"/>
      <c r="BX111" s="769"/>
      <c r="BY111" s="769"/>
      <c r="BZ111" s="769"/>
      <c r="CA111" s="769">
        <v>47340</v>
      </c>
      <c r="CB111" s="769"/>
      <c r="CC111" s="769"/>
      <c r="CD111" s="769"/>
      <c r="CE111" s="769"/>
      <c r="CF111" s="846">
        <v>1</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4678061</v>
      </c>
      <c r="BR112" s="769"/>
      <c r="BS112" s="769"/>
      <c r="BT112" s="769"/>
      <c r="BU112" s="769"/>
      <c r="BV112" s="769">
        <v>4226787</v>
      </c>
      <c r="BW112" s="769"/>
      <c r="BX112" s="769"/>
      <c r="BY112" s="769"/>
      <c r="BZ112" s="769"/>
      <c r="CA112" s="769">
        <v>4212371</v>
      </c>
      <c r="CB112" s="769"/>
      <c r="CC112" s="769"/>
      <c r="CD112" s="769"/>
      <c r="CE112" s="769"/>
      <c r="CF112" s="846">
        <v>84.8</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x14ac:dyDescent="0.15">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267675</v>
      </c>
      <c r="AB113" s="907"/>
      <c r="AC113" s="907"/>
      <c r="AD113" s="907"/>
      <c r="AE113" s="908"/>
      <c r="AF113" s="909">
        <v>239462</v>
      </c>
      <c r="AG113" s="907"/>
      <c r="AH113" s="907"/>
      <c r="AI113" s="907"/>
      <c r="AJ113" s="908"/>
      <c r="AK113" s="909">
        <v>301250</v>
      </c>
      <c r="AL113" s="907"/>
      <c r="AM113" s="907"/>
      <c r="AN113" s="907"/>
      <c r="AO113" s="908"/>
      <c r="AP113" s="910">
        <v>6.1</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391623</v>
      </c>
      <c r="BR113" s="769"/>
      <c r="BS113" s="769"/>
      <c r="BT113" s="769"/>
      <c r="BU113" s="769"/>
      <c r="BV113" s="769">
        <v>316311</v>
      </c>
      <c r="BW113" s="769"/>
      <c r="BX113" s="769"/>
      <c r="BY113" s="769"/>
      <c r="BZ113" s="769"/>
      <c r="CA113" s="769">
        <v>239990</v>
      </c>
      <c r="CB113" s="769"/>
      <c r="CC113" s="769"/>
      <c r="CD113" s="769"/>
      <c r="CE113" s="769"/>
      <c r="CF113" s="846">
        <v>4.8</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x14ac:dyDescent="0.15">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80222</v>
      </c>
      <c r="AB114" s="782"/>
      <c r="AC114" s="782"/>
      <c r="AD114" s="782"/>
      <c r="AE114" s="783"/>
      <c r="AF114" s="784">
        <v>80222</v>
      </c>
      <c r="AG114" s="782"/>
      <c r="AH114" s="782"/>
      <c r="AI114" s="782"/>
      <c r="AJ114" s="783"/>
      <c r="AK114" s="784">
        <v>80222</v>
      </c>
      <c r="AL114" s="782"/>
      <c r="AM114" s="782"/>
      <c r="AN114" s="782"/>
      <c r="AO114" s="783"/>
      <c r="AP114" s="752">
        <v>1.6</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1072633</v>
      </c>
      <c r="BR114" s="769"/>
      <c r="BS114" s="769"/>
      <c r="BT114" s="769"/>
      <c r="BU114" s="769"/>
      <c r="BV114" s="769">
        <v>983011</v>
      </c>
      <c r="BW114" s="769"/>
      <c r="BX114" s="769"/>
      <c r="BY114" s="769"/>
      <c r="BZ114" s="769"/>
      <c r="CA114" s="769">
        <v>985723</v>
      </c>
      <c r="CB114" s="769"/>
      <c r="CC114" s="769"/>
      <c r="CD114" s="769"/>
      <c r="CE114" s="769"/>
      <c r="CF114" s="846">
        <v>19.8</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x14ac:dyDescent="0.15">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30597</v>
      </c>
      <c r="AB115" s="907"/>
      <c r="AC115" s="907"/>
      <c r="AD115" s="907"/>
      <c r="AE115" s="908"/>
      <c r="AF115" s="909">
        <v>29707</v>
      </c>
      <c r="AG115" s="907"/>
      <c r="AH115" s="907"/>
      <c r="AI115" s="907"/>
      <c r="AJ115" s="908"/>
      <c r="AK115" s="909">
        <v>13196</v>
      </c>
      <c r="AL115" s="907"/>
      <c r="AM115" s="907"/>
      <c r="AN115" s="907"/>
      <c r="AO115" s="908"/>
      <c r="AP115" s="910">
        <v>0.3</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x14ac:dyDescent="0.15">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101010</v>
      </c>
      <c r="DH116" s="782"/>
      <c r="DI116" s="782"/>
      <c r="DJ116" s="782"/>
      <c r="DK116" s="783"/>
      <c r="DL116" s="784">
        <v>74175</v>
      </c>
      <c r="DM116" s="782"/>
      <c r="DN116" s="782"/>
      <c r="DO116" s="782"/>
      <c r="DP116" s="783"/>
      <c r="DQ116" s="784">
        <v>47340</v>
      </c>
      <c r="DR116" s="782"/>
      <c r="DS116" s="782"/>
      <c r="DT116" s="782"/>
      <c r="DU116" s="783"/>
      <c r="DV116" s="752">
        <v>1</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1646657</v>
      </c>
      <c r="AB117" s="893"/>
      <c r="AC117" s="893"/>
      <c r="AD117" s="893"/>
      <c r="AE117" s="894"/>
      <c r="AF117" s="896">
        <v>1608567</v>
      </c>
      <c r="AG117" s="893"/>
      <c r="AH117" s="893"/>
      <c r="AI117" s="893"/>
      <c r="AJ117" s="894"/>
      <c r="AK117" s="896">
        <v>1559560</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x14ac:dyDescent="0.15">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286</v>
      </c>
      <c r="AG118" s="886"/>
      <c r="AH118" s="886"/>
      <c r="AI118" s="886"/>
      <c r="AJ118" s="887"/>
      <c r="AK118" s="888" t="s">
        <v>285</v>
      </c>
      <c r="AL118" s="886"/>
      <c r="AM118" s="886"/>
      <c r="AN118" s="886"/>
      <c r="AO118" s="887"/>
      <c r="AP118" s="889" t="s">
        <v>401</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429</v>
      </c>
      <c r="BP118" s="836"/>
      <c r="BQ118" s="855">
        <v>15576863</v>
      </c>
      <c r="BR118" s="856"/>
      <c r="BS118" s="856"/>
      <c r="BT118" s="856"/>
      <c r="BU118" s="856"/>
      <c r="BV118" s="856">
        <v>14463085</v>
      </c>
      <c r="BW118" s="856"/>
      <c r="BX118" s="856"/>
      <c r="BY118" s="856"/>
      <c r="BZ118" s="856"/>
      <c r="CA118" s="856">
        <v>14383401</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2806523</v>
      </c>
      <c r="BR119" s="798"/>
      <c r="BS119" s="798"/>
      <c r="BT119" s="798"/>
      <c r="BU119" s="798"/>
      <c r="BV119" s="798">
        <v>3007711</v>
      </c>
      <c r="BW119" s="798"/>
      <c r="BX119" s="798"/>
      <c r="BY119" s="798"/>
      <c r="BZ119" s="798"/>
      <c r="CA119" s="798">
        <v>3169895</v>
      </c>
      <c r="CB119" s="798"/>
      <c r="CC119" s="798"/>
      <c r="CD119" s="798"/>
      <c r="CE119" s="798"/>
      <c r="CF119" s="859">
        <v>63.8</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x14ac:dyDescent="0.15">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1626</v>
      </c>
      <c r="BR120" s="769"/>
      <c r="BS120" s="769"/>
      <c r="BT120" s="769"/>
      <c r="BU120" s="769"/>
      <c r="BV120" s="769">
        <v>1172</v>
      </c>
      <c r="BW120" s="769"/>
      <c r="BX120" s="769"/>
      <c r="BY120" s="769"/>
      <c r="BZ120" s="769"/>
      <c r="CA120" s="769">
        <v>709</v>
      </c>
      <c r="CB120" s="769"/>
      <c r="CC120" s="769"/>
      <c r="CD120" s="769"/>
      <c r="CE120" s="769"/>
      <c r="CF120" s="846">
        <v>0</v>
      </c>
      <c r="CG120" s="847"/>
      <c r="CH120" s="847"/>
      <c r="CI120" s="847"/>
      <c r="CJ120" s="847"/>
      <c r="CK120" s="848" t="s">
        <v>435</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4673024</v>
      </c>
      <c r="DH120" s="798"/>
      <c r="DI120" s="798"/>
      <c r="DJ120" s="798"/>
      <c r="DK120" s="798"/>
      <c r="DL120" s="798">
        <v>4218922</v>
      </c>
      <c r="DM120" s="798"/>
      <c r="DN120" s="798"/>
      <c r="DO120" s="798"/>
      <c r="DP120" s="798"/>
      <c r="DQ120" s="798">
        <v>4202884</v>
      </c>
      <c r="DR120" s="798"/>
      <c r="DS120" s="798"/>
      <c r="DT120" s="798"/>
      <c r="DU120" s="798"/>
      <c r="DV120" s="799">
        <v>84.6</v>
      </c>
      <c r="DW120" s="799"/>
      <c r="DX120" s="799"/>
      <c r="DY120" s="799"/>
      <c r="DZ120" s="800"/>
    </row>
    <row r="121" spans="1:130" s="197" customFormat="1" ht="26.25" customHeight="1" x14ac:dyDescent="0.15">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11931495</v>
      </c>
      <c r="BR121" s="856"/>
      <c r="BS121" s="856"/>
      <c r="BT121" s="856"/>
      <c r="BU121" s="856"/>
      <c r="BV121" s="856">
        <v>12163614</v>
      </c>
      <c r="BW121" s="856"/>
      <c r="BX121" s="856"/>
      <c r="BY121" s="856"/>
      <c r="BZ121" s="856"/>
      <c r="CA121" s="856">
        <v>12523888</v>
      </c>
      <c r="CB121" s="856"/>
      <c r="CC121" s="856"/>
      <c r="CD121" s="856"/>
      <c r="CE121" s="856"/>
      <c r="CF121" s="857">
        <v>252.2</v>
      </c>
      <c r="CG121" s="858"/>
      <c r="CH121" s="858"/>
      <c r="CI121" s="858"/>
      <c r="CJ121" s="858"/>
      <c r="CK121" s="849"/>
      <c r="CL121" s="810"/>
      <c r="CM121" s="810"/>
      <c r="CN121" s="810"/>
      <c r="CO121" s="811"/>
      <c r="CP121" s="826" t="s">
        <v>382</v>
      </c>
      <c r="CQ121" s="827"/>
      <c r="CR121" s="827"/>
      <c r="CS121" s="827"/>
      <c r="CT121" s="827"/>
      <c r="CU121" s="827"/>
      <c r="CV121" s="827"/>
      <c r="CW121" s="827"/>
      <c r="CX121" s="827"/>
      <c r="CY121" s="827"/>
      <c r="CZ121" s="827"/>
      <c r="DA121" s="827"/>
      <c r="DB121" s="827"/>
      <c r="DC121" s="827"/>
      <c r="DD121" s="827"/>
      <c r="DE121" s="827"/>
      <c r="DF121" s="828"/>
      <c r="DG121" s="768">
        <v>5037</v>
      </c>
      <c r="DH121" s="769"/>
      <c r="DI121" s="769"/>
      <c r="DJ121" s="769"/>
      <c r="DK121" s="769"/>
      <c r="DL121" s="769">
        <v>7865</v>
      </c>
      <c r="DM121" s="769"/>
      <c r="DN121" s="769"/>
      <c r="DO121" s="769"/>
      <c r="DP121" s="769"/>
      <c r="DQ121" s="769">
        <v>9487</v>
      </c>
      <c r="DR121" s="769"/>
      <c r="DS121" s="769"/>
      <c r="DT121" s="769"/>
      <c r="DU121" s="769"/>
      <c r="DV121" s="821">
        <v>0.2</v>
      </c>
      <c r="DW121" s="821"/>
      <c r="DX121" s="821"/>
      <c r="DY121" s="821"/>
      <c r="DZ121" s="822"/>
    </row>
    <row r="122" spans="1:130" s="197" customFormat="1" ht="26.25" customHeight="1" x14ac:dyDescent="0.15">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438</v>
      </c>
      <c r="BP122" s="836"/>
      <c r="BQ122" s="837">
        <v>14739644</v>
      </c>
      <c r="BR122" s="838"/>
      <c r="BS122" s="838"/>
      <c r="BT122" s="838"/>
      <c r="BU122" s="838"/>
      <c r="BV122" s="838">
        <v>15172497</v>
      </c>
      <c r="BW122" s="838"/>
      <c r="BX122" s="838"/>
      <c r="BY122" s="838"/>
      <c r="BZ122" s="838"/>
      <c r="CA122" s="838">
        <v>15694492</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30540</v>
      </c>
      <c r="AB123" s="782"/>
      <c r="AC123" s="782"/>
      <c r="AD123" s="782"/>
      <c r="AE123" s="783"/>
      <c r="AF123" s="784">
        <v>29668</v>
      </c>
      <c r="AG123" s="782"/>
      <c r="AH123" s="782"/>
      <c r="AI123" s="782"/>
      <c r="AJ123" s="783"/>
      <c r="AK123" s="784">
        <v>13196</v>
      </c>
      <c r="AL123" s="782"/>
      <c r="AM123" s="782"/>
      <c r="AN123" s="782"/>
      <c r="AO123" s="783"/>
      <c r="AP123" s="752">
        <v>0.3</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16.600000000000001</v>
      </c>
      <c r="BR123" s="830"/>
      <c r="BS123" s="830"/>
      <c r="BT123" s="830"/>
      <c r="BU123" s="830"/>
      <c r="BV123" s="830" t="s">
        <v>440</v>
      </c>
      <c r="BW123" s="830"/>
      <c r="BX123" s="830"/>
      <c r="BY123" s="830"/>
      <c r="BZ123" s="830"/>
      <c r="CA123" s="830" t="s">
        <v>440</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x14ac:dyDescent="0.2">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x14ac:dyDescent="0.15">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57</v>
      </c>
      <c r="AB127" s="782"/>
      <c r="AC127" s="782"/>
      <c r="AD127" s="782"/>
      <c r="AE127" s="783"/>
      <c r="AF127" s="784">
        <v>39</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450</v>
      </c>
      <c r="AY127" s="756"/>
      <c r="AZ127" s="756"/>
      <c r="BA127" s="756"/>
      <c r="BB127" s="756"/>
      <c r="BC127" s="756"/>
      <c r="BD127" s="756"/>
      <c r="BE127" s="757"/>
      <c r="BF127" s="758" t="s">
        <v>111</v>
      </c>
      <c r="BG127" s="759"/>
      <c r="BH127" s="759"/>
      <c r="BI127" s="759"/>
      <c r="BJ127" s="759"/>
      <c r="BK127" s="759"/>
      <c r="BL127" s="760"/>
      <c r="BM127" s="758">
        <v>14.48</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15524</v>
      </c>
      <c r="AB128" s="722"/>
      <c r="AC128" s="722"/>
      <c r="AD128" s="722"/>
      <c r="AE128" s="723"/>
      <c r="AF128" s="724">
        <v>464</v>
      </c>
      <c r="AG128" s="722"/>
      <c r="AH128" s="722"/>
      <c r="AI128" s="722"/>
      <c r="AJ128" s="723"/>
      <c r="AK128" s="724">
        <v>464</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111</v>
      </c>
      <c r="BG128" s="789"/>
      <c r="BH128" s="789"/>
      <c r="BI128" s="789"/>
      <c r="BJ128" s="789"/>
      <c r="BK128" s="789"/>
      <c r="BL128" s="790"/>
      <c r="BM128" s="788">
        <v>19.48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6020461</v>
      </c>
      <c r="AB129" s="782"/>
      <c r="AC129" s="782"/>
      <c r="AD129" s="782"/>
      <c r="AE129" s="783"/>
      <c r="AF129" s="784">
        <v>5999071</v>
      </c>
      <c r="AG129" s="782"/>
      <c r="AH129" s="782"/>
      <c r="AI129" s="782"/>
      <c r="AJ129" s="783"/>
      <c r="AK129" s="784">
        <v>5930278</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12.2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991745</v>
      </c>
      <c r="AB130" s="782"/>
      <c r="AC130" s="782"/>
      <c r="AD130" s="782"/>
      <c r="AE130" s="783"/>
      <c r="AF130" s="784">
        <v>1009462</v>
      </c>
      <c r="AG130" s="782"/>
      <c r="AH130" s="782"/>
      <c r="AI130" s="782"/>
      <c r="AJ130" s="783"/>
      <c r="AK130" s="784">
        <v>964111</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5028716</v>
      </c>
      <c r="AB131" s="715"/>
      <c r="AC131" s="715"/>
      <c r="AD131" s="715"/>
      <c r="AE131" s="716"/>
      <c r="AF131" s="717">
        <v>4989609</v>
      </c>
      <c r="AG131" s="715"/>
      <c r="AH131" s="715"/>
      <c r="AI131" s="715"/>
      <c r="AJ131" s="716"/>
      <c r="AK131" s="717">
        <v>4966167</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12.714736719999999</v>
      </c>
      <c r="AB132" s="738"/>
      <c r="AC132" s="738"/>
      <c r="AD132" s="738"/>
      <c r="AE132" s="739"/>
      <c r="AF132" s="740">
        <v>11.997753729999999</v>
      </c>
      <c r="AG132" s="738"/>
      <c r="AH132" s="738"/>
      <c r="AI132" s="738"/>
      <c r="AJ132" s="739"/>
      <c r="AK132" s="740">
        <v>11.980769069999999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13.2</v>
      </c>
      <c r="AB133" s="747"/>
      <c r="AC133" s="747"/>
      <c r="AD133" s="747"/>
      <c r="AE133" s="748"/>
      <c r="AF133" s="746">
        <v>12.6</v>
      </c>
      <c r="AG133" s="747"/>
      <c r="AH133" s="747"/>
      <c r="AI133" s="747"/>
      <c r="AJ133" s="748"/>
      <c r="AK133" s="746">
        <v>12.2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6" t="s">
        <v>466</v>
      </c>
      <c r="L7" s="254"/>
      <c r="M7" s="255" t="s">
        <v>467</v>
      </c>
      <c r="N7" s="256"/>
    </row>
    <row r="8" spans="1:16" x14ac:dyDescent="0.15">
      <c r="A8" s="248"/>
      <c r="B8" s="244"/>
      <c r="C8" s="244"/>
      <c r="D8" s="244"/>
      <c r="E8" s="244"/>
      <c r="F8" s="244"/>
      <c r="G8" s="257"/>
      <c r="H8" s="258"/>
      <c r="I8" s="258"/>
      <c r="J8" s="259"/>
      <c r="K8" s="1117"/>
      <c r="L8" s="260" t="s">
        <v>468</v>
      </c>
      <c r="M8" s="261" t="s">
        <v>469</v>
      </c>
      <c r="N8" s="262" t="s">
        <v>470</v>
      </c>
    </row>
    <row r="9" spans="1:16" x14ac:dyDescent="0.15">
      <c r="A9" s="248"/>
      <c r="B9" s="244"/>
      <c r="C9" s="244"/>
      <c r="D9" s="244"/>
      <c r="E9" s="244"/>
      <c r="F9" s="244"/>
      <c r="G9" s="1130" t="s">
        <v>471</v>
      </c>
      <c r="H9" s="1131"/>
      <c r="I9" s="1131"/>
      <c r="J9" s="1132"/>
      <c r="K9" s="263">
        <v>1390564</v>
      </c>
      <c r="L9" s="264">
        <v>48161</v>
      </c>
      <c r="M9" s="265">
        <v>58739</v>
      </c>
      <c r="N9" s="266">
        <v>-18</v>
      </c>
    </row>
    <row r="10" spans="1:16" x14ac:dyDescent="0.15">
      <c r="A10" s="248"/>
      <c r="B10" s="244"/>
      <c r="C10" s="244"/>
      <c r="D10" s="244"/>
      <c r="E10" s="244"/>
      <c r="F10" s="244"/>
      <c r="G10" s="1130" t="s">
        <v>472</v>
      </c>
      <c r="H10" s="1131"/>
      <c r="I10" s="1131"/>
      <c r="J10" s="1132"/>
      <c r="K10" s="267">
        <v>174186</v>
      </c>
      <c r="L10" s="268">
        <v>6033</v>
      </c>
      <c r="M10" s="269">
        <v>5215</v>
      </c>
      <c r="N10" s="270">
        <v>15.7</v>
      </c>
    </row>
    <row r="11" spans="1:16" ht="13.5" customHeight="1" x14ac:dyDescent="0.15">
      <c r="A11" s="248"/>
      <c r="B11" s="244"/>
      <c r="C11" s="244"/>
      <c r="D11" s="244"/>
      <c r="E11" s="244"/>
      <c r="F11" s="244"/>
      <c r="G11" s="1130" t="s">
        <v>473</v>
      </c>
      <c r="H11" s="1131"/>
      <c r="I11" s="1131"/>
      <c r="J11" s="1132"/>
      <c r="K11" s="267">
        <v>15483</v>
      </c>
      <c r="L11" s="268">
        <v>536</v>
      </c>
      <c r="M11" s="269">
        <v>7772</v>
      </c>
      <c r="N11" s="270">
        <v>-93.1</v>
      </c>
    </row>
    <row r="12" spans="1:16" ht="13.5" customHeight="1" x14ac:dyDescent="0.15">
      <c r="A12" s="248"/>
      <c r="B12" s="244"/>
      <c r="C12" s="244"/>
      <c r="D12" s="244"/>
      <c r="E12" s="244"/>
      <c r="F12" s="244"/>
      <c r="G12" s="1130" t="s">
        <v>474</v>
      </c>
      <c r="H12" s="1131"/>
      <c r="I12" s="1131"/>
      <c r="J12" s="1132"/>
      <c r="K12" s="267" t="s">
        <v>475</v>
      </c>
      <c r="L12" s="268" t="s">
        <v>475</v>
      </c>
      <c r="M12" s="269">
        <v>135</v>
      </c>
      <c r="N12" s="270" t="s">
        <v>475</v>
      </c>
    </row>
    <row r="13" spans="1:16" ht="13.5" customHeight="1" x14ac:dyDescent="0.15">
      <c r="A13" s="248"/>
      <c r="B13" s="244"/>
      <c r="C13" s="244"/>
      <c r="D13" s="244"/>
      <c r="E13" s="244"/>
      <c r="F13" s="244"/>
      <c r="G13" s="1130" t="s">
        <v>476</v>
      </c>
      <c r="H13" s="1131"/>
      <c r="I13" s="1131"/>
      <c r="J13" s="1132"/>
      <c r="K13" s="267" t="s">
        <v>475</v>
      </c>
      <c r="L13" s="268" t="s">
        <v>475</v>
      </c>
      <c r="M13" s="269">
        <v>6</v>
      </c>
      <c r="N13" s="270" t="s">
        <v>475</v>
      </c>
    </row>
    <row r="14" spans="1:16" ht="13.5" customHeight="1" x14ac:dyDescent="0.15">
      <c r="A14" s="248"/>
      <c r="B14" s="244"/>
      <c r="C14" s="244"/>
      <c r="D14" s="244"/>
      <c r="E14" s="244"/>
      <c r="F14" s="244"/>
      <c r="G14" s="1130" t="s">
        <v>477</v>
      </c>
      <c r="H14" s="1131"/>
      <c r="I14" s="1131"/>
      <c r="J14" s="1132"/>
      <c r="K14" s="267">
        <v>46870</v>
      </c>
      <c r="L14" s="268">
        <v>1623</v>
      </c>
      <c r="M14" s="269">
        <v>2905</v>
      </c>
      <c r="N14" s="270">
        <v>-44.1</v>
      </c>
    </row>
    <row r="15" spans="1:16" ht="13.5" customHeight="1" x14ac:dyDescent="0.15">
      <c r="A15" s="248"/>
      <c r="B15" s="244"/>
      <c r="C15" s="244"/>
      <c r="D15" s="244"/>
      <c r="E15" s="244"/>
      <c r="F15" s="244"/>
      <c r="G15" s="1130" t="s">
        <v>478</v>
      </c>
      <c r="H15" s="1131"/>
      <c r="I15" s="1131"/>
      <c r="J15" s="1132"/>
      <c r="K15" s="267">
        <v>62187</v>
      </c>
      <c r="L15" s="268">
        <v>2154</v>
      </c>
      <c r="M15" s="269">
        <v>1221</v>
      </c>
      <c r="N15" s="270">
        <v>76.400000000000006</v>
      </c>
    </row>
    <row r="16" spans="1:16" x14ac:dyDescent="0.15">
      <c r="A16" s="248"/>
      <c r="B16" s="244"/>
      <c r="C16" s="244"/>
      <c r="D16" s="244"/>
      <c r="E16" s="244"/>
      <c r="F16" s="244"/>
      <c r="G16" s="1133" t="s">
        <v>479</v>
      </c>
      <c r="H16" s="1134"/>
      <c r="I16" s="1134"/>
      <c r="J16" s="1135"/>
      <c r="K16" s="268">
        <v>-211901</v>
      </c>
      <c r="L16" s="268">
        <v>-7339</v>
      </c>
      <c r="M16" s="269">
        <v>-6578</v>
      </c>
      <c r="N16" s="270">
        <v>11.6</v>
      </c>
    </row>
    <row r="17" spans="1:16" x14ac:dyDescent="0.15">
      <c r="A17" s="248"/>
      <c r="B17" s="244"/>
      <c r="C17" s="244"/>
      <c r="D17" s="244"/>
      <c r="E17" s="244"/>
      <c r="F17" s="244"/>
      <c r="G17" s="1133" t="s">
        <v>170</v>
      </c>
      <c r="H17" s="1134"/>
      <c r="I17" s="1134"/>
      <c r="J17" s="1135"/>
      <c r="K17" s="268">
        <v>1477389</v>
      </c>
      <c r="L17" s="268">
        <v>51169</v>
      </c>
      <c r="M17" s="269">
        <v>69416</v>
      </c>
      <c r="N17" s="270">
        <v>-26.3</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7" t="s">
        <v>484</v>
      </c>
      <c r="H21" s="1128"/>
      <c r="I21" s="1128"/>
      <c r="J21" s="1129"/>
      <c r="K21" s="280">
        <v>6.13</v>
      </c>
      <c r="L21" s="281">
        <v>6.74</v>
      </c>
      <c r="M21" s="282">
        <v>-0.61</v>
      </c>
      <c r="N21" s="249"/>
      <c r="O21" s="283"/>
      <c r="P21" s="279"/>
    </row>
    <row r="22" spans="1:16" s="284" customFormat="1" x14ac:dyDescent="0.15">
      <c r="A22" s="279"/>
      <c r="B22" s="249"/>
      <c r="C22" s="249"/>
      <c r="D22" s="249"/>
      <c r="E22" s="249"/>
      <c r="F22" s="249"/>
      <c r="G22" s="1127" t="s">
        <v>485</v>
      </c>
      <c r="H22" s="1128"/>
      <c r="I22" s="1128"/>
      <c r="J22" s="1129"/>
      <c r="K22" s="285">
        <v>97.6</v>
      </c>
      <c r="L22" s="286">
        <v>96.7</v>
      </c>
      <c r="M22" s="287">
        <v>0.9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6" t="s">
        <v>466</v>
      </c>
      <c r="L30" s="254"/>
      <c r="M30" s="255" t="s">
        <v>467</v>
      </c>
      <c r="N30" s="256"/>
    </row>
    <row r="31" spans="1:16" x14ac:dyDescent="0.15">
      <c r="A31" s="248"/>
      <c r="B31" s="244"/>
      <c r="C31" s="244"/>
      <c r="D31" s="244"/>
      <c r="E31" s="244"/>
      <c r="F31" s="244"/>
      <c r="G31" s="257"/>
      <c r="H31" s="258"/>
      <c r="I31" s="258"/>
      <c r="J31" s="259"/>
      <c r="K31" s="1117"/>
      <c r="L31" s="260" t="s">
        <v>468</v>
      </c>
      <c r="M31" s="261" t="s">
        <v>469</v>
      </c>
      <c r="N31" s="262" t="s">
        <v>470</v>
      </c>
    </row>
    <row r="32" spans="1:16" ht="27" customHeight="1" x14ac:dyDescent="0.15">
      <c r="A32" s="248"/>
      <c r="B32" s="244"/>
      <c r="C32" s="244"/>
      <c r="D32" s="244"/>
      <c r="E32" s="244"/>
      <c r="F32" s="244"/>
      <c r="G32" s="1118" t="s">
        <v>489</v>
      </c>
      <c r="H32" s="1119"/>
      <c r="I32" s="1119"/>
      <c r="J32" s="1120"/>
      <c r="K32" s="294">
        <v>1164892</v>
      </c>
      <c r="L32" s="294">
        <v>40345</v>
      </c>
      <c r="M32" s="295">
        <v>33867</v>
      </c>
      <c r="N32" s="296">
        <v>19.100000000000001</v>
      </c>
    </row>
    <row r="33" spans="1:16" ht="13.5" customHeight="1" x14ac:dyDescent="0.15">
      <c r="A33" s="248"/>
      <c r="B33" s="244"/>
      <c r="C33" s="244"/>
      <c r="D33" s="244"/>
      <c r="E33" s="244"/>
      <c r="F33" s="244"/>
      <c r="G33" s="1118" t="s">
        <v>490</v>
      </c>
      <c r="H33" s="1119"/>
      <c r="I33" s="1119"/>
      <c r="J33" s="1120"/>
      <c r="K33" s="294" t="s">
        <v>475</v>
      </c>
      <c r="L33" s="294" t="s">
        <v>475</v>
      </c>
      <c r="M33" s="295" t="s">
        <v>475</v>
      </c>
      <c r="N33" s="296" t="s">
        <v>475</v>
      </c>
    </row>
    <row r="34" spans="1:16" ht="27" customHeight="1" x14ac:dyDescent="0.15">
      <c r="A34" s="248"/>
      <c r="B34" s="244"/>
      <c r="C34" s="244"/>
      <c r="D34" s="244"/>
      <c r="E34" s="244"/>
      <c r="F34" s="244"/>
      <c r="G34" s="1118" t="s">
        <v>491</v>
      </c>
      <c r="H34" s="1119"/>
      <c r="I34" s="1119"/>
      <c r="J34" s="1120"/>
      <c r="K34" s="294" t="s">
        <v>475</v>
      </c>
      <c r="L34" s="294" t="s">
        <v>475</v>
      </c>
      <c r="M34" s="295">
        <v>5</v>
      </c>
      <c r="N34" s="296" t="s">
        <v>475</v>
      </c>
    </row>
    <row r="35" spans="1:16" ht="27" customHeight="1" x14ac:dyDescent="0.15">
      <c r="A35" s="248"/>
      <c r="B35" s="244"/>
      <c r="C35" s="244"/>
      <c r="D35" s="244"/>
      <c r="E35" s="244"/>
      <c r="F35" s="244"/>
      <c r="G35" s="1118" t="s">
        <v>492</v>
      </c>
      <c r="H35" s="1119"/>
      <c r="I35" s="1119"/>
      <c r="J35" s="1120"/>
      <c r="K35" s="294">
        <v>301250</v>
      </c>
      <c r="L35" s="294">
        <v>10434</v>
      </c>
      <c r="M35" s="295">
        <v>10553</v>
      </c>
      <c r="N35" s="296">
        <v>-1.1000000000000001</v>
      </c>
    </row>
    <row r="36" spans="1:16" ht="27" customHeight="1" x14ac:dyDescent="0.15">
      <c r="A36" s="248"/>
      <c r="B36" s="244"/>
      <c r="C36" s="244"/>
      <c r="D36" s="244"/>
      <c r="E36" s="244"/>
      <c r="F36" s="244"/>
      <c r="G36" s="1118" t="s">
        <v>493</v>
      </c>
      <c r="H36" s="1119"/>
      <c r="I36" s="1119"/>
      <c r="J36" s="1120"/>
      <c r="K36" s="294">
        <v>80222</v>
      </c>
      <c r="L36" s="294">
        <v>2778</v>
      </c>
      <c r="M36" s="295">
        <v>2741</v>
      </c>
      <c r="N36" s="296">
        <v>1.3</v>
      </c>
    </row>
    <row r="37" spans="1:16" ht="13.5" customHeight="1" x14ac:dyDescent="0.15">
      <c r="A37" s="248"/>
      <c r="B37" s="244"/>
      <c r="C37" s="244"/>
      <c r="D37" s="244"/>
      <c r="E37" s="244"/>
      <c r="F37" s="244"/>
      <c r="G37" s="1118" t="s">
        <v>494</v>
      </c>
      <c r="H37" s="1119"/>
      <c r="I37" s="1119"/>
      <c r="J37" s="1120"/>
      <c r="K37" s="294">
        <v>13196</v>
      </c>
      <c r="L37" s="294">
        <v>457</v>
      </c>
      <c r="M37" s="295">
        <v>1442</v>
      </c>
      <c r="N37" s="296">
        <v>-68.3</v>
      </c>
    </row>
    <row r="38" spans="1:16" ht="27" customHeight="1" x14ac:dyDescent="0.15">
      <c r="A38" s="248"/>
      <c r="B38" s="244"/>
      <c r="C38" s="244"/>
      <c r="D38" s="244"/>
      <c r="E38" s="244"/>
      <c r="F38" s="244"/>
      <c r="G38" s="1121" t="s">
        <v>495</v>
      </c>
      <c r="H38" s="1122"/>
      <c r="I38" s="1122"/>
      <c r="J38" s="1123"/>
      <c r="K38" s="297" t="s">
        <v>475</v>
      </c>
      <c r="L38" s="297" t="s">
        <v>475</v>
      </c>
      <c r="M38" s="298">
        <v>2</v>
      </c>
      <c r="N38" s="299" t="s">
        <v>475</v>
      </c>
      <c r="O38" s="293"/>
    </row>
    <row r="39" spans="1:16" x14ac:dyDescent="0.15">
      <c r="A39" s="248"/>
      <c r="B39" s="244"/>
      <c r="C39" s="244"/>
      <c r="D39" s="244"/>
      <c r="E39" s="244"/>
      <c r="F39" s="244"/>
      <c r="G39" s="1121" t="s">
        <v>496</v>
      </c>
      <c r="H39" s="1122"/>
      <c r="I39" s="1122"/>
      <c r="J39" s="1123"/>
      <c r="K39" s="300">
        <v>-464</v>
      </c>
      <c r="L39" s="300">
        <v>-16</v>
      </c>
      <c r="M39" s="301">
        <v>-3178</v>
      </c>
      <c r="N39" s="302">
        <v>-99.5</v>
      </c>
      <c r="O39" s="293"/>
    </row>
    <row r="40" spans="1:16" ht="27" customHeight="1" x14ac:dyDescent="0.15">
      <c r="A40" s="248"/>
      <c r="B40" s="244"/>
      <c r="C40" s="244"/>
      <c r="D40" s="244"/>
      <c r="E40" s="244"/>
      <c r="F40" s="244"/>
      <c r="G40" s="1118" t="s">
        <v>497</v>
      </c>
      <c r="H40" s="1119"/>
      <c r="I40" s="1119"/>
      <c r="J40" s="1120"/>
      <c r="K40" s="300">
        <v>-964111</v>
      </c>
      <c r="L40" s="300">
        <v>-33391</v>
      </c>
      <c r="M40" s="301">
        <v>-30469</v>
      </c>
      <c r="N40" s="302">
        <v>9.6</v>
      </c>
      <c r="O40" s="293"/>
    </row>
    <row r="41" spans="1:16" x14ac:dyDescent="0.15">
      <c r="A41" s="248"/>
      <c r="B41" s="244"/>
      <c r="C41" s="244"/>
      <c r="D41" s="244"/>
      <c r="E41" s="244"/>
      <c r="F41" s="244"/>
      <c r="G41" s="1124" t="s">
        <v>280</v>
      </c>
      <c r="H41" s="1125"/>
      <c r="I41" s="1125"/>
      <c r="J41" s="1126"/>
      <c r="K41" s="294">
        <v>594985</v>
      </c>
      <c r="L41" s="300">
        <v>20607</v>
      </c>
      <c r="M41" s="301">
        <v>14963</v>
      </c>
      <c r="N41" s="302">
        <v>37.700000000000003</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1" t="s">
        <v>466</v>
      </c>
      <c r="J49" s="1113" t="s">
        <v>501</v>
      </c>
      <c r="K49" s="1114"/>
      <c r="L49" s="1114"/>
      <c r="M49" s="1114"/>
      <c r="N49" s="1115"/>
    </row>
    <row r="50" spans="1:14" x14ac:dyDescent="0.15">
      <c r="A50" s="248"/>
      <c r="B50" s="244"/>
      <c r="C50" s="244"/>
      <c r="D50" s="244"/>
      <c r="E50" s="244"/>
      <c r="F50" s="244"/>
      <c r="G50" s="312"/>
      <c r="H50" s="313"/>
      <c r="I50" s="1112"/>
      <c r="J50" s="314" t="s">
        <v>502</v>
      </c>
      <c r="K50" s="315" t="s">
        <v>503</v>
      </c>
      <c r="L50" s="316" t="s">
        <v>504</v>
      </c>
      <c r="M50" s="317" t="s">
        <v>505</v>
      </c>
      <c r="N50" s="318" t="s">
        <v>506</v>
      </c>
    </row>
    <row r="51" spans="1:14" x14ac:dyDescent="0.15">
      <c r="A51" s="248"/>
      <c r="B51" s="244"/>
      <c r="C51" s="244"/>
      <c r="D51" s="244"/>
      <c r="E51" s="244"/>
      <c r="F51" s="244"/>
      <c r="G51" s="310" t="s">
        <v>507</v>
      </c>
      <c r="H51" s="311"/>
      <c r="I51" s="319">
        <v>620749</v>
      </c>
      <c r="J51" s="320">
        <v>22153</v>
      </c>
      <c r="K51" s="321">
        <v>18.5</v>
      </c>
      <c r="L51" s="322">
        <v>47258</v>
      </c>
      <c r="M51" s="323">
        <v>34.5</v>
      </c>
      <c r="N51" s="324">
        <v>-16</v>
      </c>
    </row>
    <row r="52" spans="1:14" x14ac:dyDescent="0.15">
      <c r="A52" s="248"/>
      <c r="B52" s="244"/>
      <c r="C52" s="244"/>
      <c r="D52" s="244"/>
      <c r="E52" s="244"/>
      <c r="F52" s="244"/>
      <c r="G52" s="325"/>
      <c r="H52" s="326" t="s">
        <v>508</v>
      </c>
      <c r="I52" s="327">
        <v>527143</v>
      </c>
      <c r="J52" s="328">
        <v>18812</v>
      </c>
      <c r="K52" s="329">
        <v>23.8</v>
      </c>
      <c r="L52" s="330">
        <v>27842</v>
      </c>
      <c r="M52" s="331">
        <v>35.9</v>
      </c>
      <c r="N52" s="332">
        <v>-12.1</v>
      </c>
    </row>
    <row r="53" spans="1:14" x14ac:dyDescent="0.15">
      <c r="A53" s="248"/>
      <c r="B53" s="244"/>
      <c r="C53" s="244"/>
      <c r="D53" s="244"/>
      <c r="E53" s="244"/>
      <c r="F53" s="244"/>
      <c r="G53" s="310" t="s">
        <v>509</v>
      </c>
      <c r="H53" s="311"/>
      <c r="I53" s="319">
        <v>1060047</v>
      </c>
      <c r="J53" s="320">
        <v>37810</v>
      </c>
      <c r="K53" s="321">
        <v>70.7</v>
      </c>
      <c r="L53" s="322">
        <v>49426</v>
      </c>
      <c r="M53" s="323">
        <v>4.5999999999999996</v>
      </c>
      <c r="N53" s="324">
        <v>66.099999999999994</v>
      </c>
    </row>
    <row r="54" spans="1:14" x14ac:dyDescent="0.15">
      <c r="A54" s="248"/>
      <c r="B54" s="244"/>
      <c r="C54" s="244"/>
      <c r="D54" s="244"/>
      <c r="E54" s="244"/>
      <c r="F54" s="244"/>
      <c r="G54" s="325"/>
      <c r="H54" s="326" t="s">
        <v>508</v>
      </c>
      <c r="I54" s="327">
        <v>582884</v>
      </c>
      <c r="J54" s="328">
        <v>20791</v>
      </c>
      <c r="K54" s="329">
        <v>10.5</v>
      </c>
      <c r="L54" s="330">
        <v>26568</v>
      </c>
      <c r="M54" s="331">
        <v>-4.5999999999999996</v>
      </c>
      <c r="N54" s="332">
        <v>15.1</v>
      </c>
    </row>
    <row r="55" spans="1:14" x14ac:dyDescent="0.15">
      <c r="A55" s="248"/>
      <c r="B55" s="244"/>
      <c r="C55" s="244"/>
      <c r="D55" s="244"/>
      <c r="E55" s="244"/>
      <c r="F55" s="244"/>
      <c r="G55" s="310" t="s">
        <v>510</v>
      </c>
      <c r="H55" s="311"/>
      <c r="I55" s="319">
        <v>781152</v>
      </c>
      <c r="J55" s="320">
        <v>27868</v>
      </c>
      <c r="K55" s="321">
        <v>-26.3</v>
      </c>
      <c r="L55" s="322">
        <v>42839</v>
      </c>
      <c r="M55" s="323">
        <v>-13.3</v>
      </c>
      <c r="N55" s="324">
        <v>-13</v>
      </c>
    </row>
    <row r="56" spans="1:14" x14ac:dyDescent="0.15">
      <c r="A56" s="248"/>
      <c r="B56" s="244"/>
      <c r="C56" s="244"/>
      <c r="D56" s="244"/>
      <c r="E56" s="244"/>
      <c r="F56" s="244"/>
      <c r="G56" s="325"/>
      <c r="H56" s="326" t="s">
        <v>508</v>
      </c>
      <c r="I56" s="327">
        <v>364814</v>
      </c>
      <c r="J56" s="328">
        <v>13015</v>
      </c>
      <c r="K56" s="329">
        <v>-37.4</v>
      </c>
      <c r="L56" s="330">
        <v>22027</v>
      </c>
      <c r="M56" s="331">
        <v>-17.100000000000001</v>
      </c>
      <c r="N56" s="332">
        <v>-20.3</v>
      </c>
    </row>
    <row r="57" spans="1:14" x14ac:dyDescent="0.15">
      <c r="A57" s="248"/>
      <c r="B57" s="244"/>
      <c r="C57" s="244"/>
      <c r="D57" s="244"/>
      <c r="E57" s="244"/>
      <c r="F57" s="244"/>
      <c r="G57" s="310" t="s">
        <v>511</v>
      </c>
      <c r="H57" s="311"/>
      <c r="I57" s="319">
        <v>628000</v>
      </c>
      <c r="J57" s="320">
        <v>21821</v>
      </c>
      <c r="K57" s="321">
        <v>-21.7</v>
      </c>
      <c r="L57" s="322">
        <v>46819</v>
      </c>
      <c r="M57" s="323">
        <v>9.3000000000000007</v>
      </c>
      <c r="N57" s="324">
        <v>-31</v>
      </c>
    </row>
    <row r="58" spans="1:14" x14ac:dyDescent="0.15">
      <c r="A58" s="248"/>
      <c r="B58" s="244"/>
      <c r="C58" s="244"/>
      <c r="D58" s="244"/>
      <c r="E58" s="244"/>
      <c r="F58" s="244"/>
      <c r="G58" s="325"/>
      <c r="H58" s="326" t="s">
        <v>508</v>
      </c>
      <c r="I58" s="327">
        <v>358114</v>
      </c>
      <c r="J58" s="328">
        <v>12443</v>
      </c>
      <c r="K58" s="329">
        <v>-4.4000000000000004</v>
      </c>
      <c r="L58" s="330">
        <v>24121</v>
      </c>
      <c r="M58" s="331">
        <v>9.5</v>
      </c>
      <c r="N58" s="332">
        <v>-13.9</v>
      </c>
    </row>
    <row r="59" spans="1:14" x14ac:dyDescent="0.15">
      <c r="A59" s="248"/>
      <c r="B59" s="244"/>
      <c r="C59" s="244"/>
      <c r="D59" s="244"/>
      <c r="E59" s="244"/>
      <c r="F59" s="244"/>
      <c r="G59" s="310" t="s">
        <v>512</v>
      </c>
      <c r="H59" s="311"/>
      <c r="I59" s="319">
        <v>1921948</v>
      </c>
      <c r="J59" s="320">
        <v>66566</v>
      </c>
      <c r="K59" s="321">
        <v>205.1</v>
      </c>
      <c r="L59" s="322">
        <v>53270</v>
      </c>
      <c r="M59" s="323">
        <v>13.8</v>
      </c>
      <c r="N59" s="324">
        <v>191.3</v>
      </c>
    </row>
    <row r="60" spans="1:14" x14ac:dyDescent="0.15">
      <c r="A60" s="248"/>
      <c r="B60" s="244"/>
      <c r="C60" s="244"/>
      <c r="D60" s="244"/>
      <c r="E60" s="244"/>
      <c r="F60" s="244"/>
      <c r="G60" s="325"/>
      <c r="H60" s="326" t="s">
        <v>508</v>
      </c>
      <c r="I60" s="333">
        <v>573667</v>
      </c>
      <c r="J60" s="328">
        <v>19869</v>
      </c>
      <c r="K60" s="329">
        <v>59.7</v>
      </c>
      <c r="L60" s="330">
        <v>24316</v>
      </c>
      <c r="M60" s="331">
        <v>0.8</v>
      </c>
      <c r="N60" s="332">
        <v>58.9</v>
      </c>
    </row>
    <row r="61" spans="1:14" x14ac:dyDescent="0.15">
      <c r="A61" s="248"/>
      <c r="B61" s="244"/>
      <c r="C61" s="244"/>
      <c r="D61" s="244"/>
      <c r="E61" s="244"/>
      <c r="F61" s="244"/>
      <c r="G61" s="310" t="s">
        <v>513</v>
      </c>
      <c r="H61" s="334"/>
      <c r="I61" s="335">
        <v>1002379</v>
      </c>
      <c r="J61" s="336">
        <v>35244</v>
      </c>
      <c r="K61" s="337">
        <v>49.3</v>
      </c>
      <c r="L61" s="338">
        <v>47922</v>
      </c>
      <c r="M61" s="339">
        <v>9.8000000000000007</v>
      </c>
      <c r="N61" s="324">
        <v>39.5</v>
      </c>
    </row>
    <row r="62" spans="1:14" x14ac:dyDescent="0.15">
      <c r="A62" s="248"/>
      <c r="B62" s="244"/>
      <c r="C62" s="244"/>
      <c r="D62" s="244"/>
      <c r="E62" s="244"/>
      <c r="F62" s="244"/>
      <c r="G62" s="325"/>
      <c r="H62" s="326" t="s">
        <v>508</v>
      </c>
      <c r="I62" s="327">
        <v>481324</v>
      </c>
      <c r="J62" s="328">
        <v>16986</v>
      </c>
      <c r="K62" s="329">
        <v>10.4</v>
      </c>
      <c r="L62" s="330">
        <v>24975</v>
      </c>
      <c r="M62" s="331">
        <v>4.9000000000000004</v>
      </c>
      <c r="N62" s="332">
        <v>5.5</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6" t="s">
        <v>3</v>
      </c>
      <c r="D47" s="1136"/>
      <c r="E47" s="1137"/>
      <c r="F47" s="11">
        <v>28.31</v>
      </c>
      <c r="G47" s="12">
        <v>33.17</v>
      </c>
      <c r="H47" s="12">
        <v>39.89</v>
      </c>
      <c r="I47" s="12">
        <v>43.54</v>
      </c>
      <c r="J47" s="13">
        <v>46.71</v>
      </c>
    </row>
    <row r="48" spans="2:10" ht="57.75" customHeight="1" x14ac:dyDescent="0.15">
      <c r="B48" s="14"/>
      <c r="C48" s="1138" t="s">
        <v>4</v>
      </c>
      <c r="D48" s="1138"/>
      <c r="E48" s="1139"/>
      <c r="F48" s="15">
        <v>5.59</v>
      </c>
      <c r="G48" s="16">
        <v>9.08</v>
      </c>
      <c r="H48" s="16">
        <v>4.9400000000000004</v>
      </c>
      <c r="I48" s="16">
        <v>3.8</v>
      </c>
      <c r="J48" s="17">
        <v>3.57</v>
      </c>
    </row>
    <row r="49" spans="2:10" ht="57.75" customHeight="1" thickBot="1" x14ac:dyDescent="0.2">
      <c r="B49" s="18"/>
      <c r="C49" s="1140" t="s">
        <v>5</v>
      </c>
      <c r="D49" s="1140"/>
      <c r="E49" s="1141"/>
      <c r="F49" s="19">
        <v>2.0299999999999998</v>
      </c>
      <c r="G49" s="20">
        <v>5.51</v>
      </c>
      <c r="H49" s="20" t="s">
        <v>520</v>
      </c>
      <c r="I49" s="20" t="s">
        <v>521</v>
      </c>
      <c r="J49" s="21">
        <v>0.37</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8" t="s">
        <v>522</v>
      </c>
      <c r="D34" s="1148"/>
      <c r="E34" s="1149"/>
      <c r="F34" s="32">
        <v>2.71</v>
      </c>
      <c r="G34" s="33">
        <v>2.94</v>
      </c>
      <c r="H34" s="33">
        <v>3.55</v>
      </c>
      <c r="I34" s="33">
        <v>4.0599999999999996</v>
      </c>
      <c r="J34" s="34">
        <v>4.6100000000000003</v>
      </c>
      <c r="K34" s="22"/>
      <c r="L34" s="22"/>
      <c r="M34" s="22"/>
      <c r="N34" s="22"/>
      <c r="O34" s="22"/>
      <c r="P34" s="22"/>
    </row>
    <row r="35" spans="1:16" ht="39" customHeight="1" x14ac:dyDescent="0.15">
      <c r="A35" s="22"/>
      <c r="B35" s="35"/>
      <c r="C35" s="1142" t="s">
        <v>523</v>
      </c>
      <c r="D35" s="1143"/>
      <c r="E35" s="1144"/>
      <c r="F35" s="36">
        <v>5.59</v>
      </c>
      <c r="G35" s="37">
        <v>9.08</v>
      </c>
      <c r="H35" s="37">
        <v>4.9400000000000004</v>
      </c>
      <c r="I35" s="37">
        <v>3.8</v>
      </c>
      <c r="J35" s="38">
        <v>3.57</v>
      </c>
      <c r="K35" s="22"/>
      <c r="L35" s="22"/>
      <c r="M35" s="22"/>
      <c r="N35" s="22"/>
      <c r="O35" s="22"/>
      <c r="P35" s="22"/>
    </row>
    <row r="36" spans="1:16" ht="39" customHeight="1" x14ac:dyDescent="0.15">
      <c r="A36" s="22"/>
      <c r="B36" s="35"/>
      <c r="C36" s="1142" t="s">
        <v>524</v>
      </c>
      <c r="D36" s="1143"/>
      <c r="E36" s="1144"/>
      <c r="F36" s="36">
        <v>0.04</v>
      </c>
      <c r="G36" s="37">
        <v>0.12</v>
      </c>
      <c r="H36" s="37">
        <v>1.06</v>
      </c>
      <c r="I36" s="37">
        <v>0.03</v>
      </c>
      <c r="J36" s="38">
        <v>0.76</v>
      </c>
      <c r="K36" s="22"/>
      <c r="L36" s="22"/>
      <c r="M36" s="22"/>
      <c r="N36" s="22"/>
      <c r="O36" s="22"/>
      <c r="P36" s="22"/>
    </row>
    <row r="37" spans="1:16" ht="39" customHeight="1" x14ac:dyDescent="0.15">
      <c r="A37" s="22"/>
      <c r="B37" s="35"/>
      <c r="C37" s="1142" t="s">
        <v>525</v>
      </c>
      <c r="D37" s="1143"/>
      <c r="E37" s="1144"/>
      <c r="F37" s="36">
        <v>0.01</v>
      </c>
      <c r="G37" s="37">
        <v>0.01</v>
      </c>
      <c r="H37" s="37">
        <v>0.03</v>
      </c>
      <c r="I37" s="37">
        <v>0.16</v>
      </c>
      <c r="J37" s="38">
        <v>0.67</v>
      </c>
      <c r="K37" s="22"/>
      <c r="L37" s="22"/>
      <c r="M37" s="22"/>
      <c r="N37" s="22"/>
      <c r="O37" s="22"/>
      <c r="P37" s="22"/>
    </row>
    <row r="38" spans="1:16" ht="39" customHeight="1" x14ac:dyDescent="0.15">
      <c r="A38" s="22"/>
      <c r="B38" s="35"/>
      <c r="C38" s="1142" t="s">
        <v>526</v>
      </c>
      <c r="D38" s="1143"/>
      <c r="E38" s="1144"/>
      <c r="F38" s="36">
        <v>0.65</v>
      </c>
      <c r="G38" s="37">
        <v>0.62</v>
      </c>
      <c r="H38" s="37">
        <v>0.93</v>
      </c>
      <c r="I38" s="37">
        <v>0.64</v>
      </c>
      <c r="J38" s="38">
        <v>0.54</v>
      </c>
      <c r="K38" s="22"/>
      <c r="L38" s="22"/>
      <c r="M38" s="22"/>
      <c r="N38" s="22"/>
      <c r="O38" s="22"/>
      <c r="P38" s="22"/>
    </row>
    <row r="39" spans="1:16" ht="39" customHeight="1" x14ac:dyDescent="0.15">
      <c r="A39" s="22"/>
      <c r="B39" s="35"/>
      <c r="C39" s="1142" t="s">
        <v>527</v>
      </c>
      <c r="D39" s="1143"/>
      <c r="E39" s="1144"/>
      <c r="F39" s="36">
        <v>0.01</v>
      </c>
      <c r="G39" s="37">
        <v>0.01</v>
      </c>
      <c r="H39" s="37">
        <v>0.05</v>
      </c>
      <c r="I39" s="37">
        <v>0.05</v>
      </c>
      <c r="J39" s="38">
        <v>0.33</v>
      </c>
      <c r="K39" s="22"/>
      <c r="L39" s="22"/>
      <c r="M39" s="22"/>
      <c r="N39" s="22"/>
      <c r="O39" s="22"/>
      <c r="P39" s="22"/>
    </row>
    <row r="40" spans="1:16" ht="39" customHeight="1" x14ac:dyDescent="0.15">
      <c r="A40" s="22"/>
      <c r="B40" s="35"/>
      <c r="C40" s="1142"/>
      <c r="D40" s="1143"/>
      <c r="E40" s="1144"/>
      <c r="F40" s="36"/>
      <c r="G40" s="37"/>
      <c r="H40" s="37"/>
      <c r="I40" s="37"/>
      <c r="J40" s="38"/>
      <c r="K40" s="22"/>
      <c r="L40" s="22"/>
      <c r="M40" s="22"/>
      <c r="N40" s="22"/>
      <c r="O40" s="22"/>
      <c r="P40" s="22"/>
    </row>
    <row r="41" spans="1:16" ht="39" customHeight="1" x14ac:dyDescent="0.15">
      <c r="A41" s="22"/>
      <c r="B41" s="35"/>
      <c r="C41" s="1142"/>
      <c r="D41" s="1143"/>
      <c r="E41" s="1144"/>
      <c r="F41" s="36"/>
      <c r="G41" s="37"/>
      <c r="H41" s="37"/>
      <c r="I41" s="37"/>
      <c r="J41" s="38"/>
      <c r="K41" s="22"/>
      <c r="L41" s="22"/>
      <c r="M41" s="22"/>
      <c r="N41" s="22"/>
      <c r="O41" s="22"/>
      <c r="P41" s="22"/>
    </row>
    <row r="42" spans="1:16" ht="39" customHeight="1" x14ac:dyDescent="0.15">
      <c r="A42" s="22"/>
      <c r="B42" s="39"/>
      <c r="C42" s="1142" t="s">
        <v>528</v>
      </c>
      <c r="D42" s="1143"/>
      <c r="E42" s="1144"/>
      <c r="F42" s="36" t="s">
        <v>475</v>
      </c>
      <c r="G42" s="37" t="s">
        <v>475</v>
      </c>
      <c r="H42" s="37" t="s">
        <v>475</v>
      </c>
      <c r="I42" s="37" t="s">
        <v>475</v>
      </c>
      <c r="J42" s="38" t="s">
        <v>475</v>
      </c>
      <c r="K42" s="22"/>
      <c r="L42" s="22"/>
      <c r="M42" s="22"/>
      <c r="N42" s="22"/>
      <c r="O42" s="22"/>
      <c r="P42" s="22"/>
    </row>
    <row r="43" spans="1:16" ht="39" customHeight="1" thickBot="1" x14ac:dyDescent="0.2">
      <c r="A43" s="22"/>
      <c r="B43" s="40"/>
      <c r="C43" s="1145" t="s">
        <v>529</v>
      </c>
      <c r="D43" s="1146"/>
      <c r="E43" s="1147"/>
      <c r="F43" s="41">
        <v>0</v>
      </c>
      <c r="G43" s="42">
        <v>0.01</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8" t="s">
        <v>11</v>
      </c>
      <c r="C45" s="1159"/>
      <c r="D45" s="58"/>
      <c r="E45" s="1164" t="s">
        <v>12</v>
      </c>
      <c r="F45" s="1164"/>
      <c r="G45" s="1164"/>
      <c r="H45" s="1164"/>
      <c r="I45" s="1164"/>
      <c r="J45" s="1165"/>
      <c r="K45" s="59">
        <v>1276</v>
      </c>
      <c r="L45" s="60">
        <v>1285</v>
      </c>
      <c r="M45" s="60">
        <v>1268</v>
      </c>
      <c r="N45" s="60">
        <v>1259</v>
      </c>
      <c r="O45" s="61">
        <v>1165</v>
      </c>
      <c r="P45" s="48"/>
      <c r="Q45" s="48"/>
      <c r="R45" s="48"/>
      <c r="S45" s="48"/>
      <c r="T45" s="48"/>
      <c r="U45" s="48"/>
    </row>
    <row r="46" spans="1:21" ht="30.75" customHeight="1" x14ac:dyDescent="0.15">
      <c r="A46" s="48"/>
      <c r="B46" s="1160"/>
      <c r="C46" s="1161"/>
      <c r="D46" s="62"/>
      <c r="E46" s="1152" t="s">
        <v>13</v>
      </c>
      <c r="F46" s="1152"/>
      <c r="G46" s="1152"/>
      <c r="H46" s="1152"/>
      <c r="I46" s="1152"/>
      <c r="J46" s="1153"/>
      <c r="K46" s="63" t="s">
        <v>475</v>
      </c>
      <c r="L46" s="64" t="s">
        <v>475</v>
      </c>
      <c r="M46" s="64" t="s">
        <v>475</v>
      </c>
      <c r="N46" s="64" t="s">
        <v>475</v>
      </c>
      <c r="O46" s="65" t="s">
        <v>475</v>
      </c>
      <c r="P46" s="48"/>
      <c r="Q46" s="48"/>
      <c r="R46" s="48"/>
      <c r="S46" s="48"/>
      <c r="T46" s="48"/>
      <c r="U46" s="48"/>
    </row>
    <row r="47" spans="1:21" ht="30.75" customHeight="1" x14ac:dyDescent="0.15">
      <c r="A47" s="48"/>
      <c r="B47" s="1160"/>
      <c r="C47" s="1161"/>
      <c r="D47" s="62"/>
      <c r="E47" s="1152" t="s">
        <v>14</v>
      </c>
      <c r="F47" s="1152"/>
      <c r="G47" s="1152"/>
      <c r="H47" s="1152"/>
      <c r="I47" s="1152"/>
      <c r="J47" s="1153"/>
      <c r="K47" s="63" t="s">
        <v>475</v>
      </c>
      <c r="L47" s="64" t="s">
        <v>475</v>
      </c>
      <c r="M47" s="64" t="s">
        <v>475</v>
      </c>
      <c r="N47" s="64" t="s">
        <v>475</v>
      </c>
      <c r="O47" s="65" t="s">
        <v>475</v>
      </c>
      <c r="P47" s="48"/>
      <c r="Q47" s="48"/>
      <c r="R47" s="48"/>
      <c r="S47" s="48"/>
      <c r="T47" s="48"/>
      <c r="U47" s="48"/>
    </row>
    <row r="48" spans="1:21" ht="30.75" customHeight="1" x14ac:dyDescent="0.15">
      <c r="A48" s="48"/>
      <c r="B48" s="1160"/>
      <c r="C48" s="1161"/>
      <c r="D48" s="62"/>
      <c r="E48" s="1152" t="s">
        <v>15</v>
      </c>
      <c r="F48" s="1152"/>
      <c r="G48" s="1152"/>
      <c r="H48" s="1152"/>
      <c r="I48" s="1152"/>
      <c r="J48" s="1153"/>
      <c r="K48" s="63">
        <v>280</v>
      </c>
      <c r="L48" s="64">
        <v>259</v>
      </c>
      <c r="M48" s="64">
        <v>268</v>
      </c>
      <c r="N48" s="64">
        <v>239</v>
      </c>
      <c r="O48" s="65">
        <v>301</v>
      </c>
      <c r="P48" s="48"/>
      <c r="Q48" s="48"/>
      <c r="R48" s="48"/>
      <c r="S48" s="48"/>
      <c r="T48" s="48"/>
      <c r="U48" s="48"/>
    </row>
    <row r="49" spans="1:21" ht="30.75" customHeight="1" x14ac:dyDescent="0.15">
      <c r="A49" s="48"/>
      <c r="B49" s="1160"/>
      <c r="C49" s="1161"/>
      <c r="D49" s="62"/>
      <c r="E49" s="1152" t="s">
        <v>16</v>
      </c>
      <c r="F49" s="1152"/>
      <c r="G49" s="1152"/>
      <c r="H49" s="1152"/>
      <c r="I49" s="1152"/>
      <c r="J49" s="1153"/>
      <c r="K49" s="63">
        <v>80</v>
      </c>
      <c r="L49" s="64">
        <v>80</v>
      </c>
      <c r="M49" s="64">
        <v>80</v>
      </c>
      <c r="N49" s="64">
        <v>80</v>
      </c>
      <c r="O49" s="65">
        <v>80</v>
      </c>
      <c r="P49" s="48"/>
      <c r="Q49" s="48"/>
      <c r="R49" s="48"/>
      <c r="S49" s="48"/>
      <c r="T49" s="48"/>
      <c r="U49" s="48"/>
    </row>
    <row r="50" spans="1:21" ht="30.75" customHeight="1" x14ac:dyDescent="0.15">
      <c r="A50" s="48"/>
      <c r="B50" s="1160"/>
      <c r="C50" s="1161"/>
      <c r="D50" s="62"/>
      <c r="E50" s="1152" t="s">
        <v>17</v>
      </c>
      <c r="F50" s="1152"/>
      <c r="G50" s="1152"/>
      <c r="H50" s="1152"/>
      <c r="I50" s="1152"/>
      <c r="J50" s="1153"/>
      <c r="K50" s="63">
        <v>32</v>
      </c>
      <c r="L50" s="64">
        <v>31</v>
      </c>
      <c r="M50" s="64">
        <v>31</v>
      </c>
      <c r="N50" s="64">
        <v>30</v>
      </c>
      <c r="O50" s="65">
        <v>13</v>
      </c>
      <c r="P50" s="48"/>
      <c r="Q50" s="48"/>
      <c r="R50" s="48"/>
      <c r="S50" s="48"/>
      <c r="T50" s="48"/>
      <c r="U50" s="48"/>
    </row>
    <row r="51" spans="1:21" ht="30.75" customHeight="1" x14ac:dyDescent="0.15">
      <c r="A51" s="48"/>
      <c r="B51" s="1162"/>
      <c r="C51" s="1163"/>
      <c r="D51" s="66"/>
      <c r="E51" s="1152" t="s">
        <v>18</v>
      </c>
      <c r="F51" s="1152"/>
      <c r="G51" s="1152"/>
      <c r="H51" s="1152"/>
      <c r="I51" s="1152"/>
      <c r="J51" s="1153"/>
      <c r="K51" s="63" t="s">
        <v>475</v>
      </c>
      <c r="L51" s="64" t="s">
        <v>475</v>
      </c>
      <c r="M51" s="64" t="s">
        <v>475</v>
      </c>
      <c r="N51" s="64" t="s">
        <v>475</v>
      </c>
      <c r="O51" s="65" t="s">
        <v>475</v>
      </c>
      <c r="P51" s="48"/>
      <c r="Q51" s="48"/>
      <c r="R51" s="48"/>
      <c r="S51" s="48"/>
      <c r="T51" s="48"/>
      <c r="U51" s="48"/>
    </row>
    <row r="52" spans="1:21" ht="30.75" customHeight="1" x14ac:dyDescent="0.15">
      <c r="A52" s="48"/>
      <c r="B52" s="1150" t="s">
        <v>19</v>
      </c>
      <c r="C52" s="1151"/>
      <c r="D52" s="66"/>
      <c r="E52" s="1152" t="s">
        <v>20</v>
      </c>
      <c r="F52" s="1152"/>
      <c r="G52" s="1152"/>
      <c r="H52" s="1152"/>
      <c r="I52" s="1152"/>
      <c r="J52" s="1153"/>
      <c r="K52" s="63">
        <v>987</v>
      </c>
      <c r="L52" s="64">
        <v>1003</v>
      </c>
      <c r="M52" s="64">
        <v>1009</v>
      </c>
      <c r="N52" s="64">
        <v>1010</v>
      </c>
      <c r="O52" s="65">
        <v>964</v>
      </c>
      <c r="P52" s="48"/>
      <c r="Q52" s="48"/>
      <c r="R52" s="48"/>
      <c r="S52" s="48"/>
      <c r="T52" s="48"/>
      <c r="U52" s="48"/>
    </row>
    <row r="53" spans="1:21" ht="30.75" customHeight="1" thickBot="1" x14ac:dyDescent="0.2">
      <c r="A53" s="48"/>
      <c r="B53" s="1154" t="s">
        <v>21</v>
      </c>
      <c r="C53" s="1155"/>
      <c r="D53" s="67"/>
      <c r="E53" s="1156" t="s">
        <v>22</v>
      </c>
      <c r="F53" s="1156"/>
      <c r="G53" s="1156"/>
      <c r="H53" s="1156"/>
      <c r="I53" s="1156"/>
      <c r="J53" s="1157"/>
      <c r="K53" s="68">
        <v>681</v>
      </c>
      <c r="L53" s="69">
        <v>652</v>
      </c>
      <c r="M53" s="69">
        <v>638</v>
      </c>
      <c r="N53" s="69">
        <v>598</v>
      </c>
      <c r="O53" s="70">
        <v>595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2015-04-07T23:50:11Z</cp:lastPrinted>
  <dcterms:created xsi:type="dcterms:W3CDTF">2015-02-17T07:29:06Z</dcterms:created>
  <dcterms:modified xsi:type="dcterms:W3CDTF">2015-04-27T06:07:34Z</dcterms:modified>
  <cp:category/>
</cp:coreProperties>
</file>