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W37" i="9"/>
  <c r="BW38" i="9" s="1"/>
  <c r="BW39" i="9" s="1"/>
  <c r="BE37" i="9"/>
  <c r="AM37" i="9"/>
  <c r="U37" i="9"/>
  <c r="C37" i="9"/>
  <c r="CO36" i="9"/>
  <c r="BW36" i="9"/>
  <c r="BE36" i="9"/>
  <c r="AM36" i="9"/>
  <c r="C36" i="9"/>
  <c r="CO35" i="9"/>
  <c r="BW35" i="9"/>
  <c r="BE35" i="9"/>
  <c r="AM35" i="9"/>
  <c r="C35" i="9"/>
  <c r="BW34" i="9"/>
  <c r="AM34" i="9"/>
  <c r="C34" i="9"/>
  <c r="U34" i="9" s="1"/>
  <c r="U35" i="9" s="1"/>
  <c r="U36" i="9" s="1"/>
  <c r="CO34" i="9" l="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<sst xmlns="http://schemas.openxmlformats.org/spreadsheetml/2006/main" count="1003" uniqueCount="538">
  <si>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</si>
  <si>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</si>
  <si>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</si>
  <si>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</si>
  <si>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</si>
  <si>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</si>
  <si>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</si>
  <si>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</si>
  <si>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</si>
  <si>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</si>
  <si>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</si>
  <si>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</si>
  <si>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</si>
  <si>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</si>
  <si>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</si>
  <si>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</si>
  <si>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</si>
  <si>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</si>
  <si>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</si>
  <si>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</si>
  <si>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</si>
  <si>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</si>
  <si>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</si>
  <si>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</si>
  <si>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</si>
  <si>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</si>
  <si>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</si>
  <si>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</si>
  <si>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</si>
  <si>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</si>
  <si>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</si>
  <si>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</si>
  <si>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</si>
  <si>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</si>
  <si>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</si>
  <si>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</si>
  <si>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</si>
  <si>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</si>
  <si>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</si>
  <si>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</si>
  <si>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</si>
  <si>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</si>
  <si>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</si>
  <si>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</si>
  <si>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</si>
  <si>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</si>
  <si>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</si>
  <si>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</si>
  <si>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</si>
  <si>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</si>
  <si>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</si>
  <si>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</si>
  <si>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</si>
  <si>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</si>
  <si>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</si>
  <si>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</si>
  <si>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</si>
  <si>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</si>
  <si>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</si>
  <si>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</si>
  <si>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</si>
  <si>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</si>
  <si>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</si>
  <si>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</si>
  <si>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</si>
  <si>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</si>
  <si>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</si>
  <si>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</si>
  <si>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</si>
  <si>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</si>
  <si>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</si>
  <si>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</si>
  <si>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</si>
  <si>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</si>
  <si>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</si>
  <si>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</si>
  <si>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</si>
  <si>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</si>
  <si>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</si>
  <si>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</si>
  <si>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</si>
  <si>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坂町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</si>
  <si>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</si>
  <si>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</si>
  <si>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</si>
  <si>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</si>
  <si>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</si>
  <si>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</si>
  <si>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</si>
  <si>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</si>
  <si>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</si>
  <si>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</si>
  <si>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</si>
  <si>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</si>
  <si>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</si>
  <si>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</si>
  <si>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</si>
  <si>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</si>
  <si>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</si>
  <si>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</si>
  <si>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</si>
  <si>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</si>
  <si>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</si>
  <si>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</si>
  <si>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</si>
  <si>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</si>
  <si>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</si>
  <si>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</si>
  <si>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</si>
  <si>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</si>
  <si>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</si>
  <si>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</si>
  <si>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</si>
  <si>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</si>
  <si>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</si>
  <si>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</si>
  <si>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</si>
  <si>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</si>
  <si>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</si>
  <si>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</si>
  <si>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</si>
  <si>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</si>
  <si>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</si>
  <si>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</si>
  <si>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</si>
  <si>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</si>
  <si>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</si>
  <si>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</si>
  <si>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</si>
  <si>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</si>
  <si>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</si>
  <si>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</si>
  <si>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</si>
  <si>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</si>
  <si>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</si>
  <si>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</si>
  <si>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</si>
  <si>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</si>
  <si>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</si>
  <si>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</si>
  <si>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</si>
  <si>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</si>
  <si>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</si>
  <si>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</si>
  <si>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</si>
  <si>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</si>
  <si>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</si>
  <si>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</si>
  <si>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</si>
  <si>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</si>
  <si>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</si>
  <si>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</si>
  <si>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</si>
  <si>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</si>
  <si>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</si>
  <si>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</si>
  <si>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</si>
  <si>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</si>
  <si>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</si>
  <si>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</si>
  <si>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</si>
  <si>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</si>
  <si>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</si>
  <si>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</si>
  <si>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</si>
  <si>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</si>
  <si>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</si>
  <si>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</si>
  <si>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</si>
  <si>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</si>
  <si>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</si>
  <si>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</si>
  <si>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</si>
  <si>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</si>
  <si>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</si>
  <si>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</si>
  <si>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</si>
  <si>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</si>
  <si>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</si>
  <si>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</si>
  <si>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</si>
  <si>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</si>
  <si>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</si>
  <si>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</si>
  <si>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</si>
  <si>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</si>
  <si>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</si>
  <si>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</si>
  <si>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</si>
  <si>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</si>
  <si>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</si>
  <si>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</si>
  <si>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</si>
  <si>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広島県坂町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</si>
  <si>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</si>
  <si>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</si>
  <si>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</si>
  <si>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</si>
  <si>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</si>
  <si>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</si>
  <si>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</si>
  <si>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</si>
  <si>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</si>
  <si>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</si>
  <si>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</si>
  <si>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</si>
  <si>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</si>
  <si>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</si>
  <si>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</si>
  <si>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</si>
  <si>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</si>
  <si>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</si>
  <si>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</si>
  <si>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</si>
  <si>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</si>
  <si>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</si>
  <si>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</si>
  <si>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</si>
  <si>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</si>
  <si>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</si>
  <si>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</si>
  <si>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</si>
  <si>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</si>
  <si>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</si>
  <si>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</si>
  <si>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</si>
  <si>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</si>
  <si>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</si>
  <si>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</si>
  <si>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</si>
  <si>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</si>
  <si>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</si>
  <si>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</si>
  <si>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</si>
  <si>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</si>
  <si>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</si>
  <si>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</si>
  <si>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</si>
  <si>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</si>
  <si>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</si>
  <si>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</si>
  <si>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</si>
  <si>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</si>
  <si>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</si>
  <si>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</si>
  <si>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</si>
  <si>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</si>
  <si>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</si>
  <si>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</si>
  <si>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</si>
  <si>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</si>
  <si>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</si>
  <si>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</si>
  <si>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</si>
  <si>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</si>
  <si>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</si>
  <si>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</si>
  <si>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</si>
  <si>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</si>
  <si>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</si>
  <si>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</si>
  <si>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</si>
  <si>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</si>
  <si>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</si>
  <si>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</si>
  <si>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</si>
  <si>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</si>
  <si>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</si>
  <si>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</si>
  <si>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</si>
  <si>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</si>
  <si>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</si>
  <si>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</si>
  <si>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</si>
  <si>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</si>
  <si>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</si>
  <si>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</si>
  <si>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</si>
  <si>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</si>
  <si>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</si>
  <si>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</si>
  <si>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</si>
  <si>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</si>
  <si>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</si>
  <si>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</si>
  <si>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</si>
  <si>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</si>
  <si>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</si>
  <si>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</si>
  <si>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</si>
  <si>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</si>
  <si>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</si>
  <si>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</si>
  <si>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</si>
  <si>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</si>
  <si>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</si>
  <si>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</si>
  <si>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</si>
  <si>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</si>
  <si>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</si>
  <si>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</si>
  <si>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</si>
  <si>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</si>
  <si>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</si>
  <si>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</si>
  <si>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</si>
  <si>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</si>
  <si>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</si>
  <si>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</si>
  <si>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</si>
  <si>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</si>
  <si>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</si>
  <si>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</si>
  <si>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</si>
  <si>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</si>
  <si>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</si>
  <si>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</si>
  <si>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</si>
  <si>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</si>
  <si>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</si>
  <si>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</si>
  <si>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</si>
  <si>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</si>
  <si>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</si>
  <si>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</si>
  <si>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</si>
  <si>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</si>
  <si>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</si>
  <si>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</si>
  <si>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</si>
  <si>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</si>
  <si>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</si>
  <si>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</si>
  <si>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</si>
  <si>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</si>
  <si>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</si>
  <si>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</si>
  <si>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</si>
  <si>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</si>
  <si>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</si>
  <si>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</si>
  <si>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</si>
  <si>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</si>
  <si>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広島県坂町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</si>
  <si>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</si>
  <si>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</si>
  <si>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</si>
  <si>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</si>
  <si>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</si>
  <si>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</si>
  <si>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</si>
  <si>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</si>
  <si>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</si>
  <si>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</si>
  <si>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</si>
  <si>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</si>
  <si>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</si>
  <si>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</si>
  <si>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</si>
  <si>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</si>
  <si>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</si>
  <si>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</si>
  <si>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</si>
  <si>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</si>
  <si>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</si>
  <si>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</si>
  <si>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</si>
  <si>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</si>
  <si>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</si>
  <si>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</si>
  <si>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</si>
  <si>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</si>
  <si>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</si>
  <si>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</si>
  <si>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</si>
  <si>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</si>
  <si>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</si>
  <si>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</si>
  <si>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</si>
  <si>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</si>
  <si>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</si>
  <si>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</si>
  <si>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</si>
  <si>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</si>
  <si>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</si>
  <si>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</si>
  <si>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</si>
  <si>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</si>
  <si>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</si>
  <si>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</si>
  <si>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</si>
  <si>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</si>
  <si>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</si>
  <si>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</si>
  <si>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</si>
  <si>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</si>
  <si>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</si>
  <si>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</si>
  <si>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</si>
  <si>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</si>
  <si>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</si>
  <si>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</si>
  <si>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</si>
  <si>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</si>
  <si>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</si>
  <si>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</si>
  <si>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</si>
  <si>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</si>
  <si>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</si>
  <si>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</si>
  <si>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</si>
  <si>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</si>
  <si>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</si>
  <si>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</si>
  <si>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</si>
  <si>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</si>
  <si>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</si>
  <si>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</si>
  <si>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</si>
  <si>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</si>
  <si>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</si>
  <si>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</si>
  <si>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</si>
  <si>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</si>
  <si>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</si>
  <si>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</si>
  <si>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</si>
  <si>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</si>
  <si>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</si>
  <si>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</si>
  <si>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</si>
  <si>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</si>
  <si>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</si>
  <si>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</si>
  <si>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</si>
  <si>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</si>
  <si>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</si>
  <si>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</si>
  <si>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</si>
  <si>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</si>
  <si>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</si>
  <si>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</si>
  <si>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</si>
  <si>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</si>
  <si>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</si>
  <si>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</si>
  <si>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</si>
  <si>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</si>
  <si>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</si>
  <si>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</si>
  <si>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</si>
  <si>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</si>
  <si>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</si>
  <si>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</si>
  <si>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</si>
  <si>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</si>
  <si>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</si>
  <si>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</si>
  <si>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</si>
  <si>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</si>
  <si>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</si>
  <si>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</si>
  <si>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</si>
  <si>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</si>
  <si>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</si>
  <si>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</si>
  <si>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</si>
  <si>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</si>
  <si>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</si>
  <si>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</si>
  <si>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</si>
  <si>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</si>
  <si>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</si>
  <si>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</si>
  <si>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</si>
  <si>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</si>
  <si>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</si>
  <si>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</si>
  <si>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</si>
  <si>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</si>
  <si>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</si>
  <si>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</si>
  <si>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</si>
  <si>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</si>
  <si>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</si>
  <si>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</si>
  <si>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</si>
  <si>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</si>
  <si>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</si>
  <si>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</si>
  <si>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</si>
  <si>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</si>
  <si>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</si>
  <si>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</si>
  <si>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</si>
  <si>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</si>
  <si>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</si>
  <si>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</si>
  <si>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</si>
  <si>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</si>
  <si>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</si>
  <si>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</si>
  <si>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</si>
  <si>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</si>
  <si>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</si>
  <si>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</si>
  <si>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</si>
  <si>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</si>
  <si>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</si>
  <si>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</si>
  <si>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</si>
  <si>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</si>
  <si>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</si>
  <si>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</si>
  <si>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</si>
  <si>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1.85</t>
  </si>
  <si>
    <t>一般会計</t>
  </si>
  <si>
    <t>国民健康保険事業特別会計</t>
  </si>
  <si>
    <t>介護保険事業特別会計</t>
  </si>
  <si>
    <t>下水道事業特別会計</t>
  </si>
  <si>
    <t>後期高齢者医療特別会計</t>
  </si>
  <si>
    <t>その他会計（赤字）</t>
  </si>
  <si>
    <t>その他会計（黒字）</t>
  </si>
  <si>
    <t>○</t>
    <phoneticPr fontId="2"/>
  </si>
  <si>
    <t>-</t>
    <phoneticPr fontId="2"/>
  </si>
  <si>
    <t>-</t>
    <phoneticPr fontId="2"/>
  </si>
  <si>
    <t>-</t>
    <phoneticPr fontId="2"/>
  </si>
  <si>
    <t>-</t>
    <phoneticPr fontId="2"/>
  </si>
  <si>
    <t>-</t>
    <phoneticPr fontId="2"/>
  </si>
  <si>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</si>
  <si>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安芸地区衛生施設管理組合（特別会計）</t>
    <rPh sb="0" eb="2">
      <t>アキ</t>
    </rPh>
    <rPh sb="2" eb="4">
      <t>チク</t>
    </rPh>
    <rPh sb="4" eb="6">
      <t>エイセイ</t>
    </rPh>
    <rPh sb="6" eb="8">
      <t>シセツ</t>
    </rPh>
    <rPh sb="8" eb="10">
      <t>カンリ</t>
    </rPh>
    <rPh sb="10" eb="12">
      <t>クミアイ</t>
    </rPh>
    <rPh sb="13" eb="15">
      <t>トクベツ</t>
    </rPh>
    <rPh sb="15" eb="17">
      <t>カイケイ</t>
    </rPh>
    <phoneticPr fontId="2"/>
  </si>
  <si>
    <t>広島県海田高等学校財産組合</t>
    <rPh sb="0" eb="3">
      <t>ヒロシマケン</t>
    </rPh>
    <rPh sb="3" eb="5">
      <t>カイタ</t>
    </rPh>
    <rPh sb="5" eb="7">
      <t>コウトウ</t>
    </rPh>
    <rPh sb="7" eb="9">
      <t>ガッコウ</t>
    </rPh>
    <rPh sb="9" eb="11">
      <t>ザイサン</t>
    </rPh>
    <rPh sb="11" eb="13">
      <t>クミアイ</t>
    </rPh>
    <phoneticPr fontId="2"/>
  </si>
  <si>
    <t>坂町土地開発公社</t>
    <rPh sb="0" eb="1">
      <t>サカ</t>
    </rPh>
    <rPh sb="1" eb="2">
      <t>チョウ</t>
    </rPh>
    <rPh sb="2" eb="4">
      <t>トチ</t>
    </rPh>
    <rPh sb="4" eb="6">
      <t>カイハツ</t>
    </rPh>
    <rPh sb="6" eb="8">
      <t>コウシャ</t>
    </rPh>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</si>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</sst>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177"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36628</c:v>
                </c:pt>
                <c:pt idx="1">
                  <c:v>89638</c:v>
                </c:pt>
                <c:pt idx="2">
                  <c:v>46620</c:v>
                </c:pt>
                <c:pt idx="3">
                  <c:v>33947</c:v>
                </c:pt>
                <c:pt idx="4">
                  <c:v>85219</c:v>
                </c:pt>
              </c:numCache>
            </c:numRef>
          </c:val>
          <c:smooth val="0"/>
        </c:ser>
        <c:dLbls>
          <c:showLegendKey val="0"/>
          <c:showVal val="0"/>
          <c:showCatName val="0"/>
          <c:showSerName val="0"/>
          <c:showPercent val="0"/>
          <c:showBubbleSize val="0"/>
        </c:dLbls>
        <c:marker val="1"/>
        <c:smooth val="0"/>
        <c:axId val="88425984"/>
        <c:axId val="88427904"/>
      </c:lineChart>
      <c:catAx>
        <c:axId val="884259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27904"/>
        <c:crosses val="autoZero"/>
        <c:auto val="1"/>
        <c:lblAlgn val="ctr"/>
        <c:lblOffset val="100"/>
        <c:tickLblSkip val="1"/>
        <c:tickMarkSkip val="1"/>
        <c:noMultiLvlLbl val="0"/>
      </c:catAx>
      <c:valAx>
        <c:axId val="88427904"/>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25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2.74</c:v>
                </c:pt>
                <c:pt idx="1">
                  <c:v>4.53</c:v>
                </c:pt>
                <c:pt idx="2">
                  <c:v>0.31</c:v>
                </c:pt>
                <c:pt idx="3">
                  <c:v>0.98</c:v>
                </c:pt>
                <c:pt idx="4">
                  <c:v>3.85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50.14</c:v>
                </c:pt>
                <c:pt idx="1">
                  <c:v>51.01</c:v>
                </c:pt>
                <c:pt idx="2">
                  <c:v>52.27</c:v>
                </c:pt>
                <c:pt idx="3">
                  <c:v>53.48</c:v>
                </c:pt>
                <c:pt idx="4">
                  <c:v>52.92</c:v>
                </c:pt>
              </c:numCache>
            </c:numRef>
          </c:val>
        </c:ser>
        <c:dLbls>
          <c:showLegendKey val="0"/>
          <c:showVal val="0"/>
          <c:showCatName val="0"/>
          <c:showSerName val="0"/>
          <c:showPercent val="0"/>
          <c:showBubbleSize val="0"/>
        </c:dLbls>
        <c:gapWidth val="250"/>
        <c:overlap val="100"/>
        <c:axId val="96772864"/>
        <c:axId val="96774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2.2200000000000002</c:v>
                </c:pt>
                <c:pt idx="1">
                  <c:v>3.39</c:v>
                </c:pt>
                <c:pt idx="2">
                  <c:v>-1.85</c:v>
                </c:pt>
                <c:pt idx="3">
                  <c:v>0.84</c:v>
                </c:pt>
                <c:pt idx="4">
                  <c:v>3.4</c:v>
                </c:pt>
              </c:numCache>
            </c:numRef>
          </c:val>
          <c:smooth val="0"/>
        </c:ser>
        <c:dLbls>
          <c:showLegendKey val="0"/>
          <c:showVal val="0"/>
          <c:showCatName val="0"/>
          <c:showSerName val="0"/>
          <c:showPercent val="0"/>
          <c:showBubbleSize val="0"/>
        </c:dLbls>
        <c:marker val="1"/>
        <c:smooth val="0"/>
        <c:axId val="96772864"/>
        <c:axId val="96774784"/>
      </c:lineChart>
      <c:catAx>
        <c:axId val="96772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774784"/>
        <c:crosses val="autoZero"/>
        <c:auto val="1"/>
        <c:lblAlgn val="ctr"/>
        <c:lblOffset val="100"/>
        <c:tickLblSkip val="1"/>
        <c:tickMarkSkip val="1"/>
        <c:noMultiLvlLbl val="0"/>
      </c:catAx>
      <c:valAx>
        <c:axId val="96774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72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0.04</c:v>
                </c:pt>
                <c:pt idx="2">
                  <c:v>#N/A</c:v>
                </c:pt>
                <c:pt idx="3">
                  <c:v>0.03</c:v>
                </c:pt>
                <c:pt idx="4">
                  <c:v>#N/A</c:v>
                </c:pt>
                <c:pt idx="5">
                  <c:v>0.04</c:v>
                </c:pt>
                <c:pt idx="6">
                  <c:v>#N/A</c:v>
                </c:pt>
                <c:pt idx="7">
                  <c:v>0.04</c:v>
                </c:pt>
                <c:pt idx="8">
                  <c:v>#N/A</c:v>
                </c:pt>
                <c:pt idx="9">
                  <c:v>0.02</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0.57999999999999996</c:v>
                </c:pt>
                <c:pt idx="2">
                  <c:v>#N/A</c:v>
                </c:pt>
                <c:pt idx="3">
                  <c:v>0.33</c:v>
                </c:pt>
                <c:pt idx="4">
                  <c:v>#N/A</c:v>
                </c:pt>
                <c:pt idx="5">
                  <c:v>0.42</c:v>
                </c:pt>
                <c:pt idx="6">
                  <c:v>#N/A</c:v>
                </c:pt>
                <c:pt idx="7">
                  <c:v>0.41</c:v>
                </c:pt>
                <c:pt idx="8">
                  <c:v>#N/A</c:v>
                </c:pt>
                <c:pt idx="9">
                  <c:v>0.17</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0.55000000000000004</c:v>
                </c:pt>
                <c:pt idx="2">
                  <c:v>#N/A</c:v>
                </c:pt>
                <c:pt idx="3">
                  <c:v>0.2</c:v>
                </c:pt>
                <c:pt idx="4">
                  <c:v>#N/A</c:v>
                </c:pt>
                <c:pt idx="5">
                  <c:v>0.15</c:v>
                </c:pt>
                <c:pt idx="6">
                  <c:v>#N/A</c:v>
                </c:pt>
                <c:pt idx="7">
                  <c:v>0.15</c:v>
                </c:pt>
                <c:pt idx="8">
                  <c:v>#N/A</c:v>
                </c:pt>
                <c:pt idx="9">
                  <c:v>0.32</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3.74</c:v>
                </c:pt>
                <c:pt idx="2">
                  <c:v>#N/A</c:v>
                </c:pt>
                <c:pt idx="3">
                  <c:v>3.34</c:v>
                </c:pt>
                <c:pt idx="4">
                  <c:v>#N/A</c:v>
                </c:pt>
                <c:pt idx="5">
                  <c:v>2.2999999999999998</c:v>
                </c:pt>
                <c:pt idx="6">
                  <c:v>#N/A</c:v>
                </c:pt>
                <c:pt idx="7">
                  <c:v>0.6</c:v>
                </c:pt>
                <c:pt idx="8">
                  <c:v>#N/A</c:v>
                </c:pt>
                <c:pt idx="9">
                  <c:v>0.84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2.74</c:v>
                </c:pt>
                <c:pt idx="2">
                  <c:v>#N/A</c:v>
                </c:pt>
                <c:pt idx="3">
                  <c:v>4.53</c:v>
                </c:pt>
                <c:pt idx="4">
                  <c:v>#N/A</c:v>
                </c:pt>
                <c:pt idx="5">
                  <c:v>0.31</c:v>
                </c:pt>
                <c:pt idx="6">
                  <c:v>#N/A</c:v>
                </c:pt>
                <c:pt idx="7">
                  <c:v>0.98</c:v>
                </c:pt>
                <c:pt idx="8">
                  <c:v>#N/A</c:v>
                </c:pt>
                <c:pt idx="9">
                  <c:v>3.85</c:v>
                </c:pt>
              </c:numCache>
            </c:numRef>
          </c:val>
        </c:ser>
        <c:dLbls>
          <c:showLegendKey val="0"/>
          <c:showVal val="0"/>
          <c:showCatName val="0"/>
          <c:showSerName val="0"/>
          <c:showPercent val="0"/>
          <c:showBubbleSize val="0"/>
        </c:dLbls>
        <c:gapWidth val="150"/>
        <c:overlap val="100"/>
        <c:axId val="99138176"/>
        <c:axId val="99139968"/>
      </c:barChart>
      <c:catAx>
        <c:axId val="99138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139968"/>
        <c:crosses val="autoZero"/>
        <c:auto val="1"/>
        <c:lblAlgn val="ctr"/>
        <c:lblOffset val="100"/>
        <c:tickLblSkip val="1"/>
        <c:tickMarkSkip val="1"/>
        <c:noMultiLvlLbl val="0"/>
      </c:catAx>
      <c:valAx>
        <c:axId val="99139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381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506</c:v>
                </c:pt>
                <c:pt idx="5">
                  <c:v>529</c:v>
                </c:pt>
                <c:pt idx="8">
                  <c:v>532</c:v>
                </c:pt>
                <c:pt idx="11">
                  <c:v>541</c:v>
                </c:pt>
                <c:pt idx="14">
                  <c:v>551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c:v>
                </c:pt>
                <c:pt idx="3">
                  <c:v>5</c:v>
                </c:pt>
                <c:pt idx="6">
                  <c:v>3</c:v>
                </c:pt>
                <c:pt idx="9">
                  <c:v>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33</c:v>
                </c:pt>
                <c:pt idx="3">
                  <c:v>33</c:v>
                </c:pt>
                <c:pt idx="6">
                  <c:v>33</c:v>
                </c:pt>
                <c:pt idx="9">
                  <c:v>33</c:v>
                </c:pt>
                <c:pt idx="12">
                  <c:v>33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261</c:v>
                </c:pt>
                <c:pt idx="3">
                  <c:v>218</c:v>
                </c:pt>
                <c:pt idx="6">
                  <c:v>252</c:v>
                </c:pt>
                <c:pt idx="9">
                  <c:v>225</c:v>
                </c:pt>
                <c:pt idx="12">
                  <c:v>216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468</c:v>
                </c:pt>
                <c:pt idx="3">
                  <c:v>482</c:v>
                </c:pt>
                <c:pt idx="6">
                  <c:v>450</c:v>
                </c:pt>
                <c:pt idx="9">
                  <c:v>451</c:v>
                </c:pt>
                <c:pt idx="12">
                  <c:v>456</c:v>
                </c:pt>
              </c:numCache>
            </c:numRef>
          </c:val>
        </c:ser>
        <c:dLbls>
          <c:showLegendKey val="0"/>
          <c:showVal val="0"/>
          <c:showCatName val="0"/>
          <c:showSerName val="0"/>
          <c:showPercent val="0"/>
          <c:showBubbleSize val="0"/>
        </c:dLbls>
        <c:gapWidth val="100"/>
        <c:overlap val="100"/>
        <c:axId val="100475648"/>
        <c:axId val="1004775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261</c:v>
                </c:pt>
                <c:pt idx="2">
                  <c:v>#N/A</c:v>
                </c:pt>
                <c:pt idx="3">
                  <c:v>#N/A</c:v>
                </c:pt>
                <c:pt idx="4">
                  <c:v>209</c:v>
                </c:pt>
                <c:pt idx="5">
                  <c:v>#N/A</c:v>
                </c:pt>
                <c:pt idx="6">
                  <c:v>#N/A</c:v>
                </c:pt>
                <c:pt idx="7">
                  <c:v>206</c:v>
                </c:pt>
                <c:pt idx="8">
                  <c:v>#N/A</c:v>
                </c:pt>
                <c:pt idx="9">
                  <c:v>#N/A</c:v>
                </c:pt>
                <c:pt idx="10">
                  <c:v>171</c:v>
                </c:pt>
                <c:pt idx="11">
                  <c:v>#N/A</c:v>
                </c:pt>
                <c:pt idx="12">
                  <c:v>#N/A</c:v>
                </c:pt>
                <c:pt idx="13">
                  <c:v>157</c:v>
                </c:pt>
                <c:pt idx="14">
                  <c:v>#N/A</c:v>
                </c:pt>
              </c:numCache>
            </c:numRef>
          </c:val>
          <c:smooth val="0"/>
        </c:ser>
        <c:dLbls>
          <c:showLegendKey val="0"/>
          <c:showVal val="0"/>
          <c:showCatName val="0"/>
          <c:showSerName val="0"/>
          <c:showPercent val="0"/>
          <c:showBubbleSize val="0"/>
        </c:dLbls>
        <c:marker val="1"/>
        <c:smooth val="0"/>
        <c:axId val="100475648"/>
        <c:axId val="100477568"/>
      </c:lineChart>
      <c:catAx>
        <c:axId val="100475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477568"/>
        <c:crosses val="autoZero"/>
        <c:auto val="1"/>
        <c:lblAlgn val="ctr"/>
        <c:lblOffset val="100"/>
        <c:tickLblSkip val="1"/>
        <c:tickMarkSkip val="1"/>
        <c:noMultiLvlLbl val="0"/>
      </c:catAx>
      <c:valAx>
        <c:axId val="100477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75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5979</c:v>
                </c:pt>
                <c:pt idx="5">
                  <c:v>6104</c:v>
                </c:pt>
                <c:pt idx="8">
                  <c:v>6084</c:v>
                </c:pt>
                <c:pt idx="11">
                  <c:v>6204</c:v>
                </c:pt>
                <c:pt idx="14">
                  <c:v>6245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678</c:v>
                </c:pt>
                <c:pt idx="5">
                  <c:v>628</c:v>
                </c:pt>
                <c:pt idx="8">
                  <c:v>578</c:v>
                </c:pt>
                <c:pt idx="11">
                  <c:v>527</c:v>
                </c:pt>
                <c:pt idx="14">
                  <c:v>474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2937</c:v>
                </c:pt>
                <c:pt idx="5">
                  <c:v>3377</c:v>
                </c:pt>
                <c:pt idx="8">
                  <c:v>3780</c:v>
                </c:pt>
                <c:pt idx="11">
                  <c:v>4100</c:v>
                </c:pt>
                <c:pt idx="14">
                  <c:v>4171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686</c:v>
                </c:pt>
                <c:pt idx="3">
                  <c:v>635</c:v>
                </c:pt>
                <c:pt idx="6">
                  <c:v>672</c:v>
                </c:pt>
                <c:pt idx="9">
                  <c:v>705</c:v>
                </c:pt>
                <c:pt idx="12">
                  <c:v>623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222</c:v>
                </c:pt>
                <c:pt idx="3">
                  <c:v>192</c:v>
                </c:pt>
                <c:pt idx="6">
                  <c:v>161</c:v>
                </c:pt>
                <c:pt idx="9">
                  <c:v>130</c:v>
                </c:pt>
                <c:pt idx="12">
                  <c:v>99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3105</c:v>
                </c:pt>
                <c:pt idx="3">
                  <c:v>3109</c:v>
                </c:pt>
                <c:pt idx="6">
                  <c:v>3090</c:v>
                </c:pt>
                <c:pt idx="9">
                  <c:v>2803</c:v>
                </c:pt>
                <c:pt idx="12">
                  <c:v>2705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56</c:v>
                </c:pt>
                <c:pt idx="3">
                  <c:v>51</c:v>
                </c:pt>
                <c:pt idx="6">
                  <c:v>82</c:v>
                </c:pt>
                <c:pt idx="9">
                  <c:v>79</c:v>
                </c:pt>
                <c:pt idx="12">
                  <c:v>57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4310</c:v>
                </c:pt>
                <c:pt idx="3">
                  <c:v>4544</c:v>
                </c:pt>
                <c:pt idx="6">
                  <c:v>4636</c:v>
                </c:pt>
                <c:pt idx="9">
                  <c:v>4720</c:v>
                </c:pt>
                <c:pt idx="12">
                  <c:v>4826</c:v>
                </c:pt>
              </c:numCache>
            </c:numRef>
          </c:val>
        </c:ser>
        <c:dLbls>
          <c:showLegendKey val="0"/>
          <c:showVal val="0"/>
          <c:showCatName val="0"/>
          <c:showSerName val="0"/>
          <c:showPercent val="0"/>
          <c:showBubbleSize val="0"/>
        </c:dLbls>
        <c:gapWidth val="100"/>
        <c:overlap val="100"/>
        <c:axId val="100830208"/>
        <c:axId val="1008446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0830208"/>
        <c:axId val="100844672"/>
      </c:lineChart>
      <c:catAx>
        <c:axId val="100830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844672"/>
        <c:crosses val="autoZero"/>
        <c:auto val="1"/>
        <c:lblAlgn val="ctr"/>
        <c:lblOffset val="100"/>
        <c:tickLblSkip val="1"/>
        <c:tickMarkSkip val="1"/>
        <c:noMultiLvlLbl val="0"/>
      </c:catAx>
      <c:valAx>
        <c:axId val="100844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30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広島県坂町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13,384
13,282
15.67
6,136,877
5,793,826
134,926
3,504,782
4,825,801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0.01</a:t>
          </a:r>
          <a:r>
            <a:rPr kumimoji="1" lang="ja-JP" altLang="en-US" sz="1300">
              <a:latin typeface="ＭＳ Ｐゴシック"/>
            </a:rPr>
            <a:t>ポイント悪化し、</a:t>
          </a:r>
          <a:r>
            <a:rPr kumimoji="1" lang="en-US" altLang="ja-JP" sz="1300">
              <a:latin typeface="ＭＳ Ｐゴシック"/>
            </a:rPr>
            <a:t>0.74</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類似団体平均を</a:t>
          </a:r>
          <a:r>
            <a:rPr kumimoji="1" lang="en-US" altLang="ja-JP" sz="1300">
              <a:latin typeface="ＭＳ Ｐゴシック"/>
            </a:rPr>
            <a:t>0.29</a:t>
          </a:r>
          <a:r>
            <a:rPr kumimoji="1" lang="ja-JP" altLang="en-US" sz="1300">
              <a:latin typeface="ＭＳ Ｐゴシック"/>
            </a:rPr>
            <a:t>ポイント上回り、類似団体内においては、高い水準となっているが、社会保障費、臨時財政対策債償還金等の増により、分母である需要額が増加し、平成</a:t>
          </a:r>
          <a:r>
            <a:rPr kumimoji="1" lang="en-US" altLang="ja-JP" sz="1300">
              <a:latin typeface="ＭＳ Ｐゴシック"/>
            </a:rPr>
            <a:t>19</a:t>
          </a:r>
          <a:r>
            <a:rPr kumimoji="1" lang="ja-JP" altLang="en-US" sz="1300">
              <a:latin typeface="ＭＳ Ｐゴシック"/>
            </a:rPr>
            <a:t>年度をピークに減少傾向にある。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138491</xdr:rowOff>
    </xdr:to>
    <xdr:cxnSp macro="">
      <xdr:nvCxnSpPr>
        <xdr:cNvPr id="69" name="直線コネクタ 68"/>
        <xdr:cNvCxnSpPr/>
      </xdr:nvCxnSpPr>
      <xdr:spPr>
        <a:xfrm>
          <a:off x="4114800" y="6985000"/>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92528</xdr:rowOff>
    </xdr:from>
    <xdr:to>
      <xdr:col>6</xdr:col>
      <xdr:colOff>0</xdr:colOff>
      <xdr:row>40</xdr:row>
      <xdr:rowOff>127000</xdr:rowOff>
    </xdr:to>
    <xdr:cxnSp macro="">
      <xdr:nvCxnSpPr>
        <xdr:cNvPr id="72" name="直線コネクタ 71"/>
        <xdr:cNvCxnSpPr/>
      </xdr:nvCxnSpPr>
      <xdr:spPr>
        <a:xfrm>
          <a:off x="3225800" y="69505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69548</xdr:rowOff>
    </xdr:from>
    <xdr:to>
      <xdr:col>4</xdr:col>
      <xdr:colOff>482600</xdr:colOff>
      <xdr:row>40</xdr:row>
      <xdr:rowOff>92528</xdr:rowOff>
    </xdr:to>
    <xdr:cxnSp macro="">
      <xdr:nvCxnSpPr>
        <xdr:cNvPr id="75" name="直線コネクタ 74"/>
        <xdr:cNvCxnSpPr/>
      </xdr:nvCxnSpPr>
      <xdr:spPr>
        <a:xfrm>
          <a:off x="2336800" y="69275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23585</xdr:rowOff>
    </xdr:from>
    <xdr:to>
      <xdr:col>3</xdr:col>
      <xdr:colOff>279400</xdr:colOff>
      <xdr:row>40</xdr:row>
      <xdr:rowOff>69548</xdr:rowOff>
    </xdr:to>
    <xdr:cxnSp macro="">
      <xdr:nvCxnSpPr>
        <xdr:cNvPr id="78" name="直線コネクタ 77"/>
        <xdr:cNvCxnSpPr/>
      </xdr:nvCxnSpPr>
      <xdr:spPr>
        <a:xfrm>
          <a:off x="1447800" y="6881585"/>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83958</xdr:rowOff>
    </xdr:from>
    <xdr:ext cx="762000" cy="259045"/>
    <xdr:sp macro="" textlink="">
      <xdr:nvSpPr>
        <xdr:cNvPr id="80" name="テキスト ボックス 79"/>
        <xdr:cNvSpPr txBox="1"/>
      </xdr:nvSpPr>
      <xdr:spPr>
        <a:xfrm>
          <a:off x="1955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2" name="テキスト ボックス 81"/>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87691</xdr:rowOff>
    </xdr:from>
    <xdr:to>
      <xdr:col>7</xdr:col>
      <xdr:colOff>203200</xdr:colOff>
      <xdr:row>41</xdr:row>
      <xdr:rowOff>17841</xdr:rowOff>
    </xdr:to>
    <xdr:sp macro="" textlink="">
      <xdr:nvSpPr>
        <xdr:cNvPr id="88" name="円/楕円 87"/>
        <xdr:cNvSpPr/>
      </xdr:nvSpPr>
      <xdr:spPr>
        <a:xfrm>
          <a:off x="49022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104218</xdr:rowOff>
    </xdr:from>
    <xdr:ext cx="762000" cy="259045"/>
    <xdr:sp macro="" textlink="">
      <xdr:nvSpPr>
        <xdr:cNvPr id="89" name="財政力該当値テキスト"/>
        <xdr:cNvSpPr txBox="1"/>
      </xdr:nvSpPr>
      <xdr:spPr>
        <a:xfrm>
          <a:off x="5041900" y="679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90" name="円/楕円 89"/>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1" name="テキスト ボックス 90"/>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41728</xdr:rowOff>
    </xdr:from>
    <xdr:to>
      <xdr:col>4</xdr:col>
      <xdr:colOff>533400</xdr:colOff>
      <xdr:row>40</xdr:row>
      <xdr:rowOff>143328</xdr:rowOff>
    </xdr:to>
    <xdr:sp macro="" textlink="">
      <xdr:nvSpPr>
        <xdr:cNvPr id="92" name="円/楕円 91"/>
        <xdr:cNvSpPr/>
      </xdr:nvSpPr>
      <xdr:spPr>
        <a:xfrm>
          <a:off x="3175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153505</xdr:rowOff>
    </xdr:from>
    <xdr:ext cx="762000" cy="259045"/>
    <xdr:sp macro="" textlink="">
      <xdr:nvSpPr>
        <xdr:cNvPr id="93" name="テキスト ボックス 92"/>
        <xdr:cNvSpPr txBox="1"/>
      </xdr:nvSpPr>
      <xdr:spPr>
        <a:xfrm>
          <a:off x="2844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18748</xdr:rowOff>
    </xdr:from>
    <xdr:to>
      <xdr:col>3</xdr:col>
      <xdr:colOff>330200</xdr:colOff>
      <xdr:row>40</xdr:row>
      <xdr:rowOff>120348</xdr:rowOff>
    </xdr:to>
    <xdr:sp macro="" textlink="">
      <xdr:nvSpPr>
        <xdr:cNvPr id="94" name="円/楕円 93"/>
        <xdr:cNvSpPr/>
      </xdr:nvSpPr>
      <xdr:spPr>
        <a:xfrm>
          <a:off x="2286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130525</xdr:rowOff>
    </xdr:from>
    <xdr:ext cx="762000" cy="259045"/>
    <xdr:sp macro="" textlink="">
      <xdr:nvSpPr>
        <xdr:cNvPr id="95" name="テキスト ボックス 94"/>
        <xdr:cNvSpPr txBox="1"/>
      </xdr:nvSpPr>
      <xdr:spPr>
        <a:xfrm>
          <a:off x="1955800" y="664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144235</xdr:rowOff>
    </xdr:from>
    <xdr:to>
      <xdr:col>2</xdr:col>
      <xdr:colOff>127000</xdr:colOff>
      <xdr:row>40</xdr:row>
      <xdr:rowOff>74385</xdr:rowOff>
    </xdr:to>
    <xdr:sp macro="" textlink="">
      <xdr:nvSpPr>
        <xdr:cNvPr id="96" name="円/楕円 95"/>
        <xdr:cNvSpPr/>
      </xdr:nvSpPr>
      <xdr:spPr>
        <a:xfrm>
          <a:off x="1397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84562</xdr:rowOff>
    </xdr:from>
    <xdr:ext cx="762000" cy="259045"/>
    <xdr:sp macro="" textlink="">
      <xdr:nvSpPr>
        <xdr:cNvPr id="97" name="テキスト ボックス 96"/>
        <xdr:cNvSpPr txBox="1"/>
      </xdr:nvSpPr>
      <xdr:spPr>
        <a:xfrm>
          <a:off x="1066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0.6</a:t>
          </a:r>
          <a:r>
            <a:rPr kumimoji="1" lang="ja-JP" altLang="en-US" sz="1300">
              <a:latin typeface="ＭＳ Ｐゴシック"/>
            </a:rPr>
            <a:t>ポイント改善し、</a:t>
          </a:r>
          <a:r>
            <a:rPr kumimoji="1" lang="en-US" altLang="ja-JP" sz="1300">
              <a:latin typeface="ＭＳ Ｐゴシック"/>
            </a:rPr>
            <a:t>81.9%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しかし、これは、人件費を大規模建設工事の事業費支弁人件費へ振替えたことによる一時的な改善であり、生活保護費及び児童扶養手当等権限移譲により増加した事業に加え、自立支援事業などの社会福祉費も急増傾向にあるため、今後も、資格審査等の適正化による抑制を図るとともに、医療費扶助の削減にも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70062</xdr:rowOff>
    </xdr:from>
    <xdr:to>
      <xdr:col>7</xdr:col>
      <xdr:colOff>152400</xdr:colOff>
      <xdr:row>63</xdr:row>
      <xdr:rowOff>94192</xdr:rowOff>
    </xdr:to>
    <xdr:cxnSp macro="">
      <xdr:nvCxnSpPr>
        <xdr:cNvPr id="132" name="直線コネクタ 131"/>
        <xdr:cNvCxnSpPr/>
      </xdr:nvCxnSpPr>
      <xdr:spPr>
        <a:xfrm flipV="1">
          <a:off x="4114800" y="1087141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94192</xdr:rowOff>
    </xdr:from>
    <xdr:to>
      <xdr:col>6</xdr:col>
      <xdr:colOff>0</xdr:colOff>
      <xdr:row>64</xdr:row>
      <xdr:rowOff>51435</xdr:rowOff>
    </xdr:to>
    <xdr:cxnSp macro="">
      <xdr:nvCxnSpPr>
        <xdr:cNvPr id="135" name="直線コネクタ 134"/>
        <xdr:cNvCxnSpPr/>
      </xdr:nvCxnSpPr>
      <xdr:spPr>
        <a:xfrm flipV="1">
          <a:off x="3225800" y="10895542"/>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48471</xdr:rowOff>
    </xdr:from>
    <xdr:to>
      <xdr:col>4</xdr:col>
      <xdr:colOff>482600</xdr:colOff>
      <xdr:row>64</xdr:row>
      <xdr:rowOff>51435</xdr:rowOff>
    </xdr:to>
    <xdr:cxnSp macro="">
      <xdr:nvCxnSpPr>
        <xdr:cNvPr id="138" name="直線コネクタ 137"/>
        <xdr:cNvCxnSpPr/>
      </xdr:nvCxnSpPr>
      <xdr:spPr>
        <a:xfrm>
          <a:off x="2336800" y="10678371"/>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103098</xdr:rowOff>
    </xdr:from>
    <xdr:ext cx="762000" cy="259045"/>
    <xdr:sp macro="" textlink="">
      <xdr:nvSpPr>
        <xdr:cNvPr id="140" name="テキスト ボックス 139"/>
        <xdr:cNvSpPr txBox="1"/>
      </xdr:nvSpPr>
      <xdr:spPr>
        <a:xfrm>
          <a:off x="2844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48471</xdr:rowOff>
    </xdr:from>
    <xdr:to>
      <xdr:col>3</xdr:col>
      <xdr:colOff>279400</xdr:colOff>
      <xdr:row>64</xdr:row>
      <xdr:rowOff>115781</xdr:rowOff>
    </xdr:to>
    <xdr:cxnSp macro="">
      <xdr:nvCxnSpPr>
        <xdr:cNvPr id="141" name="直線コネクタ 140"/>
        <xdr:cNvCxnSpPr/>
      </xdr:nvCxnSpPr>
      <xdr:spPr>
        <a:xfrm flipV="1">
          <a:off x="1447800" y="10678371"/>
          <a:ext cx="8890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153898</xdr:rowOff>
    </xdr:from>
    <xdr:ext cx="762000" cy="259045"/>
    <xdr:sp macro="" textlink="">
      <xdr:nvSpPr>
        <xdr:cNvPr id="143" name="テキスト ボックス 142"/>
        <xdr:cNvSpPr txBox="1"/>
      </xdr:nvSpPr>
      <xdr:spPr>
        <a:xfrm>
          <a:off x="1955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4039</xdr:rowOff>
    </xdr:from>
    <xdr:ext cx="762000" cy="259045"/>
    <xdr:sp macro="" textlink="">
      <xdr:nvSpPr>
        <xdr:cNvPr id="145" name="テキスト ボックス 144"/>
        <xdr:cNvSpPr txBox="1"/>
      </xdr:nvSpPr>
      <xdr:spPr>
        <a:xfrm>
          <a:off x="1066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19262</xdr:rowOff>
    </xdr:from>
    <xdr:to>
      <xdr:col>7</xdr:col>
      <xdr:colOff>203200</xdr:colOff>
      <xdr:row>63</xdr:row>
      <xdr:rowOff>120862</xdr:rowOff>
    </xdr:to>
    <xdr:sp macro="" textlink="">
      <xdr:nvSpPr>
        <xdr:cNvPr id="151" name="円/楕円 150"/>
        <xdr:cNvSpPr/>
      </xdr:nvSpPr>
      <xdr:spPr>
        <a:xfrm>
          <a:off x="49022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35789</xdr:rowOff>
    </xdr:from>
    <xdr:ext cx="762000" cy="259045"/>
    <xdr:sp macro="" textlink="">
      <xdr:nvSpPr>
        <xdr:cNvPr id="152" name="財政構造の弾力性該当値テキスト"/>
        <xdr:cNvSpPr txBox="1"/>
      </xdr:nvSpPr>
      <xdr:spPr>
        <a:xfrm>
          <a:off x="5041900" y="1066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43392</xdr:rowOff>
    </xdr:from>
    <xdr:to>
      <xdr:col>6</xdr:col>
      <xdr:colOff>50800</xdr:colOff>
      <xdr:row>63</xdr:row>
      <xdr:rowOff>144992</xdr:rowOff>
    </xdr:to>
    <xdr:sp macro="" textlink="">
      <xdr:nvSpPr>
        <xdr:cNvPr id="153" name="円/楕円 152"/>
        <xdr:cNvSpPr/>
      </xdr:nvSpPr>
      <xdr:spPr>
        <a:xfrm>
          <a:off x="4064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155169</xdr:rowOff>
    </xdr:from>
    <xdr:ext cx="736600" cy="259045"/>
    <xdr:sp macro="" textlink="">
      <xdr:nvSpPr>
        <xdr:cNvPr id="154" name="テキスト ボックス 153"/>
        <xdr:cNvSpPr txBox="1"/>
      </xdr:nvSpPr>
      <xdr:spPr>
        <a:xfrm>
          <a:off x="3733800" y="10613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635</xdr:rowOff>
    </xdr:from>
    <xdr:to>
      <xdr:col>4</xdr:col>
      <xdr:colOff>533400</xdr:colOff>
      <xdr:row>64</xdr:row>
      <xdr:rowOff>102235</xdr:rowOff>
    </xdr:to>
    <xdr:sp macro="" textlink="">
      <xdr:nvSpPr>
        <xdr:cNvPr id="155" name="円/楕円 154"/>
        <xdr:cNvSpPr/>
      </xdr:nvSpPr>
      <xdr:spPr>
        <a:xfrm>
          <a:off x="3175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112412</xdr:rowOff>
    </xdr:from>
    <xdr:ext cx="762000" cy="259045"/>
    <xdr:sp macro="" textlink="">
      <xdr:nvSpPr>
        <xdr:cNvPr id="156" name="テキスト ボックス 155"/>
        <xdr:cNvSpPr txBox="1"/>
      </xdr:nvSpPr>
      <xdr:spPr>
        <a:xfrm>
          <a:off x="2844800" y="10742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169121</xdr:rowOff>
    </xdr:from>
    <xdr:to>
      <xdr:col>3</xdr:col>
      <xdr:colOff>330200</xdr:colOff>
      <xdr:row>62</xdr:row>
      <xdr:rowOff>99271</xdr:rowOff>
    </xdr:to>
    <xdr:sp macro="" textlink="">
      <xdr:nvSpPr>
        <xdr:cNvPr id="157" name="円/楕円 156"/>
        <xdr:cNvSpPr/>
      </xdr:nvSpPr>
      <xdr:spPr>
        <a:xfrm>
          <a:off x="2286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109448</xdr:rowOff>
    </xdr:from>
    <xdr:ext cx="762000" cy="259045"/>
    <xdr:sp macro="" textlink="">
      <xdr:nvSpPr>
        <xdr:cNvPr id="158" name="テキスト ボックス 157"/>
        <xdr:cNvSpPr txBox="1"/>
      </xdr:nvSpPr>
      <xdr:spPr>
        <a:xfrm>
          <a:off x="1955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64981</xdr:rowOff>
    </xdr:from>
    <xdr:to>
      <xdr:col>2</xdr:col>
      <xdr:colOff>127000</xdr:colOff>
      <xdr:row>64</xdr:row>
      <xdr:rowOff>166581</xdr:rowOff>
    </xdr:to>
    <xdr:sp macro="" textlink="">
      <xdr:nvSpPr>
        <xdr:cNvPr id="159" name="円/楕円 158"/>
        <xdr:cNvSpPr/>
      </xdr:nvSpPr>
      <xdr:spPr>
        <a:xfrm>
          <a:off x="1397000" y="1103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5308</xdr:rowOff>
    </xdr:from>
    <xdr:ext cx="762000" cy="259045"/>
    <xdr:sp macro="" textlink="">
      <xdr:nvSpPr>
        <xdr:cNvPr id="160" name="テキスト ボックス 159"/>
        <xdr:cNvSpPr txBox="1"/>
      </xdr:nvSpPr>
      <xdr:spPr>
        <a:xfrm>
          <a:off x="1066800" y="1080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[114,900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前年度と比較して、人件費は減少したものの、公共施設の長寿命化に係る調査業務委託料等の増により物件費が増加しており、決算額は、ほぼ横ばいで推移している。</a:t>
          </a:r>
          <a:endParaRPr kumimoji="1" lang="en-US" altLang="ja-JP" sz="1300">
            <a:latin typeface="ＭＳ Ｐゴシック"/>
          </a:endParaRPr>
        </a:p>
        <a:p>
          <a:r>
            <a:rPr kumimoji="1" lang="ja-JP" altLang="en-US" sz="1300">
              <a:latin typeface="ＭＳ Ｐゴシック"/>
            </a:rPr>
            <a:t>今後、町有施設の経年劣化に伴う修繕費用等による支出の増加も見込まれるなか、引き続き、無駄を削減し不要な予算執行の抑制に努める。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60582</xdr:rowOff>
    </xdr:from>
    <xdr:to>
      <xdr:col>7</xdr:col>
      <xdr:colOff>152400</xdr:colOff>
      <xdr:row>81</xdr:row>
      <xdr:rowOff>65557</xdr:rowOff>
    </xdr:to>
    <xdr:cxnSp macro="">
      <xdr:nvCxnSpPr>
        <xdr:cNvPr id="193" name="直線コネクタ 192"/>
        <xdr:cNvCxnSpPr/>
      </xdr:nvCxnSpPr>
      <xdr:spPr>
        <a:xfrm>
          <a:off x="4114800" y="13948032"/>
          <a:ext cx="838200" cy="4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12228</xdr:rowOff>
    </xdr:from>
    <xdr:ext cx="762000" cy="259045"/>
    <xdr:sp macro="" textlink="">
      <xdr:nvSpPr>
        <xdr:cNvPr id="194" name="人件費・物件費等の状況平均値テキスト"/>
        <xdr:cNvSpPr txBox="1"/>
      </xdr:nvSpPr>
      <xdr:spPr>
        <a:xfrm>
          <a:off x="5041900" y="14071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60582</xdr:rowOff>
    </xdr:from>
    <xdr:to>
      <xdr:col>6</xdr:col>
      <xdr:colOff>0</xdr:colOff>
      <xdr:row>81</xdr:row>
      <xdr:rowOff>86241</xdr:rowOff>
    </xdr:to>
    <xdr:cxnSp macro="">
      <xdr:nvCxnSpPr>
        <xdr:cNvPr id="196" name="直線コネクタ 195"/>
        <xdr:cNvCxnSpPr/>
      </xdr:nvCxnSpPr>
      <xdr:spPr>
        <a:xfrm flipV="1">
          <a:off x="3225800" y="13948032"/>
          <a:ext cx="889000" cy="2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120533</xdr:rowOff>
    </xdr:from>
    <xdr:ext cx="736600" cy="259045"/>
    <xdr:sp macro="" textlink="">
      <xdr:nvSpPr>
        <xdr:cNvPr id="198" name="テキスト ボックス 197"/>
        <xdr:cNvSpPr txBox="1"/>
      </xdr:nvSpPr>
      <xdr:spPr>
        <a:xfrm>
          <a:off x="3733800" y="14179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55158</xdr:rowOff>
    </xdr:from>
    <xdr:to>
      <xdr:col>4</xdr:col>
      <xdr:colOff>482600</xdr:colOff>
      <xdr:row>81</xdr:row>
      <xdr:rowOff>86241</xdr:rowOff>
    </xdr:to>
    <xdr:cxnSp macro="">
      <xdr:nvCxnSpPr>
        <xdr:cNvPr id="199" name="直線コネクタ 198"/>
        <xdr:cNvCxnSpPr/>
      </xdr:nvCxnSpPr>
      <xdr:spPr>
        <a:xfrm>
          <a:off x="2336800" y="13942608"/>
          <a:ext cx="889000" cy="3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144350</xdr:rowOff>
    </xdr:from>
    <xdr:ext cx="762000" cy="259045"/>
    <xdr:sp macro="" textlink="">
      <xdr:nvSpPr>
        <xdr:cNvPr id="201" name="テキスト ボックス 200"/>
        <xdr:cNvSpPr txBox="1"/>
      </xdr:nvSpPr>
      <xdr:spPr>
        <a:xfrm>
          <a:off x="2844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55158</xdr:rowOff>
    </xdr:from>
    <xdr:to>
      <xdr:col>3</xdr:col>
      <xdr:colOff>279400</xdr:colOff>
      <xdr:row>81</xdr:row>
      <xdr:rowOff>71788</xdr:rowOff>
    </xdr:to>
    <xdr:cxnSp macro="">
      <xdr:nvCxnSpPr>
        <xdr:cNvPr id="202" name="直線コネクタ 201"/>
        <xdr:cNvCxnSpPr/>
      </xdr:nvCxnSpPr>
      <xdr:spPr>
        <a:xfrm flipV="1">
          <a:off x="1447800" y="13942608"/>
          <a:ext cx="889000" cy="16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109704</xdr:rowOff>
    </xdr:from>
    <xdr:ext cx="762000" cy="259045"/>
    <xdr:sp macro="" textlink="">
      <xdr:nvSpPr>
        <xdr:cNvPr id="204" name="テキスト ボックス 203"/>
        <xdr:cNvSpPr txBox="1"/>
      </xdr:nvSpPr>
      <xdr:spPr>
        <a:xfrm>
          <a:off x="1955800" y="1416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78846</xdr:rowOff>
    </xdr:from>
    <xdr:ext cx="762000" cy="259045"/>
    <xdr:sp macro="" textlink="">
      <xdr:nvSpPr>
        <xdr:cNvPr id="206" name="テキスト ボックス 205"/>
        <xdr:cNvSpPr txBox="1"/>
      </xdr:nvSpPr>
      <xdr:spPr>
        <a:xfrm>
          <a:off x="1066800" y="141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14757</xdr:rowOff>
    </xdr:from>
    <xdr:to>
      <xdr:col>7</xdr:col>
      <xdr:colOff>203200</xdr:colOff>
      <xdr:row>81</xdr:row>
      <xdr:rowOff>116357</xdr:rowOff>
    </xdr:to>
    <xdr:sp macro="" textlink="">
      <xdr:nvSpPr>
        <xdr:cNvPr id="212" name="円/楕円 211"/>
        <xdr:cNvSpPr/>
      </xdr:nvSpPr>
      <xdr:spPr>
        <a:xfrm>
          <a:off x="4902200" y="1390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31284</xdr:rowOff>
    </xdr:from>
    <xdr:ext cx="762000" cy="259045"/>
    <xdr:sp macro="" textlink="">
      <xdr:nvSpPr>
        <xdr:cNvPr id="213" name="人件費・物件費等の状況該当値テキスト"/>
        <xdr:cNvSpPr txBox="1"/>
      </xdr:nvSpPr>
      <xdr:spPr>
        <a:xfrm>
          <a:off x="5041900" y="13747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114,900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9782</xdr:rowOff>
    </xdr:from>
    <xdr:to>
      <xdr:col>6</xdr:col>
      <xdr:colOff>50800</xdr:colOff>
      <xdr:row>81</xdr:row>
      <xdr:rowOff>111382</xdr:rowOff>
    </xdr:to>
    <xdr:sp macro="" textlink="">
      <xdr:nvSpPr>
        <xdr:cNvPr id="214" name="円/楕円 213"/>
        <xdr:cNvSpPr/>
      </xdr:nvSpPr>
      <xdr:spPr>
        <a:xfrm>
          <a:off x="4064000" y="1389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121559</xdr:rowOff>
    </xdr:from>
    <xdr:ext cx="736600" cy="259045"/>
    <xdr:sp macro="" textlink="">
      <xdr:nvSpPr>
        <xdr:cNvPr id="215" name="テキスト ボックス 214"/>
        <xdr:cNvSpPr txBox="1"/>
      </xdr:nvSpPr>
      <xdr:spPr>
        <a:xfrm>
          <a:off x="3733800" y="1366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113,869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35441</xdr:rowOff>
    </xdr:from>
    <xdr:to>
      <xdr:col>4</xdr:col>
      <xdr:colOff>533400</xdr:colOff>
      <xdr:row>81</xdr:row>
      <xdr:rowOff>137041</xdr:rowOff>
    </xdr:to>
    <xdr:sp macro="" textlink="">
      <xdr:nvSpPr>
        <xdr:cNvPr id="216" name="円/楕円 215"/>
        <xdr:cNvSpPr/>
      </xdr:nvSpPr>
      <xdr:spPr>
        <a:xfrm>
          <a:off x="3175000" y="13922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147218</xdr:rowOff>
    </xdr:from>
    <xdr:ext cx="762000" cy="259045"/>
    <xdr:sp macro="" textlink="">
      <xdr:nvSpPr>
        <xdr:cNvPr id="217" name="テキスト ボックス 216"/>
        <xdr:cNvSpPr txBox="1"/>
      </xdr:nvSpPr>
      <xdr:spPr>
        <a:xfrm>
          <a:off x="2844800" y="1369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119,186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4358</xdr:rowOff>
    </xdr:from>
    <xdr:to>
      <xdr:col>3</xdr:col>
      <xdr:colOff>330200</xdr:colOff>
      <xdr:row>81</xdr:row>
      <xdr:rowOff>105958</xdr:rowOff>
    </xdr:to>
    <xdr:sp macro="" textlink="">
      <xdr:nvSpPr>
        <xdr:cNvPr id="218" name="円/楕円 217"/>
        <xdr:cNvSpPr/>
      </xdr:nvSpPr>
      <xdr:spPr>
        <a:xfrm>
          <a:off x="2286000" y="1389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116135</xdr:rowOff>
    </xdr:from>
    <xdr:ext cx="762000" cy="259045"/>
    <xdr:sp macro="" textlink="">
      <xdr:nvSpPr>
        <xdr:cNvPr id="219" name="テキスト ボックス 218"/>
        <xdr:cNvSpPr txBox="1"/>
      </xdr:nvSpPr>
      <xdr:spPr>
        <a:xfrm>
          <a:off x="1955800" y="1366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112,745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20988</xdr:rowOff>
    </xdr:from>
    <xdr:to>
      <xdr:col>2</xdr:col>
      <xdr:colOff>127000</xdr:colOff>
      <xdr:row>81</xdr:row>
      <xdr:rowOff>122588</xdr:rowOff>
    </xdr:to>
    <xdr:sp macro="" textlink="">
      <xdr:nvSpPr>
        <xdr:cNvPr id="220" name="円/楕円 219"/>
        <xdr:cNvSpPr/>
      </xdr:nvSpPr>
      <xdr:spPr>
        <a:xfrm>
          <a:off x="1397000" y="1390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132765</xdr:rowOff>
    </xdr:from>
    <xdr:ext cx="762000" cy="259045"/>
    <xdr:sp macro="" textlink="">
      <xdr:nvSpPr>
        <xdr:cNvPr id="221" name="テキスト ボックス 220"/>
        <xdr:cNvSpPr txBox="1"/>
      </xdr:nvSpPr>
      <xdr:spPr>
        <a:xfrm>
          <a:off x="1066800" y="1367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116,191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従来から、国に準じた給与改定を行い、類似団体平均をやや下回る水準で推移している。</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年度及び平成</a:t>
          </a:r>
          <a:r>
            <a:rPr kumimoji="1" lang="en-US" altLang="ja-JP" sz="1300">
              <a:latin typeface="ＭＳ Ｐゴシック"/>
            </a:rPr>
            <a:t>24</a:t>
          </a:r>
          <a:r>
            <a:rPr kumimoji="1" lang="ja-JP" altLang="en-US" sz="1300">
              <a:latin typeface="ＭＳ Ｐゴシック"/>
            </a:rPr>
            <a:t>年度は国の給与臨時特例法による減額措置の影響により、一時的にラスパイレス指数が</a:t>
          </a:r>
          <a:r>
            <a:rPr kumimoji="1" lang="en-US" altLang="ja-JP" sz="1300">
              <a:latin typeface="ＭＳ Ｐゴシック"/>
            </a:rPr>
            <a:t>100</a:t>
          </a:r>
          <a:r>
            <a:rPr kumimoji="1" lang="ja-JP" altLang="en-US" sz="1300">
              <a:latin typeface="ＭＳ Ｐゴシック"/>
            </a:rPr>
            <a:t>を上回ったが、平成</a:t>
          </a:r>
          <a:r>
            <a:rPr kumimoji="1" lang="en-US" altLang="ja-JP" sz="1300">
              <a:latin typeface="ＭＳ Ｐゴシック"/>
            </a:rPr>
            <a:t>25</a:t>
          </a:r>
          <a:r>
            <a:rPr kumimoji="1" lang="ja-JP" altLang="en-US" sz="1300">
              <a:latin typeface="ＭＳ Ｐゴシック"/>
            </a:rPr>
            <a:t>年度は従来の水準に戻っている。</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引き続き</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適正な給与体系の維持に努める。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114723</xdr:rowOff>
    </xdr:from>
    <xdr:to>
      <xdr:col>24</xdr:col>
      <xdr:colOff>558800</xdr:colOff>
      <xdr:row>88</xdr:row>
      <xdr:rowOff>112607</xdr:rowOff>
    </xdr:to>
    <xdr:cxnSp macro="">
      <xdr:nvCxnSpPr>
        <xdr:cNvPr id="255" name="直線コネクタ 254"/>
        <xdr:cNvCxnSpPr/>
      </xdr:nvCxnSpPr>
      <xdr:spPr>
        <a:xfrm flipV="1">
          <a:off x="16179800" y="14516523"/>
          <a:ext cx="8382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80434</xdr:rowOff>
    </xdr:from>
    <xdr:to>
      <xdr:col>23</xdr:col>
      <xdr:colOff>406400</xdr:colOff>
      <xdr:row>88</xdr:row>
      <xdr:rowOff>112607</xdr:rowOff>
    </xdr:to>
    <xdr:cxnSp macro="">
      <xdr:nvCxnSpPr>
        <xdr:cNvPr id="258" name="直線コネクタ 257"/>
        <xdr:cNvCxnSpPr/>
      </xdr:nvCxnSpPr>
      <xdr:spPr>
        <a:xfrm>
          <a:off x="15290800" y="1516803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60" name="テキスト ボックス 25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88</xdr:row>
      <xdr:rowOff>80434</xdr:rowOff>
    </xdr:to>
    <xdr:cxnSp macro="">
      <xdr:nvCxnSpPr>
        <xdr:cNvPr id="261" name="直線コネクタ 260"/>
        <xdr:cNvCxnSpPr/>
      </xdr:nvCxnSpPr>
      <xdr:spPr>
        <a:xfrm>
          <a:off x="14401800" y="14468263"/>
          <a:ext cx="8890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3" name="テキスト ボックス 262"/>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10161</xdr:rowOff>
    </xdr:from>
    <xdr:to>
      <xdr:col>21</xdr:col>
      <xdr:colOff>0</xdr:colOff>
      <xdr:row>84</xdr:row>
      <xdr:rowOff>66463</xdr:rowOff>
    </xdr:to>
    <xdr:cxnSp macro="">
      <xdr:nvCxnSpPr>
        <xdr:cNvPr id="264" name="直線コネクタ 263"/>
        <xdr:cNvCxnSpPr/>
      </xdr:nvCxnSpPr>
      <xdr:spPr>
        <a:xfrm>
          <a:off x="13512800" y="14411961"/>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11023</xdr:rowOff>
    </xdr:from>
    <xdr:ext cx="762000" cy="259045"/>
    <xdr:sp macro="" textlink="">
      <xdr:nvSpPr>
        <xdr:cNvPr id="266" name="テキスト ボックス 265"/>
        <xdr:cNvSpPr txBox="1"/>
      </xdr:nvSpPr>
      <xdr:spPr>
        <a:xfrm>
          <a:off x="14020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166388</xdr:rowOff>
    </xdr:from>
    <xdr:ext cx="762000" cy="259045"/>
    <xdr:sp macro="" textlink="">
      <xdr:nvSpPr>
        <xdr:cNvPr id="268" name="テキスト ボックス 267"/>
        <xdr:cNvSpPr txBox="1"/>
      </xdr:nvSpPr>
      <xdr:spPr>
        <a:xfrm>
          <a:off x="13131800" y="145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63923</xdr:rowOff>
    </xdr:from>
    <xdr:to>
      <xdr:col>24</xdr:col>
      <xdr:colOff>609600</xdr:colOff>
      <xdr:row>84</xdr:row>
      <xdr:rowOff>165523</xdr:rowOff>
    </xdr:to>
    <xdr:sp macro="" textlink="">
      <xdr:nvSpPr>
        <xdr:cNvPr id="274" name="円/楕円 273"/>
        <xdr:cNvSpPr/>
      </xdr:nvSpPr>
      <xdr:spPr>
        <a:xfrm>
          <a:off x="169672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80450</xdr:rowOff>
    </xdr:from>
    <xdr:ext cx="762000" cy="259045"/>
    <xdr:sp macro="" textlink="">
      <xdr:nvSpPr>
        <xdr:cNvPr id="275" name="給与水準   （国との比較）該当値テキスト"/>
        <xdr:cNvSpPr txBox="1"/>
      </xdr:nvSpPr>
      <xdr:spPr>
        <a:xfrm>
          <a:off x="17106900" y="1431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6" name="円/楕円 275"/>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77" name="テキスト ボックス 276"/>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29634</xdr:rowOff>
    </xdr:from>
    <xdr:to>
      <xdr:col>22</xdr:col>
      <xdr:colOff>254000</xdr:colOff>
      <xdr:row>88</xdr:row>
      <xdr:rowOff>131234</xdr:rowOff>
    </xdr:to>
    <xdr:sp macro="" textlink="">
      <xdr:nvSpPr>
        <xdr:cNvPr id="278" name="円/楕円 277"/>
        <xdr:cNvSpPr/>
      </xdr:nvSpPr>
      <xdr:spPr>
        <a:xfrm>
          <a:off x="15240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79" name="テキスト ボックス 278"/>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0" name="円/楕円 279"/>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127440</xdr:rowOff>
    </xdr:from>
    <xdr:ext cx="762000" cy="259045"/>
    <xdr:sp macro="" textlink="">
      <xdr:nvSpPr>
        <xdr:cNvPr id="281" name="テキスト ボックス 280"/>
        <xdr:cNvSpPr txBox="1"/>
      </xdr:nvSpPr>
      <xdr:spPr>
        <a:xfrm>
          <a:off x="14020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130811</xdr:rowOff>
    </xdr:from>
    <xdr:to>
      <xdr:col>19</xdr:col>
      <xdr:colOff>533400</xdr:colOff>
      <xdr:row>84</xdr:row>
      <xdr:rowOff>60961</xdr:rowOff>
    </xdr:to>
    <xdr:sp macro="" textlink="">
      <xdr:nvSpPr>
        <xdr:cNvPr id="282" name="円/楕円 281"/>
        <xdr:cNvSpPr/>
      </xdr:nvSpPr>
      <xdr:spPr>
        <a:xfrm>
          <a:off x="13462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71138</xdr:rowOff>
    </xdr:from>
    <xdr:ext cx="762000" cy="259045"/>
    <xdr:sp macro="" textlink="">
      <xdr:nvSpPr>
        <xdr:cNvPr id="283" name="テキスト ボックス 282"/>
        <xdr:cNvSpPr txBox="1"/>
      </xdr:nvSpPr>
      <xdr:spPr>
        <a:xfrm>
          <a:off x="13131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坂町第２次行政改革推進計画に基づき、複雑多様化する行政需要に対応できる効率的な組織の構築を推進し、また、課（職員）間の横断的な連携を強化し、必要かつ最小限の人員体制を構築する。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118059</xdr:rowOff>
    </xdr:from>
    <xdr:to>
      <xdr:col>24</xdr:col>
      <xdr:colOff>558800</xdr:colOff>
      <xdr:row>60</xdr:row>
      <xdr:rowOff>119507</xdr:rowOff>
    </xdr:to>
    <xdr:cxnSp macro="">
      <xdr:nvCxnSpPr>
        <xdr:cNvPr id="315" name="直線コネクタ 314"/>
        <xdr:cNvCxnSpPr/>
      </xdr:nvCxnSpPr>
      <xdr:spPr>
        <a:xfrm>
          <a:off x="16179800" y="10405059"/>
          <a:ext cx="8382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29557</xdr:rowOff>
    </xdr:from>
    <xdr:ext cx="762000" cy="259045"/>
    <xdr:sp macro="" textlink="">
      <xdr:nvSpPr>
        <xdr:cNvPr id="316" name="定員管理の状況平均値テキスト"/>
        <xdr:cNvSpPr txBox="1"/>
      </xdr:nvSpPr>
      <xdr:spPr>
        <a:xfrm>
          <a:off x="17106900" y="1048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118059</xdr:rowOff>
    </xdr:from>
    <xdr:to>
      <xdr:col>23</xdr:col>
      <xdr:colOff>406400</xdr:colOff>
      <xdr:row>60</xdr:row>
      <xdr:rowOff>118059</xdr:rowOff>
    </xdr:to>
    <xdr:cxnSp macro="">
      <xdr:nvCxnSpPr>
        <xdr:cNvPr id="318" name="直線コネクタ 317"/>
        <xdr:cNvCxnSpPr/>
      </xdr:nvCxnSpPr>
      <xdr:spPr>
        <a:xfrm>
          <a:off x="15290800" y="1040505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140479</xdr:rowOff>
    </xdr:from>
    <xdr:ext cx="736600" cy="259045"/>
    <xdr:sp macro="" textlink="">
      <xdr:nvSpPr>
        <xdr:cNvPr id="320" name="テキスト ボックス 319"/>
        <xdr:cNvSpPr txBox="1"/>
      </xdr:nvSpPr>
      <xdr:spPr>
        <a:xfrm>
          <a:off x="15798800" y="1059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118059</xdr:rowOff>
    </xdr:from>
    <xdr:to>
      <xdr:col>22</xdr:col>
      <xdr:colOff>203200</xdr:colOff>
      <xdr:row>60</xdr:row>
      <xdr:rowOff>118542</xdr:rowOff>
    </xdr:to>
    <xdr:cxnSp macro="">
      <xdr:nvCxnSpPr>
        <xdr:cNvPr id="321" name="直線コネクタ 320"/>
        <xdr:cNvCxnSpPr/>
      </xdr:nvCxnSpPr>
      <xdr:spPr>
        <a:xfrm flipV="1">
          <a:off x="14401800" y="10405059"/>
          <a:ext cx="8890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147718</xdr:rowOff>
    </xdr:from>
    <xdr:ext cx="762000" cy="259045"/>
    <xdr:sp macro="" textlink="">
      <xdr:nvSpPr>
        <xdr:cNvPr id="323" name="テキスト ボックス 322"/>
        <xdr:cNvSpPr txBox="1"/>
      </xdr:nvSpPr>
      <xdr:spPr>
        <a:xfrm>
          <a:off x="14909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118542</xdr:rowOff>
    </xdr:from>
    <xdr:to>
      <xdr:col>21</xdr:col>
      <xdr:colOff>0</xdr:colOff>
      <xdr:row>60</xdr:row>
      <xdr:rowOff>122886</xdr:rowOff>
    </xdr:to>
    <xdr:cxnSp macro="">
      <xdr:nvCxnSpPr>
        <xdr:cNvPr id="324" name="直線コネクタ 323"/>
        <xdr:cNvCxnSpPr/>
      </xdr:nvCxnSpPr>
      <xdr:spPr>
        <a:xfrm flipV="1">
          <a:off x="13512800" y="10405542"/>
          <a:ext cx="889000" cy="4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141444</xdr:rowOff>
    </xdr:from>
    <xdr:ext cx="762000" cy="259045"/>
    <xdr:sp macro="" textlink="">
      <xdr:nvSpPr>
        <xdr:cNvPr id="326" name="テキスト ボックス 325"/>
        <xdr:cNvSpPr txBox="1"/>
      </xdr:nvSpPr>
      <xdr:spPr>
        <a:xfrm>
          <a:off x="14020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125036</xdr:rowOff>
    </xdr:from>
    <xdr:ext cx="762000" cy="259045"/>
    <xdr:sp macro="" textlink="">
      <xdr:nvSpPr>
        <xdr:cNvPr id="328" name="テキスト ボックス 327"/>
        <xdr:cNvSpPr txBox="1"/>
      </xdr:nvSpPr>
      <xdr:spPr>
        <a:xfrm>
          <a:off x="13131800" y="1058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68707</xdr:rowOff>
    </xdr:from>
    <xdr:to>
      <xdr:col>24</xdr:col>
      <xdr:colOff>609600</xdr:colOff>
      <xdr:row>60</xdr:row>
      <xdr:rowOff>170307</xdr:rowOff>
    </xdr:to>
    <xdr:sp macro="" textlink="">
      <xdr:nvSpPr>
        <xdr:cNvPr id="334" name="円/楕円 333"/>
        <xdr:cNvSpPr/>
      </xdr:nvSpPr>
      <xdr:spPr>
        <a:xfrm>
          <a:off x="16967200" y="1035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161434</xdr:rowOff>
    </xdr:from>
    <xdr:ext cx="762000" cy="259045"/>
    <xdr:sp macro="" textlink="">
      <xdr:nvSpPr>
        <xdr:cNvPr id="335" name="定員管理の状況該当値テキスト"/>
        <xdr:cNvSpPr txBox="1"/>
      </xdr:nvSpPr>
      <xdr:spPr>
        <a:xfrm>
          <a:off x="17106900" y="10276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67259</xdr:rowOff>
    </xdr:from>
    <xdr:to>
      <xdr:col>23</xdr:col>
      <xdr:colOff>457200</xdr:colOff>
      <xdr:row>60</xdr:row>
      <xdr:rowOff>168859</xdr:rowOff>
    </xdr:to>
    <xdr:sp macro="" textlink="">
      <xdr:nvSpPr>
        <xdr:cNvPr id="336" name="円/楕円 335"/>
        <xdr:cNvSpPr/>
      </xdr:nvSpPr>
      <xdr:spPr>
        <a:xfrm>
          <a:off x="16129000" y="1035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7586</xdr:rowOff>
    </xdr:from>
    <xdr:ext cx="736600" cy="259045"/>
    <xdr:sp macro="" textlink="">
      <xdr:nvSpPr>
        <xdr:cNvPr id="337" name="テキスト ボックス 336"/>
        <xdr:cNvSpPr txBox="1"/>
      </xdr:nvSpPr>
      <xdr:spPr>
        <a:xfrm>
          <a:off x="15798800" y="10123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67259</xdr:rowOff>
    </xdr:from>
    <xdr:to>
      <xdr:col>22</xdr:col>
      <xdr:colOff>254000</xdr:colOff>
      <xdr:row>60</xdr:row>
      <xdr:rowOff>168859</xdr:rowOff>
    </xdr:to>
    <xdr:sp macro="" textlink="">
      <xdr:nvSpPr>
        <xdr:cNvPr id="338" name="円/楕円 337"/>
        <xdr:cNvSpPr/>
      </xdr:nvSpPr>
      <xdr:spPr>
        <a:xfrm>
          <a:off x="15240000" y="1035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7586</xdr:rowOff>
    </xdr:from>
    <xdr:ext cx="762000" cy="259045"/>
    <xdr:sp macro="" textlink="">
      <xdr:nvSpPr>
        <xdr:cNvPr id="339" name="テキスト ボックス 338"/>
        <xdr:cNvSpPr txBox="1"/>
      </xdr:nvSpPr>
      <xdr:spPr>
        <a:xfrm>
          <a:off x="14909800" y="1012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67742</xdr:rowOff>
    </xdr:from>
    <xdr:to>
      <xdr:col>21</xdr:col>
      <xdr:colOff>50800</xdr:colOff>
      <xdr:row>60</xdr:row>
      <xdr:rowOff>169342</xdr:rowOff>
    </xdr:to>
    <xdr:sp macro="" textlink="">
      <xdr:nvSpPr>
        <xdr:cNvPr id="340" name="円/楕円 339"/>
        <xdr:cNvSpPr/>
      </xdr:nvSpPr>
      <xdr:spPr>
        <a:xfrm>
          <a:off x="14351000" y="1035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8069</xdr:rowOff>
    </xdr:from>
    <xdr:ext cx="762000" cy="259045"/>
    <xdr:sp macro="" textlink="">
      <xdr:nvSpPr>
        <xdr:cNvPr id="341" name="テキスト ボックス 340"/>
        <xdr:cNvSpPr txBox="1"/>
      </xdr:nvSpPr>
      <xdr:spPr>
        <a:xfrm>
          <a:off x="14020800" y="1012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72086</xdr:rowOff>
    </xdr:from>
    <xdr:to>
      <xdr:col>19</xdr:col>
      <xdr:colOff>533400</xdr:colOff>
      <xdr:row>61</xdr:row>
      <xdr:rowOff>2236</xdr:rowOff>
    </xdr:to>
    <xdr:sp macro="" textlink="">
      <xdr:nvSpPr>
        <xdr:cNvPr id="342" name="円/楕円 341"/>
        <xdr:cNvSpPr/>
      </xdr:nvSpPr>
      <xdr:spPr>
        <a:xfrm>
          <a:off x="13462000" y="1035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12413</xdr:rowOff>
    </xdr:from>
    <xdr:ext cx="762000" cy="259045"/>
    <xdr:sp macro="" textlink="">
      <xdr:nvSpPr>
        <xdr:cNvPr id="343" name="テキスト ボックス 342"/>
        <xdr:cNvSpPr txBox="1"/>
      </xdr:nvSpPr>
      <xdr:spPr>
        <a:xfrm>
          <a:off x="13131800" y="1012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ea"/>
              <a:ea typeface="+mn-ea"/>
              <a:cs typeface="+mn-cs"/>
            </a:rPr>
            <a:t>　建設事業債の発行額の抑制や、下水道事業における繰上償還を行ったことなどにより、段階的に比率の低減が図られており、</a:t>
          </a:r>
          <a:r>
            <a:rPr lang="ja-JP" altLang="ja-JP" sz="1300" b="0" i="0" baseline="0">
              <a:solidFill>
                <a:schemeClr val="dk1"/>
              </a:solidFill>
              <a:effectLst/>
              <a:latin typeface="+mn-ea"/>
              <a:ea typeface="+mn-ea"/>
              <a:cs typeface="+mn-cs"/>
            </a:rPr>
            <a:t>前年度より</a:t>
          </a:r>
          <a:r>
            <a:rPr lang="en-US" altLang="ja-JP" sz="1300" b="0" i="0" baseline="0">
              <a:solidFill>
                <a:schemeClr val="dk1"/>
              </a:solidFill>
              <a:effectLst/>
              <a:latin typeface="+mn-ea"/>
              <a:ea typeface="+mn-ea"/>
              <a:cs typeface="+mn-cs"/>
            </a:rPr>
            <a:t>0.6</a:t>
          </a:r>
          <a:r>
            <a:rPr lang="ja-JP" altLang="ja-JP" sz="1300" b="0" i="0" baseline="0">
              <a:solidFill>
                <a:schemeClr val="dk1"/>
              </a:solidFill>
              <a:effectLst/>
              <a:latin typeface="+mn-ea"/>
              <a:ea typeface="+mn-ea"/>
              <a:cs typeface="+mn-cs"/>
            </a:rPr>
            <a:t>ポイント下がり、</a:t>
          </a:r>
          <a:r>
            <a:rPr lang="en-US" altLang="ja-JP" sz="1300" b="0" i="0" baseline="0">
              <a:solidFill>
                <a:schemeClr val="dk1"/>
              </a:solidFill>
              <a:effectLst/>
              <a:latin typeface="+mn-ea"/>
              <a:ea typeface="+mn-ea"/>
              <a:cs typeface="+mn-cs"/>
            </a:rPr>
            <a:t>5.9%</a:t>
          </a:r>
          <a:r>
            <a:rPr lang="ja-JP" altLang="ja-JP" sz="1300" b="0" i="0" baseline="0">
              <a:solidFill>
                <a:schemeClr val="dk1"/>
              </a:solidFill>
              <a:effectLst/>
              <a:latin typeface="+mn-ea"/>
              <a:ea typeface="+mn-ea"/>
              <a:cs typeface="+mn-cs"/>
            </a:rPr>
            <a:t>となった</a:t>
          </a:r>
          <a:r>
            <a:rPr lang="ja-JP" altLang="en-US" sz="1300" b="0" i="0" baseline="0">
              <a:solidFill>
                <a:schemeClr val="dk1"/>
              </a:solidFill>
              <a:effectLst/>
              <a:latin typeface="+mn-ea"/>
              <a:ea typeface="+mn-ea"/>
              <a:cs typeface="+mn-cs"/>
            </a:rPr>
            <a:t>。</a:t>
          </a:r>
          <a:endParaRPr lang="en-US" altLang="ja-JP" sz="1300" b="0" i="0" baseline="0">
            <a:solidFill>
              <a:schemeClr val="dk1"/>
            </a:solidFill>
            <a:effectLst/>
            <a:latin typeface="+mn-ea"/>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しかし、</a:t>
          </a:r>
          <a:r>
            <a:rPr lang="ja-JP" altLang="en-US" sz="1300" b="0" i="0" baseline="0">
              <a:solidFill>
                <a:schemeClr val="dk1"/>
              </a:solidFill>
              <a:effectLst/>
              <a:latin typeface="+mn-ea"/>
              <a:ea typeface="+mn-ea"/>
              <a:cs typeface="+mn-cs"/>
            </a:rPr>
            <a:t>今後、県道坂小屋浦線整備事業</a:t>
          </a:r>
          <a:r>
            <a:rPr lang="ja-JP" altLang="ja-JP" sz="1300" b="0" i="0" baseline="0">
              <a:solidFill>
                <a:schemeClr val="dk1"/>
              </a:solidFill>
              <a:effectLst/>
              <a:latin typeface="+mn-ea"/>
              <a:ea typeface="+mn-ea"/>
              <a:cs typeface="+mn-cs"/>
            </a:rPr>
            <a:t>など大規模な事業が控えていることから、</a:t>
          </a:r>
          <a:r>
            <a:rPr lang="ja-JP" altLang="en-US" sz="1300" b="0" i="0" baseline="0">
              <a:solidFill>
                <a:schemeClr val="dk1"/>
              </a:solidFill>
              <a:effectLst/>
              <a:latin typeface="+mn-ea"/>
              <a:ea typeface="+mn-ea"/>
              <a:cs typeface="+mn-cs"/>
            </a:rPr>
            <a:t>引き続き交付税算入率の高い事業についてのみ借入を行い、比率の上昇を抑制する。</a:t>
          </a:r>
          <a:endParaRPr kumimoji="1" lang="ja-JP" altLang="en-US" sz="1300">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51118</xdr:rowOff>
    </xdr:from>
    <xdr:to>
      <xdr:col>24</xdr:col>
      <xdr:colOff>558800</xdr:colOff>
      <xdr:row>39</xdr:row>
      <xdr:rowOff>87313</xdr:rowOff>
    </xdr:to>
    <xdr:cxnSp macro="">
      <xdr:nvCxnSpPr>
        <xdr:cNvPr id="373" name="直線コネクタ 372"/>
        <xdr:cNvCxnSpPr/>
      </xdr:nvCxnSpPr>
      <xdr:spPr>
        <a:xfrm flipV="1">
          <a:off x="16179800" y="6737668"/>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54309</xdr:rowOff>
    </xdr:from>
    <xdr:ext cx="762000" cy="259045"/>
    <xdr:sp macro="" textlink="">
      <xdr:nvSpPr>
        <xdr:cNvPr id="374" name="公債費負担の状況平均値テキスト"/>
        <xdr:cNvSpPr txBox="1"/>
      </xdr:nvSpPr>
      <xdr:spPr>
        <a:xfrm>
          <a:off x="17106900" y="691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87313</xdr:rowOff>
    </xdr:from>
    <xdr:to>
      <xdr:col>23</xdr:col>
      <xdr:colOff>406400</xdr:colOff>
      <xdr:row>39</xdr:row>
      <xdr:rowOff>147638</xdr:rowOff>
    </xdr:to>
    <xdr:cxnSp macro="">
      <xdr:nvCxnSpPr>
        <xdr:cNvPr id="376" name="直線コネクタ 375"/>
        <xdr:cNvCxnSpPr/>
      </xdr:nvCxnSpPr>
      <xdr:spPr>
        <a:xfrm flipV="1">
          <a:off x="15290800" y="677386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45420</xdr:rowOff>
    </xdr:from>
    <xdr:ext cx="736600" cy="259045"/>
    <xdr:sp macro="" textlink="">
      <xdr:nvSpPr>
        <xdr:cNvPr id="378" name="テキスト ボックス 377"/>
        <xdr:cNvSpPr txBox="1"/>
      </xdr:nvSpPr>
      <xdr:spPr>
        <a:xfrm>
          <a:off x="15798800" y="7074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18415</xdr:rowOff>
    </xdr:to>
    <xdr:cxnSp macro="">
      <xdr:nvCxnSpPr>
        <xdr:cNvPr id="379" name="直線コネクタ 378"/>
        <xdr:cNvCxnSpPr/>
      </xdr:nvCxnSpPr>
      <xdr:spPr>
        <a:xfrm flipV="1">
          <a:off x="14401800" y="683418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81" name="テキスト ボックス 380"/>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18415</xdr:rowOff>
    </xdr:from>
    <xdr:to>
      <xdr:col>21</xdr:col>
      <xdr:colOff>0</xdr:colOff>
      <xdr:row>40</xdr:row>
      <xdr:rowOff>66675</xdr:rowOff>
    </xdr:to>
    <xdr:cxnSp macro="">
      <xdr:nvCxnSpPr>
        <xdr:cNvPr id="382" name="直線コネクタ 381"/>
        <xdr:cNvCxnSpPr/>
      </xdr:nvCxnSpPr>
      <xdr:spPr>
        <a:xfrm flipV="1">
          <a:off x="13512800" y="687641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117809</xdr:rowOff>
    </xdr:from>
    <xdr:ext cx="762000" cy="259045"/>
    <xdr:sp macro="" textlink="">
      <xdr:nvSpPr>
        <xdr:cNvPr id="384" name="テキスト ボックス 383"/>
        <xdr:cNvSpPr txBox="1"/>
      </xdr:nvSpPr>
      <xdr:spPr>
        <a:xfrm>
          <a:off x="14020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386" name="テキスト ボックス 385"/>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92" name="円/楕円 391"/>
        <xdr:cNvSpPr/>
      </xdr:nvSpPr>
      <xdr:spPr>
        <a:xfrm>
          <a:off x="16967200" y="668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16845</xdr:rowOff>
    </xdr:from>
    <xdr:ext cx="762000" cy="259045"/>
    <xdr:sp macro="" textlink="">
      <xdr:nvSpPr>
        <xdr:cNvPr id="393" name="公債費負担の状況該当値テキスト"/>
        <xdr:cNvSpPr txBox="1"/>
      </xdr:nvSpPr>
      <xdr:spPr>
        <a:xfrm>
          <a:off x="17106900" y="653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36513</xdr:rowOff>
    </xdr:from>
    <xdr:to>
      <xdr:col>23</xdr:col>
      <xdr:colOff>457200</xdr:colOff>
      <xdr:row>39</xdr:row>
      <xdr:rowOff>138113</xdr:rowOff>
    </xdr:to>
    <xdr:sp macro="" textlink="">
      <xdr:nvSpPr>
        <xdr:cNvPr id="394" name="円/楕円 393"/>
        <xdr:cNvSpPr/>
      </xdr:nvSpPr>
      <xdr:spPr>
        <a:xfrm>
          <a:off x="16129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148290</xdr:rowOff>
    </xdr:from>
    <xdr:ext cx="736600" cy="259045"/>
    <xdr:sp macro="" textlink="">
      <xdr:nvSpPr>
        <xdr:cNvPr id="395" name="テキスト ボックス 394"/>
        <xdr:cNvSpPr txBox="1"/>
      </xdr:nvSpPr>
      <xdr:spPr>
        <a:xfrm>
          <a:off x="15798800" y="649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396" name="円/楕円 395"/>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37165</xdr:rowOff>
    </xdr:from>
    <xdr:ext cx="762000" cy="259045"/>
    <xdr:sp macro="" textlink="">
      <xdr:nvSpPr>
        <xdr:cNvPr id="397" name="テキスト ボックス 396"/>
        <xdr:cNvSpPr txBox="1"/>
      </xdr:nvSpPr>
      <xdr:spPr>
        <a:xfrm>
          <a:off x="14909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139065</xdr:rowOff>
    </xdr:from>
    <xdr:to>
      <xdr:col>21</xdr:col>
      <xdr:colOff>50800</xdr:colOff>
      <xdr:row>40</xdr:row>
      <xdr:rowOff>69215</xdr:rowOff>
    </xdr:to>
    <xdr:sp macro="" textlink="">
      <xdr:nvSpPr>
        <xdr:cNvPr id="398" name="円/楕円 397"/>
        <xdr:cNvSpPr/>
      </xdr:nvSpPr>
      <xdr:spPr>
        <a:xfrm>
          <a:off x="14351000" y="682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79392</xdr:rowOff>
    </xdr:from>
    <xdr:ext cx="762000" cy="259045"/>
    <xdr:sp macro="" textlink="">
      <xdr:nvSpPr>
        <xdr:cNvPr id="399" name="テキスト ボックス 398"/>
        <xdr:cNvSpPr txBox="1"/>
      </xdr:nvSpPr>
      <xdr:spPr>
        <a:xfrm>
          <a:off x="14020800" y="65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15875</xdr:rowOff>
    </xdr:from>
    <xdr:to>
      <xdr:col>19</xdr:col>
      <xdr:colOff>533400</xdr:colOff>
      <xdr:row>40</xdr:row>
      <xdr:rowOff>117475</xdr:rowOff>
    </xdr:to>
    <xdr:sp macro="" textlink="">
      <xdr:nvSpPr>
        <xdr:cNvPr id="400" name="円/楕円 399"/>
        <xdr:cNvSpPr/>
      </xdr:nvSpPr>
      <xdr:spPr>
        <a:xfrm>
          <a:off x="13462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127652</xdr:rowOff>
    </xdr:from>
    <xdr:ext cx="762000" cy="259045"/>
    <xdr:sp macro="" textlink="">
      <xdr:nvSpPr>
        <xdr:cNvPr id="401" name="テキスト ボックス 400"/>
        <xdr:cNvSpPr txBox="1"/>
      </xdr:nvSpPr>
      <xdr:spPr>
        <a:xfrm>
          <a:off x="13131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起債に依存せず、交付税算入率の高い起債を厳選して借り入れていることや、人件費の削減を行ったことなどにより、充当可能財源が将来負担額を上回っており、将来負担比率は－（マイナス）となっ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今後も収入に見合った予算編成・事業執行を行いながら、基金積立も臨機応変に行い、将来世代へ過大な負担を残さないよう、持続可能な財政運営への取組みを推進する。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43663</xdr:rowOff>
    </xdr:from>
    <xdr:ext cx="762000" cy="259045"/>
    <xdr:sp macro="" textlink="">
      <xdr:nvSpPr>
        <xdr:cNvPr id="435" name="将来負担の状況平均値テキスト"/>
        <xdr:cNvSpPr txBox="1"/>
      </xdr:nvSpPr>
      <xdr:spPr>
        <a:xfrm>
          <a:off x="17106900" y="2443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6" name="フローチャート : 判断 435"/>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7" name="フローチャート : 判断 436"/>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8" name="テキスト ボックス 437"/>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32046</xdr:rowOff>
    </xdr:from>
    <xdr:to>
      <xdr:col>22</xdr:col>
      <xdr:colOff>254000</xdr:colOff>
      <xdr:row>15</xdr:row>
      <xdr:rowOff>133646</xdr:rowOff>
    </xdr:to>
    <xdr:sp macro="" textlink="">
      <xdr:nvSpPr>
        <xdr:cNvPr id="439" name="フローチャート : 判断 438"/>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0" name="テキスト ボックス 439"/>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2286</xdr:rowOff>
    </xdr:from>
    <xdr:to>
      <xdr:col>21</xdr:col>
      <xdr:colOff>50800</xdr:colOff>
      <xdr:row>15</xdr:row>
      <xdr:rowOff>103886</xdr:rowOff>
    </xdr:to>
    <xdr:sp macro="" textlink="">
      <xdr:nvSpPr>
        <xdr:cNvPr id="441" name="フローチャート : 判断 440"/>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2" name="テキスト ボックス 441"/>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3" name="フローチャート : 判断 442"/>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4" name="テキスト ボックス 443"/>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広島県坂町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13,384
13,282
15.67
6,136,877
5,793,826
134,926
3,504,782
4,825,801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人件費に係る経常収支比率は、全国平均、類似団体平均を下回っており、昨年度より、</a:t>
          </a:r>
          <a:r>
            <a:rPr kumimoji="1" lang="en-US" altLang="ja-JP" sz="1300">
              <a:latin typeface="ＭＳ Ｐゴシック"/>
            </a:rPr>
            <a:t>0.7</a:t>
          </a:r>
          <a:r>
            <a:rPr kumimoji="1" lang="ja-JP" altLang="en-US" sz="1300">
              <a:latin typeface="ＭＳ Ｐゴシック"/>
            </a:rPr>
            <a:t>ポイント改善している。</a:t>
          </a:r>
          <a:endParaRPr kumimoji="1" lang="en-US" altLang="ja-JP" sz="1300">
            <a:latin typeface="ＭＳ Ｐゴシック"/>
          </a:endParaRPr>
        </a:p>
        <a:p>
          <a:r>
            <a:rPr kumimoji="1" lang="ja-JP" altLang="en-US" sz="1300">
              <a:latin typeface="ＭＳ Ｐゴシック"/>
            </a:rPr>
            <a:t>　引き続き、人事院勧告制度を尊重し、給与水準の適正化を図りながら、総人件費の抑制に取り組む。</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40132</xdr:rowOff>
    </xdr:from>
    <xdr:to>
      <xdr:col>7</xdr:col>
      <xdr:colOff>15875</xdr:colOff>
      <xdr:row>36</xdr:row>
      <xdr:rowOff>72136</xdr:rowOff>
    </xdr:to>
    <xdr:cxnSp macro="">
      <xdr:nvCxnSpPr>
        <xdr:cNvPr id="63" name="直線コネクタ 62"/>
        <xdr:cNvCxnSpPr/>
      </xdr:nvCxnSpPr>
      <xdr:spPr>
        <a:xfrm flipV="1">
          <a:off x="3987800" y="621233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72136</xdr:rowOff>
    </xdr:from>
    <xdr:to>
      <xdr:col>5</xdr:col>
      <xdr:colOff>549275</xdr:colOff>
      <xdr:row>36</xdr:row>
      <xdr:rowOff>127000</xdr:rowOff>
    </xdr:to>
    <xdr:cxnSp macro="">
      <xdr:nvCxnSpPr>
        <xdr:cNvPr id="66" name="直線コネクタ 65"/>
        <xdr:cNvCxnSpPr/>
      </xdr:nvCxnSpPr>
      <xdr:spPr>
        <a:xfrm flipV="1">
          <a:off x="3098800" y="62443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21844</xdr:rowOff>
    </xdr:from>
    <xdr:to>
      <xdr:col>4</xdr:col>
      <xdr:colOff>346075</xdr:colOff>
      <xdr:row>36</xdr:row>
      <xdr:rowOff>127000</xdr:rowOff>
    </xdr:to>
    <xdr:cxnSp macro="">
      <xdr:nvCxnSpPr>
        <xdr:cNvPr id="69" name="直線コネクタ 68"/>
        <xdr:cNvCxnSpPr/>
      </xdr:nvCxnSpPr>
      <xdr:spPr>
        <a:xfrm>
          <a:off x="2209800" y="619404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21844</xdr:rowOff>
    </xdr:from>
    <xdr:to>
      <xdr:col>3</xdr:col>
      <xdr:colOff>142875</xdr:colOff>
      <xdr:row>37</xdr:row>
      <xdr:rowOff>10414</xdr:rowOff>
    </xdr:to>
    <xdr:cxnSp macro="">
      <xdr:nvCxnSpPr>
        <xdr:cNvPr id="72" name="直線コネクタ 71"/>
        <xdr:cNvCxnSpPr/>
      </xdr:nvCxnSpPr>
      <xdr:spPr>
        <a:xfrm flipV="1">
          <a:off x="1320800" y="6194044"/>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160782</xdr:rowOff>
    </xdr:from>
    <xdr:to>
      <xdr:col>7</xdr:col>
      <xdr:colOff>66675</xdr:colOff>
      <xdr:row>36</xdr:row>
      <xdr:rowOff>90932</xdr:rowOff>
    </xdr:to>
    <xdr:sp macro="" textlink="">
      <xdr:nvSpPr>
        <xdr:cNvPr id="82" name="円/楕円 81"/>
        <xdr:cNvSpPr/>
      </xdr:nvSpPr>
      <xdr:spPr>
        <a:xfrm>
          <a:off x="47752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5859</xdr:rowOff>
    </xdr:from>
    <xdr:ext cx="762000" cy="259045"/>
    <xdr:sp macro="" textlink="">
      <xdr:nvSpPr>
        <xdr:cNvPr id="83" name="人件費該当値テキスト"/>
        <xdr:cNvSpPr txBox="1"/>
      </xdr:nvSpPr>
      <xdr:spPr>
        <a:xfrm>
          <a:off x="4914900" y="600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21336</xdr:rowOff>
    </xdr:from>
    <xdr:to>
      <xdr:col>5</xdr:col>
      <xdr:colOff>600075</xdr:colOff>
      <xdr:row>36</xdr:row>
      <xdr:rowOff>122936</xdr:rowOff>
    </xdr:to>
    <xdr:sp macro="" textlink="">
      <xdr:nvSpPr>
        <xdr:cNvPr id="84" name="円/楕円 83"/>
        <xdr:cNvSpPr/>
      </xdr:nvSpPr>
      <xdr:spPr>
        <a:xfrm>
          <a:off x="3937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133113</xdr:rowOff>
    </xdr:from>
    <xdr:ext cx="736600" cy="259045"/>
    <xdr:sp macro="" textlink="">
      <xdr:nvSpPr>
        <xdr:cNvPr id="85" name="テキスト ボックス 84"/>
        <xdr:cNvSpPr txBox="1"/>
      </xdr:nvSpPr>
      <xdr:spPr>
        <a:xfrm>
          <a:off x="3606800" y="5962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76200</xdr:rowOff>
    </xdr:from>
    <xdr:to>
      <xdr:col>4</xdr:col>
      <xdr:colOff>396875</xdr:colOff>
      <xdr:row>37</xdr:row>
      <xdr:rowOff>6350</xdr:rowOff>
    </xdr:to>
    <xdr:sp macro="" textlink="">
      <xdr:nvSpPr>
        <xdr:cNvPr id="86" name="円/楕円 85"/>
        <xdr:cNvSpPr/>
      </xdr:nvSpPr>
      <xdr:spPr>
        <a:xfrm>
          <a:off x="3048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87" name="テキスト ボックス 86"/>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142494</xdr:rowOff>
    </xdr:from>
    <xdr:to>
      <xdr:col>3</xdr:col>
      <xdr:colOff>193675</xdr:colOff>
      <xdr:row>36</xdr:row>
      <xdr:rowOff>72644</xdr:rowOff>
    </xdr:to>
    <xdr:sp macro="" textlink="">
      <xdr:nvSpPr>
        <xdr:cNvPr id="88" name="円/楕円 87"/>
        <xdr:cNvSpPr/>
      </xdr:nvSpPr>
      <xdr:spPr>
        <a:xfrm>
          <a:off x="2159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82821</xdr:rowOff>
    </xdr:from>
    <xdr:ext cx="762000" cy="259045"/>
    <xdr:sp macro="" textlink="">
      <xdr:nvSpPr>
        <xdr:cNvPr id="89" name="テキスト ボックス 88"/>
        <xdr:cNvSpPr txBox="1"/>
      </xdr:nvSpPr>
      <xdr:spPr>
        <a:xfrm>
          <a:off x="1828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131064</xdr:rowOff>
    </xdr:from>
    <xdr:to>
      <xdr:col>1</xdr:col>
      <xdr:colOff>676275</xdr:colOff>
      <xdr:row>37</xdr:row>
      <xdr:rowOff>61214</xdr:rowOff>
    </xdr:to>
    <xdr:sp macro="" textlink="">
      <xdr:nvSpPr>
        <xdr:cNvPr id="90" name="円/楕円 89"/>
        <xdr:cNvSpPr/>
      </xdr:nvSpPr>
      <xdr:spPr>
        <a:xfrm>
          <a:off x="1270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71391</xdr:rowOff>
    </xdr:from>
    <xdr:ext cx="762000" cy="259045"/>
    <xdr:sp macro="" textlink="">
      <xdr:nvSpPr>
        <xdr:cNvPr id="91" name="テキスト ボックス 90"/>
        <xdr:cNvSpPr txBox="1"/>
      </xdr:nvSpPr>
      <xdr:spPr>
        <a:xfrm>
          <a:off x="939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全国平均、類似団体平均をやや上回る数値で推移していたが、今年度は、町有施設の長寿命化に係る調査委託料等により、前年度よりも</a:t>
          </a:r>
          <a:r>
            <a:rPr kumimoji="1" lang="en-US" altLang="ja-JP" sz="1300">
              <a:latin typeface="ＭＳ Ｐゴシック"/>
            </a:rPr>
            <a:t>0.8</a:t>
          </a:r>
          <a:r>
            <a:rPr kumimoji="1" lang="ja-JP" altLang="en-US" sz="1300">
              <a:latin typeface="ＭＳ Ｐゴシック"/>
            </a:rPr>
            <a:t>ポイント悪化している。</a:t>
          </a:r>
          <a:endParaRPr kumimoji="1" lang="en-US" altLang="ja-JP" sz="1300">
            <a:latin typeface="ＭＳ Ｐゴシック"/>
          </a:endParaRPr>
        </a:p>
        <a:p>
          <a:r>
            <a:rPr kumimoji="1" lang="ja-JP" altLang="en-US" sz="1300">
              <a:latin typeface="ＭＳ Ｐゴシック"/>
            </a:rPr>
            <a:t>　今後も、住民サービスを低下させないことを念頭に置いたうえで、委託料等経常経費の抑制に取り組む。</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134620</xdr:rowOff>
    </xdr:from>
    <xdr:to>
      <xdr:col>24</xdr:col>
      <xdr:colOff>31750</xdr:colOff>
      <xdr:row>17</xdr:row>
      <xdr:rowOff>24130</xdr:rowOff>
    </xdr:to>
    <xdr:cxnSp macro="">
      <xdr:nvCxnSpPr>
        <xdr:cNvPr id="124" name="直線コネクタ 123"/>
        <xdr:cNvCxnSpPr/>
      </xdr:nvCxnSpPr>
      <xdr:spPr>
        <a:xfrm>
          <a:off x="15671800" y="28778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134620</xdr:rowOff>
    </xdr:from>
    <xdr:to>
      <xdr:col>22</xdr:col>
      <xdr:colOff>565150</xdr:colOff>
      <xdr:row>16</xdr:row>
      <xdr:rowOff>157480</xdr:rowOff>
    </xdr:to>
    <xdr:cxnSp macro="">
      <xdr:nvCxnSpPr>
        <xdr:cNvPr id="127" name="直線コネクタ 126"/>
        <xdr:cNvCxnSpPr/>
      </xdr:nvCxnSpPr>
      <xdr:spPr>
        <a:xfrm flipV="1">
          <a:off x="14782800" y="2877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50800</xdr:rowOff>
    </xdr:from>
    <xdr:to>
      <xdr:col>21</xdr:col>
      <xdr:colOff>361950</xdr:colOff>
      <xdr:row>16</xdr:row>
      <xdr:rowOff>157480</xdr:rowOff>
    </xdr:to>
    <xdr:cxnSp macro="">
      <xdr:nvCxnSpPr>
        <xdr:cNvPr id="130" name="直線コネクタ 129"/>
        <xdr:cNvCxnSpPr/>
      </xdr:nvCxnSpPr>
      <xdr:spPr>
        <a:xfrm>
          <a:off x="13893800" y="27940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50800</xdr:rowOff>
    </xdr:from>
    <xdr:to>
      <xdr:col>20</xdr:col>
      <xdr:colOff>158750</xdr:colOff>
      <xdr:row>16</xdr:row>
      <xdr:rowOff>157480</xdr:rowOff>
    </xdr:to>
    <xdr:cxnSp macro="">
      <xdr:nvCxnSpPr>
        <xdr:cNvPr id="133" name="直線コネクタ 132"/>
        <xdr:cNvCxnSpPr/>
      </xdr:nvCxnSpPr>
      <xdr:spPr>
        <a:xfrm flipV="1">
          <a:off x="13004800" y="27940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43" name="円/楕円 142"/>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116857</xdr:rowOff>
    </xdr:from>
    <xdr:ext cx="762000" cy="259045"/>
    <xdr:sp macro="" textlink="">
      <xdr:nvSpPr>
        <xdr:cNvPr id="144" name="物件費該当値テキスト"/>
        <xdr:cNvSpPr txBox="1"/>
      </xdr:nvSpPr>
      <xdr:spPr>
        <a:xfrm>
          <a:off x="165989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83820</xdr:rowOff>
    </xdr:from>
    <xdr:to>
      <xdr:col>22</xdr:col>
      <xdr:colOff>615950</xdr:colOff>
      <xdr:row>17</xdr:row>
      <xdr:rowOff>13970</xdr:rowOff>
    </xdr:to>
    <xdr:sp macro="" textlink="">
      <xdr:nvSpPr>
        <xdr:cNvPr id="145" name="円/楕円 144"/>
        <xdr:cNvSpPr/>
      </xdr:nvSpPr>
      <xdr:spPr>
        <a:xfrm>
          <a:off x="15621000" y="282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170197</xdr:rowOff>
    </xdr:from>
    <xdr:ext cx="736600" cy="259045"/>
    <xdr:sp macro="" textlink="">
      <xdr:nvSpPr>
        <xdr:cNvPr id="146" name="テキスト ボックス 145"/>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106680</xdr:rowOff>
    </xdr:from>
    <xdr:to>
      <xdr:col>21</xdr:col>
      <xdr:colOff>412750</xdr:colOff>
      <xdr:row>17</xdr:row>
      <xdr:rowOff>36830</xdr:rowOff>
    </xdr:to>
    <xdr:sp macro="" textlink="">
      <xdr:nvSpPr>
        <xdr:cNvPr id="147" name="円/楕円 146"/>
        <xdr:cNvSpPr/>
      </xdr:nvSpPr>
      <xdr:spPr>
        <a:xfrm>
          <a:off x="14732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21607</xdr:rowOff>
    </xdr:from>
    <xdr:ext cx="762000" cy="259045"/>
    <xdr:sp macro="" textlink="">
      <xdr:nvSpPr>
        <xdr:cNvPr id="148" name="テキスト ボックス 147"/>
        <xdr:cNvSpPr txBox="1"/>
      </xdr:nvSpPr>
      <xdr:spPr>
        <a:xfrm>
          <a:off x="14401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0</xdr:rowOff>
    </xdr:from>
    <xdr:to>
      <xdr:col>20</xdr:col>
      <xdr:colOff>209550</xdr:colOff>
      <xdr:row>16</xdr:row>
      <xdr:rowOff>101600</xdr:rowOff>
    </xdr:to>
    <xdr:sp macro="" textlink="">
      <xdr:nvSpPr>
        <xdr:cNvPr id="149" name="円/楕円 148"/>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50" name="テキスト ボックス 149"/>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106680</xdr:rowOff>
    </xdr:from>
    <xdr:to>
      <xdr:col>19</xdr:col>
      <xdr:colOff>6350</xdr:colOff>
      <xdr:row>17</xdr:row>
      <xdr:rowOff>36830</xdr:rowOff>
    </xdr:to>
    <xdr:sp macro="" textlink="">
      <xdr:nvSpPr>
        <xdr:cNvPr id="151" name="円/楕円 150"/>
        <xdr:cNvSpPr/>
      </xdr:nvSpPr>
      <xdr:spPr>
        <a:xfrm>
          <a:off x="12954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21607</xdr:rowOff>
    </xdr:from>
    <xdr:ext cx="762000" cy="259045"/>
    <xdr:sp macro="" textlink="">
      <xdr:nvSpPr>
        <xdr:cNvPr id="152" name="テキスト ボックス 151"/>
        <xdr:cNvSpPr txBox="1"/>
      </xdr:nvSpPr>
      <xdr:spPr>
        <a:xfrm>
          <a:off x="12623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0.6</a:t>
          </a:r>
          <a:r>
            <a:rPr kumimoji="1" lang="ja-JP" altLang="en-US" sz="1300">
              <a:latin typeface="ＭＳ Ｐゴシック"/>
            </a:rPr>
            <a:t>ポイント悪化しており、類似団体平均より</a:t>
          </a:r>
          <a:r>
            <a:rPr kumimoji="1" lang="en-US" altLang="ja-JP" sz="1300">
              <a:latin typeface="ＭＳ Ｐゴシック"/>
            </a:rPr>
            <a:t>4.8</a:t>
          </a:r>
          <a:r>
            <a:rPr kumimoji="1" lang="ja-JP" altLang="en-US" sz="1300">
              <a:latin typeface="ＭＳ Ｐゴシック"/>
            </a:rPr>
            <a:t>ポイント高い数値となっている。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月に設置した社会福祉事務所に係る経費の財源が臨時的一般財源（特別交付税）であることから、比率は社会福祉事務所設置以降大きく悪化している。</a:t>
          </a:r>
          <a:endParaRPr kumimoji="1" lang="en-US" altLang="ja-JP" sz="1300">
            <a:latin typeface="ＭＳ Ｐゴシック"/>
          </a:endParaRPr>
        </a:p>
        <a:p>
          <a:r>
            <a:rPr kumimoji="1" lang="ja-JP" altLang="en-US" sz="1300">
              <a:latin typeface="ＭＳ Ｐゴシック"/>
            </a:rPr>
            <a:t>　高齢社会の進行や景況悪化により、社会福祉費や生活保護費は増加傾向にあるが、国等の制度を踏まえ総合的な福祉サービスを提供しつつ、適正な支出に努める。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12700</xdr:rowOff>
    </xdr:from>
    <xdr:to>
      <xdr:col>7</xdr:col>
      <xdr:colOff>15875</xdr:colOff>
      <xdr:row>61</xdr:row>
      <xdr:rowOff>127000</xdr:rowOff>
    </xdr:to>
    <xdr:cxnSp macro="">
      <xdr:nvCxnSpPr>
        <xdr:cNvPr id="185" name="直線コネクタ 184"/>
        <xdr:cNvCxnSpPr/>
      </xdr:nvCxnSpPr>
      <xdr:spPr>
        <a:xfrm>
          <a:off x="3987800" y="104711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35577</xdr:rowOff>
    </xdr:from>
    <xdr:ext cx="762000" cy="259045"/>
    <xdr:sp macro="" textlink="">
      <xdr:nvSpPr>
        <xdr:cNvPr id="186" name="扶助費平均値テキスト"/>
        <xdr:cNvSpPr txBox="1"/>
      </xdr:nvSpPr>
      <xdr:spPr>
        <a:xfrm>
          <a:off x="4914900" y="9465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61</xdr:row>
      <xdr:rowOff>12700</xdr:rowOff>
    </xdr:from>
    <xdr:to>
      <xdr:col>5</xdr:col>
      <xdr:colOff>549275</xdr:colOff>
      <xdr:row>61</xdr:row>
      <xdr:rowOff>69850</xdr:rowOff>
    </xdr:to>
    <xdr:cxnSp macro="">
      <xdr:nvCxnSpPr>
        <xdr:cNvPr id="188" name="直線コネクタ 187"/>
        <xdr:cNvCxnSpPr/>
      </xdr:nvCxnSpPr>
      <xdr:spPr>
        <a:xfrm flipV="1">
          <a:off x="3098800" y="104711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90" name="テキスト ボックス 189"/>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50800</xdr:rowOff>
    </xdr:from>
    <xdr:to>
      <xdr:col>4</xdr:col>
      <xdr:colOff>346075</xdr:colOff>
      <xdr:row>61</xdr:row>
      <xdr:rowOff>69850</xdr:rowOff>
    </xdr:to>
    <xdr:cxnSp macro="">
      <xdr:nvCxnSpPr>
        <xdr:cNvPr id="191" name="直線コネクタ 190"/>
        <xdr:cNvCxnSpPr/>
      </xdr:nvCxnSpPr>
      <xdr:spPr>
        <a:xfrm>
          <a:off x="2209800" y="10166350"/>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54627</xdr:rowOff>
    </xdr:from>
    <xdr:ext cx="762000" cy="259045"/>
    <xdr:sp macro="" textlink="">
      <xdr:nvSpPr>
        <xdr:cNvPr id="193" name="テキスト ボックス 192"/>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50800</xdr:rowOff>
    </xdr:from>
    <xdr:to>
      <xdr:col>3</xdr:col>
      <xdr:colOff>142875</xdr:colOff>
      <xdr:row>59</xdr:row>
      <xdr:rowOff>88900</xdr:rowOff>
    </xdr:to>
    <xdr:cxnSp macro="">
      <xdr:nvCxnSpPr>
        <xdr:cNvPr id="194" name="直線コネクタ 193"/>
        <xdr:cNvCxnSpPr/>
      </xdr:nvCxnSpPr>
      <xdr:spPr>
        <a:xfrm flipV="1">
          <a:off x="1320800" y="10166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6" name="テキスト ボックス 195"/>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198" name="テキスト ボックス 197"/>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61</xdr:row>
      <xdr:rowOff>76200</xdr:rowOff>
    </xdr:from>
    <xdr:to>
      <xdr:col>7</xdr:col>
      <xdr:colOff>66675</xdr:colOff>
      <xdr:row>62</xdr:row>
      <xdr:rowOff>6350</xdr:rowOff>
    </xdr:to>
    <xdr:sp macro="" textlink="">
      <xdr:nvSpPr>
        <xdr:cNvPr id="204" name="円/楕円 203"/>
        <xdr:cNvSpPr/>
      </xdr:nvSpPr>
      <xdr:spPr>
        <a:xfrm>
          <a:off x="4775200" y="1053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156227</xdr:rowOff>
    </xdr:from>
    <xdr:ext cx="762000" cy="259045"/>
    <xdr:sp macro="" textlink="">
      <xdr:nvSpPr>
        <xdr:cNvPr id="205" name="扶助費該当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133350</xdr:rowOff>
    </xdr:from>
    <xdr:to>
      <xdr:col>5</xdr:col>
      <xdr:colOff>600075</xdr:colOff>
      <xdr:row>61</xdr:row>
      <xdr:rowOff>63500</xdr:rowOff>
    </xdr:to>
    <xdr:sp macro="" textlink="">
      <xdr:nvSpPr>
        <xdr:cNvPr id="206" name="円/楕円 205"/>
        <xdr:cNvSpPr/>
      </xdr:nvSpPr>
      <xdr:spPr>
        <a:xfrm>
          <a:off x="3937000" y="1042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48277</xdr:rowOff>
    </xdr:from>
    <xdr:ext cx="736600" cy="259045"/>
    <xdr:sp macro="" textlink="">
      <xdr:nvSpPr>
        <xdr:cNvPr id="207" name="テキスト ボックス 206"/>
        <xdr:cNvSpPr txBox="1"/>
      </xdr:nvSpPr>
      <xdr:spPr>
        <a:xfrm>
          <a:off x="3606800" y="1050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61</xdr:row>
      <xdr:rowOff>19050</xdr:rowOff>
    </xdr:from>
    <xdr:to>
      <xdr:col>4</xdr:col>
      <xdr:colOff>396875</xdr:colOff>
      <xdr:row>61</xdr:row>
      <xdr:rowOff>120650</xdr:rowOff>
    </xdr:to>
    <xdr:sp macro="" textlink="">
      <xdr:nvSpPr>
        <xdr:cNvPr id="208" name="円/楕円 207"/>
        <xdr:cNvSpPr/>
      </xdr:nvSpPr>
      <xdr:spPr>
        <a:xfrm>
          <a:off x="3048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61</xdr:row>
      <xdr:rowOff>105427</xdr:rowOff>
    </xdr:from>
    <xdr:ext cx="762000" cy="259045"/>
    <xdr:sp macro="" textlink="">
      <xdr:nvSpPr>
        <xdr:cNvPr id="209" name="テキスト ボックス 208"/>
        <xdr:cNvSpPr txBox="1"/>
      </xdr:nvSpPr>
      <xdr:spPr>
        <a:xfrm>
          <a:off x="27178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0</xdr:rowOff>
    </xdr:from>
    <xdr:to>
      <xdr:col>3</xdr:col>
      <xdr:colOff>193675</xdr:colOff>
      <xdr:row>59</xdr:row>
      <xdr:rowOff>101600</xdr:rowOff>
    </xdr:to>
    <xdr:sp macro="" textlink="">
      <xdr:nvSpPr>
        <xdr:cNvPr id="210" name="円/楕円 209"/>
        <xdr:cNvSpPr/>
      </xdr:nvSpPr>
      <xdr:spPr>
        <a:xfrm>
          <a:off x="2159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86377</xdr:rowOff>
    </xdr:from>
    <xdr:ext cx="762000" cy="259045"/>
    <xdr:sp macro="" textlink="">
      <xdr:nvSpPr>
        <xdr:cNvPr id="211" name="テキスト ボックス 210"/>
        <xdr:cNvSpPr txBox="1"/>
      </xdr:nvSpPr>
      <xdr:spPr>
        <a:xfrm>
          <a:off x="1828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38100</xdr:rowOff>
    </xdr:from>
    <xdr:to>
      <xdr:col>1</xdr:col>
      <xdr:colOff>676275</xdr:colOff>
      <xdr:row>59</xdr:row>
      <xdr:rowOff>139700</xdr:rowOff>
    </xdr:to>
    <xdr:sp macro="" textlink="">
      <xdr:nvSpPr>
        <xdr:cNvPr id="212" name="円/楕円 211"/>
        <xdr:cNvSpPr/>
      </xdr:nvSpPr>
      <xdr:spPr>
        <a:xfrm>
          <a:off x="1270000" y="1015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124477</xdr:rowOff>
    </xdr:from>
    <xdr:ext cx="762000" cy="259045"/>
    <xdr:sp macro="" textlink="">
      <xdr:nvSpPr>
        <xdr:cNvPr id="213" name="テキスト ボックス 212"/>
        <xdr:cNvSpPr txBox="1"/>
      </xdr:nvSpPr>
      <xdr:spPr>
        <a:xfrm>
          <a:off x="939800" y="1024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社会保障経費の増加により、特別会計への繰出金が年々増加する傾向にある。</a:t>
          </a:r>
          <a:endParaRPr kumimoji="1" lang="en-US" altLang="ja-JP" sz="1300">
            <a:latin typeface="ＭＳ Ｐゴシック"/>
          </a:endParaRPr>
        </a:p>
        <a:p>
          <a:r>
            <a:rPr kumimoji="1" lang="ja-JP" altLang="en-US" sz="1300">
              <a:latin typeface="ＭＳ Ｐゴシック"/>
            </a:rPr>
            <a:t>　医療特別会計及び下水道事業における使用料、保険料等の見直しを行い、適正な受益者負担額を算出し、長期的視野に立った財政運営を行っていく。</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134620</xdr:rowOff>
    </xdr:to>
    <xdr:cxnSp macro="">
      <xdr:nvCxnSpPr>
        <xdr:cNvPr id="246" name="直線コネクタ 245"/>
        <xdr:cNvCxnSpPr/>
      </xdr:nvCxnSpPr>
      <xdr:spPr>
        <a:xfrm flipV="1">
          <a:off x="15671800" y="995680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107967</xdr:rowOff>
    </xdr:from>
    <xdr:ext cx="762000" cy="259045"/>
    <xdr:sp macro="" textlink="">
      <xdr:nvSpPr>
        <xdr:cNvPr id="247" name="その他平均値テキスト"/>
        <xdr:cNvSpPr txBox="1"/>
      </xdr:nvSpPr>
      <xdr:spPr>
        <a:xfrm>
          <a:off x="16598900" y="953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134620</xdr:rowOff>
    </xdr:from>
    <xdr:to>
      <xdr:col>22</xdr:col>
      <xdr:colOff>565150</xdr:colOff>
      <xdr:row>58</xdr:row>
      <xdr:rowOff>157480</xdr:rowOff>
    </xdr:to>
    <xdr:cxnSp macro="">
      <xdr:nvCxnSpPr>
        <xdr:cNvPr id="249" name="直線コネクタ 248"/>
        <xdr:cNvCxnSpPr/>
      </xdr:nvCxnSpPr>
      <xdr:spPr>
        <a:xfrm flipV="1">
          <a:off x="14782800" y="10078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51" name="テキスト ボックス 250"/>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58</xdr:row>
      <xdr:rowOff>157480</xdr:rowOff>
    </xdr:to>
    <xdr:cxnSp macro="">
      <xdr:nvCxnSpPr>
        <xdr:cNvPr id="252" name="直線コネクタ 251"/>
        <xdr:cNvCxnSpPr/>
      </xdr:nvCxnSpPr>
      <xdr:spPr>
        <a:xfrm>
          <a:off x="13893800" y="99187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54" name="テキスト ボックス 253"/>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59</xdr:row>
      <xdr:rowOff>31750</xdr:rowOff>
    </xdr:to>
    <xdr:cxnSp macro="">
      <xdr:nvCxnSpPr>
        <xdr:cNvPr id="255" name="直線コネクタ 254"/>
        <xdr:cNvCxnSpPr/>
      </xdr:nvCxnSpPr>
      <xdr:spPr>
        <a:xfrm flipV="1">
          <a:off x="13004800" y="99187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7" name="テキスト ボックス 256"/>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59" name="テキスト ボックス 258"/>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65" name="円/楕円 264"/>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66"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83820</xdr:rowOff>
    </xdr:from>
    <xdr:to>
      <xdr:col>22</xdr:col>
      <xdr:colOff>615950</xdr:colOff>
      <xdr:row>59</xdr:row>
      <xdr:rowOff>13970</xdr:rowOff>
    </xdr:to>
    <xdr:sp macro="" textlink="">
      <xdr:nvSpPr>
        <xdr:cNvPr id="267" name="円/楕円 266"/>
        <xdr:cNvSpPr/>
      </xdr:nvSpPr>
      <xdr:spPr>
        <a:xfrm>
          <a:off x="156210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170197</xdr:rowOff>
    </xdr:from>
    <xdr:ext cx="736600" cy="259045"/>
    <xdr:sp macro="" textlink="">
      <xdr:nvSpPr>
        <xdr:cNvPr id="268" name="テキスト ボックス 267"/>
        <xdr:cNvSpPr txBox="1"/>
      </xdr:nvSpPr>
      <xdr:spPr>
        <a:xfrm>
          <a:off x="15290800" y="1011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106680</xdr:rowOff>
    </xdr:from>
    <xdr:to>
      <xdr:col>21</xdr:col>
      <xdr:colOff>412750</xdr:colOff>
      <xdr:row>59</xdr:row>
      <xdr:rowOff>36830</xdr:rowOff>
    </xdr:to>
    <xdr:sp macro="" textlink="">
      <xdr:nvSpPr>
        <xdr:cNvPr id="269" name="円/楕円 268"/>
        <xdr:cNvSpPr/>
      </xdr:nvSpPr>
      <xdr:spPr>
        <a:xfrm>
          <a:off x="147320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21607</xdr:rowOff>
    </xdr:from>
    <xdr:ext cx="762000" cy="259045"/>
    <xdr:sp macro="" textlink="">
      <xdr:nvSpPr>
        <xdr:cNvPr id="270" name="テキスト ボックス 269"/>
        <xdr:cNvSpPr txBox="1"/>
      </xdr:nvSpPr>
      <xdr:spPr>
        <a:xfrm>
          <a:off x="14401800" y="1013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95250</xdr:rowOff>
    </xdr:from>
    <xdr:to>
      <xdr:col>20</xdr:col>
      <xdr:colOff>209550</xdr:colOff>
      <xdr:row>58</xdr:row>
      <xdr:rowOff>25400</xdr:rowOff>
    </xdr:to>
    <xdr:sp macro="" textlink="">
      <xdr:nvSpPr>
        <xdr:cNvPr id="271" name="円/楕円 270"/>
        <xdr:cNvSpPr/>
      </xdr:nvSpPr>
      <xdr:spPr>
        <a:xfrm>
          <a:off x="13843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10177</xdr:rowOff>
    </xdr:from>
    <xdr:ext cx="762000" cy="259045"/>
    <xdr:sp macro="" textlink="">
      <xdr:nvSpPr>
        <xdr:cNvPr id="272" name="テキスト ボックス 271"/>
        <xdr:cNvSpPr txBox="1"/>
      </xdr:nvSpPr>
      <xdr:spPr>
        <a:xfrm>
          <a:off x="13512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152400</xdr:rowOff>
    </xdr:from>
    <xdr:to>
      <xdr:col>19</xdr:col>
      <xdr:colOff>6350</xdr:colOff>
      <xdr:row>59</xdr:row>
      <xdr:rowOff>82550</xdr:rowOff>
    </xdr:to>
    <xdr:sp macro="" textlink="">
      <xdr:nvSpPr>
        <xdr:cNvPr id="273" name="円/楕円 272"/>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67327</xdr:rowOff>
    </xdr:from>
    <xdr:ext cx="762000" cy="259045"/>
    <xdr:sp macro="" textlink="">
      <xdr:nvSpPr>
        <xdr:cNvPr id="274" name="テキスト ボックス 273"/>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各種団体への補助金を削減するなど経費の抑制策を進めている。</a:t>
          </a:r>
          <a:endParaRPr kumimoji="1" lang="en-US" altLang="ja-JP" sz="1300">
            <a:latin typeface="ＭＳ Ｐゴシック"/>
          </a:endParaRPr>
        </a:p>
        <a:p>
          <a:r>
            <a:rPr kumimoji="1" lang="ja-JP" altLang="en-US" sz="1300">
              <a:latin typeface="ＭＳ Ｐゴシック"/>
            </a:rPr>
            <a:t>　今後も事務事業の見直し等を推進していく。</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165862</xdr:rowOff>
    </xdr:from>
    <xdr:to>
      <xdr:col>24</xdr:col>
      <xdr:colOff>31750</xdr:colOff>
      <xdr:row>35</xdr:row>
      <xdr:rowOff>165862</xdr:rowOff>
    </xdr:to>
    <xdr:cxnSp macro="">
      <xdr:nvCxnSpPr>
        <xdr:cNvPr id="304" name="直線コネクタ 303"/>
        <xdr:cNvCxnSpPr/>
      </xdr:nvCxnSpPr>
      <xdr:spPr>
        <a:xfrm>
          <a:off x="15671800" y="61666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5"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165862</xdr:rowOff>
    </xdr:from>
    <xdr:to>
      <xdr:col>22</xdr:col>
      <xdr:colOff>565150</xdr:colOff>
      <xdr:row>36</xdr:row>
      <xdr:rowOff>21844</xdr:rowOff>
    </xdr:to>
    <xdr:cxnSp macro="">
      <xdr:nvCxnSpPr>
        <xdr:cNvPr id="307" name="直線コネクタ 306"/>
        <xdr:cNvCxnSpPr/>
      </xdr:nvCxnSpPr>
      <xdr:spPr>
        <a:xfrm flipV="1">
          <a:off x="14782800" y="61666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9" name="テキスト ボックス 308"/>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161290</xdr:rowOff>
    </xdr:from>
    <xdr:to>
      <xdr:col>21</xdr:col>
      <xdr:colOff>361950</xdr:colOff>
      <xdr:row>36</xdr:row>
      <xdr:rowOff>21844</xdr:rowOff>
    </xdr:to>
    <xdr:cxnSp macro="">
      <xdr:nvCxnSpPr>
        <xdr:cNvPr id="310" name="直線コネクタ 309"/>
        <xdr:cNvCxnSpPr/>
      </xdr:nvCxnSpPr>
      <xdr:spPr>
        <a:xfrm>
          <a:off x="13893800" y="616204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12" name="テキスト ボックス 311"/>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44704</xdr:rowOff>
    </xdr:to>
    <xdr:cxnSp macro="">
      <xdr:nvCxnSpPr>
        <xdr:cNvPr id="313" name="直線コネクタ 312"/>
        <xdr:cNvCxnSpPr/>
      </xdr:nvCxnSpPr>
      <xdr:spPr>
        <a:xfrm flipV="1">
          <a:off x="13004800" y="616204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5" name="テキスト ボックス 314"/>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17" name="テキスト ボックス 316"/>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115062</xdr:rowOff>
    </xdr:from>
    <xdr:to>
      <xdr:col>24</xdr:col>
      <xdr:colOff>82550</xdr:colOff>
      <xdr:row>36</xdr:row>
      <xdr:rowOff>45212</xdr:rowOff>
    </xdr:to>
    <xdr:sp macro="" textlink="">
      <xdr:nvSpPr>
        <xdr:cNvPr id="323" name="円/楕円 322"/>
        <xdr:cNvSpPr/>
      </xdr:nvSpPr>
      <xdr:spPr>
        <a:xfrm>
          <a:off x="164592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131589</xdr:rowOff>
    </xdr:from>
    <xdr:ext cx="762000" cy="259045"/>
    <xdr:sp macro="" textlink="">
      <xdr:nvSpPr>
        <xdr:cNvPr id="324" name="補助費等該当値テキスト"/>
        <xdr:cNvSpPr txBox="1"/>
      </xdr:nvSpPr>
      <xdr:spPr>
        <a:xfrm>
          <a:off x="16598900" y="596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115062</xdr:rowOff>
    </xdr:from>
    <xdr:to>
      <xdr:col>22</xdr:col>
      <xdr:colOff>615950</xdr:colOff>
      <xdr:row>36</xdr:row>
      <xdr:rowOff>45212</xdr:rowOff>
    </xdr:to>
    <xdr:sp macro="" textlink="">
      <xdr:nvSpPr>
        <xdr:cNvPr id="325" name="円/楕円 324"/>
        <xdr:cNvSpPr/>
      </xdr:nvSpPr>
      <xdr:spPr>
        <a:xfrm>
          <a:off x="15621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55389</xdr:rowOff>
    </xdr:from>
    <xdr:ext cx="736600" cy="259045"/>
    <xdr:sp macro="" textlink="">
      <xdr:nvSpPr>
        <xdr:cNvPr id="326" name="テキスト ボックス 325"/>
        <xdr:cNvSpPr txBox="1"/>
      </xdr:nvSpPr>
      <xdr:spPr>
        <a:xfrm>
          <a:off x="15290800" y="5884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142494</xdr:rowOff>
    </xdr:from>
    <xdr:to>
      <xdr:col>21</xdr:col>
      <xdr:colOff>412750</xdr:colOff>
      <xdr:row>36</xdr:row>
      <xdr:rowOff>72644</xdr:rowOff>
    </xdr:to>
    <xdr:sp macro="" textlink="">
      <xdr:nvSpPr>
        <xdr:cNvPr id="327" name="円/楕円 326"/>
        <xdr:cNvSpPr/>
      </xdr:nvSpPr>
      <xdr:spPr>
        <a:xfrm>
          <a:off x="14732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82821</xdr:rowOff>
    </xdr:from>
    <xdr:ext cx="762000" cy="259045"/>
    <xdr:sp macro="" textlink="">
      <xdr:nvSpPr>
        <xdr:cNvPr id="328" name="テキスト ボックス 327"/>
        <xdr:cNvSpPr txBox="1"/>
      </xdr:nvSpPr>
      <xdr:spPr>
        <a:xfrm>
          <a:off x="14401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110490</xdr:rowOff>
    </xdr:from>
    <xdr:to>
      <xdr:col>20</xdr:col>
      <xdr:colOff>209550</xdr:colOff>
      <xdr:row>36</xdr:row>
      <xdr:rowOff>40640</xdr:rowOff>
    </xdr:to>
    <xdr:sp macro="" textlink="">
      <xdr:nvSpPr>
        <xdr:cNvPr id="329" name="円/楕円 328"/>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30" name="テキスト ボックス 329"/>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165354</xdr:rowOff>
    </xdr:from>
    <xdr:to>
      <xdr:col>19</xdr:col>
      <xdr:colOff>6350</xdr:colOff>
      <xdr:row>36</xdr:row>
      <xdr:rowOff>95504</xdr:rowOff>
    </xdr:to>
    <xdr:sp macro="" textlink="">
      <xdr:nvSpPr>
        <xdr:cNvPr id="331" name="円/楕円 330"/>
        <xdr:cNvSpPr/>
      </xdr:nvSpPr>
      <xdr:spPr>
        <a:xfrm>
          <a:off x="12954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105681</xdr:rowOff>
    </xdr:from>
    <xdr:ext cx="762000" cy="259045"/>
    <xdr:sp macro="" textlink="">
      <xdr:nvSpPr>
        <xdr:cNvPr id="332" name="テキスト ボックス 331"/>
        <xdr:cNvSpPr txBox="1"/>
      </xdr:nvSpPr>
      <xdr:spPr>
        <a:xfrm>
          <a:off x="12623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地方債に依存しない財政運営を行っており、全国平均、類似団体平均と比較しても良好に推移している。</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300">
              <a:solidFill>
                <a:schemeClr val="dk1"/>
              </a:solidFill>
              <a:effectLst/>
              <a:latin typeface="+mn-lt"/>
              <a:ea typeface="+mn-ea"/>
              <a:cs typeface="+mn-cs"/>
            </a:rPr>
            <a:t>しかし、</a:t>
          </a:r>
          <a:r>
            <a:rPr kumimoji="1" lang="ja-JP" altLang="ja-JP" sz="1300">
              <a:solidFill>
                <a:schemeClr val="dk1"/>
              </a:solidFill>
              <a:effectLst/>
              <a:latin typeface="+mn-lt"/>
              <a:ea typeface="+mn-ea"/>
              <a:cs typeface="+mn-cs"/>
            </a:rPr>
            <a:t>臨時財政対策債や平成</a:t>
          </a:r>
          <a:r>
            <a:rPr kumimoji="1" lang="en-US" altLang="ja-JP" sz="1300">
              <a:solidFill>
                <a:schemeClr val="dk1"/>
              </a:solidFill>
              <a:effectLst/>
              <a:latin typeface="+mn-lt"/>
              <a:ea typeface="+mn-ea"/>
              <a:cs typeface="+mn-cs"/>
            </a:rPr>
            <a:t>21</a:t>
          </a:r>
          <a:r>
            <a:rPr kumimoji="1" lang="ja-JP" altLang="en-US" sz="1300">
              <a:solidFill>
                <a:schemeClr val="dk1"/>
              </a:solidFill>
              <a:effectLst/>
              <a:latin typeface="+mn-lt"/>
              <a:ea typeface="+mn-ea"/>
              <a:cs typeface="+mn-cs"/>
            </a:rPr>
            <a:t>年度及び平成</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年度に実施した町立学校耐震化等に係る町債の償還開始に係る償還額の増などにより、前年度より</a:t>
          </a:r>
          <a:r>
            <a:rPr kumimoji="1" lang="en-US" altLang="ja-JP" sz="1300">
              <a:solidFill>
                <a:schemeClr val="dk1"/>
              </a:solidFill>
              <a:effectLst/>
              <a:latin typeface="+mn-lt"/>
              <a:ea typeface="+mn-ea"/>
              <a:cs typeface="+mn-cs"/>
            </a:rPr>
            <a:t>0.3</a:t>
          </a:r>
          <a:r>
            <a:rPr kumimoji="1" lang="ja-JP" altLang="ja-JP" sz="1300">
              <a:solidFill>
                <a:schemeClr val="dk1"/>
              </a:solidFill>
              <a:effectLst/>
              <a:latin typeface="+mn-lt"/>
              <a:ea typeface="+mn-ea"/>
              <a:cs typeface="+mn-cs"/>
            </a:rPr>
            <a:t>ポイント悪化している。</a:t>
          </a:r>
          <a:r>
            <a:rPr kumimoji="1" lang="ja-JP" altLang="en-US" sz="1300">
              <a:solidFill>
                <a:schemeClr val="dk1"/>
              </a:solidFill>
              <a:effectLst/>
              <a:latin typeface="+mn-lt"/>
              <a:ea typeface="+mn-ea"/>
              <a:cs typeface="+mn-cs"/>
            </a:rPr>
            <a:t>今後も</a:t>
          </a:r>
          <a:r>
            <a:rPr lang="ja-JP" altLang="ja-JP" sz="1300" b="0" i="0" baseline="0">
              <a:solidFill>
                <a:schemeClr val="dk1"/>
              </a:solidFill>
              <a:effectLst/>
              <a:latin typeface="+mn-lt"/>
              <a:ea typeface="+mn-ea"/>
              <a:cs typeface="+mn-cs"/>
            </a:rPr>
            <a:t>大型事業が見込まれている</a:t>
          </a:r>
          <a:r>
            <a:rPr lang="ja-JP" altLang="en-US" sz="1300" b="0" i="0" baseline="0">
              <a:solidFill>
                <a:schemeClr val="dk1"/>
              </a:solidFill>
              <a:effectLst/>
              <a:latin typeface="+mn-lt"/>
              <a:ea typeface="+mn-ea"/>
              <a:cs typeface="+mn-cs"/>
            </a:rPr>
            <a:t>なか、適正な町債発行に努める。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40132</xdr:rowOff>
    </xdr:from>
    <xdr:to>
      <xdr:col>7</xdr:col>
      <xdr:colOff>15875</xdr:colOff>
      <xdr:row>76</xdr:row>
      <xdr:rowOff>53848</xdr:rowOff>
    </xdr:to>
    <xdr:cxnSp macro="">
      <xdr:nvCxnSpPr>
        <xdr:cNvPr id="362" name="直線コネクタ 361"/>
        <xdr:cNvCxnSpPr/>
      </xdr:nvCxnSpPr>
      <xdr:spPr>
        <a:xfrm>
          <a:off x="3987800" y="1307033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40132</xdr:rowOff>
    </xdr:from>
    <xdr:to>
      <xdr:col>5</xdr:col>
      <xdr:colOff>549275</xdr:colOff>
      <xdr:row>76</xdr:row>
      <xdr:rowOff>62992</xdr:rowOff>
    </xdr:to>
    <xdr:cxnSp macro="">
      <xdr:nvCxnSpPr>
        <xdr:cNvPr id="365" name="直線コネクタ 364"/>
        <xdr:cNvCxnSpPr/>
      </xdr:nvCxnSpPr>
      <xdr:spPr>
        <a:xfrm flipV="1">
          <a:off x="3098800" y="130703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62992</xdr:rowOff>
    </xdr:from>
    <xdr:to>
      <xdr:col>4</xdr:col>
      <xdr:colOff>346075</xdr:colOff>
      <xdr:row>76</xdr:row>
      <xdr:rowOff>67563</xdr:rowOff>
    </xdr:to>
    <xdr:cxnSp macro="">
      <xdr:nvCxnSpPr>
        <xdr:cNvPr id="368" name="直線コネクタ 367"/>
        <xdr:cNvCxnSpPr/>
      </xdr:nvCxnSpPr>
      <xdr:spPr>
        <a:xfrm flipV="1">
          <a:off x="2209800" y="1309319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67563</xdr:rowOff>
    </xdr:from>
    <xdr:to>
      <xdr:col>3</xdr:col>
      <xdr:colOff>142875</xdr:colOff>
      <xdr:row>76</xdr:row>
      <xdr:rowOff>108713</xdr:rowOff>
    </xdr:to>
    <xdr:cxnSp macro="">
      <xdr:nvCxnSpPr>
        <xdr:cNvPr id="371" name="直線コネクタ 370"/>
        <xdr:cNvCxnSpPr/>
      </xdr:nvCxnSpPr>
      <xdr:spPr>
        <a:xfrm flipV="1">
          <a:off x="1320800" y="13097763"/>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3048</xdr:rowOff>
    </xdr:from>
    <xdr:to>
      <xdr:col>7</xdr:col>
      <xdr:colOff>66675</xdr:colOff>
      <xdr:row>76</xdr:row>
      <xdr:rowOff>104648</xdr:rowOff>
    </xdr:to>
    <xdr:sp macro="" textlink="">
      <xdr:nvSpPr>
        <xdr:cNvPr id="381" name="円/楕円 380"/>
        <xdr:cNvSpPr/>
      </xdr:nvSpPr>
      <xdr:spPr>
        <a:xfrm>
          <a:off x="47752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19575</xdr:rowOff>
    </xdr:from>
    <xdr:ext cx="762000" cy="259045"/>
    <xdr:sp macro="" textlink="">
      <xdr:nvSpPr>
        <xdr:cNvPr id="382" name="公債費該当値テキスト"/>
        <xdr:cNvSpPr txBox="1"/>
      </xdr:nvSpPr>
      <xdr:spPr>
        <a:xfrm>
          <a:off x="4914900" y="128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160782</xdr:rowOff>
    </xdr:from>
    <xdr:to>
      <xdr:col>5</xdr:col>
      <xdr:colOff>600075</xdr:colOff>
      <xdr:row>76</xdr:row>
      <xdr:rowOff>90932</xdr:rowOff>
    </xdr:to>
    <xdr:sp macro="" textlink="">
      <xdr:nvSpPr>
        <xdr:cNvPr id="383" name="円/楕円 382"/>
        <xdr:cNvSpPr/>
      </xdr:nvSpPr>
      <xdr:spPr>
        <a:xfrm>
          <a:off x="3937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101109</xdr:rowOff>
    </xdr:from>
    <xdr:ext cx="736600" cy="259045"/>
    <xdr:sp macro="" textlink="">
      <xdr:nvSpPr>
        <xdr:cNvPr id="384" name="テキスト ボックス 383"/>
        <xdr:cNvSpPr txBox="1"/>
      </xdr:nvSpPr>
      <xdr:spPr>
        <a:xfrm>
          <a:off x="3606800" y="12788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12192</xdr:rowOff>
    </xdr:from>
    <xdr:to>
      <xdr:col>4</xdr:col>
      <xdr:colOff>396875</xdr:colOff>
      <xdr:row>76</xdr:row>
      <xdr:rowOff>113792</xdr:rowOff>
    </xdr:to>
    <xdr:sp macro="" textlink="">
      <xdr:nvSpPr>
        <xdr:cNvPr id="385" name="円/楕円 384"/>
        <xdr:cNvSpPr/>
      </xdr:nvSpPr>
      <xdr:spPr>
        <a:xfrm>
          <a:off x="3048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123969</xdr:rowOff>
    </xdr:from>
    <xdr:ext cx="762000" cy="259045"/>
    <xdr:sp macro="" textlink="">
      <xdr:nvSpPr>
        <xdr:cNvPr id="386" name="テキスト ボックス 385"/>
        <xdr:cNvSpPr txBox="1"/>
      </xdr:nvSpPr>
      <xdr:spPr>
        <a:xfrm>
          <a:off x="2717800" y="1281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16763</xdr:rowOff>
    </xdr:from>
    <xdr:to>
      <xdr:col>3</xdr:col>
      <xdr:colOff>193675</xdr:colOff>
      <xdr:row>76</xdr:row>
      <xdr:rowOff>118363</xdr:rowOff>
    </xdr:to>
    <xdr:sp macro="" textlink="">
      <xdr:nvSpPr>
        <xdr:cNvPr id="387" name="円/楕円 386"/>
        <xdr:cNvSpPr/>
      </xdr:nvSpPr>
      <xdr:spPr>
        <a:xfrm>
          <a:off x="2159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128541</xdr:rowOff>
    </xdr:from>
    <xdr:ext cx="762000" cy="259045"/>
    <xdr:sp macro="" textlink="">
      <xdr:nvSpPr>
        <xdr:cNvPr id="388" name="テキスト ボックス 387"/>
        <xdr:cNvSpPr txBox="1"/>
      </xdr:nvSpPr>
      <xdr:spPr>
        <a:xfrm>
          <a:off x="1828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57913</xdr:rowOff>
    </xdr:from>
    <xdr:to>
      <xdr:col>1</xdr:col>
      <xdr:colOff>676275</xdr:colOff>
      <xdr:row>76</xdr:row>
      <xdr:rowOff>159513</xdr:rowOff>
    </xdr:to>
    <xdr:sp macro="" textlink="">
      <xdr:nvSpPr>
        <xdr:cNvPr id="389" name="円/楕円 388"/>
        <xdr:cNvSpPr/>
      </xdr:nvSpPr>
      <xdr:spPr>
        <a:xfrm>
          <a:off x="1270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169689</xdr:rowOff>
    </xdr:from>
    <xdr:ext cx="762000" cy="259045"/>
    <xdr:sp macro="" textlink="">
      <xdr:nvSpPr>
        <xdr:cNvPr id="390" name="テキスト ボックス 389"/>
        <xdr:cNvSpPr txBox="1"/>
      </xdr:nvSpPr>
      <xdr:spPr>
        <a:xfrm>
          <a:off x="939800" y="1285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社会保障経費の増加が今後も見込まれることから、歳入歳出両面での改善策を模索していく。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107950</xdr:rowOff>
    </xdr:from>
    <xdr:to>
      <xdr:col>24</xdr:col>
      <xdr:colOff>31750</xdr:colOff>
      <xdr:row>77</xdr:row>
      <xdr:rowOff>142239</xdr:rowOff>
    </xdr:to>
    <xdr:cxnSp macro="">
      <xdr:nvCxnSpPr>
        <xdr:cNvPr id="423" name="直線コネクタ 422"/>
        <xdr:cNvCxnSpPr/>
      </xdr:nvCxnSpPr>
      <xdr:spPr>
        <a:xfrm flipV="1">
          <a:off x="15671800" y="1330960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8907</xdr:rowOff>
    </xdr:from>
    <xdr:ext cx="762000" cy="259045"/>
    <xdr:sp macro="" textlink="">
      <xdr:nvSpPr>
        <xdr:cNvPr id="424" name="公債費以外平均値テキスト"/>
        <xdr:cNvSpPr txBox="1"/>
      </xdr:nvSpPr>
      <xdr:spPr>
        <a:xfrm>
          <a:off x="16598900" y="1303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142239</xdr:rowOff>
    </xdr:from>
    <xdr:to>
      <xdr:col>22</xdr:col>
      <xdr:colOff>565150</xdr:colOff>
      <xdr:row>78</xdr:row>
      <xdr:rowOff>73661</xdr:rowOff>
    </xdr:to>
    <xdr:cxnSp macro="">
      <xdr:nvCxnSpPr>
        <xdr:cNvPr id="426" name="直線コネクタ 425"/>
        <xdr:cNvCxnSpPr/>
      </xdr:nvCxnSpPr>
      <xdr:spPr>
        <a:xfrm flipV="1">
          <a:off x="14782800" y="1334388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85089</xdr:rowOff>
    </xdr:from>
    <xdr:to>
      <xdr:col>21</xdr:col>
      <xdr:colOff>361950</xdr:colOff>
      <xdr:row>78</xdr:row>
      <xdr:rowOff>73661</xdr:rowOff>
    </xdr:to>
    <xdr:cxnSp macro="">
      <xdr:nvCxnSpPr>
        <xdr:cNvPr id="429" name="直線コネクタ 428"/>
        <xdr:cNvCxnSpPr/>
      </xdr:nvCxnSpPr>
      <xdr:spPr>
        <a:xfrm>
          <a:off x="13893800" y="13115289"/>
          <a:ext cx="889000" cy="331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85089</xdr:rowOff>
    </xdr:from>
    <xdr:to>
      <xdr:col>20</xdr:col>
      <xdr:colOff>158750</xdr:colOff>
      <xdr:row>78</xdr:row>
      <xdr:rowOff>96520</xdr:rowOff>
    </xdr:to>
    <xdr:cxnSp macro="">
      <xdr:nvCxnSpPr>
        <xdr:cNvPr id="432" name="直線コネクタ 431"/>
        <xdr:cNvCxnSpPr/>
      </xdr:nvCxnSpPr>
      <xdr:spPr>
        <a:xfrm flipV="1">
          <a:off x="13004800" y="13115289"/>
          <a:ext cx="889000" cy="354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4" name="テキスト ボックス 433"/>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6" name="テキスト ボックス 435"/>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57150</xdr:rowOff>
    </xdr:from>
    <xdr:to>
      <xdr:col>24</xdr:col>
      <xdr:colOff>82550</xdr:colOff>
      <xdr:row>77</xdr:row>
      <xdr:rowOff>158750</xdr:rowOff>
    </xdr:to>
    <xdr:sp macro="" textlink="">
      <xdr:nvSpPr>
        <xdr:cNvPr id="442" name="円/楕円 441"/>
        <xdr:cNvSpPr/>
      </xdr:nvSpPr>
      <xdr:spPr>
        <a:xfrm>
          <a:off x="164592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29227</xdr:rowOff>
    </xdr:from>
    <xdr:ext cx="762000" cy="259045"/>
    <xdr:sp macro="" textlink="">
      <xdr:nvSpPr>
        <xdr:cNvPr id="443" name="公債費以外該当値テキスト"/>
        <xdr:cNvSpPr txBox="1"/>
      </xdr:nvSpPr>
      <xdr:spPr>
        <a:xfrm>
          <a:off x="165989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91439</xdr:rowOff>
    </xdr:from>
    <xdr:to>
      <xdr:col>22</xdr:col>
      <xdr:colOff>615950</xdr:colOff>
      <xdr:row>78</xdr:row>
      <xdr:rowOff>21589</xdr:rowOff>
    </xdr:to>
    <xdr:sp macro="" textlink="">
      <xdr:nvSpPr>
        <xdr:cNvPr id="444" name="円/楕円 443"/>
        <xdr:cNvSpPr/>
      </xdr:nvSpPr>
      <xdr:spPr>
        <a:xfrm>
          <a:off x="15621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6366</xdr:rowOff>
    </xdr:from>
    <xdr:ext cx="736600" cy="259045"/>
    <xdr:sp macro="" textlink="">
      <xdr:nvSpPr>
        <xdr:cNvPr id="445" name="テキスト ボックス 444"/>
        <xdr:cNvSpPr txBox="1"/>
      </xdr:nvSpPr>
      <xdr:spPr>
        <a:xfrm>
          <a:off x="15290800" y="1337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22861</xdr:rowOff>
    </xdr:from>
    <xdr:to>
      <xdr:col>21</xdr:col>
      <xdr:colOff>412750</xdr:colOff>
      <xdr:row>78</xdr:row>
      <xdr:rowOff>124461</xdr:rowOff>
    </xdr:to>
    <xdr:sp macro="" textlink="">
      <xdr:nvSpPr>
        <xdr:cNvPr id="446" name="円/楕円 445"/>
        <xdr:cNvSpPr/>
      </xdr:nvSpPr>
      <xdr:spPr>
        <a:xfrm>
          <a:off x="14732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109238</xdr:rowOff>
    </xdr:from>
    <xdr:ext cx="762000" cy="259045"/>
    <xdr:sp macro="" textlink="">
      <xdr:nvSpPr>
        <xdr:cNvPr id="447" name="テキスト ボックス 446"/>
        <xdr:cNvSpPr txBox="1"/>
      </xdr:nvSpPr>
      <xdr:spPr>
        <a:xfrm>
          <a:off x="14401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34289</xdr:rowOff>
    </xdr:from>
    <xdr:to>
      <xdr:col>20</xdr:col>
      <xdr:colOff>209550</xdr:colOff>
      <xdr:row>76</xdr:row>
      <xdr:rowOff>135889</xdr:rowOff>
    </xdr:to>
    <xdr:sp macro="" textlink="">
      <xdr:nvSpPr>
        <xdr:cNvPr id="448" name="円/楕円 447"/>
        <xdr:cNvSpPr/>
      </xdr:nvSpPr>
      <xdr:spPr>
        <a:xfrm>
          <a:off x="13843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49" name="テキスト ボックス 448"/>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45720</xdr:rowOff>
    </xdr:from>
    <xdr:to>
      <xdr:col>19</xdr:col>
      <xdr:colOff>6350</xdr:colOff>
      <xdr:row>78</xdr:row>
      <xdr:rowOff>147320</xdr:rowOff>
    </xdr:to>
    <xdr:sp macro="" textlink="">
      <xdr:nvSpPr>
        <xdr:cNvPr id="450" name="円/楕円 449"/>
        <xdr:cNvSpPr/>
      </xdr:nvSpPr>
      <xdr:spPr>
        <a:xfrm>
          <a:off x="12954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132097</xdr:rowOff>
    </xdr:from>
    <xdr:ext cx="762000" cy="259045"/>
    <xdr:sp macro="" textlink="">
      <xdr:nvSpPr>
        <xdr:cNvPr id="451" name="テキスト ボックス 450"/>
        <xdr:cNvSpPr txBox="1"/>
      </xdr:nvSpPr>
      <xdr:spPr>
        <a:xfrm>
          <a:off x="12623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広島県坂町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83383</xdr:rowOff>
    </xdr:from>
    <xdr:to>
      <xdr:col>4</xdr:col>
      <xdr:colOff>1117600</xdr:colOff>
      <xdr:row>19</xdr:row>
      <xdr:rowOff>89853</xdr:rowOff>
    </xdr:to>
    <xdr:cxnSp macro="">
      <xdr:nvCxnSpPr>
        <xdr:cNvPr id="50" name="直線コネクタ 49"/>
        <xdr:cNvCxnSpPr/>
      </xdr:nvCxnSpPr>
      <xdr:spPr bwMode="auto">
        <a:xfrm flipV="1">
          <a:off x="5003800" y="3388558"/>
          <a:ext cx="647700" cy="6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131673</xdr:rowOff>
    </xdr:from>
    <xdr:ext cx="762000" cy="259045"/>
    <xdr:sp macro="" textlink="">
      <xdr:nvSpPr>
        <xdr:cNvPr id="51" name="人口1人当たり決算額の推移平均値テキスト130"/>
        <xdr:cNvSpPr txBox="1"/>
      </xdr:nvSpPr>
      <xdr:spPr>
        <a:xfrm>
          <a:off x="5740400" y="2922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72349</xdr:rowOff>
    </xdr:from>
    <xdr:to>
      <xdr:col>4</xdr:col>
      <xdr:colOff>469900</xdr:colOff>
      <xdr:row>19</xdr:row>
      <xdr:rowOff>89853</xdr:rowOff>
    </xdr:to>
    <xdr:cxnSp macro="">
      <xdr:nvCxnSpPr>
        <xdr:cNvPr id="53" name="直線コネクタ 52"/>
        <xdr:cNvCxnSpPr/>
      </xdr:nvCxnSpPr>
      <xdr:spPr bwMode="auto">
        <a:xfrm>
          <a:off x="4305300" y="3377524"/>
          <a:ext cx="698500" cy="17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48569</xdr:rowOff>
    </xdr:from>
    <xdr:ext cx="736600" cy="259045"/>
    <xdr:sp macro="" textlink="">
      <xdr:nvSpPr>
        <xdr:cNvPr id="55" name="テキスト ボックス 54"/>
        <xdr:cNvSpPr txBox="1"/>
      </xdr:nvSpPr>
      <xdr:spPr>
        <a:xfrm>
          <a:off x="4622800" y="283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72349</xdr:rowOff>
    </xdr:from>
    <xdr:to>
      <xdr:col>3</xdr:col>
      <xdr:colOff>904875</xdr:colOff>
      <xdr:row>19</xdr:row>
      <xdr:rowOff>85372</xdr:rowOff>
    </xdr:to>
    <xdr:cxnSp macro="">
      <xdr:nvCxnSpPr>
        <xdr:cNvPr id="56" name="直線コネクタ 55"/>
        <xdr:cNvCxnSpPr/>
      </xdr:nvCxnSpPr>
      <xdr:spPr bwMode="auto">
        <a:xfrm flipV="1">
          <a:off x="3606800" y="3377524"/>
          <a:ext cx="698500" cy="13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30388</xdr:rowOff>
    </xdr:from>
    <xdr:ext cx="762000" cy="259045"/>
    <xdr:sp macro="" textlink="">
      <xdr:nvSpPr>
        <xdr:cNvPr id="58" name="テキスト ボックス 57"/>
        <xdr:cNvSpPr txBox="1"/>
      </xdr:nvSpPr>
      <xdr:spPr>
        <a:xfrm>
          <a:off x="39243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85372</xdr:rowOff>
    </xdr:from>
    <xdr:to>
      <xdr:col>3</xdr:col>
      <xdr:colOff>206375</xdr:colOff>
      <xdr:row>19</xdr:row>
      <xdr:rowOff>99629</xdr:rowOff>
    </xdr:to>
    <xdr:cxnSp macro="">
      <xdr:nvCxnSpPr>
        <xdr:cNvPr id="59" name="直線コネクタ 58"/>
        <xdr:cNvCxnSpPr/>
      </xdr:nvCxnSpPr>
      <xdr:spPr bwMode="auto">
        <a:xfrm flipV="1">
          <a:off x="2908300" y="3390547"/>
          <a:ext cx="698500" cy="142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52638</xdr:rowOff>
    </xdr:from>
    <xdr:ext cx="762000" cy="259045"/>
    <xdr:sp macro="" textlink="">
      <xdr:nvSpPr>
        <xdr:cNvPr id="61" name="テキスト ボックス 60"/>
        <xdr:cNvSpPr txBox="1"/>
      </xdr:nvSpPr>
      <xdr:spPr>
        <a:xfrm>
          <a:off x="32258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81297</xdr:rowOff>
    </xdr:from>
    <xdr:ext cx="762000" cy="259045"/>
    <xdr:sp macro="" textlink="">
      <xdr:nvSpPr>
        <xdr:cNvPr id="63" name="テキスト ボックス 62"/>
        <xdr:cNvSpPr txBox="1"/>
      </xdr:nvSpPr>
      <xdr:spPr>
        <a:xfrm>
          <a:off x="2527300" y="28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32583</xdr:rowOff>
    </xdr:from>
    <xdr:to>
      <xdr:col>5</xdr:col>
      <xdr:colOff>34925</xdr:colOff>
      <xdr:row>19</xdr:row>
      <xdr:rowOff>134183</xdr:rowOff>
    </xdr:to>
    <xdr:sp macro="" textlink="">
      <xdr:nvSpPr>
        <xdr:cNvPr id="69" name="円/楕円 68"/>
        <xdr:cNvSpPr/>
      </xdr:nvSpPr>
      <xdr:spPr bwMode="auto">
        <a:xfrm>
          <a:off x="5600700" y="3337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112610</xdr:rowOff>
    </xdr:from>
    <xdr:ext cx="762000" cy="259045"/>
    <xdr:sp macro="" textlink="">
      <xdr:nvSpPr>
        <xdr:cNvPr id="70" name="人口1人当たり決算額の推移該当値テキスト130"/>
        <xdr:cNvSpPr txBox="1"/>
      </xdr:nvSpPr>
      <xdr:spPr>
        <a:xfrm>
          <a:off x="5740400" y="3246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71,974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39053</xdr:rowOff>
    </xdr:from>
    <xdr:to>
      <xdr:col>4</xdr:col>
      <xdr:colOff>520700</xdr:colOff>
      <xdr:row>19</xdr:row>
      <xdr:rowOff>140653</xdr:rowOff>
    </xdr:to>
    <xdr:sp macro="" textlink="">
      <xdr:nvSpPr>
        <xdr:cNvPr id="71" name="円/楕円 70"/>
        <xdr:cNvSpPr/>
      </xdr:nvSpPr>
      <xdr:spPr bwMode="auto">
        <a:xfrm>
          <a:off x="4953000" y="33442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125430</xdr:rowOff>
    </xdr:from>
    <xdr:ext cx="736600" cy="259045"/>
    <xdr:sp macro="" textlink="">
      <xdr:nvSpPr>
        <xdr:cNvPr id="72" name="テキスト ボックス 71"/>
        <xdr:cNvSpPr txBox="1"/>
      </xdr:nvSpPr>
      <xdr:spPr>
        <a:xfrm>
          <a:off x="4622800" y="3430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71,125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21549</xdr:rowOff>
    </xdr:from>
    <xdr:to>
      <xdr:col>3</xdr:col>
      <xdr:colOff>955675</xdr:colOff>
      <xdr:row>19</xdr:row>
      <xdr:rowOff>123149</xdr:rowOff>
    </xdr:to>
    <xdr:sp macro="" textlink="">
      <xdr:nvSpPr>
        <xdr:cNvPr id="73" name="円/楕円 72"/>
        <xdr:cNvSpPr/>
      </xdr:nvSpPr>
      <xdr:spPr bwMode="auto">
        <a:xfrm>
          <a:off x="4254500" y="3326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107926</xdr:rowOff>
    </xdr:from>
    <xdr:ext cx="762000" cy="259045"/>
    <xdr:sp macro="" textlink="">
      <xdr:nvSpPr>
        <xdr:cNvPr id="74" name="テキスト ボックス 73"/>
        <xdr:cNvSpPr txBox="1"/>
      </xdr:nvSpPr>
      <xdr:spPr>
        <a:xfrm>
          <a:off x="3924300" y="3413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73,422</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34572</xdr:rowOff>
    </xdr:from>
    <xdr:to>
      <xdr:col>3</xdr:col>
      <xdr:colOff>257175</xdr:colOff>
      <xdr:row>19</xdr:row>
      <xdr:rowOff>136172</xdr:rowOff>
    </xdr:to>
    <xdr:sp macro="" textlink="">
      <xdr:nvSpPr>
        <xdr:cNvPr id="75" name="円/楕円 74"/>
        <xdr:cNvSpPr/>
      </xdr:nvSpPr>
      <xdr:spPr bwMode="auto">
        <a:xfrm>
          <a:off x="3556000" y="3339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120949</xdr:rowOff>
    </xdr:from>
    <xdr:ext cx="762000" cy="259045"/>
    <xdr:sp macro="" textlink="">
      <xdr:nvSpPr>
        <xdr:cNvPr id="76" name="テキスト ボックス 75"/>
        <xdr:cNvSpPr txBox="1"/>
      </xdr:nvSpPr>
      <xdr:spPr>
        <a:xfrm>
          <a:off x="3225800" y="3426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71,713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48829</xdr:rowOff>
    </xdr:from>
    <xdr:to>
      <xdr:col>2</xdr:col>
      <xdr:colOff>692150</xdr:colOff>
      <xdr:row>19</xdr:row>
      <xdr:rowOff>150429</xdr:rowOff>
    </xdr:to>
    <xdr:sp macro="" textlink="">
      <xdr:nvSpPr>
        <xdr:cNvPr id="77" name="円/楕円 76"/>
        <xdr:cNvSpPr/>
      </xdr:nvSpPr>
      <xdr:spPr bwMode="auto">
        <a:xfrm>
          <a:off x="2857500" y="3354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135206</xdr:rowOff>
    </xdr:from>
    <xdr:ext cx="762000" cy="259045"/>
    <xdr:sp macro="" textlink="">
      <xdr:nvSpPr>
        <xdr:cNvPr id="78" name="テキスト ボックス 77"/>
        <xdr:cNvSpPr txBox="1"/>
      </xdr:nvSpPr>
      <xdr:spPr>
        <a:xfrm>
          <a:off x="2527300" y="3440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69,842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60731</xdr:rowOff>
    </xdr:from>
    <xdr:to>
      <xdr:col>4</xdr:col>
      <xdr:colOff>1117600</xdr:colOff>
      <xdr:row>36</xdr:row>
      <xdr:rowOff>73508</xdr:rowOff>
    </xdr:to>
    <xdr:cxnSp macro="">
      <xdr:nvCxnSpPr>
        <xdr:cNvPr id="111" name="直線コネクタ 110"/>
        <xdr:cNvCxnSpPr/>
      </xdr:nvCxnSpPr>
      <xdr:spPr bwMode="auto">
        <a:xfrm>
          <a:off x="5003800" y="7013981"/>
          <a:ext cx="647700" cy="12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32694</xdr:rowOff>
    </xdr:from>
    <xdr:ext cx="762000" cy="259045"/>
    <xdr:sp macro="" textlink="">
      <xdr:nvSpPr>
        <xdr:cNvPr id="112" name="人口1人当たり決算額の推移平均値テキスト445"/>
        <xdr:cNvSpPr txBox="1"/>
      </xdr:nvSpPr>
      <xdr:spPr>
        <a:xfrm>
          <a:off x="5740400" y="6643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27686</xdr:rowOff>
    </xdr:from>
    <xdr:to>
      <xdr:col>4</xdr:col>
      <xdr:colOff>469900</xdr:colOff>
      <xdr:row>36</xdr:row>
      <xdr:rowOff>60731</xdr:rowOff>
    </xdr:to>
    <xdr:cxnSp macro="">
      <xdr:nvCxnSpPr>
        <xdr:cNvPr id="114" name="直線コネクタ 113"/>
        <xdr:cNvCxnSpPr/>
      </xdr:nvCxnSpPr>
      <xdr:spPr bwMode="auto">
        <a:xfrm>
          <a:off x="4305300" y="6980936"/>
          <a:ext cx="698500" cy="33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279988</xdr:rowOff>
    </xdr:from>
    <xdr:ext cx="736600" cy="259045"/>
    <xdr:sp macro="" textlink="">
      <xdr:nvSpPr>
        <xdr:cNvPr id="116" name="テキスト ボックス 115"/>
        <xdr:cNvSpPr txBox="1"/>
      </xdr:nvSpPr>
      <xdr:spPr>
        <a:xfrm>
          <a:off x="4622800" y="65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25502</xdr:rowOff>
    </xdr:from>
    <xdr:to>
      <xdr:col>3</xdr:col>
      <xdr:colOff>904875</xdr:colOff>
      <xdr:row>36</xdr:row>
      <xdr:rowOff>27686</xdr:rowOff>
    </xdr:to>
    <xdr:cxnSp macro="">
      <xdr:nvCxnSpPr>
        <xdr:cNvPr id="117" name="直線コネクタ 116"/>
        <xdr:cNvCxnSpPr/>
      </xdr:nvCxnSpPr>
      <xdr:spPr bwMode="auto">
        <a:xfrm>
          <a:off x="3606800" y="6978752"/>
          <a:ext cx="698500" cy="2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247578</xdr:rowOff>
    </xdr:from>
    <xdr:ext cx="762000" cy="259045"/>
    <xdr:sp macro="" textlink="">
      <xdr:nvSpPr>
        <xdr:cNvPr id="119" name="テキスト ボックス 118"/>
        <xdr:cNvSpPr txBox="1"/>
      </xdr:nvSpPr>
      <xdr:spPr>
        <a:xfrm>
          <a:off x="39243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317335</xdr:rowOff>
    </xdr:from>
    <xdr:to>
      <xdr:col>3</xdr:col>
      <xdr:colOff>206375</xdr:colOff>
      <xdr:row>36</xdr:row>
      <xdr:rowOff>25502</xdr:rowOff>
    </xdr:to>
    <xdr:cxnSp macro="">
      <xdr:nvCxnSpPr>
        <xdr:cNvPr id="120" name="直線コネクタ 119"/>
        <xdr:cNvCxnSpPr/>
      </xdr:nvCxnSpPr>
      <xdr:spPr bwMode="auto">
        <a:xfrm>
          <a:off x="2908300" y="6927685"/>
          <a:ext cx="698500" cy="51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248670</xdr:rowOff>
    </xdr:from>
    <xdr:ext cx="762000" cy="259045"/>
    <xdr:sp macro="" textlink="">
      <xdr:nvSpPr>
        <xdr:cNvPr id="122" name="テキスト ボックス 121"/>
        <xdr:cNvSpPr txBox="1"/>
      </xdr:nvSpPr>
      <xdr:spPr>
        <a:xfrm>
          <a:off x="32258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231881</xdr:rowOff>
    </xdr:from>
    <xdr:ext cx="762000" cy="259045"/>
    <xdr:sp macro="" textlink="">
      <xdr:nvSpPr>
        <xdr:cNvPr id="124" name="テキスト ボックス 123"/>
        <xdr:cNvSpPr txBox="1"/>
      </xdr:nvSpPr>
      <xdr:spPr>
        <a:xfrm>
          <a:off x="2527300" y="649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22708</xdr:rowOff>
    </xdr:from>
    <xdr:to>
      <xdr:col>5</xdr:col>
      <xdr:colOff>34925</xdr:colOff>
      <xdr:row>36</xdr:row>
      <xdr:rowOff>124308</xdr:rowOff>
    </xdr:to>
    <xdr:sp macro="" textlink="">
      <xdr:nvSpPr>
        <xdr:cNvPr id="130" name="円/楕円 129"/>
        <xdr:cNvSpPr/>
      </xdr:nvSpPr>
      <xdr:spPr bwMode="auto">
        <a:xfrm>
          <a:off x="5600700" y="6975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337685</xdr:rowOff>
    </xdr:from>
    <xdr:ext cx="762000" cy="259045"/>
    <xdr:sp macro="" textlink="">
      <xdr:nvSpPr>
        <xdr:cNvPr id="131" name="人口1人当たり決算額の推移該当値テキスト445"/>
        <xdr:cNvSpPr txBox="1"/>
      </xdr:nvSpPr>
      <xdr:spPr>
        <a:xfrm>
          <a:off x="5740400" y="694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11,712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9931</xdr:rowOff>
    </xdr:from>
    <xdr:to>
      <xdr:col>4</xdr:col>
      <xdr:colOff>520700</xdr:colOff>
      <xdr:row>36</xdr:row>
      <xdr:rowOff>111531</xdr:rowOff>
    </xdr:to>
    <xdr:sp macro="" textlink="">
      <xdr:nvSpPr>
        <xdr:cNvPr id="132" name="円/楕円 131"/>
        <xdr:cNvSpPr/>
      </xdr:nvSpPr>
      <xdr:spPr bwMode="auto">
        <a:xfrm>
          <a:off x="4953000" y="6963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96308</xdr:rowOff>
    </xdr:from>
    <xdr:ext cx="736600" cy="259045"/>
    <xdr:sp macro="" textlink="">
      <xdr:nvSpPr>
        <xdr:cNvPr id="133" name="テキスト ボックス 132"/>
        <xdr:cNvSpPr txBox="1"/>
      </xdr:nvSpPr>
      <xdr:spPr>
        <a:xfrm>
          <a:off x="4622800" y="7049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319786</xdr:rowOff>
    </xdr:from>
    <xdr:to>
      <xdr:col>3</xdr:col>
      <xdr:colOff>955675</xdr:colOff>
      <xdr:row>36</xdr:row>
      <xdr:rowOff>78486</xdr:rowOff>
    </xdr:to>
    <xdr:sp macro="" textlink="">
      <xdr:nvSpPr>
        <xdr:cNvPr id="134" name="円/楕円 133"/>
        <xdr:cNvSpPr/>
      </xdr:nvSpPr>
      <xdr:spPr bwMode="auto">
        <a:xfrm>
          <a:off x="4254500" y="6930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63263</xdr:rowOff>
    </xdr:from>
    <xdr:ext cx="762000" cy="259045"/>
    <xdr:sp macro="" textlink="">
      <xdr:nvSpPr>
        <xdr:cNvPr id="135" name="テキスト ボックス 134"/>
        <xdr:cNvSpPr txBox="1"/>
      </xdr:nvSpPr>
      <xdr:spPr>
        <a:xfrm>
          <a:off x="3924300" y="70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15,320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317602</xdr:rowOff>
    </xdr:from>
    <xdr:to>
      <xdr:col>3</xdr:col>
      <xdr:colOff>257175</xdr:colOff>
      <xdr:row>36</xdr:row>
      <xdr:rowOff>76302</xdr:rowOff>
    </xdr:to>
    <xdr:sp macro="" textlink="">
      <xdr:nvSpPr>
        <xdr:cNvPr id="136" name="円/楕円 135"/>
        <xdr:cNvSpPr/>
      </xdr:nvSpPr>
      <xdr:spPr bwMode="auto">
        <a:xfrm>
          <a:off x="3556000" y="6927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61079</xdr:rowOff>
    </xdr:from>
    <xdr:ext cx="762000" cy="259045"/>
    <xdr:sp macro="" textlink="">
      <xdr:nvSpPr>
        <xdr:cNvPr id="137" name="テキスト ボックス 136"/>
        <xdr:cNvSpPr txBox="1"/>
      </xdr:nvSpPr>
      <xdr:spPr>
        <a:xfrm>
          <a:off x="3225800" y="7014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15,492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266535</xdr:rowOff>
    </xdr:from>
    <xdr:to>
      <xdr:col>2</xdr:col>
      <xdr:colOff>692150</xdr:colOff>
      <xdr:row>36</xdr:row>
      <xdr:rowOff>25235</xdr:rowOff>
    </xdr:to>
    <xdr:sp macro="" textlink="">
      <xdr:nvSpPr>
        <xdr:cNvPr id="138" name="円/楕円 137"/>
        <xdr:cNvSpPr/>
      </xdr:nvSpPr>
      <xdr:spPr bwMode="auto">
        <a:xfrm>
          <a:off x="2857500" y="68768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10012</xdr:rowOff>
    </xdr:from>
    <xdr:ext cx="762000" cy="259045"/>
    <xdr:sp macro="" textlink="">
      <xdr:nvSpPr>
        <xdr:cNvPr id="139" name="テキスト ボックス 138"/>
        <xdr:cNvSpPr txBox="1"/>
      </xdr:nvSpPr>
      <xdr:spPr>
        <a:xfrm>
          <a:off x="2527300" y="696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年度は、町税収入が見込みを大きく下回ったことなどにより、実質単年度収支が赤字となったが、平成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年度以降においては、実質収支、実質単年度収支とともに黒字となっている。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今後も、人件費等の義務的経費の抑制を継続し、収支改善を図ることによって、健全な財政運営に努めていく。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各特別会計において収支は黒字となっている。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今後も保険料率、使用料において受益者負担の適正化を推進し健全な財政運営に努める。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年度から減少・横ばい傾向にある。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今後も、国の景気動向及び制度改正を注視し、有利な地方債を活用しながら計画的な町債発行を行い、公債費抑制と算入公債費増加に努める。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臨時財政対策債発行額の増加により地方債残高が増加傾向にあるものの、大規模事業基金への積立等により、将来負担比率は減少傾向にある。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今後も建設事業債を過度に発行することなく、身の丈に合った財政運営を心掛け、世代間の公平性も考慮しながら、適正な起債管理に努める。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6136877</v>
      </c>
      <c r="BO4" s="379"/>
      <c r="BP4" s="379"/>
      <c r="BQ4" s="379"/>
      <c r="BR4" s="379"/>
      <c r="BS4" s="379"/>
      <c r="BT4" s="379"/>
      <c r="BU4" s="380"/>
      <c r="BV4" s="378">
        <v>5393390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3.8</v>
      </c>
      <c r="CU4" s="554"/>
      <c r="CV4" s="554"/>
      <c r="CW4" s="554"/>
      <c r="CX4" s="554"/>
      <c r="CY4" s="554"/>
      <c r="CZ4" s="554"/>
      <c r="DA4" s="555"/>
      <c r="DB4" s="553">
        <v>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5793826</v>
      </c>
      <c r="BO5" s="384"/>
      <c r="BP5" s="384"/>
      <c r="BQ5" s="384"/>
      <c r="BR5" s="384"/>
      <c r="BS5" s="384"/>
      <c r="BT5" s="384"/>
      <c r="BU5" s="385"/>
      <c r="BV5" s="383">
        <v>5203360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81.900000000000006</v>
      </c>
      <c r="CU5" s="354"/>
      <c r="CV5" s="354"/>
      <c r="CW5" s="354"/>
      <c r="CX5" s="354"/>
      <c r="CY5" s="354"/>
      <c r="CZ5" s="354"/>
      <c r="DA5" s="355"/>
      <c r="DB5" s="353">
        <v>82.5</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343051</v>
      </c>
      <c r="BO6" s="384"/>
      <c r="BP6" s="384"/>
      <c r="BQ6" s="384"/>
      <c r="BR6" s="384"/>
      <c r="BS6" s="384"/>
      <c r="BT6" s="384"/>
      <c r="BU6" s="385"/>
      <c r="BV6" s="383">
        <v>190030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91.6</v>
      </c>
      <c r="CU6" s="528"/>
      <c r="CV6" s="528"/>
      <c r="CW6" s="528"/>
      <c r="CX6" s="528"/>
      <c r="CY6" s="528"/>
      <c r="CZ6" s="528"/>
      <c r="DA6" s="529"/>
      <c r="DB6" s="527">
        <v>92.5</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208125</v>
      </c>
      <c r="BO7" s="384"/>
      <c r="BP7" s="384"/>
      <c r="BQ7" s="384"/>
      <c r="BR7" s="384"/>
      <c r="BS7" s="384"/>
      <c r="BT7" s="384"/>
      <c r="BU7" s="385"/>
      <c r="BV7" s="383">
        <v>156437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3504782</v>
      </c>
      <c r="CU7" s="384"/>
      <c r="CV7" s="384"/>
      <c r="CW7" s="384"/>
      <c r="CX7" s="384"/>
      <c r="CY7" s="384"/>
      <c r="CZ7" s="384"/>
      <c r="DA7" s="385"/>
      <c r="DB7" s="383">
        <v>3435018</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134926</v>
      </c>
      <c r="BO8" s="384"/>
      <c r="BP8" s="384"/>
      <c r="BQ8" s="384"/>
      <c r="BR8" s="384"/>
      <c r="BS8" s="384"/>
      <c r="BT8" s="384"/>
      <c r="BU8" s="385"/>
      <c r="BV8" s="383">
        <v>33593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0.74</v>
      </c>
      <c r="CU8" s="491"/>
      <c r="CV8" s="491"/>
      <c r="CW8" s="491"/>
      <c r="CX8" s="491"/>
      <c r="CY8" s="491"/>
      <c r="CZ8" s="491"/>
      <c r="DA8" s="492"/>
      <c r="DB8" s="490">
        <v>0.75</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13262</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101333</v>
      </c>
      <c r="BO9" s="384"/>
      <c r="BP9" s="384"/>
      <c r="BQ9" s="384"/>
      <c r="BR9" s="384"/>
      <c r="BS9" s="384"/>
      <c r="BT9" s="384"/>
      <c r="BU9" s="385"/>
      <c r="BV9" s="383">
        <v>22823</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9.5</v>
      </c>
      <c r="CU9" s="354"/>
      <c r="CV9" s="354"/>
      <c r="CW9" s="354"/>
      <c r="CX9" s="354"/>
      <c r="CY9" s="354"/>
      <c r="CZ9" s="354"/>
      <c r="DA9" s="355"/>
      <c r="DB9" s="353">
        <v>10</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12399</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17819</v>
      </c>
      <c r="BO10" s="384"/>
      <c r="BP10" s="384"/>
      <c r="BQ10" s="384"/>
      <c r="BR10" s="384"/>
      <c r="BS10" s="384"/>
      <c r="BT10" s="384"/>
      <c r="BU10" s="385"/>
      <c r="BV10" s="383">
        <v>6189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13384</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13282</v>
      </c>
      <c r="S13" s="483"/>
      <c r="T13" s="483"/>
      <c r="U13" s="483"/>
      <c r="V13" s="484"/>
      <c r="W13" s="470" t="s">
        <v>122</v>
      </c>
      <c r="X13" s="396"/>
      <c r="Y13" s="396"/>
      <c r="Z13" s="396"/>
      <c r="AA13" s="396"/>
      <c r="AB13" s="397"/>
      <c r="AC13" s="359">
        <v>81</v>
      </c>
      <c r="AD13" s="360"/>
      <c r="AE13" s="360"/>
      <c r="AF13" s="360"/>
      <c r="AG13" s="361"/>
      <c r="AH13" s="359">
        <v>116</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119152</v>
      </c>
      <c r="BO13" s="384"/>
      <c r="BP13" s="384"/>
      <c r="BQ13" s="384"/>
      <c r="BR13" s="384"/>
      <c r="BS13" s="384"/>
      <c r="BT13" s="384"/>
      <c r="BU13" s="385"/>
      <c r="BV13" s="383">
        <v>29012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5.9</v>
      </c>
      <c r="CU13" s="354"/>
      <c r="CV13" s="354"/>
      <c r="CW13" s="354"/>
      <c r="CX13" s="354"/>
      <c r="CY13" s="354"/>
      <c r="CZ13" s="354"/>
      <c r="DA13" s="355"/>
      <c r="DB13" s="353">
        <v>6.5</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13442</v>
      </c>
      <c r="S14" s="483"/>
      <c r="T14" s="483"/>
      <c r="U14" s="483"/>
      <c r="V14" s="484"/>
      <c r="W14" s="485"/>
      <c r="X14" s="399"/>
      <c r="Y14" s="399"/>
      <c r="Z14" s="399"/>
      <c r="AA14" s="399"/>
      <c r="AB14" s="400"/>
      <c r="AC14" s="475">
        <v>1.4</v>
      </c>
      <c r="AD14" s="476"/>
      <c r="AE14" s="476"/>
      <c r="AF14" s="476"/>
      <c r="AG14" s="477"/>
      <c r="AH14" s="475">
        <v>2.1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t="s">
        <v>119</v>
      </c>
      <c r="CU14" s="454"/>
      <c r="CV14" s="454"/>
      <c r="CW14" s="454"/>
      <c r="CX14" s="454"/>
      <c r="CY14" s="454"/>
      <c r="CZ14" s="454"/>
      <c r="DA14" s="455"/>
      <c r="DB14" s="486" t="s">
        <v>119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13337</v>
      </c>
      <c r="S15" s="483"/>
      <c r="T15" s="483"/>
      <c r="U15" s="483"/>
      <c r="V15" s="484"/>
      <c r="W15" s="470" t="s">
        <v>129</v>
      </c>
      <c r="X15" s="396"/>
      <c r="Y15" s="396"/>
      <c r="Z15" s="396"/>
      <c r="AA15" s="396"/>
      <c r="AB15" s="397"/>
      <c r="AC15" s="359">
        <v>1376</v>
      </c>
      <c r="AD15" s="360"/>
      <c r="AE15" s="360"/>
      <c r="AF15" s="360"/>
      <c r="AG15" s="361"/>
      <c r="AH15" s="359">
        <v>1432</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1857236</v>
      </c>
      <c r="BO15" s="379"/>
      <c r="BP15" s="379"/>
      <c r="BQ15" s="379"/>
      <c r="BR15" s="379"/>
      <c r="BS15" s="379"/>
      <c r="BT15" s="379"/>
      <c r="BU15" s="380"/>
      <c r="BV15" s="378">
        <v>1788068</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24.2</v>
      </c>
      <c r="AD16" s="476"/>
      <c r="AE16" s="476"/>
      <c r="AF16" s="476"/>
      <c r="AG16" s="477"/>
      <c r="AH16" s="475">
        <v>25.9</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2557054</v>
      </c>
      <c r="BO16" s="384"/>
      <c r="BP16" s="384"/>
      <c r="BQ16" s="384"/>
      <c r="BR16" s="384"/>
      <c r="BS16" s="384"/>
      <c r="BT16" s="384"/>
      <c r="BU16" s="385"/>
      <c r="BV16" s="383">
        <v>2504476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4224</v>
      </c>
      <c r="AD17" s="360"/>
      <c r="AE17" s="360"/>
      <c r="AF17" s="360"/>
      <c r="AG17" s="361"/>
      <c r="AH17" s="359">
        <v>3989</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2420585</v>
      </c>
      <c r="BO17" s="384"/>
      <c r="BP17" s="384"/>
      <c r="BQ17" s="384"/>
      <c r="BR17" s="384"/>
      <c r="BS17" s="384"/>
      <c r="BT17" s="384"/>
      <c r="BU17" s="385"/>
      <c r="BV17" s="383">
        <v>2325878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15.67</v>
      </c>
      <c r="M18" s="446"/>
      <c r="N18" s="446"/>
      <c r="O18" s="446"/>
      <c r="P18" s="446"/>
      <c r="Q18" s="446"/>
      <c r="R18" s="447"/>
      <c r="S18" s="447"/>
      <c r="T18" s="447"/>
      <c r="U18" s="447"/>
      <c r="V18" s="448"/>
      <c r="W18" s="462"/>
      <c r="X18" s="463"/>
      <c r="Y18" s="463"/>
      <c r="Z18" s="463"/>
      <c r="AA18" s="463"/>
      <c r="AB18" s="471"/>
      <c r="AC18" s="347">
        <v>74.400000000000006</v>
      </c>
      <c r="AD18" s="348"/>
      <c r="AE18" s="348"/>
      <c r="AF18" s="348"/>
      <c r="AG18" s="449"/>
      <c r="AH18" s="347">
        <v>72</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2959509</v>
      </c>
      <c r="BO18" s="384"/>
      <c r="BP18" s="384"/>
      <c r="BQ18" s="384"/>
      <c r="BR18" s="384"/>
      <c r="BS18" s="384"/>
      <c r="BT18" s="384"/>
      <c r="BU18" s="385"/>
      <c r="BV18" s="383">
        <v>2997332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846</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4140487</v>
      </c>
      <c r="BO19" s="384"/>
      <c r="BP19" s="384"/>
      <c r="BQ19" s="384"/>
      <c r="BR19" s="384"/>
      <c r="BS19" s="384"/>
      <c r="BT19" s="384"/>
      <c r="BU19" s="385"/>
      <c r="BV19" s="383">
        <v>3875834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5183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4825801</v>
      </c>
      <c r="BO23" s="384"/>
      <c r="BP23" s="384"/>
      <c r="BQ23" s="384"/>
      <c r="BR23" s="384"/>
      <c r="BS23" s="384"/>
      <c r="BT23" s="384"/>
      <c r="BU23" s="385"/>
      <c r="BV23" s="383">
        <v>4719809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8210</v>
      </c>
      <c r="R24" s="360"/>
      <c r="S24" s="360"/>
      <c r="T24" s="360"/>
      <c r="U24" s="360"/>
      <c r="V24" s="361"/>
      <c r="W24" s="425"/>
      <c r="X24" s="416"/>
      <c r="Y24" s="417"/>
      <c r="Z24" s="356" t="s">
        <v>152</v>
      </c>
      <c r="AA24" s="357"/>
      <c r="AB24" s="357"/>
      <c r="AC24" s="357"/>
      <c r="AD24" s="357"/>
      <c r="AE24" s="357"/>
      <c r="AF24" s="357"/>
      <c r="AG24" s="358"/>
      <c r="AH24" s="359">
        <v>93</v>
      </c>
      <c r="AI24" s="360"/>
      <c r="AJ24" s="360"/>
      <c r="AK24" s="360"/>
      <c r="AL24" s="361"/>
      <c r="AM24" s="359">
        <v>295368</v>
      </c>
      <c r="AN24" s="360"/>
      <c r="AO24" s="360"/>
      <c r="AP24" s="360"/>
      <c r="AQ24" s="360"/>
      <c r="AR24" s="361"/>
      <c r="AS24" s="359">
        <v>3176</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4718101</v>
      </c>
      <c r="BO24" s="384"/>
      <c r="BP24" s="384"/>
      <c r="BQ24" s="384"/>
      <c r="BR24" s="384"/>
      <c r="BS24" s="384"/>
      <c r="BT24" s="384"/>
      <c r="BU24" s="385"/>
      <c r="BV24" s="383">
        <v>4601322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6740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787054</v>
      </c>
      <c r="BO25" s="379"/>
      <c r="BP25" s="379"/>
      <c r="BQ25" s="379"/>
      <c r="BR25" s="379"/>
      <c r="BS25" s="379"/>
      <c r="BT25" s="379"/>
      <c r="BU25" s="380"/>
      <c r="BV25" s="378">
        <v>1172269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6300</v>
      </c>
      <c r="R26" s="360"/>
      <c r="S26" s="360"/>
      <c r="T26" s="360"/>
      <c r="U26" s="360"/>
      <c r="V26" s="361"/>
      <c r="W26" s="425"/>
      <c r="X26" s="416"/>
      <c r="Y26" s="417"/>
      <c r="Z26" s="356" t="s">
        <v>158</v>
      </c>
      <c r="AA26" s="436"/>
      <c r="AB26" s="436"/>
      <c r="AC26" s="436"/>
      <c r="AD26" s="436"/>
      <c r="AE26" s="436"/>
      <c r="AF26" s="436"/>
      <c r="AG26" s="437"/>
      <c r="AH26" s="359" t="s">
        <v>119</v>
      </c>
      <c r="AI26" s="360"/>
      <c r="AJ26" s="360"/>
      <c r="AK26" s="360"/>
      <c r="AL26" s="361"/>
      <c r="AM26" s="359" t="s">
        <v>119</v>
      </c>
      <c r="AN26" s="360"/>
      <c r="AO26" s="360"/>
      <c r="AP26" s="360"/>
      <c r="AQ26" s="360"/>
      <c r="AR26" s="361"/>
      <c r="AS26" s="359" t="s">
        <v>119</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3110</v>
      </c>
      <c r="R27" s="360"/>
      <c r="S27" s="360"/>
      <c r="T27" s="360"/>
      <c r="U27" s="360"/>
      <c r="V27" s="361"/>
      <c r="W27" s="425"/>
      <c r="X27" s="416"/>
      <c r="Y27" s="417"/>
      <c r="Z27" s="356" t="s">
        <v>161</v>
      </c>
      <c r="AA27" s="357"/>
      <c r="AB27" s="357"/>
      <c r="AC27" s="357"/>
      <c r="AD27" s="357"/>
      <c r="AE27" s="357"/>
      <c r="AF27" s="357"/>
      <c r="AG27" s="358"/>
      <c r="AH27" s="359" t="s">
        <v>119</v>
      </c>
      <c r="AI27" s="360"/>
      <c r="AJ27" s="360"/>
      <c r="AK27" s="360"/>
      <c r="AL27" s="361"/>
      <c r="AM27" s="359" t="s">
        <v>119</v>
      </c>
      <c r="AN27" s="360"/>
      <c r="AO27" s="360"/>
      <c r="AP27" s="360"/>
      <c r="AQ27" s="360"/>
      <c r="AR27" s="361"/>
      <c r="AS27" s="359" t="s">
        <v>119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126388</v>
      </c>
      <c r="BO27" s="387"/>
      <c r="BP27" s="387"/>
      <c r="BQ27" s="387"/>
      <c r="BR27" s="387"/>
      <c r="BS27" s="387"/>
      <c r="BT27" s="387"/>
      <c r="BU27" s="388"/>
      <c r="BV27" s="386">
        <v>126388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2570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1854868</v>
      </c>
      <c r="BO28" s="379"/>
      <c r="BP28" s="379"/>
      <c r="BQ28" s="379"/>
      <c r="BR28" s="379"/>
      <c r="BS28" s="379"/>
      <c r="BT28" s="379"/>
      <c r="BU28" s="380"/>
      <c r="BV28" s="378">
        <v>1837049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10</v>
      </c>
      <c r="M29" s="360"/>
      <c r="N29" s="360"/>
      <c r="O29" s="360"/>
      <c r="P29" s="361"/>
      <c r="Q29" s="359">
        <v>2460</v>
      </c>
      <c r="R29" s="360"/>
      <c r="S29" s="360"/>
      <c r="T29" s="360"/>
      <c r="U29" s="360"/>
      <c r="V29" s="361"/>
      <c r="W29" s="425"/>
      <c r="X29" s="416"/>
      <c r="Y29" s="417"/>
      <c r="Z29" s="356" t="s">
        <v>168</v>
      </c>
      <c r="AA29" s="357"/>
      <c r="AB29" s="357"/>
      <c r="AC29" s="357"/>
      <c r="AD29" s="357"/>
      <c r="AE29" s="357"/>
      <c r="AF29" s="357"/>
      <c r="AG29" s="358"/>
      <c r="AH29" s="359">
        <v>93</v>
      </c>
      <c r="AI29" s="360"/>
      <c r="AJ29" s="360"/>
      <c r="AK29" s="360"/>
      <c r="AL29" s="361"/>
      <c r="AM29" s="359">
        <v>295368</v>
      </c>
      <c r="AN29" s="360"/>
      <c r="AO29" s="360"/>
      <c r="AP29" s="360"/>
      <c r="AQ29" s="360"/>
      <c r="AR29" s="361"/>
      <c r="AS29" s="359">
        <v>3176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46789</v>
      </c>
      <c r="BO29" s="384"/>
      <c r="BP29" s="384"/>
      <c r="BQ29" s="384"/>
      <c r="BR29" s="384"/>
      <c r="BS29" s="384"/>
      <c r="BT29" s="384"/>
      <c r="BU29" s="385"/>
      <c r="BV29" s="383">
        <v>46789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93.9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2124201</v>
      </c>
      <c r="BO30" s="387"/>
      <c r="BP30" s="387"/>
      <c r="BQ30" s="387"/>
      <c r="BR30" s="387"/>
      <c r="BS30" s="387"/>
      <c r="BT30" s="387"/>
      <c r="BU30" s="388"/>
      <c r="BV30" s="386">
        <v>2068870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安芸地区衛生施設管理組合（一般会計）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12</v>
      </c>
      <c r="CP34" s="343"/>
      <c r="CQ34" s="342" t="str">
        <f>IF('各会計、関係団体の財政状況及び健全化判断比率'!BS7="","",'各会計、関係団体の財政状況及び健全化判断比率'!BS7)</f>
        <v>坂町土地開発公社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安芸地区衛生施設管理組合（特別会計）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広島県海田高等学校財産組合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広島県後期高齢者医療広域連合（一般会計）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広島県後期高齢者医療広域連合（特別会計）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広島県市町総合事務組合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510</v>
      </c>
      <c r="J40" s="79" t="s">
        <v>511</v>
      </c>
      <c r="K40" s="79" t="s">
        <v>512</v>
      </c>
      <c r="L40" s="79" t="s">
        <v>513</v>
      </c>
      <c r="M40" s="80" t="s">
        <v>514</v>
      </c>
    </row>
    <row r="41" spans="2:13" ht="27.75" customHeight="1" x14ac:dyDescent="0.15">
      <c r="B41" s="1179" t="s">
        <v>23</v>
      </c>
      <c r="C41" s="1180"/>
      <c r="D41" s="81"/>
      <c r="E41" s="1181" t="s">
        <v>24</v>
      </c>
      <c r="F41" s="1181"/>
      <c r="G41" s="1181"/>
      <c r="H41" s="1182"/>
      <c r="I41" s="82">
        <v>4310</v>
      </c>
      <c r="J41" s="83">
        <v>4544</v>
      </c>
      <c r="K41" s="83">
        <v>4636</v>
      </c>
      <c r="L41" s="83">
        <v>4720</v>
      </c>
      <c r="M41" s="84">
        <v>4826</v>
      </c>
    </row>
    <row r="42" spans="2:13" ht="27.75" customHeight="1" x14ac:dyDescent="0.15">
      <c r="B42" s="1169"/>
      <c r="C42" s="1170"/>
      <c r="D42" s="85"/>
      <c r="E42" s="1173" t="s">
        <v>25</v>
      </c>
      <c r="F42" s="1173"/>
      <c r="G42" s="1173"/>
      <c r="H42" s="1174"/>
      <c r="I42" s="86">
        <v>56</v>
      </c>
      <c r="J42" s="87">
        <v>51</v>
      </c>
      <c r="K42" s="87">
        <v>82</v>
      </c>
      <c r="L42" s="87">
        <v>79</v>
      </c>
      <c r="M42" s="88">
        <v>57</v>
      </c>
    </row>
    <row r="43" spans="2:13" ht="27.75" customHeight="1" x14ac:dyDescent="0.15">
      <c r="B43" s="1169"/>
      <c r="C43" s="1170"/>
      <c r="D43" s="85"/>
      <c r="E43" s="1173" t="s">
        <v>26</v>
      </c>
      <c r="F43" s="1173"/>
      <c r="G43" s="1173"/>
      <c r="H43" s="1174"/>
      <c r="I43" s="86">
        <v>3105</v>
      </c>
      <c r="J43" s="87">
        <v>3109</v>
      </c>
      <c r="K43" s="87">
        <v>3090</v>
      </c>
      <c r="L43" s="87">
        <v>2803</v>
      </c>
      <c r="M43" s="88">
        <v>2705</v>
      </c>
    </row>
    <row r="44" spans="2:13" ht="27.75" customHeight="1" x14ac:dyDescent="0.15">
      <c r="B44" s="1169"/>
      <c r="C44" s="1170"/>
      <c r="D44" s="85"/>
      <c r="E44" s="1173" t="s">
        <v>27</v>
      </c>
      <c r="F44" s="1173"/>
      <c r="G44" s="1173"/>
      <c r="H44" s="1174"/>
      <c r="I44" s="86">
        <v>222</v>
      </c>
      <c r="J44" s="87">
        <v>192</v>
      </c>
      <c r="K44" s="87">
        <v>161</v>
      </c>
      <c r="L44" s="87">
        <v>130</v>
      </c>
      <c r="M44" s="88">
        <v>99</v>
      </c>
    </row>
    <row r="45" spans="2:13" ht="27.75" customHeight="1" x14ac:dyDescent="0.15">
      <c r="B45" s="1169"/>
      <c r="C45" s="1170"/>
      <c r="D45" s="85"/>
      <c r="E45" s="1173" t="s">
        <v>28</v>
      </c>
      <c r="F45" s="1173"/>
      <c r="G45" s="1173"/>
      <c r="H45" s="1174"/>
      <c r="I45" s="86">
        <v>686</v>
      </c>
      <c r="J45" s="87">
        <v>635</v>
      </c>
      <c r="K45" s="87">
        <v>672</v>
      </c>
      <c r="L45" s="87">
        <v>705</v>
      </c>
      <c r="M45" s="88">
        <v>623</v>
      </c>
    </row>
    <row r="46" spans="2:13" ht="27.75" customHeight="1" x14ac:dyDescent="0.15">
      <c r="B46" s="1169"/>
      <c r="C46" s="1170"/>
      <c r="D46" s="85"/>
      <c r="E46" s="1173" t="s">
        <v>29</v>
      </c>
      <c r="F46" s="1173"/>
      <c r="G46" s="1173"/>
      <c r="H46" s="1174"/>
      <c r="I46" s="86" t="s">
        <v>470</v>
      </c>
      <c r="J46" s="87" t="s">
        <v>470</v>
      </c>
      <c r="K46" s="87" t="s">
        <v>470</v>
      </c>
      <c r="L46" s="87" t="s">
        <v>470</v>
      </c>
      <c r="M46" s="88" t="s">
        <v>470</v>
      </c>
    </row>
    <row r="47" spans="2:13" ht="27.75" customHeight="1" x14ac:dyDescent="0.15">
      <c r="B47" s="1169"/>
      <c r="C47" s="1170"/>
      <c r="D47" s="85"/>
      <c r="E47" s="1173" t="s">
        <v>30</v>
      </c>
      <c r="F47" s="1173"/>
      <c r="G47" s="1173"/>
      <c r="H47" s="1174"/>
      <c r="I47" s="86" t="s">
        <v>470</v>
      </c>
      <c r="J47" s="87" t="s">
        <v>470</v>
      </c>
      <c r="K47" s="87" t="s">
        <v>470</v>
      </c>
      <c r="L47" s="87" t="s">
        <v>470</v>
      </c>
      <c r="M47" s="88" t="s">
        <v>470</v>
      </c>
    </row>
    <row r="48" spans="2:13" ht="27.75" customHeight="1" x14ac:dyDescent="0.15">
      <c r="B48" s="1171"/>
      <c r="C48" s="1172"/>
      <c r="D48" s="85"/>
      <c r="E48" s="1173" t="s">
        <v>31</v>
      </c>
      <c r="F48" s="1173"/>
      <c r="G48" s="1173"/>
      <c r="H48" s="1174"/>
      <c r="I48" s="86" t="s">
        <v>470</v>
      </c>
      <c r="J48" s="87" t="s">
        <v>470</v>
      </c>
      <c r="K48" s="87" t="s">
        <v>470</v>
      </c>
      <c r="L48" s="87" t="s">
        <v>470</v>
      </c>
      <c r="M48" s="88" t="s">
        <v>470</v>
      </c>
    </row>
    <row r="49" spans="2:13" ht="27.75" customHeight="1" x14ac:dyDescent="0.15">
      <c r="B49" s="1167" t="s">
        <v>32</v>
      </c>
      <c r="C49" s="1168"/>
      <c r="D49" s="89"/>
      <c r="E49" s="1173" t="s">
        <v>33</v>
      </c>
      <c r="F49" s="1173"/>
      <c r="G49" s="1173"/>
      <c r="H49" s="1174"/>
      <c r="I49" s="86">
        <v>2937</v>
      </c>
      <c r="J49" s="87">
        <v>3377</v>
      </c>
      <c r="K49" s="87">
        <v>3780</v>
      </c>
      <c r="L49" s="87">
        <v>4100</v>
      </c>
      <c r="M49" s="88">
        <v>4171</v>
      </c>
    </row>
    <row r="50" spans="2:13" ht="27.75" customHeight="1" x14ac:dyDescent="0.15">
      <c r="B50" s="1169"/>
      <c r="C50" s="1170"/>
      <c r="D50" s="85"/>
      <c r="E50" s="1173" t="s">
        <v>34</v>
      </c>
      <c r="F50" s="1173"/>
      <c r="G50" s="1173"/>
      <c r="H50" s="1174"/>
      <c r="I50" s="86">
        <v>678</v>
      </c>
      <c r="J50" s="87">
        <v>628</v>
      </c>
      <c r="K50" s="87">
        <v>578</v>
      </c>
      <c r="L50" s="87">
        <v>527</v>
      </c>
      <c r="M50" s="88">
        <v>474</v>
      </c>
    </row>
    <row r="51" spans="2:13" ht="27.75" customHeight="1" x14ac:dyDescent="0.15">
      <c r="B51" s="1171"/>
      <c r="C51" s="1172"/>
      <c r="D51" s="85"/>
      <c r="E51" s="1173" t="s">
        <v>35</v>
      </c>
      <c r="F51" s="1173"/>
      <c r="G51" s="1173"/>
      <c r="H51" s="1174"/>
      <c r="I51" s="86">
        <v>5979</v>
      </c>
      <c r="J51" s="87">
        <v>6104</v>
      </c>
      <c r="K51" s="87">
        <v>6084</v>
      </c>
      <c r="L51" s="87">
        <v>6204</v>
      </c>
      <c r="M51" s="88">
        <v>6245</v>
      </c>
    </row>
    <row r="52" spans="2:13" ht="27.75" customHeight="1" thickBot="1" x14ac:dyDescent="0.2">
      <c r="B52" s="1175" t="s">
        <v>36</v>
      </c>
      <c r="C52" s="1176"/>
      <c r="D52" s="90"/>
      <c r="E52" s="1177" t="s">
        <v>37</v>
      </c>
      <c r="F52" s="1177"/>
      <c r="G52" s="1177"/>
      <c r="H52" s="1178"/>
      <c r="I52" s="91">
        <v>-1215</v>
      </c>
      <c r="J52" s="92">
        <v>-1578</v>
      </c>
      <c r="K52" s="92">
        <v>-1801</v>
      </c>
      <c r="L52" s="92">
        <v>-2394</v>
      </c>
      <c r="M52" s="93">
        <v>-2581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509</v>
      </c>
      <c r="G2" s="111"/>
      <c r="H2" s="112"/>
    </row>
    <row r="3" spans="1:8" x14ac:dyDescent="0.15">
      <c r="A3" s="108" t="s">
        <v>502</v>
      </c>
      <c r="B3" s="113"/>
      <c r="C3" s="114"/>
      <c r="D3" s="115">
        <v>36628</v>
      </c>
      <c r="E3" s="116"/>
      <c r="F3" s="117">
        <v>70254</v>
      </c>
      <c r="G3" s="118"/>
      <c r="H3" s="119"/>
    </row>
    <row r="4" spans="1:8" x14ac:dyDescent="0.15">
      <c r="A4" s="120"/>
      <c r="B4" s="121"/>
      <c r="C4" s="122"/>
      <c r="D4" s="123">
        <v>19630</v>
      </c>
      <c r="E4" s="124"/>
      <c r="F4" s="125">
        <v>41764</v>
      </c>
      <c r="G4" s="126"/>
      <c r="H4" s="127"/>
    </row>
    <row r="5" spans="1:8" x14ac:dyDescent="0.15">
      <c r="A5" s="108" t="s">
        <v>504</v>
      </c>
      <c r="B5" s="113"/>
      <c r="C5" s="114"/>
      <c r="D5" s="115">
        <v>89638</v>
      </c>
      <c r="E5" s="116"/>
      <c r="F5" s="117">
        <v>89245</v>
      </c>
      <c r="G5" s="118"/>
      <c r="H5" s="119"/>
    </row>
    <row r="6" spans="1:8" x14ac:dyDescent="0.15">
      <c r="A6" s="120"/>
      <c r="B6" s="121"/>
      <c r="C6" s="122"/>
      <c r="D6" s="123">
        <v>15020</v>
      </c>
      <c r="E6" s="124"/>
      <c r="F6" s="125">
        <v>42966</v>
      </c>
      <c r="G6" s="126"/>
      <c r="H6" s="127"/>
    </row>
    <row r="7" spans="1:8" x14ac:dyDescent="0.15">
      <c r="A7" s="108" t="s">
        <v>505</v>
      </c>
      <c r="B7" s="113"/>
      <c r="C7" s="114"/>
      <c r="D7" s="115">
        <v>46620</v>
      </c>
      <c r="E7" s="116"/>
      <c r="F7" s="117">
        <v>70897</v>
      </c>
      <c r="G7" s="118"/>
      <c r="H7" s="119"/>
    </row>
    <row r="8" spans="1:8" x14ac:dyDescent="0.15">
      <c r="A8" s="120"/>
      <c r="B8" s="121"/>
      <c r="C8" s="122"/>
      <c r="D8" s="123">
        <v>10238</v>
      </c>
      <c r="E8" s="124"/>
      <c r="F8" s="125">
        <v>39878</v>
      </c>
      <c r="G8" s="126"/>
      <c r="H8" s="127"/>
    </row>
    <row r="9" spans="1:8" x14ac:dyDescent="0.15">
      <c r="A9" s="108" t="s">
        <v>506</v>
      </c>
      <c r="B9" s="113"/>
      <c r="C9" s="114"/>
      <c r="D9" s="115">
        <v>33947</v>
      </c>
      <c r="E9" s="116"/>
      <c r="F9" s="117">
        <v>66496</v>
      </c>
      <c r="G9" s="118"/>
      <c r="H9" s="119"/>
    </row>
    <row r="10" spans="1:8" x14ac:dyDescent="0.15">
      <c r="A10" s="120"/>
      <c r="B10" s="121"/>
      <c r="C10" s="122"/>
      <c r="D10" s="123">
        <v>5146</v>
      </c>
      <c r="E10" s="124"/>
      <c r="F10" s="125">
        <v>36530</v>
      </c>
      <c r="G10" s="126"/>
      <c r="H10" s="127"/>
    </row>
    <row r="11" spans="1:8" x14ac:dyDescent="0.15">
      <c r="A11" s="108" t="s">
        <v>507</v>
      </c>
      <c r="B11" s="113"/>
      <c r="C11" s="114"/>
      <c r="D11" s="115">
        <v>85219</v>
      </c>
      <c r="E11" s="116"/>
      <c r="F11" s="117">
        <v>82748</v>
      </c>
      <c r="G11" s="118"/>
      <c r="H11" s="119"/>
    </row>
    <row r="12" spans="1:8" x14ac:dyDescent="0.15">
      <c r="A12" s="120"/>
      <c r="B12" s="121"/>
      <c r="C12" s="128"/>
      <c r="D12" s="123">
        <v>15845</v>
      </c>
      <c r="E12" s="124"/>
      <c r="F12" s="125">
        <v>44732</v>
      </c>
      <c r="G12" s="126"/>
      <c r="H12" s="127"/>
    </row>
    <row r="13" spans="1:8" x14ac:dyDescent="0.15">
      <c r="A13" s="108"/>
      <c r="B13" s="113"/>
      <c r="C13" s="129"/>
      <c r="D13" s="130">
        <v>58410</v>
      </c>
      <c r="E13" s="131"/>
      <c r="F13" s="132">
        <v>75928</v>
      </c>
      <c r="G13" s="133"/>
      <c r="H13" s="119"/>
    </row>
    <row r="14" spans="1:8" x14ac:dyDescent="0.15">
      <c r="A14" s="120"/>
      <c r="B14" s="121"/>
      <c r="C14" s="122"/>
      <c r="D14" s="123">
        <v>13176</v>
      </c>
      <c r="E14" s="124"/>
      <c r="F14" s="125">
        <v>41174</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2.74</v>
      </c>
      <c r="C19" s="134">
        <f>ROUND(VALUE(SUBSTITUTE(実質収支比率等に係る経年分析!G$48,"▲","-")),2)</f>
        <v>4.53</v>
      </c>
      <c r="D19" s="134">
        <f>ROUND(VALUE(SUBSTITUTE(実質収支比率等に係る経年分析!H$48,"▲","-")),2)</f>
        <v>0.31</v>
      </c>
      <c r="E19" s="134">
        <f>ROUND(VALUE(SUBSTITUTE(実質収支比率等に係る経年分析!I$48,"▲","-")),2)</f>
        <v>0.98</v>
      </c>
      <c r="F19" s="134">
        <f>ROUND(VALUE(SUBSTITUTE(実質収支比率等に係る経年分析!J$48,"▲","-")),2)</f>
        <v>3.85</v>
      </c>
    </row>
    <row r="20" spans="1:11" x14ac:dyDescent="0.15">
      <c r="A20" s="134" t="s">
        <v>42</v>
      </c>
      <c r="B20" s="134">
        <f>ROUND(VALUE(SUBSTITUTE(実質収支比率等に係る経年分析!F$47,"▲","-")),2)</f>
        <v>50.14</v>
      </c>
      <c r="C20" s="134">
        <f>ROUND(VALUE(SUBSTITUTE(実質収支比率等に係る経年分析!G$47,"▲","-")),2)</f>
        <v>51.01</v>
      </c>
      <c r="D20" s="134">
        <f>ROUND(VALUE(SUBSTITUTE(実質収支比率等に係る経年分析!H$47,"▲","-")),2)</f>
        <v>52.27</v>
      </c>
      <c r="E20" s="134">
        <f>ROUND(VALUE(SUBSTITUTE(実質収支比率等に係る経年分析!I$47,"▲","-")),2)</f>
        <v>53.48</v>
      </c>
      <c r="F20" s="134">
        <f>ROUND(VALUE(SUBSTITUTE(実質収支比率等に係る経年分析!J$47,"▲","-")),2)</f>
        <v>52.92</v>
      </c>
    </row>
    <row r="21" spans="1:11" x14ac:dyDescent="0.15">
      <c r="A21" s="134" t="s">
        <v>43</v>
      </c>
      <c r="B21" s="134">
        <f>IF(ISNUMBER(VALUE(SUBSTITUTE(実質収支比率等に係る経年分析!F$49,"▲","-"))),ROUND(VALUE(SUBSTITUTE(実質収支比率等に係る経年分析!F$49,"▲","-")),2),NA())</f>
        <v>2.2200000000000002</v>
      </c>
      <c r="C21" s="134">
        <f>IF(ISNUMBER(VALUE(SUBSTITUTE(実質収支比率等に係る経年分析!G$49,"▲","-"))),ROUND(VALUE(SUBSTITUTE(実質収支比率等に係る経年分析!G$49,"▲","-")),2),NA())</f>
        <v>3.39</v>
      </c>
      <c r="D21" s="134">
        <f>IF(ISNUMBER(VALUE(SUBSTITUTE(実質収支比率等に係る経年分析!H$49,"▲","-"))),ROUND(VALUE(SUBSTITUTE(実質収支比率等に係る経年分析!H$49,"▲","-")),2),NA())</f>
        <v>-1.85</v>
      </c>
      <c r="E21" s="134">
        <f>IF(ISNUMBER(VALUE(SUBSTITUTE(実質収支比率等に係る経年分析!I$49,"▲","-"))),ROUND(VALUE(SUBSTITUTE(実質収支比率等に係る経年分析!I$49,"▲","-")),2),NA())</f>
        <v>0.84</v>
      </c>
      <c r="F21" s="134">
        <f>IF(ISNUMBER(VALUE(SUBSTITUTE(実質収支比率等に係る経年分析!J$49,"▲","-"))),ROUND(VALUE(SUBSTITUTE(実質収支比率等に係る経年分析!J$49,"▲","-")),2),NA())</f>
        <v>3.4</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0.17</v>
      </c>
    </row>
    <row r="34" spans="1:16" x14ac:dyDescent="0.15">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0.55000000000000004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0.32</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2.2999999999999998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2.74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0.31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3.85</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506</v>
      </c>
      <c r="E42" s="136"/>
      <c r="F42" s="136"/>
      <c r="G42" s="136">
        <f>'実質公債費比率（分子）の構造'!L$52</f>
        <v>529</v>
      </c>
      <c r="H42" s="136"/>
      <c r="I42" s="136"/>
      <c r="J42" s="136">
        <f>'実質公債費比率（分子）の構造'!M$52</f>
        <v>532</v>
      </c>
      <c r="K42" s="136"/>
      <c r="L42" s="136"/>
      <c r="M42" s="136">
        <f>'実質公債費比率（分子）の構造'!N$52</f>
        <v>541</v>
      </c>
      <c r="N42" s="136"/>
      <c r="O42" s="136"/>
      <c r="P42" s="136">
        <f>'実質公債費比率（分子）の構造'!O$52</f>
        <v>551</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5</v>
      </c>
      <c r="C44" s="136"/>
      <c r="D44" s="136"/>
      <c r="E44" s="136">
        <f>'実質公債費比率（分子）の構造'!L$50</f>
        <v>5</v>
      </c>
      <c r="F44" s="136"/>
      <c r="G44" s="136"/>
      <c r="H44" s="136">
        <f>'実質公債費比率（分子）の構造'!M$50</f>
        <v>3</v>
      </c>
      <c r="I44" s="136"/>
      <c r="J44" s="136"/>
      <c r="K44" s="136">
        <f>'実質公債費比率（分子）の構造'!N$50</f>
        <v>3</v>
      </c>
      <c r="L44" s="136"/>
      <c r="M44" s="136"/>
      <c r="N44" s="136">
        <f>'実質公債費比率（分子）の構造'!O$50</f>
        <v>3</v>
      </c>
      <c r="O44" s="136"/>
      <c r="P44" s="136"/>
    </row>
    <row r="45" spans="1:16" x14ac:dyDescent="0.15">
      <c r="A45" s="136" t="s">
        <v>53</v>
      </c>
      <c r="B45" s="136">
        <f>'実質公債費比率（分子）の構造'!K$49</f>
        <v>33</v>
      </c>
      <c r="C45" s="136"/>
      <c r="D45" s="136"/>
      <c r="E45" s="136">
        <f>'実質公債費比率（分子）の構造'!L$49</f>
        <v>33</v>
      </c>
      <c r="F45" s="136"/>
      <c r="G45" s="136"/>
      <c r="H45" s="136">
        <f>'実質公債費比率（分子）の構造'!M$49</f>
        <v>33</v>
      </c>
      <c r="I45" s="136"/>
      <c r="J45" s="136"/>
      <c r="K45" s="136">
        <f>'実質公債費比率（分子）の構造'!N$49</f>
        <v>33</v>
      </c>
      <c r="L45" s="136"/>
      <c r="M45" s="136"/>
      <c r="N45" s="136">
        <f>'実質公債費比率（分子）の構造'!O$49</f>
        <v>33</v>
      </c>
      <c r="O45" s="136"/>
      <c r="P45" s="136"/>
    </row>
    <row r="46" spans="1:16" x14ac:dyDescent="0.15">
      <c r="A46" s="136" t="s">
        <v>54</v>
      </c>
      <c r="B46" s="136">
        <f>'実質公債費比率（分子）の構造'!K$48</f>
        <v>261</v>
      </c>
      <c r="C46" s="136"/>
      <c r="D46" s="136"/>
      <c r="E46" s="136">
        <f>'実質公債費比率（分子）の構造'!L$48</f>
        <v>218</v>
      </c>
      <c r="F46" s="136"/>
      <c r="G46" s="136"/>
      <c r="H46" s="136">
        <f>'実質公債費比率（分子）の構造'!M$48</f>
        <v>252</v>
      </c>
      <c r="I46" s="136"/>
      <c r="J46" s="136"/>
      <c r="K46" s="136">
        <f>'実質公債費比率（分子）の構造'!N$48</f>
        <v>225</v>
      </c>
      <c r="L46" s="136"/>
      <c r="M46" s="136"/>
      <c r="N46" s="136">
        <f>'実質公債費比率（分子）の構造'!O$48</f>
        <v>216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468</v>
      </c>
      <c r="C49" s="136"/>
      <c r="D49" s="136"/>
      <c r="E49" s="136">
        <f>'実質公債費比率（分子）の構造'!L$45</f>
        <v>482</v>
      </c>
      <c r="F49" s="136"/>
      <c r="G49" s="136"/>
      <c r="H49" s="136">
        <f>'実質公債費比率（分子）の構造'!M$45</f>
        <v>450</v>
      </c>
      <c r="I49" s="136"/>
      <c r="J49" s="136"/>
      <c r="K49" s="136">
        <f>'実質公債費比率（分子）の構造'!N$45</f>
        <v>451</v>
      </c>
      <c r="L49" s="136"/>
      <c r="M49" s="136"/>
      <c r="N49" s="136">
        <f>'実質公債費比率（分子）の構造'!O$45</f>
        <v>456</v>
      </c>
      <c r="O49" s="136"/>
      <c r="P49" s="136"/>
    </row>
    <row r="50" spans="1:16" x14ac:dyDescent="0.15">
      <c r="A50" s="136" t="s">
        <v>58</v>
      </c>
      <c r="B50" s="136" t="e">
        <f>NA()</f>
        <v>#N/A</v>
      </c>
      <c r="C50" s="136">
        <f>IF(ISNUMBER('実質公債費比率（分子）の構造'!K$53),'実質公債費比率（分子）の構造'!K$53,NA())</f>
        <v>261</v>
      </c>
      <c r="D50" s="136" t="e">
        <f>NA()</f>
        <v>#N/A</v>
      </c>
      <c r="E50" s="136" t="e">
        <f>NA()</f>
        <v>#N/A</v>
      </c>
      <c r="F50" s="136">
        <f>IF(ISNUMBER('実質公債費比率（分子）の構造'!L$53),'実質公債費比率（分子）の構造'!L$53,NA())</f>
        <v>209</v>
      </c>
      <c r="G50" s="136" t="e">
        <f>NA()</f>
        <v>#N/A</v>
      </c>
      <c r="H50" s="136" t="e">
        <f>NA()</f>
        <v>#N/A</v>
      </c>
      <c r="I50" s="136">
        <f>IF(ISNUMBER('実質公債費比率（分子）の構造'!M$53),'実質公債費比率（分子）の構造'!M$53,NA())</f>
        <v>206</v>
      </c>
      <c r="J50" s="136" t="e">
        <f>NA()</f>
        <v>#N/A</v>
      </c>
      <c r="K50" s="136" t="e">
        <f>NA()</f>
        <v>#N/A</v>
      </c>
      <c r="L50" s="136">
        <f>IF(ISNUMBER('実質公債費比率（分子）の構造'!N$53),'実質公債費比率（分子）の構造'!N$53,NA())</f>
        <v>171</v>
      </c>
      <c r="M50" s="136" t="e">
        <f>NA()</f>
        <v>#N/A</v>
      </c>
      <c r="N50" s="136" t="e">
        <f>NA()</f>
        <v>#N/A</v>
      </c>
      <c r="O50" s="136">
        <f>IF(ISNUMBER('実質公債費比率（分子）の構造'!O$53),'実質公債費比率（分子）の構造'!O$53,NA())</f>
        <v>157</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5979</v>
      </c>
      <c r="E56" s="135"/>
      <c r="F56" s="135"/>
      <c r="G56" s="135">
        <f>'将来負担比率（分子）の構造'!J$51</f>
        <v>6104</v>
      </c>
      <c r="H56" s="135"/>
      <c r="I56" s="135"/>
      <c r="J56" s="135">
        <f>'将来負担比率（分子）の構造'!K$51</f>
        <v>6084</v>
      </c>
      <c r="K56" s="135"/>
      <c r="L56" s="135"/>
      <c r="M56" s="135">
        <f>'将来負担比率（分子）の構造'!L$51</f>
        <v>6204</v>
      </c>
      <c r="N56" s="135"/>
      <c r="O56" s="135"/>
      <c r="P56" s="135">
        <f>'将来負担比率（分子）の構造'!M$51</f>
        <v>6245</v>
      </c>
    </row>
    <row r="57" spans="1:16" x14ac:dyDescent="0.15">
      <c r="A57" s="135" t="s">
        <v>34</v>
      </c>
      <c r="B57" s="135"/>
      <c r="C57" s="135"/>
      <c r="D57" s="135">
        <f>'将来負担比率（分子）の構造'!I$50</f>
        <v>678</v>
      </c>
      <c r="E57" s="135"/>
      <c r="F57" s="135"/>
      <c r="G57" s="135">
        <f>'将来負担比率（分子）の構造'!J$50</f>
        <v>628</v>
      </c>
      <c r="H57" s="135"/>
      <c r="I57" s="135"/>
      <c r="J57" s="135">
        <f>'将来負担比率（分子）の構造'!K$50</f>
        <v>578</v>
      </c>
      <c r="K57" s="135"/>
      <c r="L57" s="135"/>
      <c r="M57" s="135">
        <f>'将来負担比率（分子）の構造'!L$50</f>
        <v>527</v>
      </c>
      <c r="N57" s="135"/>
      <c r="O57" s="135"/>
      <c r="P57" s="135">
        <f>'将来負担比率（分子）の構造'!M$50</f>
        <v>474</v>
      </c>
    </row>
    <row r="58" spans="1:16" x14ac:dyDescent="0.15">
      <c r="A58" s="135" t="s">
        <v>33</v>
      </c>
      <c r="B58" s="135"/>
      <c r="C58" s="135"/>
      <c r="D58" s="135">
        <f>'将来負担比率（分子）の構造'!I$49</f>
        <v>2937</v>
      </c>
      <c r="E58" s="135"/>
      <c r="F58" s="135"/>
      <c r="G58" s="135">
        <f>'将来負担比率（分子）の構造'!J$49</f>
        <v>3377</v>
      </c>
      <c r="H58" s="135"/>
      <c r="I58" s="135"/>
      <c r="J58" s="135">
        <f>'将来負担比率（分子）の構造'!K$49</f>
        <v>3780</v>
      </c>
      <c r="K58" s="135"/>
      <c r="L58" s="135"/>
      <c r="M58" s="135">
        <f>'将来負担比率（分子）の構造'!L$49</f>
        <v>4100</v>
      </c>
      <c r="N58" s="135"/>
      <c r="O58" s="135"/>
      <c r="P58" s="135">
        <f>'将来負担比率（分子）の構造'!M$49</f>
        <v>4171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686</v>
      </c>
      <c r="C62" s="135"/>
      <c r="D62" s="135"/>
      <c r="E62" s="135">
        <f>'将来負担比率（分子）の構造'!J$45</f>
        <v>635</v>
      </c>
      <c r="F62" s="135"/>
      <c r="G62" s="135"/>
      <c r="H62" s="135">
        <f>'将来負担比率（分子）の構造'!K$45</f>
        <v>672</v>
      </c>
      <c r="I62" s="135"/>
      <c r="J62" s="135"/>
      <c r="K62" s="135">
        <f>'将来負担比率（分子）の構造'!L$45</f>
        <v>705</v>
      </c>
      <c r="L62" s="135"/>
      <c r="M62" s="135"/>
      <c r="N62" s="135">
        <f>'将来負担比率（分子）の構造'!M$45</f>
        <v>623</v>
      </c>
      <c r="O62" s="135"/>
      <c r="P62" s="135"/>
    </row>
    <row r="63" spans="1:16" x14ac:dyDescent="0.15">
      <c r="A63" s="135" t="s">
        <v>27</v>
      </c>
      <c r="B63" s="135">
        <f>'将来負担比率（分子）の構造'!I$44</f>
        <v>222</v>
      </c>
      <c r="C63" s="135"/>
      <c r="D63" s="135"/>
      <c r="E63" s="135">
        <f>'将来負担比率（分子）の構造'!J$44</f>
        <v>192</v>
      </c>
      <c r="F63" s="135"/>
      <c r="G63" s="135"/>
      <c r="H63" s="135">
        <f>'将来負担比率（分子）の構造'!K$44</f>
        <v>161</v>
      </c>
      <c r="I63" s="135"/>
      <c r="J63" s="135"/>
      <c r="K63" s="135">
        <f>'将来負担比率（分子）の構造'!L$44</f>
        <v>130</v>
      </c>
      <c r="L63" s="135"/>
      <c r="M63" s="135"/>
      <c r="N63" s="135">
        <f>'将来負担比率（分子）の構造'!M$44</f>
        <v>99</v>
      </c>
      <c r="O63" s="135"/>
      <c r="P63" s="135"/>
    </row>
    <row r="64" spans="1:16" x14ac:dyDescent="0.15">
      <c r="A64" s="135" t="s">
        <v>26</v>
      </c>
      <c r="B64" s="135">
        <f>'将来負担比率（分子）の構造'!I$43</f>
        <v>3105</v>
      </c>
      <c r="C64" s="135"/>
      <c r="D64" s="135"/>
      <c r="E64" s="135">
        <f>'将来負担比率（分子）の構造'!J$43</f>
        <v>3109</v>
      </c>
      <c r="F64" s="135"/>
      <c r="G64" s="135"/>
      <c r="H64" s="135">
        <f>'将来負担比率（分子）の構造'!K$43</f>
        <v>3090</v>
      </c>
      <c r="I64" s="135"/>
      <c r="J64" s="135"/>
      <c r="K64" s="135">
        <f>'将来負担比率（分子）の構造'!L$43</f>
        <v>2803</v>
      </c>
      <c r="L64" s="135"/>
      <c r="M64" s="135"/>
      <c r="N64" s="135">
        <f>'将来負担比率（分子）の構造'!M$43</f>
        <v>2705</v>
      </c>
      <c r="O64" s="135"/>
      <c r="P64" s="135"/>
    </row>
    <row r="65" spans="1:16" x14ac:dyDescent="0.15">
      <c r="A65" s="135" t="s">
        <v>25</v>
      </c>
      <c r="B65" s="135">
        <f>'将来負担比率（分子）の構造'!I$42</f>
        <v>56</v>
      </c>
      <c r="C65" s="135"/>
      <c r="D65" s="135"/>
      <c r="E65" s="135">
        <f>'将来負担比率（分子）の構造'!J$42</f>
        <v>51</v>
      </c>
      <c r="F65" s="135"/>
      <c r="G65" s="135"/>
      <c r="H65" s="135">
        <f>'将来負担比率（分子）の構造'!K$42</f>
        <v>82</v>
      </c>
      <c r="I65" s="135"/>
      <c r="J65" s="135"/>
      <c r="K65" s="135">
        <f>'将来負担比率（分子）の構造'!L$42</f>
        <v>79</v>
      </c>
      <c r="L65" s="135"/>
      <c r="M65" s="135"/>
      <c r="N65" s="135">
        <f>'将来負担比率（分子）の構造'!M$42</f>
        <v>57</v>
      </c>
      <c r="O65" s="135"/>
      <c r="P65" s="135"/>
    </row>
    <row r="66" spans="1:16" x14ac:dyDescent="0.15">
      <c r="A66" s="135" t="s">
        <v>24</v>
      </c>
      <c r="B66" s="135">
        <f>'将来負担比率（分子）の構造'!I$41</f>
        <v>4310</v>
      </c>
      <c r="C66" s="135"/>
      <c r="D66" s="135"/>
      <c r="E66" s="135">
        <f>'将来負担比率（分子）の構造'!J$41</f>
        <v>4544</v>
      </c>
      <c r="F66" s="135"/>
      <c r="G66" s="135"/>
      <c r="H66" s="135">
        <f>'将来負担比率（分子）の構造'!K$41</f>
        <v>4636</v>
      </c>
      <c r="I66" s="135"/>
      <c r="J66" s="135"/>
      <c r="K66" s="135">
        <f>'将来負担比率（分子）の構造'!L$41</f>
        <v>4720</v>
      </c>
      <c r="L66" s="135"/>
      <c r="M66" s="135"/>
      <c r="N66" s="135">
        <f>'将来負担比率（分子）の構造'!M$41</f>
        <v>4826</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205</v>
      </c>
      <c r="C5" s="674"/>
      <c r="D5" s="674"/>
      <c r="E5" s="674"/>
      <c r="F5" s="674"/>
      <c r="G5" s="674"/>
      <c r="H5" s="674"/>
      <c r="I5" s="674"/>
      <c r="J5" s="674"/>
      <c r="K5" s="674"/>
      <c r="L5" s="674"/>
      <c r="M5" s="674"/>
      <c r="N5" s="674"/>
      <c r="O5" s="674"/>
      <c r="P5" s="674"/>
      <c r="Q5" s="675"/>
      <c r="R5" s="636">
        <v>2257933</v>
      </c>
      <c r="S5" s="637"/>
      <c r="T5" s="637"/>
      <c r="U5" s="637"/>
      <c r="V5" s="637"/>
      <c r="W5" s="637"/>
      <c r="X5" s="637"/>
      <c r="Y5" s="684"/>
      <c r="Z5" s="697">
        <v>36.799999999999997</v>
      </c>
      <c r="AA5" s="697"/>
      <c r="AB5" s="697"/>
      <c r="AC5" s="697"/>
      <c r="AD5" s="698">
        <v>2257933</v>
      </c>
      <c r="AE5" s="698"/>
      <c r="AF5" s="698"/>
      <c r="AG5" s="698"/>
      <c r="AH5" s="698"/>
      <c r="AI5" s="698"/>
      <c r="AJ5" s="698"/>
      <c r="AK5" s="698"/>
      <c r="AL5" s="685">
        <v>69.900000000000006</v>
      </c>
      <c r="AM5" s="654"/>
      <c r="AN5" s="654"/>
      <c r="AO5" s="686"/>
      <c r="AP5" s="673" t="s">
        <v>206</v>
      </c>
      <c r="AQ5" s="674"/>
      <c r="AR5" s="674"/>
      <c r="AS5" s="674"/>
      <c r="AT5" s="674"/>
      <c r="AU5" s="674"/>
      <c r="AV5" s="674"/>
      <c r="AW5" s="674"/>
      <c r="AX5" s="674"/>
      <c r="AY5" s="674"/>
      <c r="AZ5" s="674"/>
      <c r="BA5" s="674"/>
      <c r="BB5" s="674"/>
      <c r="BC5" s="674"/>
      <c r="BD5" s="674"/>
      <c r="BE5" s="674"/>
      <c r="BF5" s="675"/>
      <c r="BG5" s="586">
        <v>2250791</v>
      </c>
      <c r="BH5" s="587"/>
      <c r="BI5" s="587"/>
      <c r="BJ5" s="587"/>
      <c r="BK5" s="587"/>
      <c r="BL5" s="587"/>
      <c r="BM5" s="587"/>
      <c r="BN5" s="588"/>
      <c r="BO5" s="639">
        <v>99.7</v>
      </c>
      <c r="BP5" s="639"/>
      <c r="BQ5" s="639"/>
      <c r="BR5" s="639"/>
      <c r="BS5" s="640">
        <v>31699</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x14ac:dyDescent="0.15">
      <c r="B6" s="583" t="s">
        <v>210</v>
      </c>
      <c r="C6" s="584"/>
      <c r="D6" s="584"/>
      <c r="E6" s="584"/>
      <c r="F6" s="584"/>
      <c r="G6" s="584"/>
      <c r="H6" s="584"/>
      <c r="I6" s="584"/>
      <c r="J6" s="584"/>
      <c r="K6" s="584"/>
      <c r="L6" s="584"/>
      <c r="M6" s="584"/>
      <c r="N6" s="584"/>
      <c r="O6" s="584"/>
      <c r="P6" s="584"/>
      <c r="Q6" s="585"/>
      <c r="R6" s="586">
        <v>36900</v>
      </c>
      <c r="S6" s="587"/>
      <c r="T6" s="587"/>
      <c r="U6" s="587"/>
      <c r="V6" s="587"/>
      <c r="W6" s="587"/>
      <c r="X6" s="587"/>
      <c r="Y6" s="588"/>
      <c r="Z6" s="639">
        <v>0.6</v>
      </c>
      <c r="AA6" s="639"/>
      <c r="AB6" s="639"/>
      <c r="AC6" s="639"/>
      <c r="AD6" s="640">
        <v>36900</v>
      </c>
      <c r="AE6" s="640"/>
      <c r="AF6" s="640"/>
      <c r="AG6" s="640"/>
      <c r="AH6" s="640"/>
      <c r="AI6" s="640"/>
      <c r="AJ6" s="640"/>
      <c r="AK6" s="640"/>
      <c r="AL6" s="609">
        <v>1.1000000000000001</v>
      </c>
      <c r="AM6" s="641"/>
      <c r="AN6" s="641"/>
      <c r="AO6" s="642"/>
      <c r="AP6" s="583" t="s">
        <v>211</v>
      </c>
      <c r="AQ6" s="584"/>
      <c r="AR6" s="584"/>
      <c r="AS6" s="584"/>
      <c r="AT6" s="584"/>
      <c r="AU6" s="584"/>
      <c r="AV6" s="584"/>
      <c r="AW6" s="584"/>
      <c r="AX6" s="584"/>
      <c r="AY6" s="584"/>
      <c r="AZ6" s="584"/>
      <c r="BA6" s="584"/>
      <c r="BB6" s="584"/>
      <c r="BC6" s="584"/>
      <c r="BD6" s="584"/>
      <c r="BE6" s="584"/>
      <c r="BF6" s="585"/>
      <c r="BG6" s="586">
        <v>2250791</v>
      </c>
      <c r="BH6" s="587"/>
      <c r="BI6" s="587"/>
      <c r="BJ6" s="587"/>
      <c r="BK6" s="587"/>
      <c r="BL6" s="587"/>
      <c r="BM6" s="587"/>
      <c r="BN6" s="588"/>
      <c r="BO6" s="639">
        <v>99.7</v>
      </c>
      <c r="BP6" s="639"/>
      <c r="BQ6" s="639"/>
      <c r="BR6" s="639"/>
      <c r="BS6" s="640">
        <v>31699</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89418</v>
      </c>
      <c r="CS6" s="587"/>
      <c r="CT6" s="587"/>
      <c r="CU6" s="587"/>
      <c r="CV6" s="587"/>
      <c r="CW6" s="587"/>
      <c r="CX6" s="587"/>
      <c r="CY6" s="588"/>
      <c r="CZ6" s="639">
        <v>1.5</v>
      </c>
      <c r="DA6" s="639"/>
      <c r="DB6" s="639"/>
      <c r="DC6" s="639"/>
      <c r="DD6" s="592" t="s">
        <v>213</v>
      </c>
      <c r="DE6" s="587"/>
      <c r="DF6" s="587"/>
      <c r="DG6" s="587"/>
      <c r="DH6" s="587"/>
      <c r="DI6" s="587"/>
      <c r="DJ6" s="587"/>
      <c r="DK6" s="587"/>
      <c r="DL6" s="587"/>
      <c r="DM6" s="587"/>
      <c r="DN6" s="587"/>
      <c r="DO6" s="587"/>
      <c r="DP6" s="588"/>
      <c r="DQ6" s="592">
        <v>89418</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4223</v>
      </c>
      <c r="S7" s="587"/>
      <c r="T7" s="587"/>
      <c r="U7" s="587"/>
      <c r="V7" s="587"/>
      <c r="W7" s="587"/>
      <c r="X7" s="587"/>
      <c r="Y7" s="588"/>
      <c r="Z7" s="639">
        <v>0.1</v>
      </c>
      <c r="AA7" s="639"/>
      <c r="AB7" s="639"/>
      <c r="AC7" s="639"/>
      <c r="AD7" s="640">
        <v>4223</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857804</v>
      </c>
      <c r="BH7" s="587"/>
      <c r="BI7" s="587"/>
      <c r="BJ7" s="587"/>
      <c r="BK7" s="587"/>
      <c r="BL7" s="587"/>
      <c r="BM7" s="587"/>
      <c r="BN7" s="588"/>
      <c r="BO7" s="639">
        <v>38</v>
      </c>
      <c r="BP7" s="639"/>
      <c r="BQ7" s="639"/>
      <c r="BR7" s="639"/>
      <c r="BS7" s="640">
        <v>31699</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1075333</v>
      </c>
      <c r="CS7" s="587"/>
      <c r="CT7" s="587"/>
      <c r="CU7" s="587"/>
      <c r="CV7" s="587"/>
      <c r="CW7" s="587"/>
      <c r="CX7" s="587"/>
      <c r="CY7" s="588"/>
      <c r="CZ7" s="639">
        <v>18.600000000000001</v>
      </c>
      <c r="DA7" s="639"/>
      <c r="DB7" s="639"/>
      <c r="DC7" s="639"/>
      <c r="DD7" s="592">
        <v>16024</v>
      </c>
      <c r="DE7" s="587"/>
      <c r="DF7" s="587"/>
      <c r="DG7" s="587"/>
      <c r="DH7" s="587"/>
      <c r="DI7" s="587"/>
      <c r="DJ7" s="587"/>
      <c r="DK7" s="587"/>
      <c r="DL7" s="587"/>
      <c r="DM7" s="587"/>
      <c r="DN7" s="587"/>
      <c r="DO7" s="587"/>
      <c r="DP7" s="588"/>
      <c r="DQ7" s="592">
        <v>892005</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6304</v>
      </c>
      <c r="S8" s="587"/>
      <c r="T8" s="587"/>
      <c r="U8" s="587"/>
      <c r="V8" s="587"/>
      <c r="W8" s="587"/>
      <c r="X8" s="587"/>
      <c r="Y8" s="588"/>
      <c r="Z8" s="639">
        <v>0.1</v>
      </c>
      <c r="AA8" s="639"/>
      <c r="AB8" s="639"/>
      <c r="AC8" s="639"/>
      <c r="AD8" s="640">
        <v>6304</v>
      </c>
      <c r="AE8" s="640"/>
      <c r="AF8" s="640"/>
      <c r="AG8" s="640"/>
      <c r="AH8" s="640"/>
      <c r="AI8" s="640"/>
      <c r="AJ8" s="640"/>
      <c r="AK8" s="640"/>
      <c r="AL8" s="609">
        <v>0.2</v>
      </c>
      <c r="AM8" s="641"/>
      <c r="AN8" s="641"/>
      <c r="AO8" s="642"/>
      <c r="AP8" s="583" t="s">
        <v>218</v>
      </c>
      <c r="AQ8" s="584"/>
      <c r="AR8" s="584"/>
      <c r="AS8" s="584"/>
      <c r="AT8" s="584"/>
      <c r="AU8" s="584"/>
      <c r="AV8" s="584"/>
      <c r="AW8" s="584"/>
      <c r="AX8" s="584"/>
      <c r="AY8" s="584"/>
      <c r="AZ8" s="584"/>
      <c r="BA8" s="584"/>
      <c r="BB8" s="584"/>
      <c r="BC8" s="584"/>
      <c r="BD8" s="584"/>
      <c r="BE8" s="584"/>
      <c r="BF8" s="585"/>
      <c r="BG8" s="586">
        <v>18402</v>
      </c>
      <c r="BH8" s="587"/>
      <c r="BI8" s="587"/>
      <c r="BJ8" s="587"/>
      <c r="BK8" s="587"/>
      <c r="BL8" s="587"/>
      <c r="BM8" s="587"/>
      <c r="BN8" s="588"/>
      <c r="BO8" s="639">
        <v>0.8</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1726716</v>
      </c>
      <c r="CS8" s="587"/>
      <c r="CT8" s="587"/>
      <c r="CU8" s="587"/>
      <c r="CV8" s="587"/>
      <c r="CW8" s="587"/>
      <c r="CX8" s="587"/>
      <c r="CY8" s="588"/>
      <c r="CZ8" s="639">
        <v>29.8</v>
      </c>
      <c r="DA8" s="639"/>
      <c r="DB8" s="639"/>
      <c r="DC8" s="639"/>
      <c r="DD8" s="592">
        <v>32823</v>
      </c>
      <c r="DE8" s="587"/>
      <c r="DF8" s="587"/>
      <c r="DG8" s="587"/>
      <c r="DH8" s="587"/>
      <c r="DI8" s="587"/>
      <c r="DJ8" s="587"/>
      <c r="DK8" s="587"/>
      <c r="DL8" s="587"/>
      <c r="DM8" s="587"/>
      <c r="DN8" s="587"/>
      <c r="DO8" s="587"/>
      <c r="DP8" s="588"/>
      <c r="DQ8" s="592">
        <v>930945</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9362</v>
      </c>
      <c r="S9" s="587"/>
      <c r="T9" s="587"/>
      <c r="U9" s="587"/>
      <c r="V9" s="587"/>
      <c r="W9" s="587"/>
      <c r="X9" s="587"/>
      <c r="Y9" s="588"/>
      <c r="Z9" s="639">
        <v>0.2</v>
      </c>
      <c r="AA9" s="639"/>
      <c r="AB9" s="639"/>
      <c r="AC9" s="639"/>
      <c r="AD9" s="640">
        <v>9362</v>
      </c>
      <c r="AE9" s="640"/>
      <c r="AF9" s="640"/>
      <c r="AG9" s="640"/>
      <c r="AH9" s="640"/>
      <c r="AI9" s="640"/>
      <c r="AJ9" s="640"/>
      <c r="AK9" s="640"/>
      <c r="AL9" s="609">
        <v>0.3</v>
      </c>
      <c r="AM9" s="641"/>
      <c r="AN9" s="641"/>
      <c r="AO9" s="642"/>
      <c r="AP9" s="583" t="s">
        <v>221</v>
      </c>
      <c r="AQ9" s="584"/>
      <c r="AR9" s="584"/>
      <c r="AS9" s="584"/>
      <c r="AT9" s="584"/>
      <c r="AU9" s="584"/>
      <c r="AV9" s="584"/>
      <c r="AW9" s="584"/>
      <c r="AX9" s="584"/>
      <c r="AY9" s="584"/>
      <c r="AZ9" s="584"/>
      <c r="BA9" s="584"/>
      <c r="BB9" s="584"/>
      <c r="BC9" s="584"/>
      <c r="BD9" s="584"/>
      <c r="BE9" s="584"/>
      <c r="BF9" s="585"/>
      <c r="BG9" s="586">
        <v>556615</v>
      </c>
      <c r="BH9" s="587"/>
      <c r="BI9" s="587"/>
      <c r="BJ9" s="587"/>
      <c r="BK9" s="587"/>
      <c r="BL9" s="587"/>
      <c r="BM9" s="587"/>
      <c r="BN9" s="588"/>
      <c r="BO9" s="639">
        <v>24.7</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358844</v>
      </c>
      <c r="CS9" s="587"/>
      <c r="CT9" s="587"/>
      <c r="CU9" s="587"/>
      <c r="CV9" s="587"/>
      <c r="CW9" s="587"/>
      <c r="CX9" s="587"/>
      <c r="CY9" s="588"/>
      <c r="CZ9" s="639">
        <v>6.2</v>
      </c>
      <c r="DA9" s="639"/>
      <c r="DB9" s="639"/>
      <c r="DC9" s="639"/>
      <c r="DD9" s="592">
        <v>4526</v>
      </c>
      <c r="DE9" s="587"/>
      <c r="DF9" s="587"/>
      <c r="DG9" s="587"/>
      <c r="DH9" s="587"/>
      <c r="DI9" s="587"/>
      <c r="DJ9" s="587"/>
      <c r="DK9" s="587"/>
      <c r="DL9" s="587"/>
      <c r="DM9" s="587"/>
      <c r="DN9" s="587"/>
      <c r="DO9" s="587"/>
      <c r="DP9" s="588"/>
      <c r="DQ9" s="592">
        <v>340172</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140192</v>
      </c>
      <c r="S10" s="587"/>
      <c r="T10" s="587"/>
      <c r="U10" s="587"/>
      <c r="V10" s="587"/>
      <c r="W10" s="587"/>
      <c r="X10" s="587"/>
      <c r="Y10" s="588"/>
      <c r="Z10" s="639">
        <v>2.2999999999999998</v>
      </c>
      <c r="AA10" s="639"/>
      <c r="AB10" s="639"/>
      <c r="AC10" s="639"/>
      <c r="AD10" s="640">
        <v>140192</v>
      </c>
      <c r="AE10" s="640"/>
      <c r="AF10" s="640"/>
      <c r="AG10" s="640"/>
      <c r="AH10" s="640"/>
      <c r="AI10" s="640"/>
      <c r="AJ10" s="640"/>
      <c r="AK10" s="640"/>
      <c r="AL10" s="609">
        <v>4.3</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62644</v>
      </c>
      <c r="BH10" s="587"/>
      <c r="BI10" s="587"/>
      <c r="BJ10" s="587"/>
      <c r="BK10" s="587"/>
      <c r="BL10" s="587"/>
      <c r="BM10" s="587"/>
      <c r="BN10" s="588"/>
      <c r="BO10" s="639">
        <v>2.8</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19000</v>
      </c>
      <c r="CS10" s="587"/>
      <c r="CT10" s="587"/>
      <c r="CU10" s="587"/>
      <c r="CV10" s="587"/>
      <c r="CW10" s="587"/>
      <c r="CX10" s="587"/>
      <c r="CY10" s="588"/>
      <c r="CZ10" s="639">
        <v>0.3</v>
      </c>
      <c r="DA10" s="639"/>
      <c r="DB10" s="639"/>
      <c r="DC10" s="639"/>
      <c r="DD10" s="592" t="s">
        <v>110</v>
      </c>
      <c r="DE10" s="587"/>
      <c r="DF10" s="587"/>
      <c r="DG10" s="587"/>
      <c r="DH10" s="587"/>
      <c r="DI10" s="587"/>
      <c r="DJ10" s="587"/>
      <c r="DK10" s="587"/>
      <c r="DL10" s="587"/>
      <c r="DM10" s="587"/>
      <c r="DN10" s="587"/>
      <c r="DO10" s="587"/>
      <c r="DP10" s="588"/>
      <c r="DQ10" s="592" t="s">
        <v>110</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220143</v>
      </c>
      <c r="BH11" s="587"/>
      <c r="BI11" s="587"/>
      <c r="BJ11" s="587"/>
      <c r="BK11" s="587"/>
      <c r="BL11" s="587"/>
      <c r="BM11" s="587"/>
      <c r="BN11" s="588"/>
      <c r="BO11" s="639">
        <v>9.6999999999999993</v>
      </c>
      <c r="BP11" s="639"/>
      <c r="BQ11" s="639"/>
      <c r="BR11" s="639"/>
      <c r="BS11" s="592">
        <v>31699</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24311</v>
      </c>
      <c r="CS11" s="587"/>
      <c r="CT11" s="587"/>
      <c r="CU11" s="587"/>
      <c r="CV11" s="587"/>
      <c r="CW11" s="587"/>
      <c r="CX11" s="587"/>
      <c r="CY11" s="588"/>
      <c r="CZ11" s="639">
        <v>0.4</v>
      </c>
      <c r="DA11" s="639"/>
      <c r="DB11" s="639"/>
      <c r="DC11" s="639"/>
      <c r="DD11" s="592">
        <v>4167</v>
      </c>
      <c r="DE11" s="587"/>
      <c r="DF11" s="587"/>
      <c r="DG11" s="587"/>
      <c r="DH11" s="587"/>
      <c r="DI11" s="587"/>
      <c r="DJ11" s="587"/>
      <c r="DK11" s="587"/>
      <c r="DL11" s="587"/>
      <c r="DM11" s="587"/>
      <c r="DN11" s="587"/>
      <c r="DO11" s="587"/>
      <c r="DP11" s="588"/>
      <c r="DQ11" s="592">
        <v>19131</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1291028</v>
      </c>
      <c r="BH12" s="587"/>
      <c r="BI12" s="587"/>
      <c r="BJ12" s="587"/>
      <c r="BK12" s="587"/>
      <c r="BL12" s="587"/>
      <c r="BM12" s="587"/>
      <c r="BN12" s="588"/>
      <c r="BO12" s="639">
        <v>57.2</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34334</v>
      </c>
      <c r="CS12" s="587"/>
      <c r="CT12" s="587"/>
      <c r="CU12" s="587"/>
      <c r="CV12" s="587"/>
      <c r="CW12" s="587"/>
      <c r="CX12" s="587"/>
      <c r="CY12" s="588"/>
      <c r="CZ12" s="639">
        <v>0.6</v>
      </c>
      <c r="DA12" s="639"/>
      <c r="DB12" s="639"/>
      <c r="DC12" s="639"/>
      <c r="DD12" s="592" t="s">
        <v>110</v>
      </c>
      <c r="DE12" s="587"/>
      <c r="DF12" s="587"/>
      <c r="DG12" s="587"/>
      <c r="DH12" s="587"/>
      <c r="DI12" s="587"/>
      <c r="DJ12" s="587"/>
      <c r="DK12" s="587"/>
      <c r="DL12" s="587"/>
      <c r="DM12" s="587"/>
      <c r="DN12" s="587"/>
      <c r="DO12" s="587"/>
      <c r="DP12" s="588"/>
      <c r="DQ12" s="592">
        <v>4110</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9357</v>
      </c>
      <c r="S13" s="587"/>
      <c r="T13" s="587"/>
      <c r="U13" s="587"/>
      <c r="V13" s="587"/>
      <c r="W13" s="587"/>
      <c r="X13" s="587"/>
      <c r="Y13" s="588"/>
      <c r="Z13" s="639">
        <v>0.2</v>
      </c>
      <c r="AA13" s="639"/>
      <c r="AB13" s="639"/>
      <c r="AC13" s="639"/>
      <c r="AD13" s="640">
        <v>9357</v>
      </c>
      <c r="AE13" s="640"/>
      <c r="AF13" s="640"/>
      <c r="AG13" s="640"/>
      <c r="AH13" s="640"/>
      <c r="AI13" s="640"/>
      <c r="AJ13" s="640"/>
      <c r="AK13" s="640"/>
      <c r="AL13" s="609">
        <v>0.3</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1282554</v>
      </c>
      <c r="BH13" s="587"/>
      <c r="BI13" s="587"/>
      <c r="BJ13" s="587"/>
      <c r="BK13" s="587"/>
      <c r="BL13" s="587"/>
      <c r="BM13" s="587"/>
      <c r="BN13" s="588"/>
      <c r="BO13" s="639">
        <v>56.8</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770895</v>
      </c>
      <c r="CS13" s="587"/>
      <c r="CT13" s="587"/>
      <c r="CU13" s="587"/>
      <c r="CV13" s="587"/>
      <c r="CW13" s="587"/>
      <c r="CX13" s="587"/>
      <c r="CY13" s="588"/>
      <c r="CZ13" s="639">
        <v>13.3</v>
      </c>
      <c r="DA13" s="639"/>
      <c r="DB13" s="639"/>
      <c r="DC13" s="639"/>
      <c r="DD13" s="592">
        <v>414617</v>
      </c>
      <c r="DE13" s="587"/>
      <c r="DF13" s="587"/>
      <c r="DG13" s="587"/>
      <c r="DH13" s="587"/>
      <c r="DI13" s="587"/>
      <c r="DJ13" s="587"/>
      <c r="DK13" s="587"/>
      <c r="DL13" s="587"/>
      <c r="DM13" s="587"/>
      <c r="DN13" s="587"/>
      <c r="DO13" s="587"/>
      <c r="DP13" s="588"/>
      <c r="DQ13" s="592">
        <v>554563</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19768</v>
      </c>
      <c r="BH14" s="587"/>
      <c r="BI14" s="587"/>
      <c r="BJ14" s="587"/>
      <c r="BK14" s="587"/>
      <c r="BL14" s="587"/>
      <c r="BM14" s="587"/>
      <c r="BN14" s="588"/>
      <c r="BO14" s="639">
        <v>0.9</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182096</v>
      </c>
      <c r="CS14" s="587"/>
      <c r="CT14" s="587"/>
      <c r="CU14" s="587"/>
      <c r="CV14" s="587"/>
      <c r="CW14" s="587"/>
      <c r="CX14" s="587"/>
      <c r="CY14" s="588"/>
      <c r="CZ14" s="639">
        <v>3.1</v>
      </c>
      <c r="DA14" s="639"/>
      <c r="DB14" s="639"/>
      <c r="DC14" s="639"/>
      <c r="DD14" s="592">
        <v>7984</v>
      </c>
      <c r="DE14" s="587"/>
      <c r="DF14" s="587"/>
      <c r="DG14" s="587"/>
      <c r="DH14" s="587"/>
      <c r="DI14" s="587"/>
      <c r="DJ14" s="587"/>
      <c r="DK14" s="587"/>
      <c r="DL14" s="587"/>
      <c r="DM14" s="587"/>
      <c r="DN14" s="587"/>
      <c r="DO14" s="587"/>
      <c r="DP14" s="588"/>
      <c r="DQ14" s="592">
        <v>175704</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9256</v>
      </c>
      <c r="S15" s="587"/>
      <c r="T15" s="587"/>
      <c r="U15" s="587"/>
      <c r="V15" s="587"/>
      <c r="W15" s="587"/>
      <c r="X15" s="587"/>
      <c r="Y15" s="588"/>
      <c r="Z15" s="639">
        <v>0.2</v>
      </c>
      <c r="AA15" s="639"/>
      <c r="AB15" s="639"/>
      <c r="AC15" s="639"/>
      <c r="AD15" s="640">
        <v>9256</v>
      </c>
      <c r="AE15" s="640"/>
      <c r="AF15" s="640"/>
      <c r="AG15" s="640"/>
      <c r="AH15" s="640"/>
      <c r="AI15" s="640"/>
      <c r="AJ15" s="640"/>
      <c r="AK15" s="640"/>
      <c r="AL15" s="609">
        <v>0.3</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82191</v>
      </c>
      <c r="BH15" s="587"/>
      <c r="BI15" s="587"/>
      <c r="BJ15" s="587"/>
      <c r="BK15" s="587"/>
      <c r="BL15" s="587"/>
      <c r="BM15" s="587"/>
      <c r="BN15" s="588"/>
      <c r="BO15" s="639">
        <v>3.6</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1050643</v>
      </c>
      <c r="CS15" s="587"/>
      <c r="CT15" s="587"/>
      <c r="CU15" s="587"/>
      <c r="CV15" s="587"/>
      <c r="CW15" s="587"/>
      <c r="CX15" s="587"/>
      <c r="CY15" s="588"/>
      <c r="CZ15" s="639">
        <v>18.100000000000001</v>
      </c>
      <c r="DA15" s="639"/>
      <c r="DB15" s="639"/>
      <c r="DC15" s="639"/>
      <c r="DD15" s="592">
        <v>660425</v>
      </c>
      <c r="DE15" s="587"/>
      <c r="DF15" s="587"/>
      <c r="DG15" s="587"/>
      <c r="DH15" s="587"/>
      <c r="DI15" s="587"/>
      <c r="DJ15" s="587"/>
      <c r="DK15" s="587"/>
      <c r="DL15" s="587"/>
      <c r="DM15" s="587"/>
      <c r="DN15" s="587"/>
      <c r="DO15" s="587"/>
      <c r="DP15" s="588"/>
      <c r="DQ15" s="592">
        <v>396370</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829772</v>
      </c>
      <c r="S16" s="587"/>
      <c r="T16" s="587"/>
      <c r="U16" s="587"/>
      <c r="V16" s="587"/>
      <c r="W16" s="587"/>
      <c r="X16" s="587"/>
      <c r="Y16" s="588"/>
      <c r="Z16" s="639">
        <v>13.5</v>
      </c>
      <c r="AA16" s="639"/>
      <c r="AB16" s="639"/>
      <c r="AC16" s="639"/>
      <c r="AD16" s="640">
        <v>699818</v>
      </c>
      <c r="AE16" s="640"/>
      <c r="AF16" s="640"/>
      <c r="AG16" s="640"/>
      <c r="AH16" s="640"/>
      <c r="AI16" s="640"/>
      <c r="AJ16" s="640"/>
      <c r="AK16" s="640"/>
      <c r="AL16" s="609">
        <v>21.7</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5809</v>
      </c>
      <c r="CS16" s="587"/>
      <c r="CT16" s="587"/>
      <c r="CU16" s="587"/>
      <c r="CV16" s="587"/>
      <c r="CW16" s="587"/>
      <c r="CX16" s="587"/>
      <c r="CY16" s="588"/>
      <c r="CZ16" s="639">
        <v>0.1</v>
      </c>
      <c r="DA16" s="639"/>
      <c r="DB16" s="639"/>
      <c r="DC16" s="639"/>
      <c r="DD16" s="592" t="s">
        <v>110</v>
      </c>
      <c r="DE16" s="587"/>
      <c r="DF16" s="587"/>
      <c r="DG16" s="587"/>
      <c r="DH16" s="587"/>
      <c r="DI16" s="587"/>
      <c r="DJ16" s="587"/>
      <c r="DK16" s="587"/>
      <c r="DL16" s="587"/>
      <c r="DM16" s="587"/>
      <c r="DN16" s="587"/>
      <c r="DO16" s="587"/>
      <c r="DP16" s="588"/>
      <c r="DQ16" s="592">
        <v>2425</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699818</v>
      </c>
      <c r="S17" s="587"/>
      <c r="T17" s="587"/>
      <c r="U17" s="587"/>
      <c r="V17" s="587"/>
      <c r="W17" s="587"/>
      <c r="X17" s="587"/>
      <c r="Y17" s="588"/>
      <c r="Z17" s="639">
        <v>11.4</v>
      </c>
      <c r="AA17" s="639"/>
      <c r="AB17" s="639"/>
      <c r="AC17" s="639"/>
      <c r="AD17" s="640">
        <v>699818</v>
      </c>
      <c r="AE17" s="640"/>
      <c r="AF17" s="640"/>
      <c r="AG17" s="640"/>
      <c r="AH17" s="640"/>
      <c r="AI17" s="640"/>
      <c r="AJ17" s="640"/>
      <c r="AK17" s="640"/>
      <c r="AL17" s="609">
        <v>21.7</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456427</v>
      </c>
      <c r="CS17" s="587"/>
      <c r="CT17" s="587"/>
      <c r="CU17" s="587"/>
      <c r="CV17" s="587"/>
      <c r="CW17" s="587"/>
      <c r="CX17" s="587"/>
      <c r="CY17" s="588"/>
      <c r="CZ17" s="639">
        <v>7.9</v>
      </c>
      <c r="DA17" s="639"/>
      <c r="DB17" s="639"/>
      <c r="DC17" s="639"/>
      <c r="DD17" s="592" t="s">
        <v>110</v>
      </c>
      <c r="DE17" s="587"/>
      <c r="DF17" s="587"/>
      <c r="DG17" s="587"/>
      <c r="DH17" s="587"/>
      <c r="DI17" s="587"/>
      <c r="DJ17" s="587"/>
      <c r="DK17" s="587"/>
      <c r="DL17" s="587"/>
      <c r="DM17" s="587"/>
      <c r="DN17" s="587"/>
      <c r="DO17" s="587"/>
      <c r="DP17" s="588"/>
      <c r="DQ17" s="592">
        <v>392593</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129950</v>
      </c>
      <c r="S18" s="587"/>
      <c r="T18" s="587"/>
      <c r="U18" s="587"/>
      <c r="V18" s="587"/>
      <c r="W18" s="587"/>
      <c r="X18" s="587"/>
      <c r="Y18" s="588"/>
      <c r="Z18" s="639">
        <v>2.1</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4</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7142</v>
      </c>
      <c r="BH19" s="587"/>
      <c r="BI19" s="587"/>
      <c r="BJ19" s="587"/>
      <c r="BK19" s="587"/>
      <c r="BL19" s="587"/>
      <c r="BM19" s="587"/>
      <c r="BN19" s="588"/>
      <c r="BO19" s="639">
        <v>0.3</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3303299</v>
      </c>
      <c r="S20" s="587"/>
      <c r="T20" s="587"/>
      <c r="U20" s="587"/>
      <c r="V20" s="587"/>
      <c r="W20" s="587"/>
      <c r="X20" s="587"/>
      <c r="Y20" s="588"/>
      <c r="Z20" s="639">
        <v>53.8</v>
      </c>
      <c r="AA20" s="639"/>
      <c r="AB20" s="639"/>
      <c r="AC20" s="639"/>
      <c r="AD20" s="640">
        <v>3173345</v>
      </c>
      <c r="AE20" s="640"/>
      <c r="AF20" s="640"/>
      <c r="AG20" s="640"/>
      <c r="AH20" s="640"/>
      <c r="AI20" s="640"/>
      <c r="AJ20" s="640"/>
      <c r="AK20" s="640"/>
      <c r="AL20" s="609">
        <v>98.2</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7142</v>
      </c>
      <c r="BH20" s="587"/>
      <c r="BI20" s="587"/>
      <c r="BJ20" s="587"/>
      <c r="BK20" s="587"/>
      <c r="BL20" s="587"/>
      <c r="BM20" s="587"/>
      <c r="BN20" s="588"/>
      <c r="BO20" s="639">
        <v>0.3</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5793826</v>
      </c>
      <c r="CS20" s="587"/>
      <c r="CT20" s="587"/>
      <c r="CU20" s="587"/>
      <c r="CV20" s="587"/>
      <c r="CW20" s="587"/>
      <c r="CX20" s="587"/>
      <c r="CY20" s="588"/>
      <c r="CZ20" s="639">
        <v>100</v>
      </c>
      <c r="DA20" s="639"/>
      <c r="DB20" s="639"/>
      <c r="DC20" s="639"/>
      <c r="DD20" s="592">
        <v>1140566</v>
      </c>
      <c r="DE20" s="587"/>
      <c r="DF20" s="587"/>
      <c r="DG20" s="587"/>
      <c r="DH20" s="587"/>
      <c r="DI20" s="587"/>
      <c r="DJ20" s="587"/>
      <c r="DK20" s="587"/>
      <c r="DL20" s="587"/>
      <c r="DM20" s="587"/>
      <c r="DN20" s="587"/>
      <c r="DO20" s="587"/>
      <c r="DP20" s="588"/>
      <c r="DQ20" s="592">
        <v>3797436</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2475</v>
      </c>
      <c r="S21" s="587"/>
      <c r="T21" s="587"/>
      <c r="U21" s="587"/>
      <c r="V21" s="587"/>
      <c r="W21" s="587"/>
      <c r="X21" s="587"/>
      <c r="Y21" s="588"/>
      <c r="Z21" s="639">
        <v>0</v>
      </c>
      <c r="AA21" s="639"/>
      <c r="AB21" s="639"/>
      <c r="AC21" s="639"/>
      <c r="AD21" s="640">
        <v>2475</v>
      </c>
      <c r="AE21" s="640"/>
      <c r="AF21" s="640"/>
      <c r="AG21" s="640"/>
      <c r="AH21" s="640"/>
      <c r="AI21" s="640"/>
      <c r="AJ21" s="640"/>
      <c r="AK21" s="640"/>
      <c r="AL21" s="609">
        <v>0.1</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v>7142</v>
      </c>
      <c r="BH21" s="587"/>
      <c r="BI21" s="587"/>
      <c r="BJ21" s="587"/>
      <c r="BK21" s="587"/>
      <c r="BL21" s="587"/>
      <c r="BM21" s="587"/>
      <c r="BN21" s="588"/>
      <c r="BO21" s="639">
        <v>0.3</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91401</v>
      </c>
      <c r="S22" s="587"/>
      <c r="T22" s="587"/>
      <c r="U22" s="587"/>
      <c r="V22" s="587"/>
      <c r="W22" s="587"/>
      <c r="X22" s="587"/>
      <c r="Y22" s="588"/>
      <c r="Z22" s="639">
        <v>1.5</v>
      </c>
      <c r="AA22" s="639"/>
      <c r="AB22" s="639"/>
      <c r="AC22" s="639"/>
      <c r="AD22" s="640" t="s">
        <v>110</v>
      </c>
      <c r="AE22" s="640"/>
      <c r="AF22" s="640"/>
      <c r="AG22" s="640"/>
      <c r="AH22" s="640"/>
      <c r="AI22" s="640"/>
      <c r="AJ22" s="640"/>
      <c r="AK22" s="640"/>
      <c r="AL22" s="609" t="s">
        <v>110</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134660</v>
      </c>
      <c r="S23" s="587"/>
      <c r="T23" s="587"/>
      <c r="U23" s="587"/>
      <c r="V23" s="587"/>
      <c r="W23" s="587"/>
      <c r="X23" s="587"/>
      <c r="Y23" s="588"/>
      <c r="Z23" s="639">
        <v>2.2000000000000002</v>
      </c>
      <c r="AA23" s="639"/>
      <c r="AB23" s="639"/>
      <c r="AC23" s="639"/>
      <c r="AD23" s="640" t="s">
        <v>110</v>
      </c>
      <c r="AE23" s="640"/>
      <c r="AF23" s="640"/>
      <c r="AG23" s="640"/>
      <c r="AH23" s="640"/>
      <c r="AI23" s="640"/>
      <c r="AJ23" s="640"/>
      <c r="AK23" s="640"/>
      <c r="AL23" s="609" t="s">
        <v>110</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7784</v>
      </c>
      <c r="S24" s="587"/>
      <c r="T24" s="587"/>
      <c r="U24" s="587"/>
      <c r="V24" s="587"/>
      <c r="W24" s="587"/>
      <c r="X24" s="587"/>
      <c r="Y24" s="588"/>
      <c r="Z24" s="639">
        <v>0.1</v>
      </c>
      <c r="AA24" s="639"/>
      <c r="AB24" s="639"/>
      <c r="AC24" s="639"/>
      <c r="AD24" s="640" t="s">
        <v>110</v>
      </c>
      <c r="AE24" s="640"/>
      <c r="AF24" s="640"/>
      <c r="AG24" s="640"/>
      <c r="AH24" s="640"/>
      <c r="AI24" s="640"/>
      <c r="AJ24" s="640"/>
      <c r="AK24" s="640"/>
      <c r="AL24" s="609" t="s">
        <v>110</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2285687</v>
      </c>
      <c r="CS24" s="637"/>
      <c r="CT24" s="637"/>
      <c r="CU24" s="637"/>
      <c r="CV24" s="637"/>
      <c r="CW24" s="637"/>
      <c r="CX24" s="637"/>
      <c r="CY24" s="684"/>
      <c r="CZ24" s="688">
        <v>39.5</v>
      </c>
      <c r="DA24" s="689"/>
      <c r="DB24" s="689"/>
      <c r="DC24" s="690"/>
      <c r="DD24" s="683">
        <v>1497038</v>
      </c>
      <c r="DE24" s="637"/>
      <c r="DF24" s="637"/>
      <c r="DG24" s="637"/>
      <c r="DH24" s="637"/>
      <c r="DI24" s="637"/>
      <c r="DJ24" s="637"/>
      <c r="DK24" s="684"/>
      <c r="DL24" s="683">
        <v>1495846</v>
      </c>
      <c r="DM24" s="637"/>
      <c r="DN24" s="637"/>
      <c r="DO24" s="637"/>
      <c r="DP24" s="637"/>
      <c r="DQ24" s="637"/>
      <c r="DR24" s="637"/>
      <c r="DS24" s="637"/>
      <c r="DT24" s="637"/>
      <c r="DU24" s="637"/>
      <c r="DV24" s="684"/>
      <c r="DW24" s="685">
        <v>41.4</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898908</v>
      </c>
      <c r="S25" s="587"/>
      <c r="T25" s="587"/>
      <c r="U25" s="587"/>
      <c r="V25" s="587"/>
      <c r="W25" s="587"/>
      <c r="X25" s="587"/>
      <c r="Y25" s="588"/>
      <c r="Z25" s="639">
        <v>14.6</v>
      </c>
      <c r="AA25" s="639"/>
      <c r="AB25" s="639"/>
      <c r="AC25" s="639"/>
      <c r="AD25" s="640" t="s">
        <v>110</v>
      </c>
      <c r="AE25" s="640"/>
      <c r="AF25" s="640"/>
      <c r="AG25" s="640"/>
      <c r="AH25" s="640"/>
      <c r="AI25" s="640"/>
      <c r="AJ25" s="640"/>
      <c r="AK25" s="640"/>
      <c r="AL25" s="609" t="s">
        <v>110</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825580</v>
      </c>
      <c r="CS25" s="605"/>
      <c r="CT25" s="605"/>
      <c r="CU25" s="605"/>
      <c r="CV25" s="605"/>
      <c r="CW25" s="605"/>
      <c r="CX25" s="605"/>
      <c r="CY25" s="606"/>
      <c r="CZ25" s="589">
        <v>14.2</v>
      </c>
      <c r="DA25" s="607"/>
      <c r="DB25" s="607"/>
      <c r="DC25" s="608"/>
      <c r="DD25" s="592">
        <v>747337</v>
      </c>
      <c r="DE25" s="605"/>
      <c r="DF25" s="605"/>
      <c r="DG25" s="605"/>
      <c r="DH25" s="605"/>
      <c r="DI25" s="605"/>
      <c r="DJ25" s="605"/>
      <c r="DK25" s="606"/>
      <c r="DL25" s="592">
        <v>746477</v>
      </c>
      <c r="DM25" s="605"/>
      <c r="DN25" s="605"/>
      <c r="DO25" s="605"/>
      <c r="DP25" s="605"/>
      <c r="DQ25" s="605"/>
      <c r="DR25" s="605"/>
      <c r="DS25" s="605"/>
      <c r="DT25" s="605"/>
      <c r="DU25" s="605"/>
      <c r="DV25" s="606"/>
      <c r="DW25" s="609">
        <v>20.6</v>
      </c>
      <c r="DX25" s="610"/>
      <c r="DY25" s="610"/>
      <c r="DZ25" s="610"/>
      <c r="EA25" s="610"/>
      <c r="EB25" s="610"/>
      <c r="EC25" s="611"/>
    </row>
    <row r="26" spans="2:133" ht="11.25" customHeight="1" x14ac:dyDescent="0.15">
      <c r="B26" s="677" t="s">
        <v>274</v>
      </c>
      <c r="C26" s="678"/>
      <c r="D26" s="678"/>
      <c r="E26" s="678"/>
      <c r="F26" s="678"/>
      <c r="G26" s="678"/>
      <c r="H26" s="678"/>
      <c r="I26" s="678"/>
      <c r="J26" s="678"/>
      <c r="K26" s="678"/>
      <c r="L26" s="678"/>
      <c r="M26" s="678"/>
      <c r="N26" s="678"/>
      <c r="O26" s="678"/>
      <c r="P26" s="678"/>
      <c r="Q26" s="679"/>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485117</v>
      </c>
      <c r="CS26" s="587"/>
      <c r="CT26" s="587"/>
      <c r="CU26" s="587"/>
      <c r="CV26" s="587"/>
      <c r="CW26" s="587"/>
      <c r="CX26" s="587"/>
      <c r="CY26" s="588"/>
      <c r="CZ26" s="589">
        <v>8.4</v>
      </c>
      <c r="DA26" s="607"/>
      <c r="DB26" s="607"/>
      <c r="DC26" s="608"/>
      <c r="DD26" s="592">
        <v>437949</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330492</v>
      </c>
      <c r="S27" s="587"/>
      <c r="T27" s="587"/>
      <c r="U27" s="587"/>
      <c r="V27" s="587"/>
      <c r="W27" s="587"/>
      <c r="X27" s="587"/>
      <c r="Y27" s="588"/>
      <c r="Z27" s="639">
        <v>5.4</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2257933</v>
      </c>
      <c r="BH27" s="587"/>
      <c r="BI27" s="587"/>
      <c r="BJ27" s="587"/>
      <c r="BK27" s="587"/>
      <c r="BL27" s="587"/>
      <c r="BM27" s="587"/>
      <c r="BN27" s="588"/>
      <c r="BO27" s="639">
        <v>100</v>
      </c>
      <c r="BP27" s="639"/>
      <c r="BQ27" s="639"/>
      <c r="BR27" s="639"/>
      <c r="BS27" s="592">
        <v>31699</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1003680</v>
      </c>
      <c r="CS27" s="605"/>
      <c r="CT27" s="605"/>
      <c r="CU27" s="605"/>
      <c r="CV27" s="605"/>
      <c r="CW27" s="605"/>
      <c r="CX27" s="605"/>
      <c r="CY27" s="606"/>
      <c r="CZ27" s="589">
        <v>17.3</v>
      </c>
      <c r="DA27" s="607"/>
      <c r="DB27" s="607"/>
      <c r="DC27" s="608"/>
      <c r="DD27" s="592">
        <v>357108</v>
      </c>
      <c r="DE27" s="605"/>
      <c r="DF27" s="605"/>
      <c r="DG27" s="605"/>
      <c r="DH27" s="605"/>
      <c r="DI27" s="605"/>
      <c r="DJ27" s="605"/>
      <c r="DK27" s="606"/>
      <c r="DL27" s="592">
        <v>356776</v>
      </c>
      <c r="DM27" s="605"/>
      <c r="DN27" s="605"/>
      <c r="DO27" s="605"/>
      <c r="DP27" s="605"/>
      <c r="DQ27" s="605"/>
      <c r="DR27" s="605"/>
      <c r="DS27" s="605"/>
      <c r="DT27" s="605"/>
      <c r="DU27" s="605"/>
      <c r="DV27" s="606"/>
      <c r="DW27" s="609">
        <v>9.9</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155759</v>
      </c>
      <c r="S28" s="587"/>
      <c r="T28" s="587"/>
      <c r="U28" s="587"/>
      <c r="V28" s="587"/>
      <c r="W28" s="587"/>
      <c r="X28" s="587"/>
      <c r="Y28" s="588"/>
      <c r="Z28" s="639">
        <v>2.5</v>
      </c>
      <c r="AA28" s="639"/>
      <c r="AB28" s="639"/>
      <c r="AC28" s="639"/>
      <c r="AD28" s="640">
        <v>52240</v>
      </c>
      <c r="AE28" s="640"/>
      <c r="AF28" s="640"/>
      <c r="AG28" s="640"/>
      <c r="AH28" s="640"/>
      <c r="AI28" s="640"/>
      <c r="AJ28" s="640"/>
      <c r="AK28" s="640"/>
      <c r="AL28" s="609">
        <v>1.6</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456427</v>
      </c>
      <c r="CS28" s="587"/>
      <c r="CT28" s="587"/>
      <c r="CU28" s="587"/>
      <c r="CV28" s="587"/>
      <c r="CW28" s="587"/>
      <c r="CX28" s="587"/>
      <c r="CY28" s="588"/>
      <c r="CZ28" s="589">
        <v>7.9</v>
      </c>
      <c r="DA28" s="607"/>
      <c r="DB28" s="607"/>
      <c r="DC28" s="608"/>
      <c r="DD28" s="592">
        <v>392593</v>
      </c>
      <c r="DE28" s="587"/>
      <c r="DF28" s="587"/>
      <c r="DG28" s="587"/>
      <c r="DH28" s="587"/>
      <c r="DI28" s="587"/>
      <c r="DJ28" s="587"/>
      <c r="DK28" s="588"/>
      <c r="DL28" s="592">
        <v>392593</v>
      </c>
      <c r="DM28" s="587"/>
      <c r="DN28" s="587"/>
      <c r="DO28" s="587"/>
      <c r="DP28" s="587"/>
      <c r="DQ28" s="587"/>
      <c r="DR28" s="587"/>
      <c r="DS28" s="587"/>
      <c r="DT28" s="587"/>
      <c r="DU28" s="587"/>
      <c r="DV28" s="588"/>
      <c r="DW28" s="609">
        <v>10.9</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420</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456427</v>
      </c>
      <c r="CS29" s="605"/>
      <c r="CT29" s="605"/>
      <c r="CU29" s="605"/>
      <c r="CV29" s="605"/>
      <c r="CW29" s="605"/>
      <c r="CX29" s="605"/>
      <c r="CY29" s="606"/>
      <c r="CZ29" s="589">
        <v>7.9</v>
      </c>
      <c r="DA29" s="607"/>
      <c r="DB29" s="607"/>
      <c r="DC29" s="608"/>
      <c r="DD29" s="592">
        <v>392593</v>
      </c>
      <c r="DE29" s="605"/>
      <c r="DF29" s="605"/>
      <c r="DG29" s="605"/>
      <c r="DH29" s="605"/>
      <c r="DI29" s="605"/>
      <c r="DJ29" s="605"/>
      <c r="DK29" s="606"/>
      <c r="DL29" s="592">
        <v>392593</v>
      </c>
      <c r="DM29" s="605"/>
      <c r="DN29" s="605"/>
      <c r="DO29" s="605"/>
      <c r="DP29" s="605"/>
      <c r="DQ29" s="605"/>
      <c r="DR29" s="605"/>
      <c r="DS29" s="605"/>
      <c r="DT29" s="605"/>
      <c r="DU29" s="605"/>
      <c r="DV29" s="606"/>
      <c r="DW29" s="609">
        <v>10.9</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414677</v>
      </c>
      <c r="S30" s="587"/>
      <c r="T30" s="587"/>
      <c r="U30" s="587"/>
      <c r="V30" s="587"/>
      <c r="W30" s="587"/>
      <c r="X30" s="587"/>
      <c r="Y30" s="588"/>
      <c r="Z30" s="639">
        <v>6.8</v>
      </c>
      <c r="AA30" s="639"/>
      <c r="AB30" s="639"/>
      <c r="AC30" s="639"/>
      <c r="AD30" s="640" t="s">
        <v>110</v>
      </c>
      <c r="AE30" s="640"/>
      <c r="AF30" s="640"/>
      <c r="AG30" s="640"/>
      <c r="AH30" s="640"/>
      <c r="AI30" s="640"/>
      <c r="AJ30" s="640"/>
      <c r="AK30" s="640"/>
      <c r="AL30" s="609" t="s">
        <v>110</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99.2</v>
      </c>
      <c r="BH30" s="653"/>
      <c r="BI30" s="653"/>
      <c r="BJ30" s="653"/>
      <c r="BK30" s="653"/>
      <c r="BL30" s="653"/>
      <c r="BM30" s="654">
        <v>96.4</v>
      </c>
      <c r="BN30" s="653"/>
      <c r="BO30" s="653"/>
      <c r="BP30" s="653"/>
      <c r="BQ30" s="655"/>
      <c r="BR30" s="652">
        <v>99.1</v>
      </c>
      <c r="BS30" s="653"/>
      <c r="BT30" s="653"/>
      <c r="BU30" s="653"/>
      <c r="BV30" s="653"/>
      <c r="BW30" s="653"/>
      <c r="BX30" s="654">
        <v>96.6</v>
      </c>
      <c r="BY30" s="653"/>
      <c r="BZ30" s="653"/>
      <c r="CA30" s="653"/>
      <c r="CB30" s="655"/>
      <c r="CD30" s="658"/>
      <c r="CE30" s="659"/>
      <c r="CF30" s="623" t="s">
        <v>290</v>
      </c>
      <c r="CG30" s="620"/>
      <c r="CH30" s="620"/>
      <c r="CI30" s="620"/>
      <c r="CJ30" s="620"/>
      <c r="CK30" s="620"/>
      <c r="CL30" s="620"/>
      <c r="CM30" s="620"/>
      <c r="CN30" s="620"/>
      <c r="CO30" s="620"/>
      <c r="CP30" s="620"/>
      <c r="CQ30" s="621"/>
      <c r="CR30" s="586">
        <v>382987</v>
      </c>
      <c r="CS30" s="587"/>
      <c r="CT30" s="587"/>
      <c r="CU30" s="587"/>
      <c r="CV30" s="587"/>
      <c r="CW30" s="587"/>
      <c r="CX30" s="587"/>
      <c r="CY30" s="588"/>
      <c r="CZ30" s="589">
        <v>6.6</v>
      </c>
      <c r="DA30" s="607"/>
      <c r="DB30" s="607"/>
      <c r="DC30" s="608"/>
      <c r="DD30" s="592">
        <v>331168</v>
      </c>
      <c r="DE30" s="587"/>
      <c r="DF30" s="587"/>
      <c r="DG30" s="587"/>
      <c r="DH30" s="587"/>
      <c r="DI30" s="587"/>
      <c r="DJ30" s="587"/>
      <c r="DK30" s="588"/>
      <c r="DL30" s="592">
        <v>331168</v>
      </c>
      <c r="DM30" s="587"/>
      <c r="DN30" s="587"/>
      <c r="DO30" s="587"/>
      <c r="DP30" s="587"/>
      <c r="DQ30" s="587"/>
      <c r="DR30" s="587"/>
      <c r="DS30" s="587"/>
      <c r="DT30" s="587"/>
      <c r="DU30" s="587"/>
      <c r="DV30" s="588"/>
      <c r="DW30" s="609">
        <v>9.1999999999999993</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190030</v>
      </c>
      <c r="S31" s="587"/>
      <c r="T31" s="587"/>
      <c r="U31" s="587"/>
      <c r="V31" s="587"/>
      <c r="W31" s="587"/>
      <c r="X31" s="587"/>
      <c r="Y31" s="588"/>
      <c r="Z31" s="639">
        <v>3.1</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99.3</v>
      </c>
      <c r="BH31" s="605"/>
      <c r="BI31" s="605"/>
      <c r="BJ31" s="605"/>
      <c r="BK31" s="605"/>
      <c r="BL31" s="605"/>
      <c r="BM31" s="641">
        <v>96.3</v>
      </c>
      <c r="BN31" s="651"/>
      <c r="BO31" s="651"/>
      <c r="BP31" s="651"/>
      <c r="BQ31" s="615"/>
      <c r="BR31" s="650">
        <v>99.2</v>
      </c>
      <c r="BS31" s="605"/>
      <c r="BT31" s="605"/>
      <c r="BU31" s="605"/>
      <c r="BV31" s="605"/>
      <c r="BW31" s="605"/>
      <c r="BX31" s="641">
        <v>96.4</v>
      </c>
      <c r="BY31" s="651"/>
      <c r="BZ31" s="651"/>
      <c r="CA31" s="651"/>
      <c r="CB31" s="615"/>
      <c r="CD31" s="658"/>
      <c r="CE31" s="659"/>
      <c r="CF31" s="623" t="s">
        <v>294</v>
      </c>
      <c r="CG31" s="620"/>
      <c r="CH31" s="620"/>
      <c r="CI31" s="620"/>
      <c r="CJ31" s="620"/>
      <c r="CK31" s="620"/>
      <c r="CL31" s="620"/>
      <c r="CM31" s="620"/>
      <c r="CN31" s="620"/>
      <c r="CO31" s="620"/>
      <c r="CP31" s="620"/>
      <c r="CQ31" s="621"/>
      <c r="CR31" s="586">
        <v>73440</v>
      </c>
      <c r="CS31" s="605"/>
      <c r="CT31" s="605"/>
      <c r="CU31" s="605"/>
      <c r="CV31" s="605"/>
      <c r="CW31" s="605"/>
      <c r="CX31" s="605"/>
      <c r="CY31" s="606"/>
      <c r="CZ31" s="589">
        <v>1.3</v>
      </c>
      <c r="DA31" s="607"/>
      <c r="DB31" s="607"/>
      <c r="DC31" s="608"/>
      <c r="DD31" s="592">
        <v>61425</v>
      </c>
      <c r="DE31" s="605"/>
      <c r="DF31" s="605"/>
      <c r="DG31" s="605"/>
      <c r="DH31" s="605"/>
      <c r="DI31" s="605"/>
      <c r="DJ31" s="605"/>
      <c r="DK31" s="606"/>
      <c r="DL31" s="592">
        <v>61425</v>
      </c>
      <c r="DM31" s="605"/>
      <c r="DN31" s="605"/>
      <c r="DO31" s="605"/>
      <c r="DP31" s="605"/>
      <c r="DQ31" s="605"/>
      <c r="DR31" s="605"/>
      <c r="DS31" s="605"/>
      <c r="DT31" s="605"/>
      <c r="DU31" s="605"/>
      <c r="DV31" s="606"/>
      <c r="DW31" s="609">
        <v>1.7</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117993</v>
      </c>
      <c r="S32" s="587"/>
      <c r="T32" s="587"/>
      <c r="U32" s="587"/>
      <c r="V32" s="587"/>
      <c r="W32" s="587"/>
      <c r="X32" s="587"/>
      <c r="Y32" s="588"/>
      <c r="Z32" s="639">
        <v>1.9</v>
      </c>
      <c r="AA32" s="639"/>
      <c r="AB32" s="639"/>
      <c r="AC32" s="639"/>
      <c r="AD32" s="640">
        <v>2600</v>
      </c>
      <c r="AE32" s="640"/>
      <c r="AF32" s="640"/>
      <c r="AG32" s="640"/>
      <c r="AH32" s="640"/>
      <c r="AI32" s="640"/>
      <c r="AJ32" s="640"/>
      <c r="AK32" s="640"/>
      <c r="AL32" s="609">
        <v>0.1</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99</v>
      </c>
      <c r="BH32" s="571"/>
      <c r="BI32" s="571"/>
      <c r="BJ32" s="571"/>
      <c r="BK32" s="571"/>
      <c r="BL32" s="571"/>
      <c r="BM32" s="634">
        <v>96.1</v>
      </c>
      <c r="BN32" s="571"/>
      <c r="BO32" s="571"/>
      <c r="BP32" s="571"/>
      <c r="BQ32" s="628"/>
      <c r="BR32" s="649">
        <v>99</v>
      </c>
      <c r="BS32" s="571"/>
      <c r="BT32" s="571"/>
      <c r="BU32" s="571"/>
      <c r="BV32" s="571"/>
      <c r="BW32" s="571"/>
      <c r="BX32" s="634">
        <v>96.5</v>
      </c>
      <c r="BY32" s="571"/>
      <c r="BZ32" s="571"/>
      <c r="CA32" s="571"/>
      <c r="CB32" s="628"/>
      <c r="CD32" s="660"/>
      <c r="CE32" s="661"/>
      <c r="CF32" s="623" t="s">
        <v>297</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488979</v>
      </c>
      <c r="S33" s="587"/>
      <c r="T33" s="587"/>
      <c r="U33" s="587"/>
      <c r="V33" s="587"/>
      <c r="W33" s="587"/>
      <c r="X33" s="587"/>
      <c r="Y33" s="588"/>
      <c r="Z33" s="639">
        <v>8</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2361764</v>
      </c>
      <c r="CS33" s="605"/>
      <c r="CT33" s="605"/>
      <c r="CU33" s="605"/>
      <c r="CV33" s="605"/>
      <c r="CW33" s="605"/>
      <c r="CX33" s="605"/>
      <c r="CY33" s="606"/>
      <c r="CZ33" s="589">
        <v>40.799999999999997</v>
      </c>
      <c r="DA33" s="607"/>
      <c r="DB33" s="607"/>
      <c r="DC33" s="608"/>
      <c r="DD33" s="592">
        <v>1996085</v>
      </c>
      <c r="DE33" s="605"/>
      <c r="DF33" s="605"/>
      <c r="DG33" s="605"/>
      <c r="DH33" s="605"/>
      <c r="DI33" s="605"/>
      <c r="DJ33" s="605"/>
      <c r="DK33" s="606"/>
      <c r="DL33" s="592">
        <v>1463663</v>
      </c>
      <c r="DM33" s="605"/>
      <c r="DN33" s="605"/>
      <c r="DO33" s="605"/>
      <c r="DP33" s="605"/>
      <c r="DQ33" s="605"/>
      <c r="DR33" s="605"/>
      <c r="DS33" s="605"/>
      <c r="DT33" s="605"/>
      <c r="DU33" s="605"/>
      <c r="DV33" s="606"/>
      <c r="DW33" s="609">
        <v>40.5</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694253</v>
      </c>
      <c r="CS34" s="587"/>
      <c r="CT34" s="587"/>
      <c r="CU34" s="587"/>
      <c r="CV34" s="587"/>
      <c r="CW34" s="587"/>
      <c r="CX34" s="587"/>
      <c r="CY34" s="588"/>
      <c r="CZ34" s="589">
        <v>12</v>
      </c>
      <c r="DA34" s="607"/>
      <c r="DB34" s="607"/>
      <c r="DC34" s="608"/>
      <c r="DD34" s="592">
        <v>577038</v>
      </c>
      <c r="DE34" s="587"/>
      <c r="DF34" s="587"/>
      <c r="DG34" s="587"/>
      <c r="DH34" s="587"/>
      <c r="DI34" s="587"/>
      <c r="DJ34" s="587"/>
      <c r="DK34" s="588"/>
      <c r="DL34" s="592">
        <v>519235</v>
      </c>
      <c r="DM34" s="587"/>
      <c r="DN34" s="587"/>
      <c r="DO34" s="587"/>
      <c r="DP34" s="587"/>
      <c r="DQ34" s="587"/>
      <c r="DR34" s="587"/>
      <c r="DS34" s="587"/>
      <c r="DT34" s="587"/>
      <c r="DU34" s="587"/>
      <c r="DV34" s="588"/>
      <c r="DW34" s="609">
        <v>14.4</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384379</v>
      </c>
      <c r="S35" s="587"/>
      <c r="T35" s="587"/>
      <c r="U35" s="587"/>
      <c r="V35" s="587"/>
      <c r="W35" s="587"/>
      <c r="X35" s="587"/>
      <c r="Y35" s="588"/>
      <c r="Z35" s="639">
        <v>6.3</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677176</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29546</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37863</v>
      </c>
      <c r="CS35" s="605"/>
      <c r="CT35" s="605"/>
      <c r="CU35" s="605"/>
      <c r="CV35" s="605"/>
      <c r="CW35" s="605"/>
      <c r="CX35" s="605"/>
      <c r="CY35" s="606"/>
      <c r="CZ35" s="589">
        <v>0.7</v>
      </c>
      <c r="DA35" s="607"/>
      <c r="DB35" s="607"/>
      <c r="DC35" s="608"/>
      <c r="DD35" s="592">
        <v>29955</v>
      </c>
      <c r="DE35" s="605"/>
      <c r="DF35" s="605"/>
      <c r="DG35" s="605"/>
      <c r="DH35" s="605"/>
      <c r="DI35" s="605"/>
      <c r="DJ35" s="605"/>
      <c r="DK35" s="606"/>
      <c r="DL35" s="592">
        <v>29350</v>
      </c>
      <c r="DM35" s="605"/>
      <c r="DN35" s="605"/>
      <c r="DO35" s="605"/>
      <c r="DP35" s="605"/>
      <c r="DQ35" s="605"/>
      <c r="DR35" s="605"/>
      <c r="DS35" s="605"/>
      <c r="DT35" s="605"/>
      <c r="DU35" s="605"/>
      <c r="DV35" s="606"/>
      <c r="DW35" s="609">
        <v>0.8</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6136877</v>
      </c>
      <c r="S36" s="627"/>
      <c r="T36" s="627"/>
      <c r="U36" s="627"/>
      <c r="V36" s="627"/>
      <c r="W36" s="627"/>
      <c r="X36" s="627"/>
      <c r="Y36" s="630"/>
      <c r="Z36" s="631">
        <v>100</v>
      </c>
      <c r="AA36" s="631"/>
      <c r="AB36" s="631"/>
      <c r="AC36" s="631"/>
      <c r="AD36" s="632">
        <v>3230660</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227355</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29546</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421548</v>
      </c>
      <c r="CS36" s="587"/>
      <c r="CT36" s="587"/>
      <c r="CU36" s="587"/>
      <c r="CV36" s="587"/>
      <c r="CW36" s="587"/>
      <c r="CX36" s="587"/>
      <c r="CY36" s="588"/>
      <c r="CZ36" s="589">
        <v>7.3</v>
      </c>
      <c r="DA36" s="607"/>
      <c r="DB36" s="607"/>
      <c r="DC36" s="608"/>
      <c r="DD36" s="592">
        <v>401674</v>
      </c>
      <c r="DE36" s="587"/>
      <c r="DF36" s="587"/>
      <c r="DG36" s="587"/>
      <c r="DH36" s="587"/>
      <c r="DI36" s="587"/>
      <c r="DJ36" s="587"/>
      <c r="DK36" s="588"/>
      <c r="DL36" s="592">
        <v>346041</v>
      </c>
      <c r="DM36" s="587"/>
      <c r="DN36" s="587"/>
      <c r="DO36" s="587"/>
      <c r="DP36" s="587"/>
      <c r="DQ36" s="587"/>
      <c r="DR36" s="587"/>
      <c r="DS36" s="587"/>
      <c r="DT36" s="587"/>
      <c r="DU36" s="587"/>
      <c r="DV36" s="588"/>
      <c r="DW36" s="609">
        <v>9.6</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t="s">
        <v>313</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1930</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126573</v>
      </c>
      <c r="CS37" s="605"/>
      <c r="CT37" s="605"/>
      <c r="CU37" s="605"/>
      <c r="CV37" s="605"/>
      <c r="CW37" s="605"/>
      <c r="CX37" s="605"/>
      <c r="CY37" s="606"/>
      <c r="CZ37" s="589">
        <v>2.2000000000000002</v>
      </c>
      <c r="DA37" s="607"/>
      <c r="DB37" s="607"/>
      <c r="DC37" s="608"/>
      <c r="DD37" s="592">
        <v>125809</v>
      </c>
      <c r="DE37" s="605"/>
      <c r="DF37" s="605"/>
      <c r="DG37" s="605"/>
      <c r="DH37" s="605"/>
      <c r="DI37" s="605"/>
      <c r="DJ37" s="605"/>
      <c r="DK37" s="606"/>
      <c r="DL37" s="592">
        <v>124625</v>
      </c>
      <c r="DM37" s="605"/>
      <c r="DN37" s="605"/>
      <c r="DO37" s="605"/>
      <c r="DP37" s="605"/>
      <c r="DQ37" s="605"/>
      <c r="DR37" s="605"/>
      <c r="DS37" s="605"/>
      <c r="DT37" s="605"/>
      <c r="DU37" s="605"/>
      <c r="DV37" s="606"/>
      <c r="DW37" s="609">
        <v>3.4</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3234</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677176</v>
      </c>
      <c r="CS38" s="587"/>
      <c r="CT38" s="587"/>
      <c r="CU38" s="587"/>
      <c r="CV38" s="587"/>
      <c r="CW38" s="587"/>
      <c r="CX38" s="587"/>
      <c r="CY38" s="588"/>
      <c r="CZ38" s="589">
        <v>11.7</v>
      </c>
      <c r="DA38" s="607"/>
      <c r="DB38" s="607"/>
      <c r="DC38" s="608"/>
      <c r="DD38" s="592">
        <v>608694</v>
      </c>
      <c r="DE38" s="587"/>
      <c r="DF38" s="587"/>
      <c r="DG38" s="587"/>
      <c r="DH38" s="587"/>
      <c r="DI38" s="587"/>
      <c r="DJ38" s="587"/>
      <c r="DK38" s="588"/>
      <c r="DL38" s="592">
        <v>569037</v>
      </c>
      <c r="DM38" s="587"/>
      <c r="DN38" s="587"/>
      <c r="DO38" s="587"/>
      <c r="DP38" s="587"/>
      <c r="DQ38" s="587"/>
      <c r="DR38" s="587"/>
      <c r="DS38" s="587"/>
      <c r="DT38" s="587"/>
      <c r="DU38" s="587"/>
      <c r="DV38" s="588"/>
      <c r="DW38" s="609">
        <v>15.7</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92</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481924</v>
      </c>
      <c r="CS39" s="605"/>
      <c r="CT39" s="605"/>
      <c r="CU39" s="605"/>
      <c r="CV39" s="605"/>
      <c r="CW39" s="605"/>
      <c r="CX39" s="605"/>
      <c r="CY39" s="606"/>
      <c r="CZ39" s="589">
        <v>8.3000000000000007</v>
      </c>
      <c r="DA39" s="607"/>
      <c r="DB39" s="607"/>
      <c r="DC39" s="608"/>
      <c r="DD39" s="592">
        <v>378724</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82637</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112</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49000</v>
      </c>
      <c r="CS40" s="587"/>
      <c r="CT40" s="587"/>
      <c r="CU40" s="587"/>
      <c r="CV40" s="587"/>
      <c r="CW40" s="587"/>
      <c r="CX40" s="587"/>
      <c r="CY40" s="588"/>
      <c r="CZ40" s="589">
        <v>0.8</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367184</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391</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313</v>
      </c>
      <c r="CS41" s="605"/>
      <c r="CT41" s="605"/>
      <c r="CU41" s="605"/>
      <c r="CV41" s="605"/>
      <c r="CW41" s="605"/>
      <c r="CX41" s="605"/>
      <c r="CY41" s="606"/>
      <c r="CZ41" s="589" t="s">
        <v>313</v>
      </c>
      <c r="DA41" s="607"/>
      <c r="DB41" s="607"/>
      <c r="DC41" s="608"/>
      <c r="DD41" s="592" t="s">
        <v>313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1146375</v>
      </c>
      <c r="CS42" s="587"/>
      <c r="CT42" s="587"/>
      <c r="CU42" s="587"/>
      <c r="CV42" s="587"/>
      <c r="CW42" s="587"/>
      <c r="CX42" s="587"/>
      <c r="CY42" s="588"/>
      <c r="CZ42" s="589">
        <v>19.8</v>
      </c>
      <c r="DA42" s="590"/>
      <c r="DB42" s="590"/>
      <c r="DC42" s="591"/>
      <c r="DD42" s="592">
        <v>304313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44564</v>
      </c>
      <c r="CS43" s="605"/>
      <c r="CT43" s="605"/>
      <c r="CU43" s="605"/>
      <c r="CV43" s="605"/>
      <c r="CW43" s="605"/>
      <c r="CX43" s="605"/>
      <c r="CY43" s="606"/>
      <c r="CZ43" s="589">
        <v>0.8</v>
      </c>
      <c r="DA43" s="607"/>
      <c r="DB43" s="607"/>
      <c r="DC43" s="608"/>
      <c r="DD43" s="592">
        <v>44564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285</v>
      </c>
      <c r="CE44" s="600"/>
      <c r="CF44" s="583" t="s">
        <v>335</v>
      </c>
      <c r="CG44" s="584"/>
      <c r="CH44" s="584"/>
      <c r="CI44" s="584"/>
      <c r="CJ44" s="584"/>
      <c r="CK44" s="584"/>
      <c r="CL44" s="584"/>
      <c r="CM44" s="584"/>
      <c r="CN44" s="584"/>
      <c r="CO44" s="584"/>
      <c r="CP44" s="584"/>
      <c r="CQ44" s="585"/>
      <c r="CR44" s="586">
        <v>1140566</v>
      </c>
      <c r="CS44" s="587"/>
      <c r="CT44" s="587"/>
      <c r="CU44" s="587"/>
      <c r="CV44" s="587"/>
      <c r="CW44" s="587"/>
      <c r="CX44" s="587"/>
      <c r="CY44" s="588"/>
      <c r="CZ44" s="589">
        <v>19.7</v>
      </c>
      <c r="DA44" s="590"/>
      <c r="DB44" s="590"/>
      <c r="DC44" s="591"/>
      <c r="DD44" s="592">
        <v>301888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881387</v>
      </c>
      <c r="CS45" s="605"/>
      <c r="CT45" s="605"/>
      <c r="CU45" s="605"/>
      <c r="CV45" s="605"/>
      <c r="CW45" s="605"/>
      <c r="CX45" s="605"/>
      <c r="CY45" s="606"/>
      <c r="CZ45" s="589">
        <v>15.2</v>
      </c>
      <c r="DA45" s="607"/>
      <c r="DB45" s="607"/>
      <c r="DC45" s="608"/>
      <c r="DD45" s="592">
        <v>81355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212070</v>
      </c>
      <c r="CS46" s="587"/>
      <c r="CT46" s="587"/>
      <c r="CU46" s="587"/>
      <c r="CV46" s="587"/>
      <c r="CW46" s="587"/>
      <c r="CX46" s="587"/>
      <c r="CY46" s="588"/>
      <c r="CZ46" s="589">
        <v>3.7</v>
      </c>
      <c r="DA46" s="590"/>
      <c r="DB46" s="590"/>
      <c r="DC46" s="591"/>
      <c r="DD46" s="592">
        <v>182465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5809</v>
      </c>
      <c r="CS47" s="605"/>
      <c r="CT47" s="605"/>
      <c r="CU47" s="605"/>
      <c r="CV47" s="605"/>
      <c r="CW47" s="605"/>
      <c r="CX47" s="605"/>
      <c r="CY47" s="606"/>
      <c r="CZ47" s="589">
        <v>0.1</v>
      </c>
      <c r="DA47" s="607"/>
      <c r="DB47" s="607"/>
      <c r="DC47" s="608"/>
      <c r="DD47" s="592">
        <v>2425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340</v>
      </c>
      <c r="CE49" s="568"/>
      <c r="CF49" s="568"/>
      <c r="CG49" s="568"/>
      <c r="CH49" s="568"/>
      <c r="CI49" s="568"/>
      <c r="CJ49" s="568"/>
      <c r="CK49" s="568"/>
      <c r="CL49" s="568"/>
      <c r="CM49" s="568"/>
      <c r="CN49" s="568"/>
      <c r="CO49" s="568"/>
      <c r="CP49" s="568"/>
      <c r="CQ49" s="569"/>
      <c r="CR49" s="570">
        <v>5793826</v>
      </c>
      <c r="CS49" s="571"/>
      <c r="CT49" s="571"/>
      <c r="CU49" s="571"/>
      <c r="CV49" s="571"/>
      <c r="CW49" s="571"/>
      <c r="CX49" s="571"/>
      <c r="CY49" s="572"/>
      <c r="CZ49" s="573">
        <v>100</v>
      </c>
      <c r="DA49" s="574"/>
      <c r="DB49" s="574"/>
      <c r="DC49" s="575"/>
      <c r="DD49" s="576">
        <v>3797436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363</v>
      </c>
      <c r="C7" s="1045"/>
      <c r="D7" s="1045"/>
      <c r="E7" s="1045"/>
      <c r="F7" s="1045"/>
      <c r="G7" s="1045"/>
      <c r="H7" s="1045"/>
      <c r="I7" s="1045"/>
      <c r="J7" s="1045"/>
      <c r="K7" s="1045"/>
      <c r="L7" s="1045"/>
      <c r="M7" s="1045"/>
      <c r="N7" s="1045"/>
      <c r="O7" s="1045"/>
      <c r="P7" s="1046"/>
      <c r="Q7" s="1098">
        <v>6137</v>
      </c>
      <c r="R7" s="1099"/>
      <c r="S7" s="1099"/>
      <c r="T7" s="1099"/>
      <c r="U7" s="1099"/>
      <c r="V7" s="1099">
        <v>5794</v>
      </c>
      <c r="W7" s="1099"/>
      <c r="X7" s="1099"/>
      <c r="Y7" s="1099"/>
      <c r="Z7" s="1099"/>
      <c r="AA7" s="1099">
        <v>343</v>
      </c>
      <c r="AB7" s="1099"/>
      <c r="AC7" s="1099"/>
      <c r="AD7" s="1099"/>
      <c r="AE7" s="1100"/>
      <c r="AF7" s="1101">
        <v>135</v>
      </c>
      <c r="AG7" s="1102"/>
      <c r="AH7" s="1102"/>
      <c r="AI7" s="1102"/>
      <c r="AJ7" s="1103"/>
      <c r="AK7" s="1085">
        <v>415</v>
      </c>
      <c r="AL7" s="1086"/>
      <c r="AM7" s="1086"/>
      <c r="AN7" s="1086"/>
      <c r="AO7" s="1086"/>
      <c r="AP7" s="1086">
        <v>4826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523</v>
      </c>
      <c r="BS7" s="1089" t="s">
        <v>532</v>
      </c>
      <c r="BT7" s="1090"/>
      <c r="BU7" s="1090"/>
      <c r="BV7" s="1090"/>
      <c r="BW7" s="1090"/>
      <c r="BX7" s="1090"/>
      <c r="BY7" s="1090"/>
      <c r="BZ7" s="1090"/>
      <c r="CA7" s="1090"/>
      <c r="CB7" s="1090"/>
      <c r="CC7" s="1090"/>
      <c r="CD7" s="1090"/>
      <c r="CE7" s="1090"/>
      <c r="CF7" s="1090"/>
      <c r="CG7" s="1091"/>
      <c r="CH7" s="1082">
        <v>-1</v>
      </c>
      <c r="CI7" s="1083"/>
      <c r="CJ7" s="1083"/>
      <c r="CK7" s="1083"/>
      <c r="CL7" s="1084"/>
      <c r="CM7" s="1082">
        <v>96</v>
      </c>
      <c r="CN7" s="1083"/>
      <c r="CO7" s="1083"/>
      <c r="CP7" s="1083"/>
      <c r="CQ7" s="1084"/>
      <c r="CR7" s="1082">
        <v>5</v>
      </c>
      <c r="CS7" s="1083"/>
      <c r="CT7" s="1083"/>
      <c r="CU7" s="1083"/>
      <c r="CV7" s="1084"/>
      <c r="CW7" s="1082" t="s">
        <v>524</v>
      </c>
      <c r="CX7" s="1083"/>
      <c r="CY7" s="1083"/>
      <c r="CZ7" s="1083"/>
      <c r="DA7" s="1084"/>
      <c r="DB7" s="1082" t="s">
        <v>525</v>
      </c>
      <c r="DC7" s="1083"/>
      <c r="DD7" s="1083"/>
      <c r="DE7" s="1083"/>
      <c r="DF7" s="1084"/>
      <c r="DG7" s="1082" t="s">
        <v>524</v>
      </c>
      <c r="DH7" s="1083"/>
      <c r="DI7" s="1083"/>
      <c r="DJ7" s="1083"/>
      <c r="DK7" s="1084"/>
      <c r="DL7" s="1082" t="s">
        <v>526</v>
      </c>
      <c r="DM7" s="1083"/>
      <c r="DN7" s="1083"/>
      <c r="DO7" s="1083"/>
      <c r="DP7" s="1084"/>
      <c r="DQ7" s="1082" t="s">
        <v>525</v>
      </c>
      <c r="DR7" s="1083"/>
      <c r="DS7" s="1083"/>
      <c r="DT7" s="1083"/>
      <c r="DU7" s="1084"/>
      <c r="DV7" s="1109"/>
      <c r="DW7" s="1110"/>
      <c r="DX7" s="1110"/>
      <c r="DY7" s="1110"/>
      <c r="DZ7" s="1111"/>
      <c r="EA7" s="205"/>
    </row>
    <row r="8" spans="1:131" s="206" customFormat="1" ht="26.25" customHeight="1" x14ac:dyDescent="0.15">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364</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365</v>
      </c>
      <c r="B23" s="938" t="s">
        <v>366</v>
      </c>
      <c r="C23" s="939"/>
      <c r="D23" s="939"/>
      <c r="E23" s="939"/>
      <c r="F23" s="939"/>
      <c r="G23" s="939"/>
      <c r="H23" s="939"/>
      <c r="I23" s="939"/>
      <c r="J23" s="939"/>
      <c r="K23" s="939"/>
      <c r="L23" s="939"/>
      <c r="M23" s="939"/>
      <c r="N23" s="939"/>
      <c r="O23" s="939"/>
      <c r="P23" s="940"/>
      <c r="Q23" s="1062">
        <v>6137</v>
      </c>
      <c r="R23" s="1063"/>
      <c r="S23" s="1063"/>
      <c r="T23" s="1063"/>
      <c r="U23" s="1063"/>
      <c r="V23" s="1063">
        <v>5794</v>
      </c>
      <c r="W23" s="1063"/>
      <c r="X23" s="1063"/>
      <c r="Y23" s="1063"/>
      <c r="Z23" s="1063"/>
      <c r="AA23" s="1063">
        <v>343</v>
      </c>
      <c r="AB23" s="1063"/>
      <c r="AC23" s="1063"/>
      <c r="AD23" s="1063"/>
      <c r="AE23" s="1064"/>
      <c r="AF23" s="1065">
        <v>135</v>
      </c>
      <c r="AG23" s="1063"/>
      <c r="AH23" s="1063"/>
      <c r="AI23" s="1063"/>
      <c r="AJ23" s="1066"/>
      <c r="AK23" s="1067"/>
      <c r="AL23" s="1068"/>
      <c r="AM23" s="1068"/>
      <c r="AN23" s="1068"/>
      <c r="AO23" s="1068"/>
      <c r="AP23" s="1063">
        <v>4826</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346</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377</v>
      </c>
      <c r="C28" s="1045"/>
      <c r="D28" s="1045"/>
      <c r="E28" s="1045"/>
      <c r="F28" s="1045"/>
      <c r="G28" s="1045"/>
      <c r="H28" s="1045"/>
      <c r="I28" s="1045"/>
      <c r="J28" s="1045"/>
      <c r="K28" s="1045"/>
      <c r="L28" s="1045"/>
      <c r="M28" s="1045"/>
      <c r="N28" s="1045"/>
      <c r="O28" s="1045"/>
      <c r="P28" s="1046"/>
      <c r="Q28" s="1047">
        <v>1751</v>
      </c>
      <c r="R28" s="1048"/>
      <c r="S28" s="1048"/>
      <c r="T28" s="1048"/>
      <c r="U28" s="1048"/>
      <c r="V28" s="1048">
        <v>1722</v>
      </c>
      <c r="W28" s="1048"/>
      <c r="X28" s="1048"/>
      <c r="Y28" s="1048"/>
      <c r="Z28" s="1048"/>
      <c r="AA28" s="1048">
        <v>30</v>
      </c>
      <c r="AB28" s="1048"/>
      <c r="AC28" s="1048"/>
      <c r="AD28" s="1048"/>
      <c r="AE28" s="1049"/>
      <c r="AF28" s="1050">
        <v>30</v>
      </c>
      <c r="AG28" s="1048"/>
      <c r="AH28" s="1048"/>
      <c r="AI28" s="1048"/>
      <c r="AJ28" s="1051"/>
      <c r="AK28" s="1052">
        <v>67</v>
      </c>
      <c r="AL28" s="1040"/>
      <c r="AM28" s="1040"/>
      <c r="AN28" s="1040"/>
      <c r="AO28" s="1040"/>
      <c r="AP28" s="1040" t="s">
        <v>524</v>
      </c>
      <c r="AQ28" s="1040"/>
      <c r="AR28" s="1040"/>
      <c r="AS28" s="1040"/>
      <c r="AT28" s="1040"/>
      <c r="AU28" s="1040" t="s">
        <v>526</v>
      </c>
      <c r="AV28" s="1040"/>
      <c r="AW28" s="1040"/>
      <c r="AX28" s="1040"/>
      <c r="AY28" s="1040"/>
      <c r="AZ28" s="1041" t="s">
        <v>524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378</v>
      </c>
      <c r="C29" s="1026"/>
      <c r="D29" s="1026"/>
      <c r="E29" s="1026"/>
      <c r="F29" s="1026"/>
      <c r="G29" s="1026"/>
      <c r="H29" s="1026"/>
      <c r="I29" s="1026"/>
      <c r="J29" s="1026"/>
      <c r="K29" s="1026"/>
      <c r="L29" s="1026"/>
      <c r="M29" s="1026"/>
      <c r="N29" s="1026"/>
      <c r="O29" s="1026"/>
      <c r="P29" s="1027"/>
      <c r="Q29" s="1037">
        <v>1114</v>
      </c>
      <c r="R29" s="1038"/>
      <c r="S29" s="1038"/>
      <c r="T29" s="1038"/>
      <c r="U29" s="1038"/>
      <c r="V29" s="1038">
        <v>1103</v>
      </c>
      <c r="W29" s="1038"/>
      <c r="X29" s="1038"/>
      <c r="Y29" s="1038"/>
      <c r="Z29" s="1038"/>
      <c r="AA29" s="1038">
        <v>11</v>
      </c>
      <c r="AB29" s="1038"/>
      <c r="AC29" s="1038"/>
      <c r="AD29" s="1038"/>
      <c r="AE29" s="1039"/>
      <c r="AF29" s="1031">
        <v>11</v>
      </c>
      <c r="AG29" s="1032"/>
      <c r="AH29" s="1032"/>
      <c r="AI29" s="1032"/>
      <c r="AJ29" s="1033"/>
      <c r="AK29" s="974">
        <v>156</v>
      </c>
      <c r="AL29" s="965"/>
      <c r="AM29" s="965"/>
      <c r="AN29" s="965"/>
      <c r="AO29" s="965"/>
      <c r="AP29" s="965" t="s">
        <v>525</v>
      </c>
      <c r="AQ29" s="965"/>
      <c r="AR29" s="965"/>
      <c r="AS29" s="965"/>
      <c r="AT29" s="965"/>
      <c r="AU29" s="965" t="s">
        <v>525</v>
      </c>
      <c r="AV29" s="965"/>
      <c r="AW29" s="965"/>
      <c r="AX29" s="965"/>
      <c r="AY29" s="965"/>
      <c r="AZ29" s="1036" t="s">
        <v>528</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379</v>
      </c>
      <c r="C30" s="1026"/>
      <c r="D30" s="1026"/>
      <c r="E30" s="1026"/>
      <c r="F30" s="1026"/>
      <c r="G30" s="1026"/>
      <c r="H30" s="1026"/>
      <c r="I30" s="1026"/>
      <c r="J30" s="1026"/>
      <c r="K30" s="1026"/>
      <c r="L30" s="1026"/>
      <c r="M30" s="1026"/>
      <c r="N30" s="1026"/>
      <c r="O30" s="1026"/>
      <c r="P30" s="1027"/>
      <c r="Q30" s="1037">
        <v>150</v>
      </c>
      <c r="R30" s="1038"/>
      <c r="S30" s="1038"/>
      <c r="T30" s="1038"/>
      <c r="U30" s="1038"/>
      <c r="V30" s="1038">
        <v>150</v>
      </c>
      <c r="W30" s="1038"/>
      <c r="X30" s="1038"/>
      <c r="Y30" s="1038"/>
      <c r="Z30" s="1038"/>
      <c r="AA30" s="1038">
        <v>1</v>
      </c>
      <c r="AB30" s="1038"/>
      <c r="AC30" s="1038"/>
      <c r="AD30" s="1038"/>
      <c r="AE30" s="1039"/>
      <c r="AF30" s="1031">
        <v>1</v>
      </c>
      <c r="AG30" s="1032"/>
      <c r="AH30" s="1032"/>
      <c r="AI30" s="1032"/>
      <c r="AJ30" s="1033"/>
      <c r="AK30" s="974">
        <v>27</v>
      </c>
      <c r="AL30" s="965"/>
      <c r="AM30" s="965"/>
      <c r="AN30" s="965"/>
      <c r="AO30" s="965"/>
      <c r="AP30" s="965" t="s">
        <v>526</v>
      </c>
      <c r="AQ30" s="965"/>
      <c r="AR30" s="965"/>
      <c r="AS30" s="965"/>
      <c r="AT30" s="965"/>
      <c r="AU30" s="965" t="s">
        <v>527</v>
      </c>
      <c r="AV30" s="965"/>
      <c r="AW30" s="965"/>
      <c r="AX30" s="965"/>
      <c r="AY30" s="965"/>
      <c r="AZ30" s="1036" t="s">
        <v>525</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380</v>
      </c>
      <c r="C31" s="1026"/>
      <c r="D31" s="1026"/>
      <c r="E31" s="1026"/>
      <c r="F31" s="1026"/>
      <c r="G31" s="1026"/>
      <c r="H31" s="1026"/>
      <c r="I31" s="1026"/>
      <c r="J31" s="1026"/>
      <c r="K31" s="1026"/>
      <c r="L31" s="1026"/>
      <c r="M31" s="1026"/>
      <c r="N31" s="1026"/>
      <c r="O31" s="1026"/>
      <c r="P31" s="1027"/>
      <c r="Q31" s="1037">
        <v>762</v>
      </c>
      <c r="R31" s="1038"/>
      <c r="S31" s="1038"/>
      <c r="T31" s="1038"/>
      <c r="U31" s="1038"/>
      <c r="V31" s="1038">
        <v>756</v>
      </c>
      <c r="W31" s="1038"/>
      <c r="X31" s="1038"/>
      <c r="Y31" s="1038"/>
      <c r="Z31" s="1038"/>
      <c r="AA31" s="1038">
        <v>6</v>
      </c>
      <c r="AB31" s="1038"/>
      <c r="AC31" s="1038"/>
      <c r="AD31" s="1038"/>
      <c r="AE31" s="1039"/>
      <c r="AF31" s="1031">
        <v>6</v>
      </c>
      <c r="AG31" s="1032"/>
      <c r="AH31" s="1032"/>
      <c r="AI31" s="1032"/>
      <c r="AJ31" s="1033"/>
      <c r="AK31" s="974">
        <v>227</v>
      </c>
      <c r="AL31" s="965"/>
      <c r="AM31" s="965"/>
      <c r="AN31" s="965"/>
      <c r="AO31" s="965"/>
      <c r="AP31" s="965">
        <v>4485</v>
      </c>
      <c r="AQ31" s="965"/>
      <c r="AR31" s="965"/>
      <c r="AS31" s="965"/>
      <c r="AT31" s="965"/>
      <c r="AU31" s="965">
        <v>2705</v>
      </c>
      <c r="AV31" s="965"/>
      <c r="AW31" s="965"/>
      <c r="AX31" s="965"/>
      <c r="AY31" s="965"/>
      <c r="AZ31" s="1036" t="s">
        <v>524</v>
      </c>
      <c r="BA31" s="1036"/>
      <c r="BB31" s="1036"/>
      <c r="BC31" s="1036"/>
      <c r="BD31" s="1036"/>
      <c r="BE31" s="1020" t="s">
        <v>381</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c r="C32" s="1026"/>
      <c r="D32" s="1026"/>
      <c r="E32" s="1026"/>
      <c r="F32" s="1026"/>
      <c r="G32" s="1026"/>
      <c r="H32" s="1026"/>
      <c r="I32" s="1026"/>
      <c r="J32" s="1026"/>
      <c r="K32" s="1026"/>
      <c r="L32" s="1026"/>
      <c r="M32" s="1026"/>
      <c r="N32" s="1026"/>
      <c r="O32" s="1026"/>
      <c r="P32" s="1027"/>
      <c r="Q32" s="1037"/>
      <c r="R32" s="1038"/>
      <c r="S32" s="1038"/>
      <c r="T32" s="1038"/>
      <c r="U32" s="1038"/>
      <c r="V32" s="1038"/>
      <c r="W32" s="1038"/>
      <c r="X32" s="1038"/>
      <c r="Y32" s="1038"/>
      <c r="Z32" s="1038"/>
      <c r="AA32" s="1038"/>
      <c r="AB32" s="1038"/>
      <c r="AC32" s="1038"/>
      <c r="AD32" s="1038"/>
      <c r="AE32" s="1039"/>
      <c r="AF32" s="1031"/>
      <c r="AG32" s="1032"/>
      <c r="AH32" s="1032"/>
      <c r="AI32" s="1032"/>
      <c r="AJ32" s="1033"/>
      <c r="AK32" s="974"/>
      <c r="AL32" s="965"/>
      <c r="AM32" s="965"/>
      <c r="AN32" s="965"/>
      <c r="AO32" s="965"/>
      <c r="AP32" s="965"/>
      <c r="AQ32" s="965"/>
      <c r="AR32" s="965"/>
      <c r="AS32" s="965"/>
      <c r="AT32" s="965"/>
      <c r="AU32" s="965"/>
      <c r="AV32" s="965"/>
      <c r="AW32" s="965"/>
      <c r="AX32" s="965"/>
      <c r="AY32" s="965"/>
      <c r="AZ32" s="1036"/>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382</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365</v>
      </c>
      <c r="B63" s="938" t="s">
        <v>383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47</v>
      </c>
      <c r="AG63" s="953"/>
      <c r="AH63" s="953"/>
      <c r="AI63" s="953"/>
      <c r="AJ63" s="1018"/>
      <c r="AK63" s="1019"/>
      <c r="AL63" s="957"/>
      <c r="AM63" s="957"/>
      <c r="AN63" s="957"/>
      <c r="AO63" s="957"/>
      <c r="AP63" s="953">
        <v>4485</v>
      </c>
      <c r="AQ63" s="953"/>
      <c r="AR63" s="953"/>
      <c r="AS63" s="953"/>
      <c r="AT63" s="953"/>
      <c r="AU63" s="953">
        <v>2705</v>
      </c>
      <c r="AV63" s="953"/>
      <c r="AW63" s="953"/>
      <c r="AX63" s="953"/>
      <c r="AY63" s="953"/>
      <c r="AZ63" s="1013"/>
      <c r="BA63" s="1013"/>
      <c r="BB63" s="1013"/>
      <c r="BC63" s="1013"/>
      <c r="BD63" s="1013"/>
      <c r="BE63" s="954"/>
      <c r="BF63" s="954"/>
      <c r="BG63" s="954"/>
      <c r="BH63" s="954"/>
      <c r="BI63" s="955"/>
      <c r="BJ63" s="1014" t="s">
        <v>110</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385</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386</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529</v>
      </c>
      <c r="C68" s="980"/>
      <c r="D68" s="980"/>
      <c r="E68" s="980"/>
      <c r="F68" s="980"/>
      <c r="G68" s="980"/>
      <c r="H68" s="980"/>
      <c r="I68" s="980"/>
      <c r="J68" s="980"/>
      <c r="K68" s="980"/>
      <c r="L68" s="980"/>
      <c r="M68" s="980"/>
      <c r="N68" s="980"/>
      <c r="O68" s="980"/>
      <c r="P68" s="981"/>
      <c r="Q68" s="982">
        <v>541</v>
      </c>
      <c r="R68" s="976"/>
      <c r="S68" s="976"/>
      <c r="T68" s="976"/>
      <c r="U68" s="976"/>
      <c r="V68" s="976">
        <v>512</v>
      </c>
      <c r="W68" s="976"/>
      <c r="X68" s="976"/>
      <c r="Y68" s="976"/>
      <c r="Z68" s="976"/>
      <c r="AA68" s="976">
        <v>29</v>
      </c>
      <c r="AB68" s="976"/>
      <c r="AC68" s="976"/>
      <c r="AD68" s="976"/>
      <c r="AE68" s="976"/>
      <c r="AF68" s="976">
        <v>29</v>
      </c>
      <c r="AG68" s="976"/>
      <c r="AH68" s="976"/>
      <c r="AI68" s="976"/>
      <c r="AJ68" s="976"/>
      <c r="AK68" s="976" t="s">
        <v>526</v>
      </c>
      <c r="AL68" s="976"/>
      <c r="AM68" s="976"/>
      <c r="AN68" s="976"/>
      <c r="AO68" s="976"/>
      <c r="AP68" s="976" t="s">
        <v>526</v>
      </c>
      <c r="AQ68" s="976"/>
      <c r="AR68" s="976"/>
      <c r="AS68" s="976"/>
      <c r="AT68" s="976"/>
      <c r="AU68" s="976" t="s">
        <v>525</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530</v>
      </c>
      <c r="C69" s="969"/>
      <c r="D69" s="969"/>
      <c r="E69" s="969"/>
      <c r="F69" s="969"/>
      <c r="G69" s="969"/>
      <c r="H69" s="969"/>
      <c r="I69" s="969"/>
      <c r="J69" s="969"/>
      <c r="K69" s="969"/>
      <c r="L69" s="969"/>
      <c r="M69" s="969"/>
      <c r="N69" s="969"/>
      <c r="O69" s="969"/>
      <c r="P69" s="970"/>
      <c r="Q69" s="971">
        <v>1184</v>
      </c>
      <c r="R69" s="965"/>
      <c r="S69" s="965"/>
      <c r="T69" s="965"/>
      <c r="U69" s="965"/>
      <c r="V69" s="965">
        <v>1130</v>
      </c>
      <c r="W69" s="965"/>
      <c r="X69" s="965"/>
      <c r="Y69" s="965"/>
      <c r="Z69" s="965"/>
      <c r="AA69" s="965">
        <v>54</v>
      </c>
      <c r="AB69" s="965"/>
      <c r="AC69" s="965"/>
      <c r="AD69" s="965"/>
      <c r="AE69" s="965"/>
      <c r="AF69" s="965">
        <v>54</v>
      </c>
      <c r="AG69" s="965"/>
      <c r="AH69" s="965"/>
      <c r="AI69" s="965"/>
      <c r="AJ69" s="965"/>
      <c r="AK69" s="965" t="s">
        <v>526</v>
      </c>
      <c r="AL69" s="965"/>
      <c r="AM69" s="965"/>
      <c r="AN69" s="965"/>
      <c r="AO69" s="965"/>
      <c r="AP69" s="965">
        <v>949</v>
      </c>
      <c r="AQ69" s="965"/>
      <c r="AR69" s="965"/>
      <c r="AS69" s="965"/>
      <c r="AT69" s="965"/>
      <c r="AU69" s="965">
        <v>99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531</v>
      </c>
      <c r="C70" s="969"/>
      <c r="D70" s="969"/>
      <c r="E70" s="969"/>
      <c r="F70" s="969"/>
      <c r="G70" s="969"/>
      <c r="H70" s="969"/>
      <c r="I70" s="969"/>
      <c r="J70" s="969"/>
      <c r="K70" s="969"/>
      <c r="L70" s="969"/>
      <c r="M70" s="969"/>
      <c r="N70" s="969"/>
      <c r="O70" s="969"/>
      <c r="P70" s="970"/>
      <c r="Q70" s="971">
        <v>0</v>
      </c>
      <c r="R70" s="965"/>
      <c r="S70" s="965"/>
      <c r="T70" s="965"/>
      <c r="U70" s="965"/>
      <c r="V70" s="965" t="s">
        <v>526</v>
      </c>
      <c r="W70" s="965"/>
      <c r="X70" s="965"/>
      <c r="Y70" s="965"/>
      <c r="Z70" s="965"/>
      <c r="AA70" s="965">
        <v>0</v>
      </c>
      <c r="AB70" s="965"/>
      <c r="AC70" s="965"/>
      <c r="AD70" s="965"/>
      <c r="AE70" s="965"/>
      <c r="AF70" s="965">
        <v>0</v>
      </c>
      <c r="AG70" s="965"/>
      <c r="AH70" s="965"/>
      <c r="AI70" s="965"/>
      <c r="AJ70" s="965"/>
      <c r="AK70" s="965" t="s">
        <v>526</v>
      </c>
      <c r="AL70" s="965"/>
      <c r="AM70" s="965"/>
      <c r="AN70" s="965"/>
      <c r="AO70" s="965"/>
      <c r="AP70" s="965" t="s">
        <v>525</v>
      </c>
      <c r="AQ70" s="965"/>
      <c r="AR70" s="965"/>
      <c r="AS70" s="965"/>
      <c r="AT70" s="965"/>
      <c r="AU70" s="965" t="s">
        <v>526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533</v>
      </c>
      <c r="C71" s="969"/>
      <c r="D71" s="969"/>
      <c r="E71" s="969"/>
      <c r="F71" s="969"/>
      <c r="G71" s="969"/>
      <c r="H71" s="969"/>
      <c r="I71" s="969"/>
      <c r="J71" s="969"/>
      <c r="K71" s="969"/>
      <c r="L71" s="969"/>
      <c r="M71" s="969"/>
      <c r="N71" s="969"/>
      <c r="O71" s="969"/>
      <c r="P71" s="970"/>
      <c r="Q71" s="971">
        <v>956</v>
      </c>
      <c r="R71" s="965"/>
      <c r="S71" s="965"/>
      <c r="T71" s="965"/>
      <c r="U71" s="965"/>
      <c r="V71" s="965">
        <v>955</v>
      </c>
      <c r="W71" s="965"/>
      <c r="X71" s="965"/>
      <c r="Y71" s="965"/>
      <c r="Z71" s="965"/>
      <c r="AA71" s="965">
        <v>0</v>
      </c>
      <c r="AB71" s="965"/>
      <c r="AC71" s="965"/>
      <c r="AD71" s="965"/>
      <c r="AE71" s="965"/>
      <c r="AF71" s="965">
        <v>0</v>
      </c>
      <c r="AG71" s="965"/>
      <c r="AH71" s="965"/>
      <c r="AI71" s="965"/>
      <c r="AJ71" s="965"/>
      <c r="AK71" s="965">
        <v>29</v>
      </c>
      <c r="AL71" s="965"/>
      <c r="AM71" s="965"/>
      <c r="AN71" s="965"/>
      <c r="AO71" s="965"/>
      <c r="AP71" s="965" t="s">
        <v>526</v>
      </c>
      <c r="AQ71" s="965"/>
      <c r="AR71" s="965"/>
      <c r="AS71" s="965"/>
      <c r="AT71" s="965"/>
      <c r="AU71" s="965" t="s">
        <v>525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534</v>
      </c>
      <c r="C72" s="969"/>
      <c r="D72" s="969"/>
      <c r="E72" s="969"/>
      <c r="F72" s="969"/>
      <c r="G72" s="969"/>
      <c r="H72" s="969"/>
      <c r="I72" s="969"/>
      <c r="J72" s="969"/>
      <c r="K72" s="969"/>
      <c r="L72" s="969"/>
      <c r="M72" s="969"/>
      <c r="N72" s="969"/>
      <c r="O72" s="969"/>
      <c r="P72" s="970"/>
      <c r="Q72" s="971">
        <v>369255</v>
      </c>
      <c r="R72" s="965"/>
      <c r="S72" s="965"/>
      <c r="T72" s="965"/>
      <c r="U72" s="965"/>
      <c r="V72" s="965">
        <v>362363</v>
      </c>
      <c r="W72" s="965"/>
      <c r="X72" s="965"/>
      <c r="Y72" s="965"/>
      <c r="Z72" s="965"/>
      <c r="AA72" s="965">
        <v>6892</v>
      </c>
      <c r="AB72" s="965"/>
      <c r="AC72" s="965"/>
      <c r="AD72" s="965"/>
      <c r="AE72" s="965"/>
      <c r="AF72" s="965">
        <v>6892</v>
      </c>
      <c r="AG72" s="965"/>
      <c r="AH72" s="965"/>
      <c r="AI72" s="965"/>
      <c r="AJ72" s="965"/>
      <c r="AK72" s="965">
        <v>2605</v>
      </c>
      <c r="AL72" s="965"/>
      <c r="AM72" s="965"/>
      <c r="AN72" s="965"/>
      <c r="AO72" s="965"/>
      <c r="AP72" s="965" t="s">
        <v>526</v>
      </c>
      <c r="AQ72" s="965"/>
      <c r="AR72" s="965"/>
      <c r="AS72" s="965"/>
      <c r="AT72" s="965"/>
      <c r="AU72" s="965" t="s">
        <v>526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535</v>
      </c>
      <c r="C73" s="969"/>
      <c r="D73" s="969"/>
      <c r="E73" s="969"/>
      <c r="F73" s="969"/>
      <c r="G73" s="969"/>
      <c r="H73" s="969"/>
      <c r="I73" s="969"/>
      <c r="J73" s="969"/>
      <c r="K73" s="969"/>
      <c r="L73" s="969"/>
      <c r="M73" s="969"/>
      <c r="N73" s="969"/>
      <c r="O73" s="969"/>
      <c r="P73" s="970"/>
      <c r="Q73" s="971">
        <v>8434</v>
      </c>
      <c r="R73" s="965"/>
      <c r="S73" s="965"/>
      <c r="T73" s="965"/>
      <c r="U73" s="965"/>
      <c r="V73" s="965">
        <v>7892</v>
      </c>
      <c r="W73" s="965"/>
      <c r="X73" s="965"/>
      <c r="Y73" s="965"/>
      <c r="Z73" s="965"/>
      <c r="AA73" s="965">
        <v>542</v>
      </c>
      <c r="AB73" s="965"/>
      <c r="AC73" s="965"/>
      <c r="AD73" s="965"/>
      <c r="AE73" s="965"/>
      <c r="AF73" s="965">
        <v>542</v>
      </c>
      <c r="AG73" s="965"/>
      <c r="AH73" s="965"/>
      <c r="AI73" s="965"/>
      <c r="AJ73" s="965"/>
      <c r="AK73" s="965" t="s">
        <v>536</v>
      </c>
      <c r="AL73" s="965"/>
      <c r="AM73" s="965"/>
      <c r="AN73" s="965"/>
      <c r="AO73" s="965"/>
      <c r="AP73" s="965" t="s">
        <v>536</v>
      </c>
      <c r="AQ73" s="965"/>
      <c r="AR73" s="965"/>
      <c r="AS73" s="965"/>
      <c r="AT73" s="965"/>
      <c r="AU73" s="965" t="s">
        <v>537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365</v>
      </c>
      <c r="B88" s="938" t="s">
        <v>387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7518</v>
      </c>
      <c r="AG88" s="953"/>
      <c r="AH88" s="953"/>
      <c r="AI88" s="953"/>
      <c r="AJ88" s="953"/>
      <c r="AK88" s="957"/>
      <c r="AL88" s="957"/>
      <c r="AM88" s="957"/>
      <c r="AN88" s="957"/>
      <c r="AO88" s="957"/>
      <c r="AP88" s="953">
        <v>949</v>
      </c>
      <c r="AQ88" s="953"/>
      <c r="AR88" s="953"/>
      <c r="AS88" s="953"/>
      <c r="AT88" s="953"/>
      <c r="AU88" s="953">
        <v>99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388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v>
      </c>
      <c r="CS102" s="945"/>
      <c r="CT102" s="945"/>
      <c r="CU102" s="945"/>
      <c r="CV102" s="946"/>
      <c r="CW102" s="944" t="s">
        <v>524</v>
      </c>
      <c r="CX102" s="945"/>
      <c r="CY102" s="945"/>
      <c r="CZ102" s="945"/>
      <c r="DA102" s="946"/>
      <c r="DB102" s="944" t="s">
        <v>526</v>
      </c>
      <c r="DC102" s="945"/>
      <c r="DD102" s="945"/>
      <c r="DE102" s="945"/>
      <c r="DF102" s="946"/>
      <c r="DG102" s="944" t="s">
        <v>525</v>
      </c>
      <c r="DH102" s="945"/>
      <c r="DI102" s="945"/>
      <c r="DJ102" s="945"/>
      <c r="DK102" s="946"/>
      <c r="DL102" s="944" t="s">
        <v>526</v>
      </c>
      <c r="DM102" s="945"/>
      <c r="DN102" s="945"/>
      <c r="DO102" s="945"/>
      <c r="DP102" s="946"/>
      <c r="DQ102" s="944" t="s">
        <v>525</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389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396</v>
      </c>
      <c r="AB109" s="886"/>
      <c r="AC109" s="886"/>
      <c r="AD109" s="886"/>
      <c r="AE109" s="887"/>
      <c r="AF109" s="888" t="s">
        <v>284</v>
      </c>
      <c r="AG109" s="886"/>
      <c r="AH109" s="886"/>
      <c r="AI109" s="886"/>
      <c r="AJ109" s="887"/>
      <c r="AK109" s="888" t="s">
        <v>283</v>
      </c>
      <c r="AL109" s="886"/>
      <c r="AM109" s="886"/>
      <c r="AN109" s="886"/>
      <c r="AO109" s="887"/>
      <c r="AP109" s="888" t="s">
        <v>397</v>
      </c>
      <c r="AQ109" s="886"/>
      <c r="AR109" s="886"/>
      <c r="AS109" s="886"/>
      <c r="AT109" s="917"/>
      <c r="AU109" s="885" t="s">
        <v>395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396</v>
      </c>
      <c r="BR109" s="886"/>
      <c r="BS109" s="886"/>
      <c r="BT109" s="886"/>
      <c r="BU109" s="887"/>
      <c r="BV109" s="888" t="s">
        <v>284</v>
      </c>
      <c r="BW109" s="886"/>
      <c r="BX109" s="886"/>
      <c r="BY109" s="886"/>
      <c r="BZ109" s="887"/>
      <c r="CA109" s="888" t="s">
        <v>283</v>
      </c>
      <c r="CB109" s="886"/>
      <c r="CC109" s="886"/>
      <c r="CD109" s="886"/>
      <c r="CE109" s="887"/>
      <c r="CF109" s="926" t="s">
        <v>397</v>
      </c>
      <c r="CG109" s="926"/>
      <c r="CH109" s="926"/>
      <c r="CI109" s="926"/>
      <c r="CJ109" s="926"/>
      <c r="CK109" s="888" t="s">
        <v>398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396</v>
      </c>
      <c r="DH109" s="886"/>
      <c r="DI109" s="886"/>
      <c r="DJ109" s="886"/>
      <c r="DK109" s="887"/>
      <c r="DL109" s="888" t="s">
        <v>284</v>
      </c>
      <c r="DM109" s="886"/>
      <c r="DN109" s="886"/>
      <c r="DO109" s="886"/>
      <c r="DP109" s="887"/>
      <c r="DQ109" s="888" t="s">
        <v>283</v>
      </c>
      <c r="DR109" s="886"/>
      <c r="DS109" s="886"/>
      <c r="DT109" s="886"/>
      <c r="DU109" s="887"/>
      <c r="DV109" s="888" t="s">
        <v>397</v>
      </c>
      <c r="DW109" s="886"/>
      <c r="DX109" s="886"/>
      <c r="DY109" s="886"/>
      <c r="DZ109" s="917"/>
    </row>
    <row r="110" spans="1:131" s="197" customFormat="1" ht="26.25" customHeight="1" x14ac:dyDescent="0.15">
      <c r="A110" s="755" t="s">
        <v>399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450263</v>
      </c>
      <c r="AB110" s="871"/>
      <c r="AC110" s="871"/>
      <c r="AD110" s="871"/>
      <c r="AE110" s="872"/>
      <c r="AF110" s="873">
        <v>450879</v>
      </c>
      <c r="AG110" s="871"/>
      <c r="AH110" s="871"/>
      <c r="AI110" s="871"/>
      <c r="AJ110" s="872"/>
      <c r="AK110" s="873">
        <v>456427</v>
      </c>
      <c r="AL110" s="871"/>
      <c r="AM110" s="871"/>
      <c r="AN110" s="871"/>
      <c r="AO110" s="872"/>
      <c r="AP110" s="874">
        <v>15.1</v>
      </c>
      <c r="AQ110" s="875"/>
      <c r="AR110" s="875"/>
      <c r="AS110" s="875"/>
      <c r="AT110" s="876"/>
      <c r="AU110" s="918" t="s">
        <v>60</v>
      </c>
      <c r="AV110" s="919"/>
      <c r="AW110" s="919"/>
      <c r="AX110" s="919"/>
      <c r="AY110" s="920"/>
      <c r="AZ110" s="814" t="s">
        <v>400</v>
      </c>
      <c r="BA110" s="756"/>
      <c r="BB110" s="756"/>
      <c r="BC110" s="756"/>
      <c r="BD110" s="756"/>
      <c r="BE110" s="756"/>
      <c r="BF110" s="756"/>
      <c r="BG110" s="756"/>
      <c r="BH110" s="756"/>
      <c r="BI110" s="756"/>
      <c r="BJ110" s="756"/>
      <c r="BK110" s="756"/>
      <c r="BL110" s="756"/>
      <c r="BM110" s="756"/>
      <c r="BN110" s="756"/>
      <c r="BO110" s="756"/>
      <c r="BP110" s="757"/>
      <c r="BQ110" s="797">
        <v>4635810</v>
      </c>
      <c r="BR110" s="798"/>
      <c r="BS110" s="798"/>
      <c r="BT110" s="798"/>
      <c r="BU110" s="798"/>
      <c r="BV110" s="798">
        <v>4719809</v>
      </c>
      <c r="BW110" s="798"/>
      <c r="BX110" s="798"/>
      <c r="BY110" s="798"/>
      <c r="BZ110" s="798"/>
      <c r="CA110" s="798">
        <v>4825801</v>
      </c>
      <c r="CB110" s="798"/>
      <c r="CC110" s="798"/>
      <c r="CD110" s="798"/>
      <c r="CE110" s="798"/>
      <c r="CF110" s="859">
        <v>159.9</v>
      </c>
      <c r="CG110" s="860"/>
      <c r="CH110" s="860"/>
      <c r="CI110" s="860"/>
      <c r="CJ110" s="860"/>
      <c r="CK110" s="914" t="s">
        <v>401</v>
      </c>
      <c r="CL110" s="862"/>
      <c r="CM110" s="867" t="s">
        <v>402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404</v>
      </c>
      <c r="BA111" s="766"/>
      <c r="BB111" s="766"/>
      <c r="BC111" s="766"/>
      <c r="BD111" s="766"/>
      <c r="BE111" s="766"/>
      <c r="BF111" s="766"/>
      <c r="BG111" s="766"/>
      <c r="BH111" s="766"/>
      <c r="BI111" s="766"/>
      <c r="BJ111" s="766"/>
      <c r="BK111" s="766"/>
      <c r="BL111" s="766"/>
      <c r="BM111" s="766"/>
      <c r="BN111" s="766"/>
      <c r="BO111" s="766"/>
      <c r="BP111" s="767"/>
      <c r="BQ111" s="768">
        <v>81789</v>
      </c>
      <c r="BR111" s="769"/>
      <c r="BS111" s="769"/>
      <c r="BT111" s="769"/>
      <c r="BU111" s="769"/>
      <c r="BV111" s="769">
        <v>78935</v>
      </c>
      <c r="BW111" s="769"/>
      <c r="BX111" s="769"/>
      <c r="BY111" s="769"/>
      <c r="BZ111" s="769"/>
      <c r="CA111" s="769">
        <v>56721</v>
      </c>
      <c r="CB111" s="769"/>
      <c r="CC111" s="769"/>
      <c r="CD111" s="769"/>
      <c r="CE111" s="769"/>
      <c r="CF111" s="846">
        <v>1.9</v>
      </c>
      <c r="CG111" s="847"/>
      <c r="CH111" s="847"/>
      <c r="CI111" s="847"/>
      <c r="CJ111" s="847"/>
      <c r="CK111" s="915"/>
      <c r="CL111" s="864"/>
      <c r="CM111" s="801" t="s">
        <v>405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406</v>
      </c>
      <c r="B112" s="901"/>
      <c r="C112" s="766" t="s">
        <v>407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408</v>
      </c>
      <c r="BA112" s="766"/>
      <c r="BB112" s="766"/>
      <c r="BC112" s="766"/>
      <c r="BD112" s="766"/>
      <c r="BE112" s="766"/>
      <c r="BF112" s="766"/>
      <c r="BG112" s="766"/>
      <c r="BH112" s="766"/>
      <c r="BI112" s="766"/>
      <c r="BJ112" s="766"/>
      <c r="BK112" s="766"/>
      <c r="BL112" s="766"/>
      <c r="BM112" s="766"/>
      <c r="BN112" s="766"/>
      <c r="BO112" s="766"/>
      <c r="BP112" s="767"/>
      <c r="BQ112" s="768">
        <v>3090253</v>
      </c>
      <c r="BR112" s="769"/>
      <c r="BS112" s="769"/>
      <c r="BT112" s="769"/>
      <c r="BU112" s="769"/>
      <c r="BV112" s="769">
        <v>2802765</v>
      </c>
      <c r="BW112" s="769"/>
      <c r="BX112" s="769"/>
      <c r="BY112" s="769"/>
      <c r="BZ112" s="769"/>
      <c r="CA112" s="769">
        <v>2704675</v>
      </c>
      <c r="CB112" s="769"/>
      <c r="CC112" s="769"/>
      <c r="CD112" s="769"/>
      <c r="CE112" s="769"/>
      <c r="CF112" s="846">
        <v>89.6</v>
      </c>
      <c r="CG112" s="847"/>
      <c r="CH112" s="847"/>
      <c r="CI112" s="847"/>
      <c r="CJ112" s="847"/>
      <c r="CK112" s="915"/>
      <c r="CL112" s="864"/>
      <c r="CM112" s="801" t="s">
        <v>409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252069</v>
      </c>
      <c r="AB113" s="907"/>
      <c r="AC113" s="907"/>
      <c r="AD113" s="907"/>
      <c r="AE113" s="908"/>
      <c r="AF113" s="909">
        <v>224643</v>
      </c>
      <c r="AG113" s="907"/>
      <c r="AH113" s="907"/>
      <c r="AI113" s="907"/>
      <c r="AJ113" s="908"/>
      <c r="AK113" s="909">
        <v>216229</v>
      </c>
      <c r="AL113" s="907"/>
      <c r="AM113" s="907"/>
      <c r="AN113" s="907"/>
      <c r="AO113" s="908"/>
      <c r="AP113" s="910">
        <v>7.2</v>
      </c>
      <c r="AQ113" s="911"/>
      <c r="AR113" s="911"/>
      <c r="AS113" s="911"/>
      <c r="AT113" s="912"/>
      <c r="AU113" s="921"/>
      <c r="AV113" s="922"/>
      <c r="AW113" s="922"/>
      <c r="AX113" s="922"/>
      <c r="AY113" s="923"/>
      <c r="AZ113" s="765" t="s">
        <v>411</v>
      </c>
      <c r="BA113" s="766"/>
      <c r="BB113" s="766"/>
      <c r="BC113" s="766"/>
      <c r="BD113" s="766"/>
      <c r="BE113" s="766"/>
      <c r="BF113" s="766"/>
      <c r="BG113" s="766"/>
      <c r="BH113" s="766"/>
      <c r="BI113" s="766"/>
      <c r="BJ113" s="766"/>
      <c r="BK113" s="766"/>
      <c r="BL113" s="766"/>
      <c r="BM113" s="766"/>
      <c r="BN113" s="766"/>
      <c r="BO113" s="766"/>
      <c r="BP113" s="767"/>
      <c r="BQ113" s="768">
        <v>161020</v>
      </c>
      <c r="BR113" s="769"/>
      <c r="BS113" s="769"/>
      <c r="BT113" s="769"/>
      <c r="BU113" s="769"/>
      <c r="BV113" s="769">
        <v>130042</v>
      </c>
      <c r="BW113" s="769"/>
      <c r="BX113" s="769"/>
      <c r="BY113" s="769"/>
      <c r="BZ113" s="769"/>
      <c r="CA113" s="769">
        <v>98648</v>
      </c>
      <c r="CB113" s="769"/>
      <c r="CC113" s="769"/>
      <c r="CD113" s="769"/>
      <c r="CE113" s="769"/>
      <c r="CF113" s="846">
        <v>3.3</v>
      </c>
      <c r="CG113" s="847"/>
      <c r="CH113" s="847"/>
      <c r="CI113" s="847"/>
      <c r="CJ113" s="847"/>
      <c r="CK113" s="915"/>
      <c r="CL113" s="864"/>
      <c r="CM113" s="801" t="s">
        <v>412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32999</v>
      </c>
      <c r="AB114" s="782"/>
      <c r="AC114" s="782"/>
      <c r="AD114" s="782"/>
      <c r="AE114" s="783"/>
      <c r="AF114" s="784">
        <v>32999</v>
      </c>
      <c r="AG114" s="782"/>
      <c r="AH114" s="782"/>
      <c r="AI114" s="782"/>
      <c r="AJ114" s="783"/>
      <c r="AK114" s="784">
        <v>32999</v>
      </c>
      <c r="AL114" s="782"/>
      <c r="AM114" s="782"/>
      <c r="AN114" s="782"/>
      <c r="AO114" s="783"/>
      <c r="AP114" s="752">
        <v>1.1000000000000001</v>
      </c>
      <c r="AQ114" s="753"/>
      <c r="AR114" s="753"/>
      <c r="AS114" s="753"/>
      <c r="AT114" s="754"/>
      <c r="AU114" s="921"/>
      <c r="AV114" s="922"/>
      <c r="AW114" s="922"/>
      <c r="AX114" s="922"/>
      <c r="AY114" s="923"/>
      <c r="AZ114" s="765" t="s">
        <v>414</v>
      </c>
      <c r="BA114" s="766"/>
      <c r="BB114" s="766"/>
      <c r="BC114" s="766"/>
      <c r="BD114" s="766"/>
      <c r="BE114" s="766"/>
      <c r="BF114" s="766"/>
      <c r="BG114" s="766"/>
      <c r="BH114" s="766"/>
      <c r="BI114" s="766"/>
      <c r="BJ114" s="766"/>
      <c r="BK114" s="766"/>
      <c r="BL114" s="766"/>
      <c r="BM114" s="766"/>
      <c r="BN114" s="766"/>
      <c r="BO114" s="766"/>
      <c r="BP114" s="767"/>
      <c r="BQ114" s="768">
        <v>671577</v>
      </c>
      <c r="BR114" s="769"/>
      <c r="BS114" s="769"/>
      <c r="BT114" s="769"/>
      <c r="BU114" s="769"/>
      <c r="BV114" s="769">
        <v>704517</v>
      </c>
      <c r="BW114" s="769"/>
      <c r="BX114" s="769"/>
      <c r="BY114" s="769"/>
      <c r="BZ114" s="769"/>
      <c r="CA114" s="769">
        <v>622838</v>
      </c>
      <c r="CB114" s="769"/>
      <c r="CC114" s="769"/>
      <c r="CD114" s="769"/>
      <c r="CE114" s="769"/>
      <c r="CF114" s="846">
        <v>20.6</v>
      </c>
      <c r="CG114" s="847"/>
      <c r="CH114" s="847"/>
      <c r="CI114" s="847"/>
      <c r="CJ114" s="847"/>
      <c r="CK114" s="915"/>
      <c r="CL114" s="864"/>
      <c r="CM114" s="801" t="s">
        <v>415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3048</v>
      </c>
      <c r="AB115" s="907"/>
      <c r="AC115" s="907"/>
      <c r="AD115" s="907"/>
      <c r="AE115" s="908"/>
      <c r="AF115" s="909">
        <v>2904</v>
      </c>
      <c r="AG115" s="907"/>
      <c r="AH115" s="907"/>
      <c r="AI115" s="907"/>
      <c r="AJ115" s="908"/>
      <c r="AK115" s="909">
        <v>2643</v>
      </c>
      <c r="AL115" s="907"/>
      <c r="AM115" s="907"/>
      <c r="AN115" s="907"/>
      <c r="AO115" s="908"/>
      <c r="AP115" s="910">
        <v>0.1</v>
      </c>
      <c r="AQ115" s="911"/>
      <c r="AR115" s="911"/>
      <c r="AS115" s="911"/>
      <c r="AT115" s="912"/>
      <c r="AU115" s="921"/>
      <c r="AV115" s="922"/>
      <c r="AW115" s="922"/>
      <c r="AX115" s="922"/>
      <c r="AY115" s="923"/>
      <c r="AZ115" s="765" t="s">
        <v>417</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418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34000</v>
      </c>
      <c r="DH115" s="782"/>
      <c r="DI115" s="782"/>
      <c r="DJ115" s="782"/>
      <c r="DK115" s="783"/>
      <c r="DL115" s="784">
        <v>34000</v>
      </c>
      <c r="DM115" s="782"/>
      <c r="DN115" s="782"/>
      <c r="DO115" s="782"/>
      <c r="DP115" s="783"/>
      <c r="DQ115" s="784">
        <v>14402</v>
      </c>
      <c r="DR115" s="782"/>
      <c r="DS115" s="782"/>
      <c r="DT115" s="782"/>
      <c r="DU115" s="783"/>
      <c r="DV115" s="752">
        <v>0.5</v>
      </c>
      <c r="DW115" s="753"/>
      <c r="DX115" s="753"/>
      <c r="DY115" s="753"/>
      <c r="DZ115" s="754"/>
    </row>
    <row r="116" spans="1:130" s="197" customFormat="1" ht="26.25" customHeight="1" x14ac:dyDescent="0.15">
      <c r="A116" s="904"/>
      <c r="B116" s="905"/>
      <c r="C116" s="844" t="s">
        <v>419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420</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422</v>
      </c>
      <c r="Z117" s="887"/>
      <c r="AA117" s="892">
        <v>738379</v>
      </c>
      <c r="AB117" s="893"/>
      <c r="AC117" s="893"/>
      <c r="AD117" s="893"/>
      <c r="AE117" s="894"/>
      <c r="AF117" s="896">
        <v>711425</v>
      </c>
      <c r="AG117" s="893"/>
      <c r="AH117" s="893"/>
      <c r="AI117" s="893"/>
      <c r="AJ117" s="894"/>
      <c r="AK117" s="896">
        <v>708298</v>
      </c>
      <c r="AL117" s="893"/>
      <c r="AM117" s="893"/>
      <c r="AN117" s="893"/>
      <c r="AO117" s="894"/>
      <c r="AP117" s="897"/>
      <c r="AQ117" s="898"/>
      <c r="AR117" s="898"/>
      <c r="AS117" s="898"/>
      <c r="AT117" s="899"/>
      <c r="AU117" s="921"/>
      <c r="AV117" s="922"/>
      <c r="AW117" s="922"/>
      <c r="AX117" s="922"/>
      <c r="AY117" s="923"/>
      <c r="AZ117" s="843" t="s">
        <v>423</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398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396</v>
      </c>
      <c r="AB118" s="886"/>
      <c r="AC118" s="886"/>
      <c r="AD118" s="886"/>
      <c r="AE118" s="887"/>
      <c r="AF118" s="888" t="s">
        <v>284</v>
      </c>
      <c r="AG118" s="886"/>
      <c r="AH118" s="886"/>
      <c r="AI118" s="886"/>
      <c r="AJ118" s="887"/>
      <c r="AK118" s="888" t="s">
        <v>283</v>
      </c>
      <c r="AL118" s="886"/>
      <c r="AM118" s="886"/>
      <c r="AN118" s="886"/>
      <c r="AO118" s="887"/>
      <c r="AP118" s="889" t="s">
        <v>397</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425</v>
      </c>
      <c r="BP118" s="836"/>
      <c r="BQ118" s="855">
        <v>8640449</v>
      </c>
      <c r="BR118" s="856"/>
      <c r="BS118" s="856"/>
      <c r="BT118" s="856"/>
      <c r="BU118" s="856"/>
      <c r="BV118" s="856">
        <v>8436068</v>
      </c>
      <c r="BW118" s="856"/>
      <c r="BX118" s="856"/>
      <c r="BY118" s="856"/>
      <c r="BZ118" s="856"/>
      <c r="CA118" s="856">
        <v>8308683</v>
      </c>
      <c r="CB118" s="856"/>
      <c r="CC118" s="856"/>
      <c r="CD118" s="856"/>
      <c r="CE118" s="856"/>
      <c r="CF118" s="741"/>
      <c r="CG118" s="742"/>
      <c r="CH118" s="742"/>
      <c r="CI118" s="742"/>
      <c r="CJ118" s="839"/>
      <c r="CK118" s="915"/>
      <c r="CL118" s="864"/>
      <c r="CM118" s="801" t="s">
        <v>426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401</v>
      </c>
      <c r="B119" s="862"/>
      <c r="C119" s="867" t="s">
        <v>402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427</v>
      </c>
      <c r="AV119" s="878"/>
      <c r="AW119" s="878"/>
      <c r="AX119" s="878"/>
      <c r="AY119" s="879"/>
      <c r="AZ119" s="814" t="s">
        <v>428</v>
      </c>
      <c r="BA119" s="756"/>
      <c r="BB119" s="756"/>
      <c r="BC119" s="756"/>
      <c r="BD119" s="756"/>
      <c r="BE119" s="756"/>
      <c r="BF119" s="756"/>
      <c r="BG119" s="756"/>
      <c r="BH119" s="756"/>
      <c r="BI119" s="756"/>
      <c r="BJ119" s="756"/>
      <c r="BK119" s="756"/>
      <c r="BL119" s="756"/>
      <c r="BM119" s="756"/>
      <c r="BN119" s="756"/>
      <c r="BO119" s="756"/>
      <c r="BP119" s="757"/>
      <c r="BQ119" s="797">
        <v>3779508</v>
      </c>
      <c r="BR119" s="798"/>
      <c r="BS119" s="798"/>
      <c r="BT119" s="798"/>
      <c r="BU119" s="798"/>
      <c r="BV119" s="798">
        <v>4099802</v>
      </c>
      <c r="BW119" s="798"/>
      <c r="BX119" s="798"/>
      <c r="BY119" s="798"/>
      <c r="BZ119" s="798"/>
      <c r="CA119" s="798">
        <v>4170537</v>
      </c>
      <c r="CB119" s="798"/>
      <c r="CC119" s="798"/>
      <c r="CD119" s="798"/>
      <c r="CE119" s="798"/>
      <c r="CF119" s="859">
        <v>138.19999999999999</v>
      </c>
      <c r="CG119" s="860"/>
      <c r="CH119" s="860"/>
      <c r="CI119" s="860"/>
      <c r="CJ119" s="860"/>
      <c r="CK119" s="916"/>
      <c r="CL119" s="866"/>
      <c r="CM119" s="823" t="s">
        <v>429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47789</v>
      </c>
      <c r="DH119" s="715"/>
      <c r="DI119" s="715"/>
      <c r="DJ119" s="715"/>
      <c r="DK119" s="716"/>
      <c r="DL119" s="717">
        <v>44935</v>
      </c>
      <c r="DM119" s="715"/>
      <c r="DN119" s="715"/>
      <c r="DO119" s="715"/>
      <c r="DP119" s="716"/>
      <c r="DQ119" s="717">
        <v>42319</v>
      </c>
      <c r="DR119" s="715"/>
      <c r="DS119" s="715"/>
      <c r="DT119" s="715"/>
      <c r="DU119" s="716"/>
      <c r="DV119" s="805">
        <v>1.4</v>
      </c>
      <c r="DW119" s="806"/>
      <c r="DX119" s="806"/>
      <c r="DY119" s="806"/>
      <c r="DZ119" s="807"/>
    </row>
    <row r="120" spans="1:130" s="197" customFormat="1" ht="26.25" customHeight="1" x14ac:dyDescent="0.15">
      <c r="A120" s="863"/>
      <c r="B120" s="864"/>
      <c r="C120" s="801" t="s">
        <v>405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430</v>
      </c>
      <c r="BA120" s="766"/>
      <c r="BB120" s="766"/>
      <c r="BC120" s="766"/>
      <c r="BD120" s="766"/>
      <c r="BE120" s="766"/>
      <c r="BF120" s="766"/>
      <c r="BG120" s="766"/>
      <c r="BH120" s="766"/>
      <c r="BI120" s="766"/>
      <c r="BJ120" s="766"/>
      <c r="BK120" s="766"/>
      <c r="BL120" s="766"/>
      <c r="BM120" s="766"/>
      <c r="BN120" s="766"/>
      <c r="BO120" s="766"/>
      <c r="BP120" s="767"/>
      <c r="BQ120" s="768">
        <v>578303</v>
      </c>
      <c r="BR120" s="769"/>
      <c r="BS120" s="769"/>
      <c r="BT120" s="769"/>
      <c r="BU120" s="769"/>
      <c r="BV120" s="769">
        <v>526593</v>
      </c>
      <c r="BW120" s="769"/>
      <c r="BX120" s="769"/>
      <c r="BY120" s="769"/>
      <c r="BZ120" s="769"/>
      <c r="CA120" s="769">
        <v>474020</v>
      </c>
      <c r="CB120" s="769"/>
      <c r="CC120" s="769"/>
      <c r="CD120" s="769"/>
      <c r="CE120" s="769"/>
      <c r="CF120" s="846">
        <v>15.7</v>
      </c>
      <c r="CG120" s="847"/>
      <c r="CH120" s="847"/>
      <c r="CI120" s="847"/>
      <c r="CJ120" s="847"/>
      <c r="CK120" s="848" t="s">
        <v>431</v>
      </c>
      <c r="CL120" s="808"/>
      <c r="CM120" s="808"/>
      <c r="CN120" s="808"/>
      <c r="CO120" s="809"/>
      <c r="CP120" s="852" t="s">
        <v>380</v>
      </c>
      <c r="CQ120" s="853"/>
      <c r="CR120" s="853"/>
      <c r="CS120" s="853"/>
      <c r="CT120" s="853"/>
      <c r="CU120" s="853"/>
      <c r="CV120" s="853"/>
      <c r="CW120" s="853"/>
      <c r="CX120" s="853"/>
      <c r="CY120" s="853"/>
      <c r="CZ120" s="853"/>
      <c r="DA120" s="853"/>
      <c r="DB120" s="853"/>
      <c r="DC120" s="853"/>
      <c r="DD120" s="853"/>
      <c r="DE120" s="853"/>
      <c r="DF120" s="854"/>
      <c r="DG120" s="797">
        <v>3090253</v>
      </c>
      <c r="DH120" s="798"/>
      <c r="DI120" s="798"/>
      <c r="DJ120" s="798"/>
      <c r="DK120" s="798"/>
      <c r="DL120" s="798">
        <v>2802765</v>
      </c>
      <c r="DM120" s="798"/>
      <c r="DN120" s="798"/>
      <c r="DO120" s="798"/>
      <c r="DP120" s="798"/>
      <c r="DQ120" s="798">
        <v>2704675</v>
      </c>
      <c r="DR120" s="798"/>
      <c r="DS120" s="798"/>
      <c r="DT120" s="798"/>
      <c r="DU120" s="798"/>
      <c r="DV120" s="799">
        <v>89.6</v>
      </c>
      <c r="DW120" s="799"/>
      <c r="DX120" s="799"/>
      <c r="DY120" s="799"/>
      <c r="DZ120" s="800"/>
    </row>
    <row r="121" spans="1:130" s="197" customFormat="1" ht="26.25" customHeight="1" x14ac:dyDescent="0.15">
      <c r="A121" s="863"/>
      <c r="B121" s="864"/>
      <c r="C121" s="840" t="s">
        <v>432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433</v>
      </c>
      <c r="BA121" s="844"/>
      <c r="BB121" s="844"/>
      <c r="BC121" s="844"/>
      <c r="BD121" s="844"/>
      <c r="BE121" s="844"/>
      <c r="BF121" s="844"/>
      <c r="BG121" s="844"/>
      <c r="BH121" s="844"/>
      <c r="BI121" s="844"/>
      <c r="BJ121" s="844"/>
      <c r="BK121" s="844"/>
      <c r="BL121" s="844"/>
      <c r="BM121" s="844"/>
      <c r="BN121" s="844"/>
      <c r="BO121" s="844"/>
      <c r="BP121" s="845"/>
      <c r="BQ121" s="855">
        <v>6083743</v>
      </c>
      <c r="BR121" s="856"/>
      <c r="BS121" s="856"/>
      <c r="BT121" s="856"/>
      <c r="BU121" s="856"/>
      <c r="BV121" s="856">
        <v>6203864</v>
      </c>
      <c r="BW121" s="856"/>
      <c r="BX121" s="856"/>
      <c r="BY121" s="856"/>
      <c r="BZ121" s="856"/>
      <c r="CA121" s="856">
        <v>6245094</v>
      </c>
      <c r="CB121" s="856"/>
      <c r="CC121" s="856"/>
      <c r="CD121" s="856"/>
      <c r="CE121" s="856"/>
      <c r="CF121" s="857">
        <v>207</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x14ac:dyDescent="0.15">
      <c r="A122" s="863"/>
      <c r="B122" s="864"/>
      <c r="C122" s="801" t="s">
        <v>415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434</v>
      </c>
      <c r="BP122" s="836"/>
      <c r="BQ122" s="837">
        <v>10441554</v>
      </c>
      <c r="BR122" s="838"/>
      <c r="BS122" s="838"/>
      <c r="BT122" s="838"/>
      <c r="BU122" s="838"/>
      <c r="BV122" s="838">
        <v>10830259</v>
      </c>
      <c r="BW122" s="838"/>
      <c r="BX122" s="838"/>
      <c r="BY122" s="838"/>
      <c r="BZ122" s="838"/>
      <c r="CA122" s="838">
        <v>10889651</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110</v>
      </c>
      <c r="BR123" s="830"/>
      <c r="BS123" s="830"/>
      <c r="BT123" s="830"/>
      <c r="BU123" s="830"/>
      <c r="BV123" s="830" t="s">
        <v>110</v>
      </c>
      <c r="BW123" s="830"/>
      <c r="BX123" s="830"/>
      <c r="BY123" s="830"/>
      <c r="BZ123" s="830"/>
      <c r="CA123" s="830" t="s">
        <v>110</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436</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437</v>
      </c>
      <c r="CL125" s="808"/>
      <c r="CM125" s="808"/>
      <c r="CN125" s="808"/>
      <c r="CO125" s="809"/>
      <c r="CP125" s="814" t="s">
        <v>438</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429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2942</v>
      </c>
      <c r="AB126" s="782"/>
      <c r="AC126" s="782"/>
      <c r="AD126" s="782"/>
      <c r="AE126" s="783"/>
      <c r="AF126" s="784">
        <v>2851</v>
      </c>
      <c r="AG126" s="782"/>
      <c r="AH126" s="782"/>
      <c r="AI126" s="782"/>
      <c r="AJ126" s="783"/>
      <c r="AK126" s="784">
        <v>2619</v>
      </c>
      <c r="AL126" s="782"/>
      <c r="AM126" s="782"/>
      <c r="AN126" s="782"/>
      <c r="AO126" s="783"/>
      <c r="AP126" s="752">
        <v>0.1</v>
      </c>
      <c r="AQ126" s="753"/>
      <c r="AR126" s="753"/>
      <c r="AS126" s="753"/>
      <c r="AT126" s="754"/>
      <c r="AU126" s="233"/>
      <c r="AV126" s="233"/>
      <c r="AW126" s="233"/>
      <c r="AX126" s="804" t="s">
        <v>439</v>
      </c>
      <c r="AY126" s="762"/>
      <c r="AZ126" s="762"/>
      <c r="BA126" s="762"/>
      <c r="BB126" s="762"/>
      <c r="BC126" s="762"/>
      <c r="BD126" s="762"/>
      <c r="BE126" s="763"/>
      <c r="BF126" s="761" t="s">
        <v>440</v>
      </c>
      <c r="BG126" s="762"/>
      <c r="BH126" s="762"/>
      <c r="BI126" s="762"/>
      <c r="BJ126" s="762"/>
      <c r="BK126" s="762"/>
      <c r="BL126" s="763"/>
      <c r="BM126" s="761" t="s">
        <v>441</v>
      </c>
      <c r="BN126" s="762"/>
      <c r="BO126" s="762"/>
      <c r="BP126" s="762"/>
      <c r="BQ126" s="762"/>
      <c r="BR126" s="762"/>
      <c r="BS126" s="763"/>
      <c r="BT126" s="761" t="s">
        <v>442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443</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106</v>
      </c>
      <c r="AB127" s="782"/>
      <c r="AC127" s="782"/>
      <c r="AD127" s="782"/>
      <c r="AE127" s="783"/>
      <c r="AF127" s="784">
        <v>53</v>
      </c>
      <c r="AG127" s="782"/>
      <c r="AH127" s="782"/>
      <c r="AI127" s="782"/>
      <c r="AJ127" s="783"/>
      <c r="AK127" s="784">
        <v>24</v>
      </c>
      <c r="AL127" s="782"/>
      <c r="AM127" s="782"/>
      <c r="AN127" s="782"/>
      <c r="AO127" s="783"/>
      <c r="AP127" s="752">
        <v>0</v>
      </c>
      <c r="AQ127" s="753"/>
      <c r="AR127" s="753"/>
      <c r="AS127" s="753"/>
      <c r="AT127" s="754"/>
      <c r="AU127" s="233"/>
      <c r="AV127" s="233"/>
      <c r="AW127" s="233"/>
      <c r="AX127" s="755" t="s">
        <v>445</v>
      </c>
      <c r="AY127" s="756"/>
      <c r="AZ127" s="756"/>
      <c r="BA127" s="756"/>
      <c r="BB127" s="756"/>
      <c r="BC127" s="756"/>
      <c r="BD127" s="756"/>
      <c r="BE127" s="757"/>
      <c r="BF127" s="758" t="s">
        <v>110</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446</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447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448</v>
      </c>
      <c r="X128" s="795"/>
      <c r="Y128" s="795"/>
      <c r="Z128" s="796"/>
      <c r="AA128" s="721">
        <v>64246</v>
      </c>
      <c r="AB128" s="722"/>
      <c r="AC128" s="722"/>
      <c r="AD128" s="722"/>
      <c r="AE128" s="723"/>
      <c r="AF128" s="724">
        <v>64993</v>
      </c>
      <c r="AG128" s="722"/>
      <c r="AH128" s="722"/>
      <c r="AI128" s="722"/>
      <c r="AJ128" s="723"/>
      <c r="AK128" s="724">
        <v>63834</v>
      </c>
      <c r="AL128" s="722"/>
      <c r="AM128" s="722"/>
      <c r="AN128" s="722"/>
      <c r="AO128" s="723"/>
      <c r="AP128" s="725"/>
      <c r="AQ128" s="726"/>
      <c r="AR128" s="726"/>
      <c r="AS128" s="726"/>
      <c r="AT128" s="727"/>
      <c r="AU128" s="235"/>
      <c r="AV128" s="235"/>
      <c r="AW128" s="235"/>
      <c r="AX128" s="770" t="s">
        <v>449</v>
      </c>
      <c r="AY128" s="766"/>
      <c r="AZ128" s="766"/>
      <c r="BA128" s="766"/>
      <c r="BB128" s="766"/>
      <c r="BC128" s="766"/>
      <c r="BD128" s="766"/>
      <c r="BE128" s="767"/>
      <c r="BF128" s="788" t="s">
        <v>110</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450</v>
      </c>
      <c r="X129" s="779"/>
      <c r="Y129" s="779"/>
      <c r="Z129" s="780"/>
      <c r="AA129" s="781">
        <v>3502597</v>
      </c>
      <c r="AB129" s="782"/>
      <c r="AC129" s="782"/>
      <c r="AD129" s="782"/>
      <c r="AE129" s="783"/>
      <c r="AF129" s="784">
        <v>3435018</v>
      </c>
      <c r="AG129" s="782"/>
      <c r="AH129" s="782"/>
      <c r="AI129" s="782"/>
      <c r="AJ129" s="783"/>
      <c r="AK129" s="784">
        <v>3504782</v>
      </c>
      <c r="AL129" s="782"/>
      <c r="AM129" s="782"/>
      <c r="AN129" s="782"/>
      <c r="AO129" s="783"/>
      <c r="AP129" s="785"/>
      <c r="AQ129" s="786"/>
      <c r="AR129" s="786"/>
      <c r="AS129" s="786"/>
      <c r="AT129" s="787"/>
      <c r="AU129" s="235"/>
      <c r="AV129" s="235"/>
      <c r="AW129" s="235"/>
      <c r="AX129" s="770" t="s">
        <v>451</v>
      </c>
      <c r="AY129" s="766"/>
      <c r="AZ129" s="766"/>
      <c r="BA129" s="766"/>
      <c r="BB129" s="766"/>
      <c r="BC129" s="766"/>
      <c r="BD129" s="766"/>
      <c r="BE129" s="767"/>
      <c r="BF129" s="771">
        <v>5.9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453</v>
      </c>
      <c r="X130" s="779"/>
      <c r="Y130" s="779"/>
      <c r="Z130" s="780"/>
      <c r="AA130" s="781">
        <v>468219</v>
      </c>
      <c r="AB130" s="782"/>
      <c r="AC130" s="782"/>
      <c r="AD130" s="782"/>
      <c r="AE130" s="783"/>
      <c r="AF130" s="784">
        <v>475478</v>
      </c>
      <c r="AG130" s="782"/>
      <c r="AH130" s="782"/>
      <c r="AI130" s="782"/>
      <c r="AJ130" s="783"/>
      <c r="AK130" s="784">
        <v>487708</v>
      </c>
      <c r="AL130" s="782"/>
      <c r="AM130" s="782"/>
      <c r="AN130" s="782"/>
      <c r="AO130" s="783"/>
      <c r="AP130" s="785"/>
      <c r="AQ130" s="786"/>
      <c r="AR130" s="786"/>
      <c r="AS130" s="786"/>
      <c r="AT130" s="787"/>
      <c r="AU130" s="235"/>
      <c r="AV130" s="235"/>
      <c r="AW130" s="235"/>
      <c r="AX130" s="749" t="s">
        <v>454</v>
      </c>
      <c r="AY130" s="750"/>
      <c r="AZ130" s="750"/>
      <c r="BA130" s="750"/>
      <c r="BB130" s="750"/>
      <c r="BC130" s="750"/>
      <c r="BD130" s="750"/>
      <c r="BE130" s="751"/>
      <c r="BF130" s="703" t="s">
        <v>110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455</v>
      </c>
      <c r="X131" s="712"/>
      <c r="Y131" s="712"/>
      <c r="Z131" s="713"/>
      <c r="AA131" s="714">
        <v>3034378</v>
      </c>
      <c r="AB131" s="715"/>
      <c r="AC131" s="715"/>
      <c r="AD131" s="715"/>
      <c r="AE131" s="716"/>
      <c r="AF131" s="717">
        <v>2959540</v>
      </c>
      <c r="AG131" s="715"/>
      <c r="AH131" s="715"/>
      <c r="AI131" s="715"/>
      <c r="AJ131" s="716"/>
      <c r="AK131" s="717">
        <v>3017074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457</v>
      </c>
      <c r="W132" s="735"/>
      <c r="X132" s="735"/>
      <c r="Y132" s="735"/>
      <c r="Z132" s="736"/>
      <c r="AA132" s="737">
        <v>6.786036545</v>
      </c>
      <c r="AB132" s="738"/>
      <c r="AC132" s="738"/>
      <c r="AD132" s="738"/>
      <c r="AE132" s="739"/>
      <c r="AF132" s="740">
        <v>5.7763706519999998</v>
      </c>
      <c r="AG132" s="738"/>
      <c r="AH132" s="738"/>
      <c r="AI132" s="738"/>
      <c r="AJ132" s="739"/>
      <c r="AK132" s="740">
        <v>5.1956299379999997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458</v>
      </c>
      <c r="W133" s="744"/>
      <c r="X133" s="744"/>
      <c r="Y133" s="744"/>
      <c r="Z133" s="745"/>
      <c r="AA133" s="746">
        <v>7.5</v>
      </c>
      <c r="AB133" s="747"/>
      <c r="AC133" s="747"/>
      <c r="AD133" s="747"/>
      <c r="AE133" s="748"/>
      <c r="AF133" s="746">
        <v>6.5</v>
      </c>
      <c r="AG133" s="747"/>
      <c r="AH133" s="747"/>
      <c r="AI133" s="747"/>
      <c r="AJ133" s="748"/>
      <c r="AK133" s="746">
        <v>5.9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459</v>
      </c>
      <c r="B5" s="246"/>
      <c r="C5" s="246"/>
      <c r="D5" s="246"/>
      <c r="E5" s="246"/>
      <c r="F5" s="246"/>
      <c r="G5" s="246"/>
      <c r="H5" s="246"/>
      <c r="I5" s="246"/>
      <c r="J5" s="246"/>
      <c r="K5" s="246"/>
      <c r="L5" s="246"/>
      <c r="M5" s="246"/>
      <c r="N5" s="246"/>
      <c r="O5" s="247"/>
    </row>
    <row r="6" spans="1:16" x14ac:dyDescent="0.15">
      <c r="A6" s="248"/>
      <c r="B6" s="244"/>
      <c r="C6" s="244"/>
      <c r="D6" s="244"/>
      <c r="E6" s="244"/>
      <c r="F6" s="244"/>
      <c r="G6" s="249" t="s">
        <v>460</v>
      </c>
      <c r="H6" s="249"/>
      <c r="I6" s="249"/>
      <c r="J6" s="249"/>
      <c r="K6" s="244"/>
      <c r="L6" s="244"/>
      <c r="M6" s="244"/>
      <c r="N6" s="244"/>
    </row>
    <row r="7" spans="1:16" x14ac:dyDescent="0.15">
      <c r="A7" s="248"/>
      <c r="B7" s="244"/>
      <c r="C7" s="244"/>
      <c r="D7" s="244"/>
      <c r="E7" s="244"/>
      <c r="F7" s="244"/>
      <c r="G7" s="251"/>
      <c r="H7" s="252"/>
      <c r="I7" s="252"/>
      <c r="J7" s="253"/>
      <c r="K7" s="1117" t="s">
        <v>461</v>
      </c>
      <c r="L7" s="254"/>
      <c r="M7" s="255" t="s">
        <v>462</v>
      </c>
      <c r="N7" s="256"/>
    </row>
    <row r="8" spans="1:16" x14ac:dyDescent="0.15">
      <c r="A8" s="248"/>
      <c r="B8" s="244"/>
      <c r="C8" s="244"/>
      <c r="D8" s="244"/>
      <c r="E8" s="244"/>
      <c r="F8" s="244"/>
      <c r="G8" s="257"/>
      <c r="H8" s="258"/>
      <c r="I8" s="258"/>
      <c r="J8" s="259"/>
      <c r="K8" s="1118"/>
      <c r="L8" s="260" t="s">
        <v>463</v>
      </c>
      <c r="M8" s="261" t="s">
        <v>464</v>
      </c>
      <c r="N8" s="262" t="s">
        <v>465</v>
      </c>
    </row>
    <row r="9" spans="1:16" x14ac:dyDescent="0.15">
      <c r="A9" s="248"/>
      <c r="B9" s="244"/>
      <c r="C9" s="244"/>
      <c r="D9" s="244"/>
      <c r="E9" s="244"/>
      <c r="F9" s="244"/>
      <c r="G9" s="1131" t="s">
        <v>466</v>
      </c>
      <c r="H9" s="1132"/>
      <c r="I9" s="1132"/>
      <c r="J9" s="1133"/>
      <c r="K9" s="263">
        <v>825580</v>
      </c>
      <c r="L9" s="264">
        <v>61684</v>
      </c>
      <c r="M9" s="265">
        <v>87341</v>
      </c>
      <c r="N9" s="266">
        <v>-29.4</v>
      </c>
    </row>
    <row r="10" spans="1:16" x14ac:dyDescent="0.15">
      <c r="A10" s="248"/>
      <c r="B10" s="244"/>
      <c r="C10" s="244"/>
      <c r="D10" s="244"/>
      <c r="E10" s="244"/>
      <c r="F10" s="244"/>
      <c r="G10" s="1131" t="s">
        <v>467</v>
      </c>
      <c r="H10" s="1132"/>
      <c r="I10" s="1132"/>
      <c r="J10" s="1133"/>
      <c r="K10" s="267">
        <v>115686</v>
      </c>
      <c r="L10" s="268">
        <v>8644</v>
      </c>
      <c r="M10" s="269">
        <v>8730</v>
      </c>
      <c r="N10" s="270">
        <v>-1</v>
      </c>
    </row>
    <row r="11" spans="1:16" ht="13.5" customHeight="1" x14ac:dyDescent="0.15">
      <c r="A11" s="248"/>
      <c r="B11" s="244"/>
      <c r="C11" s="244"/>
      <c r="D11" s="244"/>
      <c r="E11" s="244"/>
      <c r="F11" s="244"/>
      <c r="G11" s="1131" t="s">
        <v>468</v>
      </c>
      <c r="H11" s="1132"/>
      <c r="I11" s="1132"/>
      <c r="J11" s="1133"/>
      <c r="K11" s="267">
        <v>6793</v>
      </c>
      <c r="L11" s="268">
        <v>508</v>
      </c>
      <c r="M11" s="269">
        <v>12876</v>
      </c>
      <c r="N11" s="270">
        <v>-96.1</v>
      </c>
    </row>
    <row r="12" spans="1:16" ht="13.5" customHeight="1" x14ac:dyDescent="0.15">
      <c r="A12" s="248"/>
      <c r="B12" s="244"/>
      <c r="C12" s="244"/>
      <c r="D12" s="244"/>
      <c r="E12" s="244"/>
      <c r="F12" s="244"/>
      <c r="G12" s="1131" t="s">
        <v>469</v>
      </c>
      <c r="H12" s="1132"/>
      <c r="I12" s="1132"/>
      <c r="J12" s="1133"/>
      <c r="K12" s="267" t="s">
        <v>470</v>
      </c>
      <c r="L12" s="268" t="s">
        <v>470</v>
      </c>
      <c r="M12" s="269">
        <v>1090</v>
      </c>
      <c r="N12" s="270" t="s">
        <v>470</v>
      </c>
    </row>
    <row r="13" spans="1:16" ht="13.5" customHeight="1" x14ac:dyDescent="0.15">
      <c r="A13" s="248"/>
      <c r="B13" s="244"/>
      <c r="C13" s="244"/>
      <c r="D13" s="244"/>
      <c r="E13" s="244"/>
      <c r="F13" s="244"/>
      <c r="G13" s="1131" t="s">
        <v>471</v>
      </c>
      <c r="H13" s="1132"/>
      <c r="I13" s="1132"/>
      <c r="J13" s="1133"/>
      <c r="K13" s="267" t="s">
        <v>470</v>
      </c>
      <c r="L13" s="268" t="s">
        <v>470</v>
      </c>
      <c r="M13" s="269">
        <v>18</v>
      </c>
      <c r="N13" s="270" t="s">
        <v>470</v>
      </c>
    </row>
    <row r="14" spans="1:16" ht="13.5" customHeight="1" x14ac:dyDescent="0.15">
      <c r="A14" s="248"/>
      <c r="B14" s="244"/>
      <c r="C14" s="244"/>
      <c r="D14" s="244"/>
      <c r="E14" s="244"/>
      <c r="F14" s="244"/>
      <c r="G14" s="1131" t="s">
        <v>472</v>
      </c>
      <c r="H14" s="1132"/>
      <c r="I14" s="1132"/>
      <c r="J14" s="1133"/>
      <c r="K14" s="267">
        <v>35122</v>
      </c>
      <c r="L14" s="268">
        <v>2624</v>
      </c>
      <c r="M14" s="269">
        <v>4293</v>
      </c>
      <c r="N14" s="270">
        <v>-38.9</v>
      </c>
    </row>
    <row r="15" spans="1:16" ht="13.5" customHeight="1" x14ac:dyDescent="0.15">
      <c r="A15" s="248"/>
      <c r="B15" s="244"/>
      <c r="C15" s="244"/>
      <c r="D15" s="244"/>
      <c r="E15" s="244"/>
      <c r="F15" s="244"/>
      <c r="G15" s="1131" t="s">
        <v>473</v>
      </c>
      <c r="H15" s="1132"/>
      <c r="I15" s="1132"/>
      <c r="J15" s="1133"/>
      <c r="K15" s="267">
        <v>44564</v>
      </c>
      <c r="L15" s="268">
        <v>3330</v>
      </c>
      <c r="M15" s="269">
        <v>2010</v>
      </c>
      <c r="N15" s="270">
        <v>65.7</v>
      </c>
    </row>
    <row r="16" spans="1:16" x14ac:dyDescent="0.15">
      <c r="A16" s="248"/>
      <c r="B16" s="244"/>
      <c r="C16" s="244"/>
      <c r="D16" s="244"/>
      <c r="E16" s="244"/>
      <c r="F16" s="244"/>
      <c r="G16" s="1134" t="s">
        <v>474</v>
      </c>
      <c r="H16" s="1135"/>
      <c r="I16" s="1135"/>
      <c r="J16" s="1136"/>
      <c r="K16" s="268">
        <v>-64439</v>
      </c>
      <c r="L16" s="268">
        <v>-4815</v>
      </c>
      <c r="M16" s="269">
        <v>-10218</v>
      </c>
      <c r="N16" s="270">
        <v>-52.9</v>
      </c>
    </row>
    <row r="17" spans="1:16" x14ac:dyDescent="0.15">
      <c r="A17" s="248"/>
      <c r="B17" s="244"/>
      <c r="C17" s="244"/>
      <c r="D17" s="244"/>
      <c r="E17" s="244"/>
      <c r="F17" s="244"/>
      <c r="G17" s="1134" t="s">
        <v>168</v>
      </c>
      <c r="H17" s="1135"/>
      <c r="I17" s="1135"/>
      <c r="J17" s="1136"/>
      <c r="K17" s="268">
        <v>963306</v>
      </c>
      <c r="L17" s="268">
        <v>71974</v>
      </c>
      <c r="M17" s="269">
        <v>106139</v>
      </c>
      <c r="N17" s="270">
        <v>-32.200000000000003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475</v>
      </c>
      <c r="H19" s="244"/>
      <c r="I19" s="244"/>
      <c r="J19" s="244"/>
      <c r="K19" s="244"/>
      <c r="L19" s="244"/>
      <c r="M19" s="244"/>
      <c r="N19" s="244"/>
    </row>
    <row r="20" spans="1:16" x14ac:dyDescent="0.15">
      <c r="A20" s="248"/>
      <c r="B20" s="244"/>
      <c r="C20" s="244"/>
      <c r="D20" s="244"/>
      <c r="E20" s="244"/>
      <c r="F20" s="244"/>
      <c r="G20" s="272"/>
      <c r="H20" s="273"/>
      <c r="I20" s="273"/>
      <c r="J20" s="274"/>
      <c r="K20" s="275" t="s">
        <v>476</v>
      </c>
      <c r="L20" s="276" t="s">
        <v>477</v>
      </c>
      <c r="M20" s="277" t="s">
        <v>478</v>
      </c>
      <c r="N20" s="278"/>
    </row>
    <row r="21" spans="1:16" s="284" customFormat="1" x14ac:dyDescent="0.15">
      <c r="A21" s="279"/>
      <c r="B21" s="249"/>
      <c r="C21" s="249"/>
      <c r="D21" s="249"/>
      <c r="E21" s="249"/>
      <c r="F21" s="249"/>
      <c r="G21" s="1128" t="s">
        <v>479</v>
      </c>
      <c r="H21" s="1129"/>
      <c r="I21" s="1129"/>
      <c r="J21" s="1130"/>
      <c r="K21" s="280">
        <v>6.95</v>
      </c>
      <c r="L21" s="281">
        <v>10.27</v>
      </c>
      <c r="M21" s="282">
        <v>-3.32</v>
      </c>
      <c r="N21" s="249"/>
      <c r="O21" s="283"/>
      <c r="P21" s="279"/>
    </row>
    <row r="22" spans="1:16" s="284" customFormat="1" x14ac:dyDescent="0.15">
      <c r="A22" s="279"/>
      <c r="B22" s="249"/>
      <c r="C22" s="249"/>
      <c r="D22" s="249"/>
      <c r="E22" s="249"/>
      <c r="F22" s="249"/>
      <c r="G22" s="1128" t="s">
        <v>480</v>
      </c>
      <c r="H22" s="1129"/>
      <c r="I22" s="1129"/>
      <c r="J22" s="1130"/>
      <c r="K22" s="285">
        <v>93.9</v>
      </c>
      <c r="L22" s="286">
        <v>95.1</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481</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483</v>
      </c>
      <c r="H29" s="249"/>
      <c r="I29" s="249"/>
      <c r="J29" s="249"/>
      <c r="K29" s="244"/>
      <c r="L29" s="244"/>
      <c r="M29" s="244"/>
      <c r="N29" s="244"/>
      <c r="O29" s="293"/>
    </row>
    <row r="30" spans="1:16" x14ac:dyDescent="0.15">
      <c r="A30" s="248"/>
      <c r="B30" s="244"/>
      <c r="C30" s="244"/>
      <c r="D30" s="244"/>
      <c r="E30" s="244"/>
      <c r="F30" s="244"/>
      <c r="G30" s="251"/>
      <c r="H30" s="252"/>
      <c r="I30" s="252"/>
      <c r="J30" s="253"/>
      <c r="K30" s="1117" t="s">
        <v>461</v>
      </c>
      <c r="L30" s="254"/>
      <c r="M30" s="255" t="s">
        <v>462</v>
      </c>
      <c r="N30" s="256"/>
    </row>
    <row r="31" spans="1:16" x14ac:dyDescent="0.15">
      <c r="A31" s="248"/>
      <c r="B31" s="244"/>
      <c r="C31" s="244"/>
      <c r="D31" s="244"/>
      <c r="E31" s="244"/>
      <c r="F31" s="244"/>
      <c r="G31" s="257"/>
      <c r="H31" s="258"/>
      <c r="I31" s="258"/>
      <c r="J31" s="259"/>
      <c r="K31" s="1118"/>
      <c r="L31" s="260" t="s">
        <v>463</v>
      </c>
      <c r="M31" s="261" t="s">
        <v>464</v>
      </c>
      <c r="N31" s="262" t="s">
        <v>465</v>
      </c>
    </row>
    <row r="32" spans="1:16" ht="27" customHeight="1" x14ac:dyDescent="0.15">
      <c r="A32" s="248"/>
      <c r="B32" s="244"/>
      <c r="C32" s="244"/>
      <c r="D32" s="244"/>
      <c r="E32" s="244"/>
      <c r="F32" s="244"/>
      <c r="G32" s="1119" t="s">
        <v>484</v>
      </c>
      <c r="H32" s="1120"/>
      <c r="I32" s="1120"/>
      <c r="J32" s="1121"/>
      <c r="K32" s="294">
        <v>456427</v>
      </c>
      <c r="L32" s="294">
        <v>34102</v>
      </c>
      <c r="M32" s="295">
        <v>57922</v>
      </c>
      <c r="N32" s="296">
        <v>-41.1</v>
      </c>
    </row>
    <row r="33" spans="1:16" ht="13.5" customHeight="1" x14ac:dyDescent="0.15">
      <c r="A33" s="248"/>
      <c r="B33" s="244"/>
      <c r="C33" s="244"/>
      <c r="D33" s="244"/>
      <c r="E33" s="244"/>
      <c r="F33" s="244"/>
      <c r="G33" s="1119" t="s">
        <v>485</v>
      </c>
      <c r="H33" s="1120"/>
      <c r="I33" s="1120"/>
      <c r="J33" s="1121"/>
      <c r="K33" s="294" t="s">
        <v>470</v>
      </c>
      <c r="L33" s="294" t="s">
        <v>470</v>
      </c>
      <c r="M33" s="295" t="s">
        <v>470</v>
      </c>
      <c r="N33" s="296" t="s">
        <v>470</v>
      </c>
    </row>
    <row r="34" spans="1:16" ht="27" customHeight="1" x14ac:dyDescent="0.15">
      <c r="A34" s="248"/>
      <c r="B34" s="244"/>
      <c r="C34" s="244"/>
      <c r="D34" s="244"/>
      <c r="E34" s="244"/>
      <c r="F34" s="244"/>
      <c r="G34" s="1119" t="s">
        <v>486</v>
      </c>
      <c r="H34" s="1120"/>
      <c r="I34" s="1120"/>
      <c r="J34" s="1121"/>
      <c r="K34" s="294" t="s">
        <v>470</v>
      </c>
      <c r="L34" s="294" t="s">
        <v>470</v>
      </c>
      <c r="M34" s="295" t="s">
        <v>470</v>
      </c>
      <c r="N34" s="296" t="s">
        <v>470</v>
      </c>
    </row>
    <row r="35" spans="1:16" ht="27" customHeight="1" x14ac:dyDescent="0.15">
      <c r="A35" s="248"/>
      <c r="B35" s="244"/>
      <c r="C35" s="244"/>
      <c r="D35" s="244"/>
      <c r="E35" s="244"/>
      <c r="F35" s="244"/>
      <c r="G35" s="1119" t="s">
        <v>487</v>
      </c>
      <c r="H35" s="1120"/>
      <c r="I35" s="1120"/>
      <c r="J35" s="1121"/>
      <c r="K35" s="294">
        <v>216229</v>
      </c>
      <c r="L35" s="294">
        <v>16156</v>
      </c>
      <c r="M35" s="295">
        <v>16698</v>
      </c>
      <c r="N35" s="296">
        <v>-3.2</v>
      </c>
    </row>
    <row r="36" spans="1:16" ht="27" customHeight="1" x14ac:dyDescent="0.15">
      <c r="A36" s="248"/>
      <c r="B36" s="244"/>
      <c r="C36" s="244"/>
      <c r="D36" s="244"/>
      <c r="E36" s="244"/>
      <c r="F36" s="244"/>
      <c r="G36" s="1119" t="s">
        <v>488</v>
      </c>
      <c r="H36" s="1120"/>
      <c r="I36" s="1120"/>
      <c r="J36" s="1121"/>
      <c r="K36" s="294">
        <v>32999</v>
      </c>
      <c r="L36" s="294">
        <v>2466</v>
      </c>
      <c r="M36" s="295">
        <v>4963</v>
      </c>
      <c r="N36" s="296">
        <v>-50.3</v>
      </c>
    </row>
    <row r="37" spans="1:16" ht="13.5" customHeight="1" x14ac:dyDescent="0.15">
      <c r="A37" s="248"/>
      <c r="B37" s="244"/>
      <c r="C37" s="244"/>
      <c r="D37" s="244"/>
      <c r="E37" s="244"/>
      <c r="F37" s="244"/>
      <c r="G37" s="1119" t="s">
        <v>489</v>
      </c>
      <c r="H37" s="1120"/>
      <c r="I37" s="1120"/>
      <c r="J37" s="1121"/>
      <c r="K37" s="294">
        <v>2643</v>
      </c>
      <c r="L37" s="294">
        <v>197</v>
      </c>
      <c r="M37" s="295">
        <v>1334</v>
      </c>
      <c r="N37" s="296">
        <v>-85.2</v>
      </c>
    </row>
    <row r="38" spans="1:16" ht="27" customHeight="1" x14ac:dyDescent="0.15">
      <c r="A38" s="248"/>
      <c r="B38" s="244"/>
      <c r="C38" s="244"/>
      <c r="D38" s="244"/>
      <c r="E38" s="244"/>
      <c r="F38" s="244"/>
      <c r="G38" s="1122" t="s">
        <v>490</v>
      </c>
      <c r="H38" s="1123"/>
      <c r="I38" s="1123"/>
      <c r="J38" s="1124"/>
      <c r="K38" s="297" t="s">
        <v>470</v>
      </c>
      <c r="L38" s="297" t="s">
        <v>470</v>
      </c>
      <c r="M38" s="298">
        <v>8</v>
      </c>
      <c r="N38" s="299" t="s">
        <v>470</v>
      </c>
      <c r="O38" s="293"/>
    </row>
    <row r="39" spans="1:16" x14ac:dyDescent="0.15">
      <c r="A39" s="248"/>
      <c r="B39" s="244"/>
      <c r="C39" s="244"/>
      <c r="D39" s="244"/>
      <c r="E39" s="244"/>
      <c r="F39" s="244"/>
      <c r="G39" s="1122" t="s">
        <v>491</v>
      </c>
      <c r="H39" s="1123"/>
      <c r="I39" s="1123"/>
      <c r="J39" s="1124"/>
      <c r="K39" s="300">
        <v>-63834</v>
      </c>
      <c r="L39" s="300">
        <v>-4769</v>
      </c>
      <c r="M39" s="301">
        <v>-2783</v>
      </c>
      <c r="N39" s="302">
        <v>71.400000000000006</v>
      </c>
      <c r="O39" s="293"/>
    </row>
    <row r="40" spans="1:16" ht="27" customHeight="1" x14ac:dyDescent="0.15">
      <c r="A40" s="248"/>
      <c r="B40" s="244"/>
      <c r="C40" s="244"/>
      <c r="D40" s="244"/>
      <c r="E40" s="244"/>
      <c r="F40" s="244"/>
      <c r="G40" s="1119" t="s">
        <v>492</v>
      </c>
      <c r="H40" s="1120"/>
      <c r="I40" s="1120"/>
      <c r="J40" s="1121"/>
      <c r="K40" s="300">
        <v>-487708</v>
      </c>
      <c r="L40" s="300">
        <v>-36440</v>
      </c>
      <c r="M40" s="301">
        <v>-52415</v>
      </c>
      <c r="N40" s="302">
        <v>-30.5</v>
      </c>
      <c r="O40" s="293"/>
    </row>
    <row r="41" spans="1:16" x14ac:dyDescent="0.15">
      <c r="A41" s="248"/>
      <c r="B41" s="244"/>
      <c r="C41" s="244"/>
      <c r="D41" s="244"/>
      <c r="E41" s="244"/>
      <c r="F41" s="244"/>
      <c r="G41" s="1125" t="s">
        <v>278</v>
      </c>
      <c r="H41" s="1126"/>
      <c r="I41" s="1126"/>
      <c r="J41" s="1127"/>
      <c r="K41" s="294">
        <v>156756</v>
      </c>
      <c r="L41" s="300">
        <v>11712</v>
      </c>
      <c r="M41" s="301">
        <v>25727</v>
      </c>
      <c r="N41" s="302">
        <v>-54.5</v>
      </c>
      <c r="O41" s="293"/>
    </row>
    <row r="42" spans="1:16" x14ac:dyDescent="0.15">
      <c r="A42" s="248"/>
      <c r="B42" s="244"/>
      <c r="C42" s="244"/>
      <c r="D42" s="244"/>
      <c r="E42" s="244"/>
      <c r="F42" s="244"/>
      <c r="G42" s="303" t="s">
        <v>493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495</v>
      </c>
      <c r="H48" s="308"/>
      <c r="I48" s="308"/>
      <c r="J48" s="308"/>
      <c r="K48" s="308"/>
      <c r="L48" s="308"/>
      <c r="M48" s="309"/>
      <c r="N48" s="308"/>
    </row>
    <row r="49" spans="1:14" ht="13.5" customHeight="1" x14ac:dyDescent="0.15">
      <c r="A49" s="248"/>
      <c r="B49" s="244"/>
      <c r="C49" s="244"/>
      <c r="D49" s="244"/>
      <c r="E49" s="244"/>
      <c r="F49" s="244"/>
      <c r="G49" s="310"/>
      <c r="H49" s="311"/>
      <c r="I49" s="1112" t="s">
        <v>461</v>
      </c>
      <c r="J49" s="1114" t="s">
        <v>496</v>
      </c>
      <c r="K49" s="1115"/>
      <c r="L49" s="1115"/>
      <c r="M49" s="1115"/>
      <c r="N49" s="1116"/>
    </row>
    <row r="50" spans="1:14" x14ac:dyDescent="0.15">
      <c r="A50" s="248"/>
      <c r="B50" s="244"/>
      <c r="C50" s="244"/>
      <c r="D50" s="244"/>
      <c r="E50" s="244"/>
      <c r="F50" s="244"/>
      <c r="G50" s="312"/>
      <c r="H50" s="313"/>
      <c r="I50" s="1113"/>
      <c r="J50" s="314" t="s">
        <v>497</v>
      </c>
      <c r="K50" s="315" t="s">
        <v>498</v>
      </c>
      <c r="L50" s="316" t="s">
        <v>499</v>
      </c>
      <c r="M50" s="317" t="s">
        <v>500</v>
      </c>
      <c r="N50" s="318" t="s">
        <v>501</v>
      </c>
    </row>
    <row r="51" spans="1:14" x14ac:dyDescent="0.15">
      <c r="A51" s="248"/>
      <c r="B51" s="244"/>
      <c r="C51" s="244"/>
      <c r="D51" s="244"/>
      <c r="E51" s="244"/>
      <c r="F51" s="244"/>
      <c r="G51" s="310" t="s">
        <v>502</v>
      </c>
      <c r="H51" s="311"/>
      <c r="I51" s="319">
        <v>490298</v>
      </c>
      <c r="J51" s="320">
        <v>36628</v>
      </c>
      <c r="K51" s="321">
        <v>43.4</v>
      </c>
      <c r="L51" s="322">
        <v>70254</v>
      </c>
      <c r="M51" s="323">
        <v>32.700000000000003</v>
      </c>
      <c r="N51" s="324">
        <v>10.7</v>
      </c>
    </row>
    <row r="52" spans="1:14" x14ac:dyDescent="0.15">
      <c r="A52" s="248"/>
      <c r="B52" s="244"/>
      <c r="C52" s="244"/>
      <c r="D52" s="244"/>
      <c r="E52" s="244"/>
      <c r="F52" s="244"/>
      <c r="G52" s="325"/>
      <c r="H52" s="326" t="s">
        <v>503</v>
      </c>
      <c r="I52" s="327">
        <v>262766</v>
      </c>
      <c r="J52" s="328">
        <v>19630</v>
      </c>
      <c r="K52" s="329">
        <v>34</v>
      </c>
      <c r="L52" s="330">
        <v>41764</v>
      </c>
      <c r="M52" s="331">
        <v>46.6</v>
      </c>
      <c r="N52" s="332">
        <v>-12.6</v>
      </c>
    </row>
    <row r="53" spans="1:14" x14ac:dyDescent="0.15">
      <c r="A53" s="248"/>
      <c r="B53" s="244"/>
      <c r="C53" s="244"/>
      <c r="D53" s="244"/>
      <c r="E53" s="244"/>
      <c r="F53" s="244"/>
      <c r="G53" s="310" t="s">
        <v>504</v>
      </c>
      <c r="H53" s="311"/>
      <c r="I53" s="319">
        <v>1203661</v>
      </c>
      <c r="J53" s="320">
        <v>89638</v>
      </c>
      <c r="K53" s="321">
        <v>144.69999999999999</v>
      </c>
      <c r="L53" s="322">
        <v>89245</v>
      </c>
      <c r="M53" s="323">
        <v>27</v>
      </c>
      <c r="N53" s="324">
        <v>117.7</v>
      </c>
    </row>
    <row r="54" spans="1:14" x14ac:dyDescent="0.15">
      <c r="A54" s="248"/>
      <c r="B54" s="244"/>
      <c r="C54" s="244"/>
      <c r="D54" s="244"/>
      <c r="E54" s="244"/>
      <c r="F54" s="244"/>
      <c r="G54" s="325"/>
      <c r="H54" s="326" t="s">
        <v>503</v>
      </c>
      <c r="I54" s="327">
        <v>201691</v>
      </c>
      <c r="J54" s="328">
        <v>15020</v>
      </c>
      <c r="K54" s="329">
        <v>-23.5</v>
      </c>
      <c r="L54" s="330">
        <v>42966</v>
      </c>
      <c r="M54" s="331">
        <v>2.9</v>
      </c>
      <c r="N54" s="332">
        <v>-26.4</v>
      </c>
    </row>
    <row r="55" spans="1:14" x14ac:dyDescent="0.15">
      <c r="A55" s="248"/>
      <c r="B55" s="244"/>
      <c r="C55" s="244"/>
      <c r="D55" s="244"/>
      <c r="E55" s="244"/>
      <c r="F55" s="244"/>
      <c r="G55" s="310" t="s">
        <v>505</v>
      </c>
      <c r="H55" s="311"/>
      <c r="I55" s="319">
        <v>626617</v>
      </c>
      <c r="J55" s="320">
        <v>46620</v>
      </c>
      <c r="K55" s="321">
        <v>-48</v>
      </c>
      <c r="L55" s="322">
        <v>70897</v>
      </c>
      <c r="M55" s="323">
        <v>-20.6</v>
      </c>
      <c r="N55" s="324">
        <v>-27.4</v>
      </c>
    </row>
    <row r="56" spans="1:14" x14ac:dyDescent="0.15">
      <c r="A56" s="248"/>
      <c r="B56" s="244"/>
      <c r="C56" s="244"/>
      <c r="D56" s="244"/>
      <c r="E56" s="244"/>
      <c r="F56" s="244"/>
      <c r="G56" s="325"/>
      <c r="H56" s="326" t="s">
        <v>503</v>
      </c>
      <c r="I56" s="327">
        <v>137614</v>
      </c>
      <c r="J56" s="328">
        <v>10238</v>
      </c>
      <c r="K56" s="329">
        <v>-31.8</v>
      </c>
      <c r="L56" s="330">
        <v>39878</v>
      </c>
      <c r="M56" s="331">
        <v>-7.2</v>
      </c>
      <c r="N56" s="332">
        <v>-24.6</v>
      </c>
    </row>
    <row r="57" spans="1:14" x14ac:dyDescent="0.15">
      <c r="A57" s="248"/>
      <c r="B57" s="244"/>
      <c r="C57" s="244"/>
      <c r="D57" s="244"/>
      <c r="E57" s="244"/>
      <c r="F57" s="244"/>
      <c r="G57" s="310" t="s">
        <v>506</v>
      </c>
      <c r="H57" s="311"/>
      <c r="I57" s="319">
        <v>456319</v>
      </c>
      <c r="J57" s="320">
        <v>33947</v>
      </c>
      <c r="K57" s="321">
        <v>-27.2</v>
      </c>
      <c r="L57" s="322">
        <v>66496</v>
      </c>
      <c r="M57" s="323">
        <v>-6.2</v>
      </c>
      <c r="N57" s="324">
        <v>-21</v>
      </c>
    </row>
    <row r="58" spans="1:14" x14ac:dyDescent="0.15">
      <c r="A58" s="248"/>
      <c r="B58" s="244"/>
      <c r="C58" s="244"/>
      <c r="D58" s="244"/>
      <c r="E58" s="244"/>
      <c r="F58" s="244"/>
      <c r="G58" s="325"/>
      <c r="H58" s="326" t="s">
        <v>503</v>
      </c>
      <c r="I58" s="327">
        <v>69166</v>
      </c>
      <c r="J58" s="328">
        <v>5146</v>
      </c>
      <c r="K58" s="329">
        <v>-49.7</v>
      </c>
      <c r="L58" s="330">
        <v>36530</v>
      </c>
      <c r="M58" s="331">
        <v>-8.4</v>
      </c>
      <c r="N58" s="332">
        <v>-41.3</v>
      </c>
    </row>
    <row r="59" spans="1:14" x14ac:dyDescent="0.15">
      <c r="A59" s="248"/>
      <c r="B59" s="244"/>
      <c r="C59" s="244"/>
      <c r="D59" s="244"/>
      <c r="E59" s="244"/>
      <c r="F59" s="244"/>
      <c r="G59" s="310" t="s">
        <v>507</v>
      </c>
      <c r="H59" s="311"/>
      <c r="I59" s="319">
        <v>1140566</v>
      </c>
      <c r="J59" s="320">
        <v>85219</v>
      </c>
      <c r="K59" s="321">
        <v>151</v>
      </c>
      <c r="L59" s="322">
        <v>82748</v>
      </c>
      <c r="M59" s="323">
        <v>24.4</v>
      </c>
      <c r="N59" s="324">
        <v>126.6</v>
      </c>
    </row>
    <row r="60" spans="1:14" x14ac:dyDescent="0.15">
      <c r="A60" s="248"/>
      <c r="B60" s="244"/>
      <c r="C60" s="244"/>
      <c r="D60" s="244"/>
      <c r="E60" s="244"/>
      <c r="F60" s="244"/>
      <c r="G60" s="325"/>
      <c r="H60" s="326" t="s">
        <v>503</v>
      </c>
      <c r="I60" s="333">
        <v>212070</v>
      </c>
      <c r="J60" s="328">
        <v>15845</v>
      </c>
      <c r="K60" s="329">
        <v>207.9</v>
      </c>
      <c r="L60" s="330">
        <v>44732</v>
      </c>
      <c r="M60" s="331">
        <v>22.5</v>
      </c>
      <c r="N60" s="332">
        <v>185.4</v>
      </c>
    </row>
    <row r="61" spans="1:14" x14ac:dyDescent="0.15">
      <c r="A61" s="248"/>
      <c r="B61" s="244"/>
      <c r="C61" s="244"/>
      <c r="D61" s="244"/>
      <c r="E61" s="244"/>
      <c r="F61" s="244"/>
      <c r="G61" s="310" t="s">
        <v>508</v>
      </c>
      <c r="H61" s="334"/>
      <c r="I61" s="335">
        <v>783492</v>
      </c>
      <c r="J61" s="336">
        <v>58410</v>
      </c>
      <c r="K61" s="337">
        <v>52.8</v>
      </c>
      <c r="L61" s="338">
        <v>75928</v>
      </c>
      <c r="M61" s="339">
        <v>11.5</v>
      </c>
      <c r="N61" s="324">
        <v>41.3</v>
      </c>
    </row>
    <row r="62" spans="1:14" x14ac:dyDescent="0.15">
      <c r="A62" s="248"/>
      <c r="B62" s="244"/>
      <c r="C62" s="244"/>
      <c r="D62" s="244"/>
      <c r="E62" s="244"/>
      <c r="F62" s="244"/>
      <c r="G62" s="325"/>
      <c r="H62" s="326" t="s">
        <v>503</v>
      </c>
      <c r="I62" s="327">
        <v>176661</v>
      </c>
      <c r="J62" s="328">
        <v>13176</v>
      </c>
      <c r="K62" s="329">
        <v>27.4</v>
      </c>
      <c r="L62" s="330">
        <v>41174</v>
      </c>
      <c r="M62" s="331">
        <v>11.3</v>
      </c>
      <c r="N62" s="332">
        <v>16.100000000000001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510</v>
      </c>
      <c r="G46" s="8" t="s">
        <v>511</v>
      </c>
      <c r="H46" s="8" t="s">
        <v>512</v>
      </c>
      <c r="I46" s="8" t="s">
        <v>513</v>
      </c>
      <c r="J46" s="9" t="s">
        <v>514</v>
      </c>
    </row>
    <row r="47" spans="2:10" ht="57.75" customHeight="1" x14ac:dyDescent="0.15">
      <c r="B47" s="10"/>
      <c r="C47" s="1137" t="s">
        <v>3</v>
      </c>
      <c r="D47" s="1137"/>
      <c r="E47" s="1138"/>
      <c r="F47" s="11">
        <v>50.14</v>
      </c>
      <c r="G47" s="12">
        <v>51.01</v>
      </c>
      <c r="H47" s="12">
        <v>52.27</v>
      </c>
      <c r="I47" s="12">
        <v>53.48</v>
      </c>
      <c r="J47" s="13">
        <v>52.92</v>
      </c>
    </row>
    <row r="48" spans="2:10" ht="57.75" customHeight="1" x14ac:dyDescent="0.15">
      <c r="B48" s="14"/>
      <c r="C48" s="1139" t="s">
        <v>4</v>
      </c>
      <c r="D48" s="1139"/>
      <c r="E48" s="1140"/>
      <c r="F48" s="15">
        <v>2.74</v>
      </c>
      <c r="G48" s="16">
        <v>4.53</v>
      </c>
      <c r="H48" s="16">
        <v>0.31</v>
      </c>
      <c r="I48" s="16">
        <v>0.98</v>
      </c>
      <c r="J48" s="17">
        <v>3.85</v>
      </c>
    </row>
    <row r="49" spans="2:10" ht="57.75" customHeight="1" thickBot="1" x14ac:dyDescent="0.2">
      <c r="B49" s="18"/>
      <c r="C49" s="1141" t="s">
        <v>5</v>
      </c>
      <c r="D49" s="1141"/>
      <c r="E49" s="1142"/>
      <c r="F49" s="19">
        <v>2.2200000000000002</v>
      </c>
      <c r="G49" s="20">
        <v>3.39</v>
      </c>
      <c r="H49" s="20" t="s">
        <v>515</v>
      </c>
      <c r="I49" s="20">
        <v>0.84</v>
      </c>
      <c r="J49" s="21">
        <v>3.4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510</v>
      </c>
      <c r="G33" s="29" t="s">
        <v>511</v>
      </c>
      <c r="H33" s="29" t="s">
        <v>512</v>
      </c>
      <c r="I33" s="29" t="s">
        <v>513</v>
      </c>
      <c r="J33" s="30" t="s">
        <v>514</v>
      </c>
      <c r="K33" s="22"/>
      <c r="L33" s="22"/>
      <c r="M33" s="22"/>
      <c r="N33" s="22"/>
      <c r="O33" s="22"/>
      <c r="P33" s="22"/>
    </row>
    <row r="34" spans="1:16" ht="39" customHeight="1" x14ac:dyDescent="0.15">
      <c r="A34" s="22"/>
      <c r="B34" s="31"/>
      <c r="C34" s="1149" t="s">
        <v>516</v>
      </c>
      <c r="D34" s="1149"/>
      <c r="E34" s="1150"/>
      <c r="F34" s="32">
        <v>2.74</v>
      </c>
      <c r="G34" s="33">
        <v>4.53</v>
      </c>
      <c r="H34" s="33">
        <v>0.31</v>
      </c>
      <c r="I34" s="33">
        <v>0.98</v>
      </c>
      <c r="J34" s="34">
        <v>3.85</v>
      </c>
      <c r="K34" s="22"/>
      <c r="L34" s="22"/>
      <c r="M34" s="22"/>
      <c r="N34" s="22"/>
      <c r="O34" s="22"/>
      <c r="P34" s="22"/>
    </row>
    <row r="35" spans="1:16" ht="39" customHeight="1" x14ac:dyDescent="0.15">
      <c r="A35" s="22"/>
      <c r="B35" s="35"/>
      <c r="C35" s="1143" t="s">
        <v>517</v>
      </c>
      <c r="D35" s="1144"/>
      <c r="E35" s="1145"/>
      <c r="F35" s="36">
        <v>3.74</v>
      </c>
      <c r="G35" s="37">
        <v>3.34</v>
      </c>
      <c r="H35" s="37">
        <v>2.2999999999999998</v>
      </c>
      <c r="I35" s="37">
        <v>0.6</v>
      </c>
      <c r="J35" s="38">
        <v>0.84</v>
      </c>
      <c r="K35" s="22"/>
      <c r="L35" s="22"/>
      <c r="M35" s="22"/>
      <c r="N35" s="22"/>
      <c r="O35" s="22"/>
      <c r="P35" s="22"/>
    </row>
    <row r="36" spans="1:16" ht="39" customHeight="1" x14ac:dyDescent="0.15">
      <c r="A36" s="22"/>
      <c r="B36" s="35"/>
      <c r="C36" s="1143" t="s">
        <v>518</v>
      </c>
      <c r="D36" s="1144"/>
      <c r="E36" s="1145"/>
      <c r="F36" s="36">
        <v>0.55000000000000004</v>
      </c>
      <c r="G36" s="37">
        <v>0.2</v>
      </c>
      <c r="H36" s="37">
        <v>0.15</v>
      </c>
      <c r="I36" s="37">
        <v>0.15</v>
      </c>
      <c r="J36" s="38">
        <v>0.32</v>
      </c>
      <c r="K36" s="22"/>
      <c r="L36" s="22"/>
      <c r="M36" s="22"/>
      <c r="N36" s="22"/>
      <c r="O36" s="22"/>
      <c r="P36" s="22"/>
    </row>
    <row r="37" spans="1:16" ht="39" customHeight="1" x14ac:dyDescent="0.15">
      <c r="A37" s="22"/>
      <c r="B37" s="35"/>
      <c r="C37" s="1143" t="s">
        <v>519</v>
      </c>
      <c r="D37" s="1144"/>
      <c r="E37" s="1145"/>
      <c r="F37" s="36">
        <v>0.57999999999999996</v>
      </c>
      <c r="G37" s="37">
        <v>0.33</v>
      </c>
      <c r="H37" s="37">
        <v>0.42</v>
      </c>
      <c r="I37" s="37">
        <v>0.41</v>
      </c>
      <c r="J37" s="38">
        <v>0.17</v>
      </c>
      <c r="K37" s="22"/>
      <c r="L37" s="22"/>
      <c r="M37" s="22"/>
      <c r="N37" s="22"/>
      <c r="O37" s="22"/>
      <c r="P37" s="22"/>
    </row>
    <row r="38" spans="1:16" ht="39" customHeight="1" x14ac:dyDescent="0.15">
      <c r="A38" s="22"/>
      <c r="B38" s="35"/>
      <c r="C38" s="1143" t="s">
        <v>520</v>
      </c>
      <c r="D38" s="1144"/>
      <c r="E38" s="1145"/>
      <c r="F38" s="36">
        <v>0.04</v>
      </c>
      <c r="G38" s="37">
        <v>0.03</v>
      </c>
      <c r="H38" s="37">
        <v>0.04</v>
      </c>
      <c r="I38" s="37">
        <v>0.04</v>
      </c>
      <c r="J38" s="38">
        <v>0.02</v>
      </c>
      <c r="K38" s="22"/>
      <c r="L38" s="22"/>
      <c r="M38" s="22"/>
      <c r="N38" s="22"/>
      <c r="O38" s="22"/>
      <c r="P38" s="22"/>
    </row>
    <row r="39" spans="1:16" ht="39" customHeight="1" x14ac:dyDescent="0.15">
      <c r="A39" s="22"/>
      <c r="B39" s="35"/>
      <c r="C39" s="1143"/>
      <c r="D39" s="1144"/>
      <c r="E39" s="1145"/>
      <c r="F39" s="36"/>
      <c r="G39" s="37"/>
      <c r="H39" s="37"/>
      <c r="I39" s="37"/>
      <c r="J39" s="38"/>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521</v>
      </c>
      <c r="D42" s="1144"/>
      <c r="E42" s="1145"/>
      <c r="F42" s="36" t="s">
        <v>470</v>
      </c>
      <c r="G42" s="37" t="s">
        <v>470</v>
      </c>
      <c r="H42" s="37" t="s">
        <v>470</v>
      </c>
      <c r="I42" s="37" t="s">
        <v>470</v>
      </c>
      <c r="J42" s="38" t="s">
        <v>470</v>
      </c>
      <c r="K42" s="22"/>
      <c r="L42" s="22"/>
      <c r="M42" s="22"/>
      <c r="N42" s="22"/>
      <c r="O42" s="22"/>
      <c r="P42" s="22"/>
    </row>
    <row r="43" spans="1:16" ht="39" customHeight="1" thickBot="1" x14ac:dyDescent="0.2">
      <c r="A43" s="22"/>
      <c r="B43" s="40"/>
      <c r="C43" s="1146" t="s">
        <v>522</v>
      </c>
      <c r="D43" s="1147"/>
      <c r="E43" s="1148"/>
      <c r="F43" s="41">
        <v>0</v>
      </c>
      <c r="G43" s="42">
        <v>0</v>
      </c>
      <c r="H43" s="42" t="s">
        <v>470</v>
      </c>
      <c r="I43" s="42" t="s">
        <v>470</v>
      </c>
      <c r="J43" s="43" t="s">
        <v>470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468</v>
      </c>
      <c r="L45" s="60">
        <v>482</v>
      </c>
      <c r="M45" s="60">
        <v>450</v>
      </c>
      <c r="N45" s="60">
        <v>451</v>
      </c>
      <c r="O45" s="61">
        <v>456</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470</v>
      </c>
      <c r="L46" s="64" t="s">
        <v>470</v>
      </c>
      <c r="M46" s="64" t="s">
        <v>470</v>
      </c>
      <c r="N46" s="64" t="s">
        <v>470</v>
      </c>
      <c r="O46" s="65" t="s">
        <v>470</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470</v>
      </c>
      <c r="L47" s="64" t="s">
        <v>470</v>
      </c>
      <c r="M47" s="64" t="s">
        <v>470</v>
      </c>
      <c r="N47" s="64" t="s">
        <v>470</v>
      </c>
      <c r="O47" s="65" t="s">
        <v>470</v>
      </c>
      <c r="P47" s="48"/>
      <c r="Q47" s="48"/>
      <c r="R47" s="48"/>
      <c r="S47" s="48"/>
      <c r="T47" s="48"/>
      <c r="U47" s="48"/>
    </row>
    <row r="48" spans="1:21" ht="30.75" customHeight="1" x14ac:dyDescent="0.15">
      <c r="A48" s="48"/>
      <c r="B48" s="1161"/>
      <c r="C48" s="1162"/>
      <c r="D48" s="62"/>
      <c r="E48" s="1153" t="s">
        <v>14</v>
      </c>
      <c r="F48" s="1153"/>
      <c r="G48" s="1153"/>
      <c r="H48" s="1153"/>
      <c r="I48" s="1153"/>
      <c r="J48" s="1154"/>
      <c r="K48" s="63">
        <v>261</v>
      </c>
      <c r="L48" s="64">
        <v>218</v>
      </c>
      <c r="M48" s="64">
        <v>252</v>
      </c>
      <c r="N48" s="64">
        <v>225</v>
      </c>
      <c r="O48" s="65">
        <v>216</v>
      </c>
      <c r="P48" s="48"/>
      <c r="Q48" s="48"/>
      <c r="R48" s="48"/>
      <c r="S48" s="48"/>
      <c r="T48" s="48"/>
      <c r="U48" s="48"/>
    </row>
    <row r="49" spans="1:21" ht="30.75" customHeight="1" x14ac:dyDescent="0.15">
      <c r="A49" s="48"/>
      <c r="B49" s="1161"/>
      <c r="C49" s="1162"/>
      <c r="D49" s="62"/>
      <c r="E49" s="1153" t="s">
        <v>15</v>
      </c>
      <c r="F49" s="1153"/>
      <c r="G49" s="1153"/>
      <c r="H49" s="1153"/>
      <c r="I49" s="1153"/>
      <c r="J49" s="1154"/>
      <c r="K49" s="63">
        <v>33</v>
      </c>
      <c r="L49" s="64">
        <v>33</v>
      </c>
      <c r="M49" s="64">
        <v>33</v>
      </c>
      <c r="N49" s="64">
        <v>33</v>
      </c>
      <c r="O49" s="65">
        <v>33</v>
      </c>
      <c r="P49" s="48"/>
      <c r="Q49" s="48"/>
      <c r="R49" s="48"/>
      <c r="S49" s="48"/>
      <c r="T49" s="48"/>
      <c r="U49" s="48"/>
    </row>
    <row r="50" spans="1:21" ht="30.75" customHeight="1" x14ac:dyDescent="0.15">
      <c r="A50" s="48"/>
      <c r="B50" s="1161"/>
      <c r="C50" s="1162"/>
      <c r="D50" s="62"/>
      <c r="E50" s="1153" t="s">
        <v>16</v>
      </c>
      <c r="F50" s="1153"/>
      <c r="G50" s="1153"/>
      <c r="H50" s="1153"/>
      <c r="I50" s="1153"/>
      <c r="J50" s="1154"/>
      <c r="K50" s="63">
        <v>5</v>
      </c>
      <c r="L50" s="64">
        <v>5</v>
      </c>
      <c r="M50" s="64">
        <v>3</v>
      </c>
      <c r="N50" s="64">
        <v>3</v>
      </c>
      <c r="O50" s="65">
        <v>3</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470</v>
      </c>
      <c r="L51" s="64" t="s">
        <v>470</v>
      </c>
      <c r="M51" s="64" t="s">
        <v>470</v>
      </c>
      <c r="N51" s="64" t="s">
        <v>470</v>
      </c>
      <c r="O51" s="65" t="s">
        <v>470</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506</v>
      </c>
      <c r="L52" s="64">
        <v>529</v>
      </c>
      <c r="M52" s="64">
        <v>532</v>
      </c>
      <c r="N52" s="64">
        <v>541</v>
      </c>
      <c r="O52" s="65">
        <v>551</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261</v>
      </c>
      <c r="L53" s="69">
        <v>209</v>
      </c>
      <c r="M53" s="69">
        <v>206</v>
      </c>
      <c r="N53" s="69">
        <v>171</v>
      </c>
      <c r="O53" s="70">
        <v>157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2015-04-15T10:07:07Z</cp:lastPrinted>
  <dcterms:created xsi:type="dcterms:W3CDTF">2015-02-17T07:29:16Z</dcterms:created>
  <dcterms:modified xsi:type="dcterms:W3CDTF">2015-04-27T06:08:29Z</dcterms:modified>
</cp:coreProperties>
</file>