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BE38" i="9"/>
  <c r="AM38" i="9"/>
  <c r="C38" i="9"/>
  <c r="BE37" i="9"/>
  <c r="AM37" i="9"/>
  <c r="C37" i="9"/>
  <c r="AM36" i="9"/>
  <c r="AM35" i="9"/>
  <c r="CO34" i="9"/>
  <c r="CO35" i="9" s="1"/>
  <c r="CO36" i="9" s="1"/>
  <c r="CO37" i="9" s="1"/>
  <c r="CO38" i="9" s="1"/>
  <c r="BW34" i="9"/>
  <c r="BW35" i="9" s="1"/>
  <c r="BW36" i="9" s="1"/>
  <c r="BW37" i="9" s="1"/>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U38" i="9" s="1"/>
  <c r="AM34" i="9"/>
  <c r="BE34" i="9"/>
  <c r="BE35" i="9" s="1"/>
  <c r="BE36" i="9" s="1"/>
</calcChain>
</file>

<file path=xl/sharedStrings.xml><?xml version="1.0" encoding="utf-8"?>
<sst xmlns="http://schemas.openxmlformats.org/spreadsheetml/2006/main" count="1054" uniqueCount="547">
  <si>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</si>
  <si>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</si>
  <si>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</si>
  <si>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</si>
  <si>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</si>
  <si>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</si>
  <si>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</si>
  <si>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</si>
  <si>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</si>
  <si>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</si>
  <si>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</si>
  <si>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</si>
  <si>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</si>
  <si>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</si>
  <si>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</si>
  <si>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</si>
  <si>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</si>
  <si>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</si>
  <si>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</si>
  <si>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</si>
  <si>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</si>
  <si>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</si>
  <si>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</si>
  <si>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</si>
  <si>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</si>
  <si>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</si>
  <si>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</si>
  <si>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</si>
  <si>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</si>
  <si>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</si>
  <si>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</si>
  <si>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</si>
  <si>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</si>
  <si>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</si>
  <si>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</si>
  <si>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</si>
  <si>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</si>
  <si>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</si>
  <si>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</si>
  <si>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</si>
  <si>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</si>
  <si>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</si>
  <si>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</si>
  <si>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</si>
  <si>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</si>
  <si>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</si>
  <si>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</si>
  <si>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</si>
  <si>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</si>
  <si>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</si>
  <si>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</si>
  <si>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</si>
  <si>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</si>
  <si>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</si>
  <si>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</si>
  <si>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</si>
  <si>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</si>
  <si>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</si>
  <si>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</si>
  <si>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</si>
  <si>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</si>
  <si>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</si>
  <si>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</si>
  <si>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</si>
  <si>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</si>
  <si>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</si>
  <si>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</si>
  <si>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</si>
  <si>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</si>
  <si>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</si>
  <si>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</si>
  <si>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</si>
  <si>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</si>
  <si>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</si>
  <si>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</si>
  <si>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</si>
  <si>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</si>
  <si>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</si>
  <si>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</si>
  <si>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</si>
  <si>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</si>
  <si>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神石高原町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</si>
  <si>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</si>
  <si>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</si>
  <si>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</si>
  <si>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</si>
  <si>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</si>
  <si>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</si>
  <si>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</si>
  <si>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</si>
  <si>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</si>
  <si>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</si>
  <si>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</si>
  <si>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</si>
  <si>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</si>
  <si>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</si>
  <si>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</si>
  <si>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</si>
  <si>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</si>
  <si>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</si>
  <si>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</si>
  <si>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</si>
  <si>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</si>
  <si>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</si>
  <si>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</si>
  <si>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</si>
  <si>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</si>
  <si>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</si>
  <si>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</si>
  <si>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</si>
  <si>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</si>
  <si>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</si>
  <si>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</si>
  <si>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</si>
  <si>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</si>
  <si>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</si>
  <si>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</si>
  <si>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</si>
  <si>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</si>
  <si>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</si>
  <si>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</si>
  <si>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</si>
  <si>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</si>
  <si>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</si>
  <si>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</si>
  <si>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</si>
  <si>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</si>
  <si>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</si>
  <si>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</si>
  <si>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</si>
  <si>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</si>
  <si>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</si>
  <si>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</si>
  <si>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</si>
  <si>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</si>
  <si>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18"/>
  </si>
  <si>
    <t>うち日本人(％)</t>
    <phoneticPr fontId="5"/>
  </si>
  <si>
    <t>-2.3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</si>
  <si>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</si>
  <si>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</si>
  <si>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</si>
  <si>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</si>
  <si>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</si>
  <si>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</si>
  <si>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</si>
  <si>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</si>
  <si>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</si>
  <si>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</si>
  <si>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</si>
  <si>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</si>
  <si>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</si>
  <si>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</si>
  <si>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</si>
  <si>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</si>
  <si>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</si>
  <si>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</si>
  <si>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</si>
  <si>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</si>
  <si>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</si>
  <si>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</si>
  <si>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</si>
  <si>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</si>
  <si>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</si>
  <si>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</si>
  <si>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</si>
  <si>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</si>
  <si>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</si>
  <si>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</si>
  <si>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</si>
  <si>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</si>
  <si>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</si>
  <si>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</si>
  <si>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</si>
  <si>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</si>
  <si>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</si>
  <si>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</si>
  <si>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</si>
  <si>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</si>
  <si>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</si>
  <si>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</si>
  <si>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</si>
  <si>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</si>
  <si>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</si>
  <si>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</si>
  <si>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</si>
  <si>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</si>
  <si>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</si>
  <si>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</si>
  <si>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</si>
  <si>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</si>
  <si>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</si>
  <si>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</si>
  <si>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</si>
  <si>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</si>
  <si>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</si>
  <si>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広島県神石高原町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</si>
  <si>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</si>
  <si>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</si>
  <si>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</si>
  <si>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</si>
  <si>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</si>
  <si>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</si>
  <si>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</si>
  <si>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</si>
  <si>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</si>
  <si>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</si>
  <si>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</si>
  <si>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</si>
  <si>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</si>
  <si>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</si>
  <si>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</si>
  <si>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</si>
  <si>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</si>
  <si>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</si>
  <si>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</si>
  <si>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</si>
  <si>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</si>
  <si>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</si>
  <si>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</si>
  <si>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</si>
  <si>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</si>
  <si>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</si>
  <si>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</si>
  <si>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</si>
  <si>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</si>
  <si>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</si>
  <si>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</si>
  <si>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</si>
  <si>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</si>
  <si>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</si>
  <si>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</si>
  <si>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</si>
  <si>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</si>
  <si>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</si>
  <si>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</si>
  <si>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</si>
  <si>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</si>
  <si>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</si>
  <si>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</si>
  <si>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</si>
  <si>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</si>
  <si>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</si>
  <si>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</si>
  <si>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</si>
  <si>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</si>
  <si>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</si>
  <si>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</si>
  <si>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</si>
  <si>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</si>
  <si>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</si>
  <si>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</si>
  <si>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</si>
  <si>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</si>
  <si>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</si>
  <si>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</si>
  <si>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</si>
  <si>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</si>
  <si>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</si>
  <si>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</si>
  <si>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</si>
  <si>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</si>
  <si>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</si>
  <si>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</si>
  <si>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</si>
  <si>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</si>
  <si>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</si>
  <si>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</si>
  <si>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</si>
  <si>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</si>
  <si>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</si>
  <si>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</si>
  <si>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</si>
  <si>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</si>
  <si>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</si>
  <si>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</si>
  <si>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</si>
  <si>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</si>
  <si>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</si>
  <si>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</si>
  <si>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</si>
  <si>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</si>
  <si>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</si>
  <si>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</si>
  <si>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</si>
  <si>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</si>
  <si>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</si>
  <si>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</si>
  <si>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</si>
  <si>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</si>
  <si>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</si>
  <si>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</si>
  <si>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</si>
  <si>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</si>
  <si>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</si>
  <si>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</si>
  <si>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</si>
  <si>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</si>
  <si>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</si>
  <si>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</si>
  <si>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</si>
  <si>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</si>
  <si>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</si>
  <si>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</si>
  <si>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</si>
  <si>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</si>
  <si>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</si>
  <si>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</si>
  <si>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</si>
  <si>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</si>
  <si>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</si>
  <si>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</si>
  <si>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</si>
  <si>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</si>
  <si>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</si>
  <si>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</si>
  <si>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</si>
  <si>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</si>
  <si>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</si>
  <si>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</si>
  <si>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</si>
  <si>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</si>
  <si>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</si>
  <si>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</si>
  <si>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</si>
  <si>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</si>
  <si>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</si>
  <si>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</si>
  <si>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</si>
  <si>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</si>
  <si>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</si>
  <si>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</si>
  <si>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</si>
  <si>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</si>
  <si>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</si>
  <si>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</si>
  <si>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</si>
  <si>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</si>
  <si>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</si>
  <si>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</si>
  <si>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</si>
  <si>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</si>
  <si>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</si>
  <si>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</si>
  <si>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</si>
  <si>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広島県神石高原町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</si>
  <si>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</si>
  <si>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</si>
  <si>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</si>
  <si>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</si>
  <si>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</si>
  <si>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</si>
  <si>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</si>
  <si>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</si>
  <si>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</si>
  <si>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</si>
  <si>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</si>
  <si>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</si>
  <si>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</si>
  <si>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</si>
  <si>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</si>
  <si>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</si>
  <si>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</si>
  <si>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</si>
  <si>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</si>
  <si>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</si>
  <si>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分収育林事業特別会計</t>
    <phoneticPr fontId="5"/>
  </si>
  <si>
    <t>飲料水供給施設事業特別会計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</si>
  <si>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</si>
  <si>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</si>
  <si>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</si>
  <si>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</si>
  <si>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</si>
  <si>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</si>
  <si>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</si>
  <si>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</si>
  <si>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</si>
  <si>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</si>
  <si>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</si>
  <si>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</si>
  <si>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</si>
  <si>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</si>
  <si>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国民健康保険特別会計（診療施設勘定）</t>
    <phoneticPr fontId="5"/>
  </si>
  <si>
    <t>後期高齢者医療特別会計</t>
    <phoneticPr fontId="5"/>
  </si>
  <si>
    <t>介護保険特別会計（保険事業勘定）</t>
    <phoneticPr fontId="5"/>
  </si>
  <si>
    <t>介護保険特別会計（介護サービス事業勘定）</t>
    <phoneticPr fontId="5"/>
  </si>
  <si>
    <t>病院事業会計</t>
    <phoneticPr fontId="5"/>
  </si>
  <si>
    <t>法適用企業</t>
    <phoneticPr fontId="5"/>
  </si>
  <si>
    <t>簡易水道事業特別会計</t>
    <phoneticPr fontId="5"/>
  </si>
  <si>
    <t>法非適用企業</t>
    <phoneticPr fontId="5"/>
  </si>
  <si>
    <t>農業集落排水事業特別会計</t>
    <phoneticPr fontId="5"/>
  </si>
  <si>
    <t>総合開発事業特別会計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</si>
  <si>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</si>
  <si>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</si>
  <si>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</si>
  <si>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</si>
  <si>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</si>
  <si>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</si>
  <si>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</si>
  <si>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</si>
  <si>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</si>
  <si>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</si>
  <si>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</si>
  <si>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</si>
  <si>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</si>
  <si>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</si>
  <si>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</si>
  <si>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</si>
  <si>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</si>
  <si>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</si>
  <si>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</si>
  <si>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</si>
  <si>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</si>
  <si>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</si>
  <si>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</si>
  <si>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</si>
  <si>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</si>
  <si>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</si>
  <si>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</si>
  <si>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</si>
  <si>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</si>
  <si>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</si>
  <si>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</si>
  <si>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</si>
  <si>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</si>
  <si>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</si>
  <si>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</si>
  <si>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</si>
  <si>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</si>
  <si>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</si>
  <si>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</si>
  <si>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</si>
  <si>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</si>
  <si>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</si>
  <si>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</si>
  <si>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</si>
  <si>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</si>
  <si>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</si>
  <si>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</si>
  <si>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</si>
  <si>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</si>
  <si>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</si>
  <si>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</si>
  <si>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</si>
  <si>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</si>
  <si>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</si>
  <si>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</si>
  <si>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</si>
  <si>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</si>
  <si>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</si>
  <si>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</si>
  <si>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</si>
  <si>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</si>
  <si>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</si>
  <si>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</si>
  <si>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</si>
  <si>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</si>
  <si>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</si>
  <si>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</si>
  <si>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</si>
  <si>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</si>
  <si>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</si>
  <si>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</si>
  <si>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</si>
  <si>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</si>
  <si>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</si>
  <si>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</si>
  <si>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</si>
  <si>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</si>
  <si>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</si>
  <si>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</si>
  <si>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</si>
  <si>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</si>
  <si>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</si>
  <si>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</si>
  <si>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</si>
  <si>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</si>
  <si>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</si>
  <si>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</si>
  <si>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</si>
  <si>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</si>
  <si>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</si>
  <si>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</si>
  <si>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</si>
  <si>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</si>
  <si>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</si>
  <si>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</si>
  <si>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</si>
  <si>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</si>
  <si>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</si>
  <si>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</si>
  <si>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</si>
  <si>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</si>
  <si>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</si>
  <si>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</si>
  <si>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</si>
  <si>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</si>
  <si>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</si>
  <si>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</si>
  <si>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</si>
  <si>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</si>
  <si>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</si>
  <si>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</si>
  <si>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</si>
  <si>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</si>
  <si>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</si>
  <si>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</si>
  <si>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</si>
  <si>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</si>
  <si>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</si>
  <si>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</si>
  <si>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</si>
  <si>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</si>
  <si>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</si>
  <si>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</si>
  <si>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</si>
  <si>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</si>
  <si>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</si>
  <si>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</si>
  <si>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</si>
  <si>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</si>
  <si>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</si>
  <si>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</si>
  <si>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</si>
  <si>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</si>
  <si>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</si>
  <si>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総合開発事業特別会計</t>
  </si>
  <si>
    <t>介護保険特別会計（保険事業勘定）</t>
  </si>
  <si>
    <t>国民健康保険特別会計（事業勘定）</t>
  </si>
  <si>
    <t>農業集落排水事業特別会計</t>
  </si>
  <si>
    <t>簡易水道事業特別会計</t>
  </si>
  <si>
    <t>病院事業会計</t>
  </si>
  <si>
    <t>飲料水供給施設事業特別会計</t>
  </si>
  <si>
    <t>その他会計（赤字）</t>
  </si>
  <si>
    <t>その他会計（黒字）</t>
  </si>
  <si>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</si>
  <si>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4"/>
  </si>
  <si>
    <t>後期高齢者医療広域連合（特別会計）</t>
    <rPh sb="0" eb="2">
      <t>コウキ</t>
    </rPh>
    <rPh sb="2" eb="5">
      <t>コウレイシャ</t>
    </rPh>
    <rPh sb="5" eb="7">
      <t>イリョウ</t>
    </rPh>
    <rPh sb="12" eb="14">
      <t>トクベツ</t>
    </rPh>
    <phoneticPr fontId="24"/>
  </si>
  <si>
    <t>広島県市町総合事務組合</t>
    <rPh sb="0" eb="3">
      <t>ヒロシマケン</t>
    </rPh>
    <rPh sb="3" eb="4">
      <t>シ</t>
    </rPh>
    <rPh sb="4" eb="5">
      <t>マチ</t>
    </rPh>
    <rPh sb="5" eb="7">
      <t>ソウゴウ</t>
    </rPh>
    <rPh sb="7" eb="9">
      <t>ジム</t>
    </rPh>
    <rPh sb="9" eb="11">
      <t>クミアイ</t>
    </rPh>
    <phoneticPr fontId="24"/>
  </si>
  <si>
    <t>福山地区消防組合</t>
    <rPh sb="0" eb="2">
      <t>フクヤマ</t>
    </rPh>
    <rPh sb="2" eb="4">
      <t>チク</t>
    </rPh>
    <rPh sb="4" eb="6">
      <t>ショウボウ</t>
    </rPh>
    <rPh sb="6" eb="8">
      <t>クミアイ</t>
    </rPh>
    <phoneticPr fontId="24"/>
  </si>
  <si>
    <t>さんわ１８２ステーション</t>
  </si>
  <si>
    <t>油木特産販売</t>
    <rPh sb="0" eb="2">
      <t>ユキ</t>
    </rPh>
    <rPh sb="2" eb="4">
      <t>トクサン</t>
    </rPh>
    <rPh sb="4" eb="6">
      <t>ハンバイ</t>
    </rPh>
    <phoneticPr fontId="24"/>
  </si>
  <si>
    <t>帝釈峡スコラ</t>
    <rPh sb="0" eb="3">
      <t>タイシャクキョウ</t>
    </rPh>
    <phoneticPr fontId="24"/>
  </si>
  <si>
    <t>神石高原直売公社</t>
    <rPh sb="0" eb="2">
      <t>ジンセキ</t>
    </rPh>
    <rPh sb="2" eb="4">
      <t>コウゲン</t>
    </rPh>
    <rPh sb="4" eb="6">
      <t>チョクバイ</t>
    </rPh>
    <rPh sb="6" eb="8">
      <t>コウシャ</t>
    </rPh>
    <phoneticPr fontId="24"/>
  </si>
  <si>
    <t>神石高原農業公社</t>
    <rPh sb="0" eb="2">
      <t>ジンセキ</t>
    </rPh>
    <rPh sb="2" eb="4">
      <t>コウゲン</t>
    </rPh>
    <rPh sb="4" eb="6">
      <t>ノウギョウ</t>
    </rPh>
    <rPh sb="6" eb="8">
      <t>コウシャ</t>
    </rPh>
    <phoneticPr fontId="24"/>
  </si>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</sst>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117242</c:v>
                </c:pt>
                <c:pt idx="3">
                  <c:v>114097</c:v>
                </c:pt>
                <c:pt idx="4">
                  <c:v>136577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173048</c:v>
                </c:pt>
                <c:pt idx="1">
                  <c:v>423793</c:v>
                </c:pt>
                <c:pt idx="2">
                  <c:v>105078</c:v>
                </c:pt>
                <c:pt idx="3">
                  <c:v>151607</c:v>
                </c:pt>
                <c:pt idx="4">
                  <c:v>206434</c:v>
                </c:pt>
              </c:numCache>
            </c:numRef>
          </c:val>
          <c:smooth val="0"/>
        </c:ser>
        <c:dLbls>
          <c:showLegendKey val="0"/>
          <c:showVal val="0"/>
          <c:showCatName val="0"/>
          <c:showSerName val="0"/>
          <c:showPercent val="0"/>
          <c:showBubbleSize val="0"/>
        </c:dLbls>
        <c:marker val="1"/>
        <c:smooth val="0"/>
        <c:axId val="88156800"/>
        <c:axId val="88158976"/>
      </c:lineChart>
      <c:catAx>
        <c:axId val="881568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158976"/>
        <c:crosses val="autoZero"/>
        <c:auto val="1"/>
        <c:lblAlgn val="ctr"/>
        <c:lblOffset val="100"/>
        <c:tickLblSkip val="1"/>
        <c:tickMarkSkip val="1"/>
        <c:noMultiLvlLbl val="0"/>
      </c:catAx>
      <c:valAx>
        <c:axId val="88158976"/>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1568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5.7</c:v>
                </c:pt>
                <c:pt idx="1">
                  <c:v>6.59</c:v>
                </c:pt>
                <c:pt idx="2">
                  <c:v>6.51</c:v>
                </c:pt>
                <c:pt idx="3">
                  <c:v>8.7200000000000006</c:v>
                </c:pt>
                <c:pt idx="4">
                  <c:v>7.43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15.26</c:v>
                </c:pt>
                <c:pt idx="1">
                  <c:v>21.83</c:v>
                </c:pt>
                <c:pt idx="2">
                  <c:v>28.43</c:v>
                </c:pt>
                <c:pt idx="3">
                  <c:v>38.68</c:v>
                </c:pt>
                <c:pt idx="4">
                  <c:v>47.62</c:v>
                </c:pt>
              </c:numCache>
            </c:numRef>
          </c:val>
        </c:ser>
        <c:dLbls>
          <c:showLegendKey val="0"/>
          <c:showVal val="0"/>
          <c:showCatName val="0"/>
          <c:showSerName val="0"/>
          <c:showPercent val="0"/>
          <c:showBubbleSize val="0"/>
        </c:dLbls>
        <c:gapWidth val="250"/>
        <c:overlap val="100"/>
        <c:axId val="96095616"/>
        <c:axId val="960977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5.7</c:v>
                </c:pt>
                <c:pt idx="1">
                  <c:v>10.77</c:v>
                </c:pt>
                <c:pt idx="2">
                  <c:v>3.94</c:v>
                </c:pt>
                <c:pt idx="3">
                  <c:v>9.0299999999999994</c:v>
                </c:pt>
                <c:pt idx="4">
                  <c:v>4.6399999999999997</c:v>
                </c:pt>
              </c:numCache>
            </c:numRef>
          </c:val>
          <c:smooth val="0"/>
        </c:ser>
        <c:dLbls>
          <c:showLegendKey val="0"/>
          <c:showVal val="0"/>
          <c:showCatName val="0"/>
          <c:showSerName val="0"/>
          <c:showPercent val="0"/>
          <c:showBubbleSize val="0"/>
        </c:dLbls>
        <c:marker val="1"/>
        <c:smooth val="0"/>
        <c:axId val="96095616"/>
        <c:axId val="96097792"/>
      </c:lineChart>
      <c:catAx>
        <c:axId val="96095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097792"/>
        <c:crosses val="autoZero"/>
        <c:auto val="1"/>
        <c:lblAlgn val="ctr"/>
        <c:lblOffset val="100"/>
        <c:tickLblSkip val="1"/>
        <c:tickMarkSkip val="1"/>
        <c:noMultiLvlLbl val="0"/>
      </c:catAx>
      <c:valAx>
        <c:axId val="96097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5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0.66</c:v>
                </c:pt>
                <c:pt idx="2">
                  <c:v>#N/A</c:v>
                </c:pt>
                <c:pt idx="3">
                  <c:v>0.28999999999999998</c:v>
                </c:pt>
                <c:pt idx="4">
                  <c:v>#N/A</c:v>
                </c:pt>
                <c:pt idx="5">
                  <c:v>0.23</c:v>
                </c:pt>
                <c:pt idx="6">
                  <c:v>#N/A</c:v>
                </c:pt>
                <c:pt idx="7">
                  <c:v>7.0000000000000007E-2</c:v>
                </c:pt>
                <c:pt idx="8">
                  <c:v>#N/A</c:v>
                </c:pt>
                <c:pt idx="9">
                  <c:v>0.05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飲料水供給施設事業特別会計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0.05</c:v>
                </c:pt>
                <c:pt idx="2">
                  <c:v>#N/A</c:v>
                </c:pt>
                <c:pt idx="3">
                  <c:v>0.02</c:v>
                </c:pt>
                <c:pt idx="4">
                  <c:v>#N/A</c:v>
                </c:pt>
                <c:pt idx="5">
                  <c:v>0.04</c:v>
                </c:pt>
                <c:pt idx="6">
                  <c:v>#N/A</c:v>
                </c:pt>
                <c:pt idx="7">
                  <c:v>0.09</c:v>
                </c:pt>
                <c:pt idx="8">
                  <c:v>#N/A</c:v>
                </c:pt>
                <c:pt idx="9">
                  <c:v>0.04</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0.02</c:v>
                </c:pt>
                <c:pt idx="6">
                  <c:v>#N/A</c:v>
                </c:pt>
                <c:pt idx="7">
                  <c:v>0.09</c:v>
                </c:pt>
                <c:pt idx="8">
                  <c:v>#N/A</c:v>
                </c:pt>
                <c:pt idx="9">
                  <c:v>0.18</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c:v>
                </c:pt>
                <c:pt idx="2">
                  <c:v>#N/A</c:v>
                </c:pt>
                <c:pt idx="3">
                  <c:v>0.21</c:v>
                </c:pt>
                <c:pt idx="4">
                  <c:v>#N/A</c:v>
                </c:pt>
                <c:pt idx="5">
                  <c:v>0.17</c:v>
                </c:pt>
                <c:pt idx="6">
                  <c:v>#N/A</c:v>
                </c:pt>
                <c:pt idx="7">
                  <c:v>0.31</c:v>
                </c:pt>
                <c:pt idx="8">
                  <c:v>#N/A</c:v>
                </c:pt>
                <c:pt idx="9">
                  <c:v>0.24</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0.12</c:v>
                </c:pt>
                <c:pt idx="2">
                  <c:v>#N/A</c:v>
                </c:pt>
                <c:pt idx="3">
                  <c:v>0.09</c:v>
                </c:pt>
                <c:pt idx="4">
                  <c:v>#N/A</c:v>
                </c:pt>
                <c:pt idx="5">
                  <c:v>0.08</c:v>
                </c:pt>
                <c:pt idx="6">
                  <c:v>#N/A</c:v>
                </c:pt>
                <c:pt idx="7">
                  <c:v>0.17</c:v>
                </c:pt>
                <c:pt idx="8">
                  <c:v>#N/A</c:v>
                </c:pt>
                <c:pt idx="9">
                  <c:v>0.28000000000000003</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1.02</c:v>
                </c:pt>
                <c:pt idx="2">
                  <c:v>#N/A</c:v>
                </c:pt>
                <c:pt idx="3">
                  <c:v>0.66</c:v>
                </c:pt>
                <c:pt idx="4">
                  <c:v>#N/A</c:v>
                </c:pt>
                <c:pt idx="5">
                  <c:v>1.08</c:v>
                </c:pt>
                <c:pt idx="6">
                  <c:v>#N/A</c:v>
                </c:pt>
                <c:pt idx="7">
                  <c:v>1.39</c:v>
                </c:pt>
                <c:pt idx="8">
                  <c:v>#N/A</c:v>
                </c:pt>
                <c:pt idx="9">
                  <c:v>0.37</c:v>
                </c:pt>
              </c:numCache>
            </c:numRef>
          </c:val>
        </c:ser>
        <c:ser>
          <c:idx val="7"/>
          <c:order val="7"/>
          <c:tx>
            <c:strRef>
              <c:f>データシート!$A$34</c:f>
              <c:strCache>
                <c:ptCount val="1"/>
                <c:pt idx="0">
                  <c:v>介護保険特別会計（保険事業勘定）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0.69</c:v>
                </c:pt>
                <c:pt idx="2">
                  <c:v>#N/A</c:v>
                </c:pt>
                <c:pt idx="3">
                  <c:v>0.28000000000000003</c:v>
                </c:pt>
                <c:pt idx="4">
                  <c:v>#N/A</c:v>
                </c:pt>
                <c:pt idx="5">
                  <c:v>0.39</c:v>
                </c:pt>
                <c:pt idx="6">
                  <c:v>#N/A</c:v>
                </c:pt>
                <c:pt idx="7">
                  <c:v>0.44</c:v>
                </c:pt>
                <c:pt idx="8">
                  <c:v>#N/A</c:v>
                </c:pt>
                <c:pt idx="9">
                  <c:v>0.53</c:v>
                </c:pt>
              </c:numCache>
            </c:numRef>
          </c:val>
        </c:ser>
        <c:ser>
          <c:idx val="8"/>
          <c:order val="8"/>
          <c:tx>
            <c:strRef>
              <c:f>データシート!$A$35</c:f>
              <c:strCache>
                <c:ptCount val="1"/>
                <c:pt idx="0">
                  <c:v>総合開発事業特別会計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c:v>
                </c:pt>
                <c:pt idx="2">
                  <c:v>#N/A</c:v>
                </c:pt>
                <c:pt idx="3">
                  <c:v>0</c:v>
                </c:pt>
                <c:pt idx="4">
                  <c:v>#N/A</c:v>
                </c:pt>
                <c:pt idx="5">
                  <c:v>1.75</c:v>
                </c:pt>
                <c:pt idx="6">
                  <c:v>#N/A</c:v>
                </c:pt>
                <c:pt idx="7">
                  <c:v>1.21</c:v>
                </c:pt>
                <c:pt idx="8">
                  <c:v>#N/A</c:v>
                </c:pt>
                <c:pt idx="9">
                  <c:v>1.23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5.65</c:v>
                </c:pt>
                <c:pt idx="2">
                  <c:v>#N/A</c:v>
                </c:pt>
                <c:pt idx="3">
                  <c:v>6.57</c:v>
                </c:pt>
                <c:pt idx="4">
                  <c:v>#N/A</c:v>
                </c:pt>
                <c:pt idx="5">
                  <c:v>6.47</c:v>
                </c:pt>
                <c:pt idx="6">
                  <c:v>#N/A</c:v>
                </c:pt>
                <c:pt idx="7">
                  <c:v>8.6300000000000008</c:v>
                </c:pt>
                <c:pt idx="8">
                  <c:v>#N/A</c:v>
                </c:pt>
                <c:pt idx="9">
                  <c:v>7.39</c:v>
                </c:pt>
              </c:numCache>
            </c:numRef>
          </c:val>
        </c:ser>
        <c:dLbls>
          <c:showLegendKey val="0"/>
          <c:showVal val="0"/>
          <c:showCatName val="0"/>
          <c:showSerName val="0"/>
          <c:showPercent val="0"/>
          <c:showBubbleSize val="0"/>
        </c:dLbls>
        <c:gapWidth val="150"/>
        <c:overlap val="100"/>
        <c:axId val="96769536"/>
        <c:axId val="96771072"/>
      </c:barChart>
      <c:catAx>
        <c:axId val="96769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771072"/>
        <c:crosses val="autoZero"/>
        <c:auto val="1"/>
        <c:lblAlgn val="ctr"/>
        <c:lblOffset val="100"/>
        <c:tickLblSkip val="1"/>
        <c:tickMarkSkip val="1"/>
        <c:noMultiLvlLbl val="0"/>
      </c:catAx>
      <c:valAx>
        <c:axId val="96771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7695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1635</c:v>
                </c:pt>
                <c:pt idx="5">
                  <c:v>1625</c:v>
                </c:pt>
                <c:pt idx="8">
                  <c:v>1600</c:v>
                </c:pt>
                <c:pt idx="11">
                  <c:v>1499</c:v>
                </c:pt>
                <c:pt idx="14">
                  <c:v>1402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12</c:v>
                </c:pt>
                <c:pt idx="3">
                  <c:v>12</c:v>
                </c:pt>
                <c:pt idx="6">
                  <c:v>2</c:v>
                </c:pt>
                <c:pt idx="9">
                  <c:v>2</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c:v>
                </c:pt>
                <c:pt idx="3">
                  <c:v>11</c:v>
                </c:pt>
                <c:pt idx="6">
                  <c:v>11</c:v>
                </c:pt>
                <c:pt idx="9">
                  <c:v>11</c:v>
                </c:pt>
                <c:pt idx="12">
                  <c:v>11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243</c:v>
                </c:pt>
                <c:pt idx="3">
                  <c:v>220</c:v>
                </c:pt>
                <c:pt idx="6">
                  <c:v>227</c:v>
                </c:pt>
                <c:pt idx="9">
                  <c:v>241</c:v>
                </c:pt>
                <c:pt idx="12">
                  <c:v>217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2393</c:v>
                </c:pt>
                <c:pt idx="3">
                  <c:v>2256</c:v>
                </c:pt>
                <c:pt idx="6">
                  <c:v>2088</c:v>
                </c:pt>
                <c:pt idx="9">
                  <c:v>1958</c:v>
                </c:pt>
                <c:pt idx="12">
                  <c:v>1746</c:v>
                </c:pt>
              </c:numCache>
            </c:numRef>
          </c:val>
        </c:ser>
        <c:dLbls>
          <c:showLegendKey val="0"/>
          <c:showVal val="0"/>
          <c:showCatName val="0"/>
          <c:showSerName val="0"/>
          <c:showPercent val="0"/>
          <c:showBubbleSize val="0"/>
        </c:dLbls>
        <c:gapWidth val="100"/>
        <c:overlap val="100"/>
        <c:axId val="99115776"/>
        <c:axId val="991176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1021</c:v>
                </c:pt>
                <c:pt idx="2">
                  <c:v>#N/A</c:v>
                </c:pt>
                <c:pt idx="3">
                  <c:v>#N/A</c:v>
                </c:pt>
                <c:pt idx="4">
                  <c:v>874</c:v>
                </c:pt>
                <c:pt idx="5">
                  <c:v>#N/A</c:v>
                </c:pt>
                <c:pt idx="6">
                  <c:v>#N/A</c:v>
                </c:pt>
                <c:pt idx="7">
                  <c:v>728</c:v>
                </c:pt>
                <c:pt idx="8">
                  <c:v>#N/A</c:v>
                </c:pt>
                <c:pt idx="9">
                  <c:v>#N/A</c:v>
                </c:pt>
                <c:pt idx="10">
                  <c:v>713</c:v>
                </c:pt>
                <c:pt idx="11">
                  <c:v>#N/A</c:v>
                </c:pt>
                <c:pt idx="12">
                  <c:v>#N/A</c:v>
                </c:pt>
                <c:pt idx="13">
                  <c:v>573</c:v>
                </c:pt>
                <c:pt idx="14">
                  <c:v>#N/A</c:v>
                </c:pt>
              </c:numCache>
            </c:numRef>
          </c:val>
          <c:smooth val="0"/>
        </c:ser>
        <c:dLbls>
          <c:showLegendKey val="0"/>
          <c:showVal val="0"/>
          <c:showCatName val="0"/>
          <c:showSerName val="0"/>
          <c:showPercent val="0"/>
          <c:showBubbleSize val="0"/>
        </c:dLbls>
        <c:marker val="1"/>
        <c:smooth val="0"/>
        <c:axId val="99115776"/>
        <c:axId val="99117696"/>
      </c:lineChart>
      <c:catAx>
        <c:axId val="99115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117696"/>
        <c:crosses val="autoZero"/>
        <c:auto val="1"/>
        <c:lblAlgn val="ctr"/>
        <c:lblOffset val="100"/>
        <c:tickLblSkip val="1"/>
        <c:tickMarkSkip val="1"/>
        <c:noMultiLvlLbl val="0"/>
      </c:catAx>
      <c:valAx>
        <c:axId val="99117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15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12008</c:v>
                </c:pt>
                <c:pt idx="5">
                  <c:v>12382</c:v>
                </c:pt>
                <c:pt idx="8">
                  <c:v>11906</c:v>
                </c:pt>
                <c:pt idx="11">
                  <c:v>11462</c:v>
                </c:pt>
                <c:pt idx="14">
                  <c:v>12217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392</c:v>
                </c:pt>
                <c:pt idx="5">
                  <c:v>345</c:v>
                </c:pt>
                <c:pt idx="8">
                  <c:v>270</c:v>
                </c:pt>
                <c:pt idx="11">
                  <c:v>225</c:v>
                </c:pt>
                <c:pt idx="14">
                  <c:v>165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2692</c:v>
                </c:pt>
                <c:pt idx="5">
                  <c:v>3530</c:v>
                </c:pt>
                <c:pt idx="8">
                  <c:v>4681</c:v>
                </c:pt>
                <c:pt idx="11">
                  <c:v>5846</c:v>
                </c:pt>
                <c:pt idx="14">
                  <c:v>7173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6</c:v>
                </c:pt>
                <c:pt idx="3">
                  <c:v>3</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1542</c:v>
                </c:pt>
                <c:pt idx="3">
                  <c:v>1610</c:v>
                </c:pt>
                <c:pt idx="6">
                  <c:v>1437</c:v>
                </c:pt>
                <c:pt idx="9">
                  <c:v>1323</c:v>
                </c:pt>
                <c:pt idx="12">
                  <c:v>1251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c:v>
                </c:pt>
                <c:pt idx="3">
                  <c:v>0</c:v>
                </c:pt>
                <c:pt idx="6">
                  <c:v>0</c:v>
                </c:pt>
                <c:pt idx="9">
                  <c:v>1</c:v>
                </c:pt>
                <c:pt idx="12">
                  <c:v>57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2235</c:v>
                </c:pt>
                <c:pt idx="3">
                  <c:v>2109</c:v>
                </c:pt>
                <c:pt idx="6">
                  <c:v>2018</c:v>
                </c:pt>
                <c:pt idx="9">
                  <c:v>2156</c:v>
                </c:pt>
                <c:pt idx="12">
                  <c:v>2198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17</c:v>
                </c:pt>
                <c:pt idx="3">
                  <c:v>18</c:v>
                </c:pt>
                <c:pt idx="6">
                  <c:v>32</c:v>
                </c:pt>
                <c:pt idx="9">
                  <c:v>34</c:v>
                </c:pt>
                <c:pt idx="12">
                  <c:v>20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15215</c:v>
                </c:pt>
                <c:pt idx="3">
                  <c:v>14797</c:v>
                </c:pt>
                <c:pt idx="6">
                  <c:v>13727</c:v>
                </c:pt>
                <c:pt idx="9">
                  <c:v>13219</c:v>
                </c:pt>
                <c:pt idx="12">
                  <c:v>13977</c:v>
                </c:pt>
              </c:numCache>
            </c:numRef>
          </c:val>
        </c:ser>
        <c:dLbls>
          <c:showLegendKey val="0"/>
          <c:showVal val="0"/>
          <c:showCatName val="0"/>
          <c:showSerName val="0"/>
          <c:showPercent val="0"/>
          <c:showBubbleSize val="0"/>
        </c:dLbls>
        <c:gapWidth val="100"/>
        <c:overlap val="100"/>
        <c:axId val="100506240"/>
        <c:axId val="100508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3924</c:v>
                </c:pt>
                <c:pt idx="2">
                  <c:v>#N/A</c:v>
                </c:pt>
                <c:pt idx="3">
                  <c:v>#N/A</c:v>
                </c:pt>
                <c:pt idx="4">
                  <c:v>2280</c:v>
                </c:pt>
                <c:pt idx="5">
                  <c:v>#N/A</c:v>
                </c:pt>
                <c:pt idx="6">
                  <c:v>#N/A</c:v>
                </c:pt>
                <c:pt idx="7">
                  <c:v>358</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0506240"/>
        <c:axId val="100508416"/>
      </c:lineChart>
      <c:catAx>
        <c:axId val="100506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508416"/>
        <c:crosses val="autoZero"/>
        <c:auto val="1"/>
        <c:lblAlgn val="ctr"/>
        <c:lblOffset val="100"/>
        <c:tickLblSkip val="1"/>
        <c:tickMarkSkip val="1"/>
        <c:noMultiLvlLbl val="0"/>
      </c:catAx>
      <c:valAx>
        <c:axId val="100508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506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広島県神石高原町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10,231
10,155
381.81
12,871,593
12,261,966
534,696
7,192,452
13,587,336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人口の減少や全国平均を上回る高齢化率（Ｈ2</a:t>
          </a:r>
          <a:r>
            <a:rPr lang="en-US" altLang="ja-JP" sz="1300" b="0" i="0" baseline="0">
              <a:solidFill>
                <a:schemeClr val="dk1"/>
              </a:solidFill>
              <a:effectLst/>
              <a:latin typeface="+mn-lt"/>
              <a:ea typeface="+mn-ea"/>
              <a:cs typeface="+mn-cs"/>
            </a:rPr>
            <a:t>5</a:t>
          </a:r>
          <a:r>
            <a:rPr lang="ja-JP" altLang="ja-JP" sz="1300" b="0" i="0" baseline="0">
              <a:solidFill>
                <a:schemeClr val="dk1"/>
              </a:solidFill>
              <a:effectLst/>
              <a:latin typeface="+mn-lt"/>
              <a:ea typeface="+mn-ea"/>
              <a:cs typeface="+mn-cs"/>
            </a:rPr>
            <a:t>年度末4</a:t>
          </a:r>
          <a:r>
            <a:rPr lang="en-US" altLang="ja-JP" sz="1300" b="0" i="0" baseline="0">
              <a:solidFill>
                <a:schemeClr val="dk1"/>
              </a:solidFill>
              <a:effectLst/>
              <a:latin typeface="+mn-lt"/>
              <a:ea typeface="+mn-ea"/>
              <a:cs typeface="+mn-cs"/>
            </a:rPr>
            <a:t>4.01</a:t>
          </a:r>
          <a:r>
            <a:rPr lang="ja-JP" altLang="ja-JP" sz="1300" b="0" i="0" baseline="0">
              <a:solidFill>
                <a:schemeClr val="dk1"/>
              </a:solidFill>
              <a:effectLst/>
              <a:latin typeface="+mn-lt"/>
              <a:ea typeface="+mn-ea"/>
              <a:cs typeface="+mn-cs"/>
            </a:rPr>
            <a:t>％）に加え，町内に中心となる産業がないことにより，財政基盤が弱く，類似団体平均を下回っている。</a:t>
          </a:r>
          <a:endParaRPr lang="ja-JP" altLang="ja-JP" sz="1300">
            <a:effectLst/>
          </a:endParaRPr>
        </a:p>
        <a:p>
          <a:pPr rtl="0"/>
          <a:r>
            <a:rPr lang="ja-JP" altLang="ja-JP" sz="1300" b="0" i="0" baseline="0">
              <a:solidFill>
                <a:schemeClr val="dk1"/>
              </a:solidFill>
              <a:effectLst/>
              <a:latin typeface="+mn-lt"/>
              <a:ea typeface="+mn-ea"/>
              <a:cs typeface="+mn-cs"/>
            </a:rPr>
            <a:t>　定住対策事業，</a:t>
          </a:r>
          <a:r>
            <a:rPr lang="ja-JP" altLang="en-US" sz="1300" b="0" i="0" baseline="0">
              <a:solidFill>
                <a:schemeClr val="dk1"/>
              </a:solidFill>
              <a:effectLst/>
              <a:latin typeface="+mn-lt"/>
              <a:ea typeface="+mn-ea"/>
              <a:cs typeface="+mn-cs"/>
            </a:rPr>
            <a:t>企業誘致</a:t>
          </a:r>
          <a:r>
            <a:rPr lang="ja-JP" altLang="ja-JP" sz="1300" b="0" i="0" baseline="0">
              <a:solidFill>
                <a:schemeClr val="dk1"/>
              </a:solidFill>
              <a:effectLst/>
              <a:latin typeface="+mn-lt"/>
              <a:ea typeface="+mn-ea"/>
              <a:cs typeface="+mn-cs"/>
            </a:rPr>
            <a:t>などを推進し，自主財源の確保を図る。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3" name="直線コネクタ 62"/>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6"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7" name="直線コネクタ 66"/>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105833</xdr:rowOff>
    </xdr:to>
    <xdr:cxnSp macro="">
      <xdr:nvCxnSpPr>
        <xdr:cNvPr id="68" name="直線コネクタ 67"/>
        <xdr:cNvCxnSpPr/>
      </xdr:nvCxnSpPr>
      <xdr:spPr>
        <a:xfrm>
          <a:off x="4114800" y="73067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9"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70" name="フローチャート : 判断 69"/>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105833</xdr:rowOff>
    </xdr:to>
    <xdr:cxnSp macro="">
      <xdr:nvCxnSpPr>
        <xdr:cNvPr id="71" name="直線コネクタ 70"/>
        <xdr:cNvCxnSpPr/>
      </xdr:nvCxnSpPr>
      <xdr:spPr>
        <a:xfrm>
          <a:off x="3225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2" name="フローチャート : 判断 71"/>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3" name="テキスト ボックス 72"/>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105833</xdr:rowOff>
    </xdr:to>
    <xdr:cxnSp macro="">
      <xdr:nvCxnSpPr>
        <xdr:cNvPr id="74" name="直線コネクタ 73"/>
        <xdr:cNvCxnSpPr/>
      </xdr:nvCxnSpPr>
      <xdr:spPr>
        <a:xfrm>
          <a:off x="2336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5" name="フローチャート : 判断 74"/>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6" name="テキスト ボックス 75"/>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65617</xdr:rowOff>
    </xdr:to>
    <xdr:cxnSp macro="">
      <xdr:nvCxnSpPr>
        <xdr:cNvPr id="77" name="直線コネクタ 76"/>
        <xdr:cNvCxnSpPr/>
      </xdr:nvCxnSpPr>
      <xdr:spPr>
        <a:xfrm>
          <a:off x="1447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8" name="フローチャート : 判断 77"/>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9" name="テキスト ボックス 78"/>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80" name="フローチャート : 判断 79"/>
        <xdr:cNvSpPr/>
      </xdr:nvSpPr>
      <xdr:spPr>
        <a:xfrm>
          <a:off x="1397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56744</xdr:rowOff>
    </xdr:from>
    <xdr:ext cx="762000" cy="259045"/>
    <xdr:sp macro="" textlink="">
      <xdr:nvSpPr>
        <xdr:cNvPr id="81" name="テキスト ボックス 80"/>
        <xdr:cNvSpPr txBox="1"/>
      </xdr:nvSpPr>
      <xdr:spPr>
        <a:xfrm>
          <a:off x="1066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7" name="円/楕円 86"/>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27110</xdr:rowOff>
    </xdr:from>
    <xdr:ext cx="762000" cy="259045"/>
    <xdr:sp macro="" textlink="">
      <xdr:nvSpPr>
        <xdr:cNvPr id="88" name="財政力該当値テキスト"/>
        <xdr:cNvSpPr txBox="1"/>
      </xdr:nvSpPr>
      <xdr:spPr>
        <a:xfrm>
          <a:off x="5041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9" name="円/楕円 88"/>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90" name="テキスト ボックス 89"/>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1" name="円/楕円 90"/>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92" name="テキスト ボックス 91"/>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3" name="円/楕円 92"/>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94" name="テキスト ボックス 93"/>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5" name="円/楕円 94"/>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96" name="テキスト ボックス 95"/>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歳入の約半分を地方交付税が占めているので，普通交付税における合併算定替えの終了が近づき，厳しい財政状況となることが見込まれるため，引き続き経常経費の削減に努める。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70696</xdr:rowOff>
    </xdr:from>
    <xdr:to>
      <xdr:col>7</xdr:col>
      <xdr:colOff>152400</xdr:colOff>
      <xdr:row>67</xdr:row>
      <xdr:rowOff>128270</xdr:rowOff>
    </xdr:to>
    <xdr:cxnSp macro="">
      <xdr:nvCxnSpPr>
        <xdr:cNvPr id="126" name="直線コネクタ 125"/>
        <xdr:cNvCxnSpPr/>
      </xdr:nvCxnSpPr>
      <xdr:spPr>
        <a:xfrm flipV="1">
          <a:off x="4953000" y="10014796"/>
          <a:ext cx="0" cy="16006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100347</xdr:rowOff>
    </xdr:from>
    <xdr:ext cx="762000" cy="259045"/>
    <xdr:sp macro="" textlink="">
      <xdr:nvSpPr>
        <xdr:cNvPr id="127" name="財政構造の弾力性最小値テキスト"/>
        <xdr:cNvSpPr txBox="1"/>
      </xdr:nvSpPr>
      <xdr:spPr>
        <a:xfrm>
          <a:off x="5041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7</xdr:col>
      <xdr:colOff>63500</xdr:colOff>
      <xdr:row>67</xdr:row>
      <xdr:rowOff>128270</xdr:rowOff>
    </xdr:from>
    <xdr:to>
      <xdr:col>7</xdr:col>
      <xdr:colOff>241300</xdr:colOff>
      <xdr:row>67</xdr:row>
      <xdr:rowOff>128270</xdr:rowOff>
    </xdr:to>
    <xdr:cxnSp macro="">
      <xdr:nvCxnSpPr>
        <xdr:cNvPr id="128" name="直線コネクタ 127"/>
        <xdr:cNvCxnSpPr/>
      </xdr:nvCxnSpPr>
      <xdr:spPr>
        <a:xfrm>
          <a:off x="4864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157073</xdr:rowOff>
    </xdr:from>
    <xdr:ext cx="762000" cy="259045"/>
    <xdr:sp macro="" textlink="">
      <xdr:nvSpPr>
        <xdr:cNvPr id="129"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75.3</a:t>
          </a:r>
          <a:endParaRPr kumimoji="1" lang="ja-JP" altLang="en-US" sz="1000" b="1">
            <a:latin typeface="ＭＳ Ｐゴシック"/>
          </a:endParaRPr>
        </a:p>
      </xdr:txBody>
    </xdr:sp>
    <xdr:clientData/>
  </xdr:oneCellAnchor>
  <xdr:twoCellAnchor>
    <xdr:from>
      <xdr:col>7</xdr:col>
      <xdr:colOff>63500</xdr:colOff>
      <xdr:row>58</xdr:row>
      <xdr:rowOff>70696</xdr:rowOff>
    </xdr:from>
    <xdr:to>
      <xdr:col>7</xdr:col>
      <xdr:colOff>241300</xdr:colOff>
      <xdr:row>58</xdr:row>
      <xdr:rowOff>70696</xdr:rowOff>
    </xdr:to>
    <xdr:cxnSp macro="">
      <xdr:nvCxnSpPr>
        <xdr:cNvPr id="130" name="直線コネクタ 129"/>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3810</xdr:rowOff>
    </xdr:from>
    <xdr:to>
      <xdr:col>7</xdr:col>
      <xdr:colOff>152400</xdr:colOff>
      <xdr:row>60</xdr:row>
      <xdr:rowOff>138006</xdr:rowOff>
    </xdr:to>
    <xdr:cxnSp macro="">
      <xdr:nvCxnSpPr>
        <xdr:cNvPr id="131" name="直線コネクタ 130"/>
        <xdr:cNvCxnSpPr/>
      </xdr:nvCxnSpPr>
      <xdr:spPr>
        <a:xfrm flipV="1">
          <a:off x="4114800" y="10119360"/>
          <a:ext cx="838200" cy="30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54204</xdr:rowOff>
    </xdr:from>
    <xdr:ext cx="762000" cy="259045"/>
    <xdr:sp macro="" textlink="">
      <xdr:nvSpPr>
        <xdr:cNvPr id="132" name="財政構造の弾力性平均値テキスト"/>
        <xdr:cNvSpPr txBox="1"/>
      </xdr:nvSpPr>
      <xdr:spPr>
        <a:xfrm>
          <a:off x="5041900" y="10684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33" name="フローチャート : 判断 132"/>
        <xdr:cNvSpPr/>
      </xdr:nvSpPr>
      <xdr:spPr>
        <a:xfrm>
          <a:off x="49022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138006</xdr:rowOff>
    </xdr:from>
    <xdr:to>
      <xdr:col>6</xdr:col>
      <xdr:colOff>0</xdr:colOff>
      <xdr:row>61</xdr:row>
      <xdr:rowOff>55033</xdr:rowOff>
    </xdr:to>
    <xdr:cxnSp macro="">
      <xdr:nvCxnSpPr>
        <xdr:cNvPr id="134" name="直線コネクタ 133"/>
        <xdr:cNvCxnSpPr/>
      </xdr:nvCxnSpPr>
      <xdr:spPr>
        <a:xfrm flipV="1">
          <a:off x="3225800" y="10425006"/>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6" name="テキスト ボックス 135"/>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33444</xdr:rowOff>
    </xdr:from>
    <xdr:to>
      <xdr:col>4</xdr:col>
      <xdr:colOff>482600</xdr:colOff>
      <xdr:row>61</xdr:row>
      <xdr:rowOff>55033</xdr:rowOff>
    </xdr:to>
    <xdr:cxnSp macro="">
      <xdr:nvCxnSpPr>
        <xdr:cNvPr id="137" name="直線コネクタ 136"/>
        <xdr:cNvCxnSpPr/>
      </xdr:nvCxnSpPr>
      <xdr:spPr>
        <a:xfrm>
          <a:off x="2336800" y="10320444"/>
          <a:ext cx="889000" cy="193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146473</xdr:rowOff>
    </xdr:from>
    <xdr:to>
      <xdr:col>4</xdr:col>
      <xdr:colOff>533400</xdr:colOff>
      <xdr:row>63</xdr:row>
      <xdr:rowOff>76623</xdr:rowOff>
    </xdr:to>
    <xdr:sp macro="" textlink="">
      <xdr:nvSpPr>
        <xdr:cNvPr id="138" name="フローチャート : 判断 137"/>
        <xdr:cNvSpPr/>
      </xdr:nvSpPr>
      <xdr:spPr>
        <a:xfrm>
          <a:off x="3175000" y="1077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61400</xdr:rowOff>
    </xdr:from>
    <xdr:ext cx="762000" cy="259045"/>
    <xdr:sp macro="" textlink="">
      <xdr:nvSpPr>
        <xdr:cNvPr id="139" name="テキスト ボックス 138"/>
        <xdr:cNvSpPr txBox="1"/>
      </xdr:nvSpPr>
      <xdr:spPr>
        <a:xfrm>
          <a:off x="2844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33444</xdr:rowOff>
    </xdr:from>
    <xdr:to>
      <xdr:col>3</xdr:col>
      <xdr:colOff>279400</xdr:colOff>
      <xdr:row>62</xdr:row>
      <xdr:rowOff>36406</xdr:rowOff>
    </xdr:to>
    <xdr:cxnSp macro="">
      <xdr:nvCxnSpPr>
        <xdr:cNvPr id="140" name="直線コネクタ 139"/>
        <xdr:cNvCxnSpPr/>
      </xdr:nvCxnSpPr>
      <xdr:spPr>
        <a:xfrm flipV="1">
          <a:off x="1447800" y="10320444"/>
          <a:ext cx="889000" cy="345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1" name="フローチャート : 判断 140"/>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7637</xdr:rowOff>
    </xdr:from>
    <xdr:ext cx="762000" cy="259045"/>
    <xdr:sp macro="" textlink="">
      <xdr:nvSpPr>
        <xdr:cNvPr id="142" name="テキスト ボックス 141"/>
        <xdr:cNvSpPr txBox="1"/>
      </xdr:nvSpPr>
      <xdr:spPr>
        <a:xfrm>
          <a:off x="19558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103717</xdr:rowOff>
    </xdr:from>
    <xdr:to>
      <xdr:col>2</xdr:col>
      <xdr:colOff>127000</xdr:colOff>
      <xdr:row>64</xdr:row>
      <xdr:rowOff>33867</xdr:rowOff>
    </xdr:to>
    <xdr:sp macro="" textlink="">
      <xdr:nvSpPr>
        <xdr:cNvPr id="143" name="フローチャート : 判断 142"/>
        <xdr:cNvSpPr/>
      </xdr:nvSpPr>
      <xdr:spPr>
        <a:xfrm>
          <a:off x="1397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18644</xdr:rowOff>
    </xdr:from>
    <xdr:ext cx="762000" cy="259045"/>
    <xdr:sp macro="" textlink="">
      <xdr:nvSpPr>
        <xdr:cNvPr id="144" name="テキスト ボックス 143"/>
        <xdr:cNvSpPr txBox="1"/>
      </xdr:nvSpPr>
      <xdr:spPr>
        <a:xfrm>
          <a:off x="1066800" y="1099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58</xdr:row>
      <xdr:rowOff>124460</xdr:rowOff>
    </xdr:from>
    <xdr:to>
      <xdr:col>7</xdr:col>
      <xdr:colOff>203200</xdr:colOff>
      <xdr:row>59</xdr:row>
      <xdr:rowOff>54610</xdr:rowOff>
    </xdr:to>
    <xdr:sp macro="" textlink="">
      <xdr:nvSpPr>
        <xdr:cNvPr id="150" name="円/楕円 149"/>
        <xdr:cNvSpPr/>
      </xdr:nvSpPr>
      <xdr:spPr>
        <a:xfrm>
          <a:off x="49022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45737</xdr:rowOff>
    </xdr:from>
    <xdr:ext cx="762000" cy="259045"/>
    <xdr:sp macro="" textlink="">
      <xdr:nvSpPr>
        <xdr:cNvPr id="151" name="財政構造の弾力性該当値テキスト"/>
        <xdr:cNvSpPr txBox="1"/>
      </xdr:nvSpPr>
      <xdr:spPr>
        <a:xfrm>
          <a:off x="5041900" y="998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87206</xdr:rowOff>
    </xdr:from>
    <xdr:to>
      <xdr:col>6</xdr:col>
      <xdr:colOff>50800</xdr:colOff>
      <xdr:row>61</xdr:row>
      <xdr:rowOff>17356</xdr:rowOff>
    </xdr:to>
    <xdr:sp macro="" textlink="">
      <xdr:nvSpPr>
        <xdr:cNvPr id="152" name="円/楕円 151"/>
        <xdr:cNvSpPr/>
      </xdr:nvSpPr>
      <xdr:spPr>
        <a:xfrm>
          <a:off x="4064000" y="1037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27533</xdr:rowOff>
    </xdr:from>
    <xdr:ext cx="736600" cy="259045"/>
    <xdr:sp macro="" textlink="">
      <xdr:nvSpPr>
        <xdr:cNvPr id="153" name="テキスト ボックス 152"/>
        <xdr:cNvSpPr txBox="1"/>
      </xdr:nvSpPr>
      <xdr:spPr>
        <a:xfrm>
          <a:off x="3733800" y="10143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4233</xdr:rowOff>
    </xdr:from>
    <xdr:to>
      <xdr:col>4</xdr:col>
      <xdr:colOff>533400</xdr:colOff>
      <xdr:row>61</xdr:row>
      <xdr:rowOff>105833</xdr:rowOff>
    </xdr:to>
    <xdr:sp macro="" textlink="">
      <xdr:nvSpPr>
        <xdr:cNvPr id="154" name="円/楕円 153"/>
        <xdr:cNvSpPr/>
      </xdr:nvSpPr>
      <xdr:spPr>
        <a:xfrm>
          <a:off x="3175000" y="1046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116010</xdr:rowOff>
    </xdr:from>
    <xdr:ext cx="762000" cy="259045"/>
    <xdr:sp macro="" textlink="">
      <xdr:nvSpPr>
        <xdr:cNvPr id="155" name="テキスト ボックス 154"/>
        <xdr:cNvSpPr txBox="1"/>
      </xdr:nvSpPr>
      <xdr:spPr>
        <a:xfrm>
          <a:off x="2844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154094</xdr:rowOff>
    </xdr:from>
    <xdr:to>
      <xdr:col>3</xdr:col>
      <xdr:colOff>330200</xdr:colOff>
      <xdr:row>60</xdr:row>
      <xdr:rowOff>84244</xdr:rowOff>
    </xdr:to>
    <xdr:sp macro="" textlink="">
      <xdr:nvSpPr>
        <xdr:cNvPr id="156" name="円/楕円 155"/>
        <xdr:cNvSpPr/>
      </xdr:nvSpPr>
      <xdr:spPr>
        <a:xfrm>
          <a:off x="2286000" y="102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94421</xdr:rowOff>
    </xdr:from>
    <xdr:ext cx="762000" cy="259045"/>
    <xdr:sp macro="" textlink="">
      <xdr:nvSpPr>
        <xdr:cNvPr id="157" name="テキスト ボックス 156"/>
        <xdr:cNvSpPr txBox="1"/>
      </xdr:nvSpPr>
      <xdr:spPr>
        <a:xfrm>
          <a:off x="1955800" y="10038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58" name="円/楕円 157"/>
        <xdr:cNvSpPr/>
      </xdr:nvSpPr>
      <xdr:spPr>
        <a:xfrm>
          <a:off x="1397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97383</xdr:rowOff>
    </xdr:from>
    <xdr:ext cx="762000" cy="259045"/>
    <xdr:sp macro="" textlink="">
      <xdr:nvSpPr>
        <xdr:cNvPr id="159" name="テキスト ボックス 158"/>
        <xdr:cNvSpPr txBox="1"/>
      </xdr:nvSpPr>
      <xdr:spPr>
        <a:xfrm>
          <a:off x="1066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[305,340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合併前に各団体において整備した各種同等目的の施設が重複しており，この維持管理経費が多額であるうえ，施設が老朽化し修繕費が増加してきている。</a:t>
          </a:r>
          <a:endParaRPr lang="ja-JP" altLang="ja-JP" sz="1300">
            <a:effectLst/>
          </a:endParaRPr>
        </a:p>
        <a:p>
          <a:pPr rtl="0"/>
          <a:r>
            <a:rPr lang="ja-JP" altLang="ja-JP" sz="1300" b="0" i="0" baseline="0">
              <a:solidFill>
                <a:schemeClr val="dk1"/>
              </a:solidFill>
              <a:effectLst/>
              <a:latin typeface="+mn-lt"/>
              <a:ea typeface="+mn-ea"/>
              <a:cs typeface="+mn-cs"/>
            </a:rPr>
            <a:t>　また，自治体面積が広くマンパワーが必要であるが，人口は年々減少しており，類似団体平均を大きく上回っている。</a:t>
          </a:r>
          <a:endParaRPr lang="ja-JP" altLang="ja-JP" sz="1300">
            <a:effectLst/>
          </a:endParaRPr>
        </a:p>
        <a:p>
          <a:pPr rtl="0"/>
          <a:r>
            <a:rPr lang="ja-JP" altLang="ja-JP" sz="1300" b="0" i="0" baseline="0">
              <a:solidFill>
                <a:schemeClr val="dk1"/>
              </a:solidFill>
              <a:effectLst/>
              <a:latin typeface="+mn-lt"/>
              <a:ea typeface="+mn-ea"/>
              <a:cs typeface="+mn-cs"/>
            </a:rPr>
            <a:t>　多くの集会施設で指定管理者制度を導入し，施設使用料の減免基準の見直し，冷暖房使用料の徴収を行い，受益者負担の適正化及びコスト削減を図っている。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16983</xdr:rowOff>
    </xdr:from>
    <xdr:to>
      <xdr:col>7</xdr:col>
      <xdr:colOff>152400</xdr:colOff>
      <xdr:row>87</xdr:row>
      <xdr:rowOff>161784</xdr:rowOff>
    </xdr:to>
    <xdr:cxnSp macro="">
      <xdr:nvCxnSpPr>
        <xdr:cNvPr id="187" name="直線コネクタ 186"/>
        <xdr:cNvCxnSpPr/>
      </xdr:nvCxnSpPr>
      <xdr:spPr>
        <a:xfrm flipV="1">
          <a:off x="4953000" y="13904433"/>
          <a:ext cx="0" cy="1173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133861</xdr:rowOff>
    </xdr:from>
    <xdr:ext cx="762000" cy="259045"/>
    <xdr:sp macro="" textlink="">
      <xdr:nvSpPr>
        <xdr:cNvPr id="188" name="人件費・物件費等の状況最小値テキスト"/>
        <xdr:cNvSpPr txBox="1"/>
      </xdr:nvSpPr>
      <xdr:spPr>
        <a:xfrm>
          <a:off x="5041900" y="15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347,997</a:t>
          </a:r>
          <a:endParaRPr kumimoji="1" lang="ja-JP" altLang="en-US" sz="1000" b="1">
            <a:latin typeface="ＭＳ Ｐゴシック"/>
          </a:endParaRPr>
        </a:p>
      </xdr:txBody>
    </xdr:sp>
    <xdr:clientData/>
  </xdr:oneCellAnchor>
  <xdr:twoCellAnchor>
    <xdr:from>
      <xdr:col>7</xdr:col>
      <xdr:colOff>63500</xdr:colOff>
      <xdr:row>87</xdr:row>
      <xdr:rowOff>161784</xdr:rowOff>
    </xdr:from>
    <xdr:to>
      <xdr:col>7</xdr:col>
      <xdr:colOff>241300</xdr:colOff>
      <xdr:row>87</xdr:row>
      <xdr:rowOff>161784</xdr:rowOff>
    </xdr:to>
    <xdr:cxnSp macro="">
      <xdr:nvCxnSpPr>
        <xdr:cNvPr id="189" name="直線コネクタ 188"/>
        <xdr:cNvCxnSpPr/>
      </xdr:nvCxnSpPr>
      <xdr:spPr>
        <a:xfrm>
          <a:off x="4864100" y="1507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103360</xdr:rowOff>
    </xdr:from>
    <xdr:ext cx="762000" cy="259045"/>
    <xdr:sp macro="" textlink="">
      <xdr:nvSpPr>
        <xdr:cNvPr id="190" name="人件費・物件費等の状況最大値テキスト"/>
        <xdr:cNvSpPr txBox="1"/>
      </xdr:nvSpPr>
      <xdr:spPr>
        <a:xfrm>
          <a:off x="5041900" y="1364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104,835</a:t>
          </a:r>
          <a:endParaRPr kumimoji="1" lang="ja-JP" altLang="en-US" sz="1000" b="1">
            <a:latin typeface="ＭＳ Ｐゴシック"/>
          </a:endParaRPr>
        </a:p>
      </xdr:txBody>
    </xdr:sp>
    <xdr:clientData/>
  </xdr:oneCellAnchor>
  <xdr:twoCellAnchor>
    <xdr:from>
      <xdr:col>7</xdr:col>
      <xdr:colOff>63500</xdr:colOff>
      <xdr:row>81</xdr:row>
      <xdr:rowOff>16983</xdr:rowOff>
    </xdr:from>
    <xdr:to>
      <xdr:col>7</xdr:col>
      <xdr:colOff>241300</xdr:colOff>
      <xdr:row>81</xdr:row>
      <xdr:rowOff>16983</xdr:rowOff>
    </xdr:to>
    <xdr:cxnSp macro="">
      <xdr:nvCxnSpPr>
        <xdr:cNvPr id="191" name="直線コネクタ 190"/>
        <xdr:cNvCxnSpPr/>
      </xdr:nvCxnSpPr>
      <xdr:spPr>
        <a:xfrm>
          <a:off x="4864100" y="1390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471</xdr:rowOff>
    </xdr:from>
    <xdr:to>
      <xdr:col>7</xdr:col>
      <xdr:colOff>152400</xdr:colOff>
      <xdr:row>86</xdr:row>
      <xdr:rowOff>127371</xdr:rowOff>
    </xdr:to>
    <xdr:cxnSp macro="">
      <xdr:nvCxnSpPr>
        <xdr:cNvPr id="192" name="直線コネクタ 191"/>
        <xdr:cNvCxnSpPr/>
      </xdr:nvCxnSpPr>
      <xdr:spPr>
        <a:xfrm>
          <a:off x="4114800" y="14745171"/>
          <a:ext cx="838200" cy="126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30543</xdr:rowOff>
    </xdr:from>
    <xdr:ext cx="762000" cy="259045"/>
    <xdr:sp macro="" textlink="">
      <xdr:nvSpPr>
        <xdr:cNvPr id="193" name="人件費・物件費等の状況平均値テキスト"/>
        <xdr:cNvSpPr txBox="1"/>
      </xdr:nvSpPr>
      <xdr:spPr>
        <a:xfrm>
          <a:off x="5041900" y="14089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14016</xdr:rowOff>
    </xdr:from>
    <xdr:to>
      <xdr:col>7</xdr:col>
      <xdr:colOff>203200</xdr:colOff>
      <xdr:row>83</xdr:row>
      <xdr:rowOff>115616</xdr:rowOff>
    </xdr:to>
    <xdr:sp macro="" textlink="">
      <xdr:nvSpPr>
        <xdr:cNvPr id="194" name="フローチャート : 判断 193"/>
        <xdr:cNvSpPr/>
      </xdr:nvSpPr>
      <xdr:spPr>
        <a:xfrm>
          <a:off x="49022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158076</xdr:rowOff>
    </xdr:from>
    <xdr:to>
      <xdr:col>6</xdr:col>
      <xdr:colOff>0</xdr:colOff>
      <xdr:row>86</xdr:row>
      <xdr:rowOff>471</xdr:rowOff>
    </xdr:to>
    <xdr:cxnSp macro="">
      <xdr:nvCxnSpPr>
        <xdr:cNvPr id="195" name="直線コネクタ 194"/>
        <xdr:cNvCxnSpPr/>
      </xdr:nvCxnSpPr>
      <xdr:spPr>
        <a:xfrm>
          <a:off x="3225800" y="14731326"/>
          <a:ext cx="889000" cy="13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1701</xdr:rowOff>
    </xdr:from>
    <xdr:to>
      <xdr:col>6</xdr:col>
      <xdr:colOff>50800</xdr:colOff>
      <xdr:row>83</xdr:row>
      <xdr:rowOff>103301</xdr:rowOff>
    </xdr:to>
    <xdr:sp macro="" textlink="">
      <xdr:nvSpPr>
        <xdr:cNvPr id="196" name="フローチャート : 判断 195"/>
        <xdr:cNvSpPr/>
      </xdr:nvSpPr>
      <xdr:spPr>
        <a:xfrm>
          <a:off x="4064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113478</xdr:rowOff>
    </xdr:from>
    <xdr:ext cx="736600" cy="259045"/>
    <xdr:sp macro="" textlink="">
      <xdr:nvSpPr>
        <xdr:cNvPr id="197" name="テキスト ボックス 196"/>
        <xdr:cNvSpPr txBox="1"/>
      </xdr:nvSpPr>
      <xdr:spPr>
        <a:xfrm>
          <a:off x="3733800" y="14000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126571</xdr:rowOff>
    </xdr:from>
    <xdr:to>
      <xdr:col>4</xdr:col>
      <xdr:colOff>482600</xdr:colOff>
      <xdr:row>85</xdr:row>
      <xdr:rowOff>158076</xdr:rowOff>
    </xdr:to>
    <xdr:cxnSp macro="">
      <xdr:nvCxnSpPr>
        <xdr:cNvPr id="198" name="直線コネクタ 197"/>
        <xdr:cNvCxnSpPr/>
      </xdr:nvCxnSpPr>
      <xdr:spPr>
        <a:xfrm>
          <a:off x="2336800" y="14699821"/>
          <a:ext cx="889000" cy="31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170954</xdr:rowOff>
    </xdr:from>
    <xdr:to>
      <xdr:col>4</xdr:col>
      <xdr:colOff>533400</xdr:colOff>
      <xdr:row>83</xdr:row>
      <xdr:rowOff>101104</xdr:rowOff>
    </xdr:to>
    <xdr:sp macro="" textlink="">
      <xdr:nvSpPr>
        <xdr:cNvPr id="199" name="フローチャート : 判断 198"/>
        <xdr:cNvSpPr/>
      </xdr:nvSpPr>
      <xdr:spPr>
        <a:xfrm>
          <a:off x="3175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111281</xdr:rowOff>
    </xdr:from>
    <xdr:ext cx="762000" cy="259045"/>
    <xdr:sp macro="" textlink="">
      <xdr:nvSpPr>
        <xdr:cNvPr id="200" name="テキスト ボックス 199"/>
        <xdr:cNvSpPr txBox="1"/>
      </xdr:nvSpPr>
      <xdr:spPr>
        <a:xfrm>
          <a:off x="2844800" y="1399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73061</xdr:rowOff>
    </xdr:from>
    <xdr:to>
      <xdr:col>3</xdr:col>
      <xdr:colOff>279400</xdr:colOff>
      <xdr:row>85</xdr:row>
      <xdr:rowOff>126571</xdr:rowOff>
    </xdr:to>
    <xdr:cxnSp macro="">
      <xdr:nvCxnSpPr>
        <xdr:cNvPr id="201" name="直線コネクタ 200"/>
        <xdr:cNvCxnSpPr/>
      </xdr:nvCxnSpPr>
      <xdr:spPr>
        <a:xfrm>
          <a:off x="1447800" y="14646311"/>
          <a:ext cx="889000" cy="53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147634</xdr:rowOff>
    </xdr:from>
    <xdr:to>
      <xdr:col>3</xdr:col>
      <xdr:colOff>330200</xdr:colOff>
      <xdr:row>83</xdr:row>
      <xdr:rowOff>77784</xdr:rowOff>
    </xdr:to>
    <xdr:sp macro="" textlink="">
      <xdr:nvSpPr>
        <xdr:cNvPr id="202" name="フローチャート : 判断 201"/>
        <xdr:cNvSpPr/>
      </xdr:nvSpPr>
      <xdr:spPr>
        <a:xfrm>
          <a:off x="2286000" y="1420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87961</xdr:rowOff>
    </xdr:from>
    <xdr:ext cx="762000" cy="259045"/>
    <xdr:sp macro="" textlink="">
      <xdr:nvSpPr>
        <xdr:cNvPr id="203" name="テキスト ボックス 202"/>
        <xdr:cNvSpPr txBox="1"/>
      </xdr:nvSpPr>
      <xdr:spPr>
        <a:xfrm>
          <a:off x="1955800" y="13975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121555</xdr:rowOff>
    </xdr:from>
    <xdr:to>
      <xdr:col>2</xdr:col>
      <xdr:colOff>127000</xdr:colOff>
      <xdr:row>83</xdr:row>
      <xdr:rowOff>51705</xdr:rowOff>
    </xdr:to>
    <xdr:sp macro="" textlink="">
      <xdr:nvSpPr>
        <xdr:cNvPr id="204" name="フローチャート : 判断 203"/>
        <xdr:cNvSpPr/>
      </xdr:nvSpPr>
      <xdr:spPr>
        <a:xfrm>
          <a:off x="1397000" y="141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61882</xdr:rowOff>
    </xdr:from>
    <xdr:ext cx="762000" cy="259045"/>
    <xdr:sp macro="" textlink="">
      <xdr:nvSpPr>
        <xdr:cNvPr id="205" name="テキスト ボックス 204"/>
        <xdr:cNvSpPr txBox="1"/>
      </xdr:nvSpPr>
      <xdr:spPr>
        <a:xfrm>
          <a:off x="1066800" y="13949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76571</xdr:rowOff>
    </xdr:from>
    <xdr:to>
      <xdr:col>7</xdr:col>
      <xdr:colOff>203200</xdr:colOff>
      <xdr:row>87</xdr:row>
      <xdr:rowOff>6721</xdr:rowOff>
    </xdr:to>
    <xdr:sp macro="" textlink="">
      <xdr:nvSpPr>
        <xdr:cNvPr id="211" name="円/楕円 210"/>
        <xdr:cNvSpPr/>
      </xdr:nvSpPr>
      <xdr:spPr>
        <a:xfrm>
          <a:off x="4902200" y="14821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48648</xdr:rowOff>
    </xdr:from>
    <xdr:ext cx="762000" cy="259045"/>
    <xdr:sp macro="" textlink="">
      <xdr:nvSpPr>
        <xdr:cNvPr id="212" name="人件費・物件費等の状況該当値テキスト"/>
        <xdr:cNvSpPr txBox="1"/>
      </xdr:nvSpPr>
      <xdr:spPr>
        <a:xfrm>
          <a:off x="5041900" y="1479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305,340</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121121</xdr:rowOff>
    </xdr:from>
    <xdr:to>
      <xdr:col>6</xdr:col>
      <xdr:colOff>50800</xdr:colOff>
      <xdr:row>86</xdr:row>
      <xdr:rowOff>51271</xdr:rowOff>
    </xdr:to>
    <xdr:sp macro="" textlink="">
      <xdr:nvSpPr>
        <xdr:cNvPr id="213" name="円/楕円 212"/>
        <xdr:cNvSpPr/>
      </xdr:nvSpPr>
      <xdr:spPr>
        <a:xfrm>
          <a:off x="4064000" y="14694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36048</xdr:rowOff>
    </xdr:from>
    <xdr:ext cx="736600" cy="259045"/>
    <xdr:sp macro="" textlink="">
      <xdr:nvSpPr>
        <xdr:cNvPr id="214" name="テキスト ボックス 213"/>
        <xdr:cNvSpPr txBox="1"/>
      </xdr:nvSpPr>
      <xdr:spPr>
        <a:xfrm>
          <a:off x="3733800" y="14780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279,045</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107276</xdr:rowOff>
    </xdr:from>
    <xdr:to>
      <xdr:col>4</xdr:col>
      <xdr:colOff>533400</xdr:colOff>
      <xdr:row>86</xdr:row>
      <xdr:rowOff>37426</xdr:rowOff>
    </xdr:to>
    <xdr:sp macro="" textlink="">
      <xdr:nvSpPr>
        <xdr:cNvPr id="215" name="円/楕円 214"/>
        <xdr:cNvSpPr/>
      </xdr:nvSpPr>
      <xdr:spPr>
        <a:xfrm>
          <a:off x="3175000" y="14680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22203</xdr:rowOff>
    </xdr:from>
    <xdr:ext cx="762000" cy="259045"/>
    <xdr:sp macro="" textlink="">
      <xdr:nvSpPr>
        <xdr:cNvPr id="216" name="テキスト ボックス 215"/>
        <xdr:cNvSpPr txBox="1"/>
      </xdr:nvSpPr>
      <xdr:spPr>
        <a:xfrm>
          <a:off x="2844800" y="14766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276,176</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75771</xdr:rowOff>
    </xdr:from>
    <xdr:to>
      <xdr:col>3</xdr:col>
      <xdr:colOff>330200</xdr:colOff>
      <xdr:row>86</xdr:row>
      <xdr:rowOff>5921</xdr:rowOff>
    </xdr:to>
    <xdr:sp macro="" textlink="">
      <xdr:nvSpPr>
        <xdr:cNvPr id="217" name="円/楕円 216"/>
        <xdr:cNvSpPr/>
      </xdr:nvSpPr>
      <xdr:spPr>
        <a:xfrm>
          <a:off x="2286000" y="14649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162148</xdr:rowOff>
    </xdr:from>
    <xdr:ext cx="762000" cy="259045"/>
    <xdr:sp macro="" textlink="">
      <xdr:nvSpPr>
        <xdr:cNvPr id="218" name="テキスト ボックス 217"/>
        <xdr:cNvSpPr txBox="1"/>
      </xdr:nvSpPr>
      <xdr:spPr>
        <a:xfrm>
          <a:off x="1955800" y="14735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269,648</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22261</xdr:rowOff>
    </xdr:from>
    <xdr:to>
      <xdr:col>2</xdr:col>
      <xdr:colOff>127000</xdr:colOff>
      <xdr:row>85</xdr:row>
      <xdr:rowOff>123861</xdr:rowOff>
    </xdr:to>
    <xdr:sp macro="" textlink="">
      <xdr:nvSpPr>
        <xdr:cNvPr id="219" name="円/楕円 218"/>
        <xdr:cNvSpPr/>
      </xdr:nvSpPr>
      <xdr:spPr>
        <a:xfrm>
          <a:off x="1397000" y="14595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108638</xdr:rowOff>
    </xdr:from>
    <xdr:ext cx="762000" cy="259045"/>
    <xdr:sp macro="" textlink="">
      <xdr:nvSpPr>
        <xdr:cNvPr id="220" name="テキスト ボックス 219"/>
        <xdr:cNvSpPr txBox="1"/>
      </xdr:nvSpPr>
      <xdr:spPr>
        <a:xfrm>
          <a:off x="1066800" y="14681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258,560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年度の類似団体平均値との差は，</a:t>
          </a:r>
          <a:r>
            <a:rPr kumimoji="1" lang="en-US" altLang="ja-JP" sz="1300">
              <a:latin typeface="ＭＳ Ｐゴシック"/>
            </a:rPr>
            <a:t>2.1</a:t>
          </a:r>
          <a:r>
            <a:rPr kumimoji="1" lang="ja-JP" altLang="en-US" sz="1300">
              <a:latin typeface="ＭＳ Ｐゴシック"/>
            </a:rPr>
            <a:t>であり，引き続き定員適正化はもとより，給与適正化に努める。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123952</xdr:rowOff>
    </xdr:from>
    <xdr:to>
      <xdr:col>24</xdr:col>
      <xdr:colOff>558800</xdr:colOff>
      <xdr:row>86</xdr:row>
      <xdr:rowOff>106426</xdr:rowOff>
    </xdr:to>
    <xdr:cxnSp macro="">
      <xdr:nvCxnSpPr>
        <xdr:cNvPr id="247" name="直線コネクタ 246"/>
        <xdr:cNvCxnSpPr/>
      </xdr:nvCxnSpPr>
      <xdr:spPr>
        <a:xfrm flipV="1">
          <a:off x="17018000" y="14011402"/>
          <a:ext cx="0" cy="8397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78503</xdr:rowOff>
    </xdr:from>
    <xdr:ext cx="762000" cy="259045"/>
    <xdr:sp macro="" textlink="">
      <xdr:nvSpPr>
        <xdr:cNvPr id="248" name="給与水準   （国との比較）最小値テキスト"/>
        <xdr:cNvSpPr txBox="1"/>
      </xdr:nvSpPr>
      <xdr:spPr>
        <a:xfrm>
          <a:off x="17106900" y="14823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a:t>
          </a:r>
          <a:endParaRPr kumimoji="1" lang="ja-JP" altLang="en-US" sz="1000" b="1">
            <a:latin typeface="ＭＳ Ｐゴシック"/>
          </a:endParaRPr>
        </a:p>
      </xdr:txBody>
    </xdr:sp>
    <xdr:clientData/>
  </xdr:oneCellAnchor>
  <xdr:twoCellAnchor>
    <xdr:from>
      <xdr:col>24</xdr:col>
      <xdr:colOff>469900</xdr:colOff>
      <xdr:row>86</xdr:row>
      <xdr:rowOff>106426</xdr:rowOff>
    </xdr:from>
    <xdr:to>
      <xdr:col>24</xdr:col>
      <xdr:colOff>647700</xdr:colOff>
      <xdr:row>86</xdr:row>
      <xdr:rowOff>106426</xdr:rowOff>
    </xdr:to>
    <xdr:cxnSp macro="">
      <xdr:nvCxnSpPr>
        <xdr:cNvPr id="249" name="直線コネクタ 248"/>
        <xdr:cNvCxnSpPr/>
      </xdr:nvCxnSpPr>
      <xdr:spPr>
        <a:xfrm>
          <a:off x="16929100" y="14851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38879</xdr:rowOff>
    </xdr:from>
    <xdr:ext cx="762000" cy="259045"/>
    <xdr:sp macro="" textlink="">
      <xdr:nvSpPr>
        <xdr:cNvPr id="250" name="給与水準   （国との比較）最大値テキスト"/>
        <xdr:cNvSpPr txBox="1"/>
      </xdr:nvSpPr>
      <xdr:spPr>
        <a:xfrm>
          <a:off x="17106900" y="13754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24</xdr:col>
      <xdr:colOff>469900</xdr:colOff>
      <xdr:row>81</xdr:row>
      <xdr:rowOff>123952</xdr:rowOff>
    </xdr:from>
    <xdr:to>
      <xdr:col>24</xdr:col>
      <xdr:colOff>647700</xdr:colOff>
      <xdr:row>81</xdr:row>
      <xdr:rowOff>123952</xdr:rowOff>
    </xdr:to>
    <xdr:cxnSp macro="">
      <xdr:nvCxnSpPr>
        <xdr:cNvPr id="251" name="直線コネクタ 250"/>
        <xdr:cNvCxnSpPr/>
      </xdr:nvCxnSpPr>
      <xdr:spPr>
        <a:xfrm>
          <a:off x="16929100" y="140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123444</xdr:rowOff>
    </xdr:from>
    <xdr:to>
      <xdr:col>24</xdr:col>
      <xdr:colOff>558800</xdr:colOff>
      <xdr:row>88</xdr:row>
      <xdr:rowOff>19304</xdr:rowOff>
    </xdr:to>
    <xdr:cxnSp macro="">
      <xdr:nvCxnSpPr>
        <xdr:cNvPr id="252" name="直線コネクタ 251"/>
        <xdr:cNvCxnSpPr/>
      </xdr:nvCxnSpPr>
      <xdr:spPr>
        <a:xfrm flipV="1">
          <a:off x="16179800" y="14696694"/>
          <a:ext cx="838200" cy="41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159275</xdr:rowOff>
    </xdr:from>
    <xdr:ext cx="762000" cy="259045"/>
    <xdr:sp macro="" textlink="">
      <xdr:nvSpPr>
        <xdr:cNvPr id="253" name="給与水準   （国との比較）平均値テキスト"/>
        <xdr:cNvSpPr txBox="1"/>
      </xdr:nvSpPr>
      <xdr:spPr>
        <a:xfrm>
          <a:off x="17106900" y="14389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142748</xdr:rowOff>
    </xdr:from>
    <xdr:to>
      <xdr:col>24</xdr:col>
      <xdr:colOff>609600</xdr:colOff>
      <xdr:row>85</xdr:row>
      <xdr:rowOff>72898</xdr:rowOff>
    </xdr:to>
    <xdr:sp macro="" textlink="">
      <xdr:nvSpPr>
        <xdr:cNvPr id="254" name="フローチャート : 判断 253"/>
        <xdr:cNvSpPr/>
      </xdr:nvSpPr>
      <xdr:spPr>
        <a:xfrm>
          <a:off x="169672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152146</xdr:rowOff>
    </xdr:from>
    <xdr:to>
      <xdr:col>23</xdr:col>
      <xdr:colOff>406400</xdr:colOff>
      <xdr:row>88</xdr:row>
      <xdr:rowOff>19304</xdr:rowOff>
    </xdr:to>
    <xdr:cxnSp macro="">
      <xdr:nvCxnSpPr>
        <xdr:cNvPr id="255" name="直線コネクタ 254"/>
        <xdr:cNvCxnSpPr/>
      </xdr:nvCxnSpPr>
      <xdr:spPr>
        <a:xfrm>
          <a:off x="15290800" y="1506829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161798</xdr:rowOff>
    </xdr:from>
    <xdr:to>
      <xdr:col>23</xdr:col>
      <xdr:colOff>457200</xdr:colOff>
      <xdr:row>87</xdr:row>
      <xdr:rowOff>91948</xdr:rowOff>
    </xdr:to>
    <xdr:sp macro="" textlink="">
      <xdr:nvSpPr>
        <xdr:cNvPr id="256" name="フローチャート : 判断 255"/>
        <xdr:cNvSpPr/>
      </xdr:nvSpPr>
      <xdr:spPr>
        <a:xfrm>
          <a:off x="16129000" y="1490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102125</xdr:rowOff>
    </xdr:from>
    <xdr:ext cx="736600" cy="259045"/>
    <xdr:sp macro="" textlink="">
      <xdr:nvSpPr>
        <xdr:cNvPr id="257" name="テキスト ボックス 256"/>
        <xdr:cNvSpPr txBox="1"/>
      </xdr:nvSpPr>
      <xdr:spPr>
        <a:xfrm>
          <a:off x="15798800" y="146753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133096</xdr:rowOff>
    </xdr:from>
    <xdr:to>
      <xdr:col>22</xdr:col>
      <xdr:colOff>203200</xdr:colOff>
      <xdr:row>87</xdr:row>
      <xdr:rowOff>152146</xdr:rowOff>
    </xdr:to>
    <xdr:cxnSp macro="">
      <xdr:nvCxnSpPr>
        <xdr:cNvPr id="258" name="直線コネクタ 257"/>
        <xdr:cNvCxnSpPr/>
      </xdr:nvCxnSpPr>
      <xdr:spPr>
        <a:xfrm>
          <a:off x="14401800" y="14706346"/>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152146</xdr:rowOff>
    </xdr:from>
    <xdr:to>
      <xdr:col>22</xdr:col>
      <xdr:colOff>254000</xdr:colOff>
      <xdr:row>87</xdr:row>
      <xdr:rowOff>82296</xdr:rowOff>
    </xdr:to>
    <xdr:sp macro="" textlink="">
      <xdr:nvSpPr>
        <xdr:cNvPr id="259" name="フローチャート : 判断 258"/>
        <xdr:cNvSpPr/>
      </xdr:nvSpPr>
      <xdr:spPr>
        <a:xfrm>
          <a:off x="15240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92473</xdr:rowOff>
    </xdr:from>
    <xdr:ext cx="762000" cy="259045"/>
    <xdr:sp macro="" textlink="">
      <xdr:nvSpPr>
        <xdr:cNvPr id="260" name="テキスト ボックス 259"/>
        <xdr:cNvSpPr txBox="1"/>
      </xdr:nvSpPr>
      <xdr:spPr>
        <a:xfrm>
          <a:off x="14909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133096</xdr:rowOff>
    </xdr:from>
    <xdr:to>
      <xdr:col>21</xdr:col>
      <xdr:colOff>0</xdr:colOff>
      <xdr:row>85</xdr:row>
      <xdr:rowOff>147574</xdr:rowOff>
    </xdr:to>
    <xdr:cxnSp macro="">
      <xdr:nvCxnSpPr>
        <xdr:cNvPr id="261" name="直線コネクタ 260"/>
        <xdr:cNvCxnSpPr/>
      </xdr:nvCxnSpPr>
      <xdr:spPr>
        <a:xfrm flipV="1">
          <a:off x="13512800" y="1470634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123444</xdr:rowOff>
    </xdr:from>
    <xdr:to>
      <xdr:col>21</xdr:col>
      <xdr:colOff>50800</xdr:colOff>
      <xdr:row>85</xdr:row>
      <xdr:rowOff>53594</xdr:rowOff>
    </xdr:to>
    <xdr:sp macro="" textlink="">
      <xdr:nvSpPr>
        <xdr:cNvPr id="262" name="フローチャート : 判断 261"/>
        <xdr:cNvSpPr/>
      </xdr:nvSpPr>
      <xdr:spPr>
        <a:xfrm>
          <a:off x="14351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63771</xdr:rowOff>
    </xdr:from>
    <xdr:ext cx="762000" cy="259045"/>
    <xdr:sp macro="" textlink="">
      <xdr:nvSpPr>
        <xdr:cNvPr id="263" name="テキスト ボックス 262"/>
        <xdr:cNvSpPr txBox="1"/>
      </xdr:nvSpPr>
      <xdr:spPr>
        <a:xfrm>
          <a:off x="14020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94487</xdr:rowOff>
    </xdr:from>
    <xdr:to>
      <xdr:col>19</xdr:col>
      <xdr:colOff>533400</xdr:colOff>
      <xdr:row>85</xdr:row>
      <xdr:rowOff>24637</xdr:rowOff>
    </xdr:to>
    <xdr:sp macro="" textlink="">
      <xdr:nvSpPr>
        <xdr:cNvPr id="264" name="フローチャート : 判断 263"/>
        <xdr:cNvSpPr/>
      </xdr:nvSpPr>
      <xdr:spPr>
        <a:xfrm>
          <a:off x="134620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34814</xdr:rowOff>
    </xdr:from>
    <xdr:ext cx="762000" cy="259045"/>
    <xdr:sp macro="" textlink="">
      <xdr:nvSpPr>
        <xdr:cNvPr id="265" name="テキスト ボックス 264"/>
        <xdr:cNvSpPr txBox="1"/>
      </xdr:nvSpPr>
      <xdr:spPr>
        <a:xfrm>
          <a:off x="13131800" y="1426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72644</xdr:rowOff>
    </xdr:from>
    <xdr:to>
      <xdr:col>24</xdr:col>
      <xdr:colOff>609600</xdr:colOff>
      <xdr:row>86</xdr:row>
      <xdr:rowOff>2794</xdr:rowOff>
    </xdr:to>
    <xdr:sp macro="" textlink="">
      <xdr:nvSpPr>
        <xdr:cNvPr id="271" name="円/楕円 270"/>
        <xdr:cNvSpPr/>
      </xdr:nvSpPr>
      <xdr:spPr>
        <a:xfrm>
          <a:off x="169672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44721</xdr:rowOff>
    </xdr:from>
    <xdr:ext cx="762000" cy="259045"/>
    <xdr:sp macro="" textlink="">
      <xdr:nvSpPr>
        <xdr:cNvPr id="272" name="給与水準   （国との比較）該当値テキスト"/>
        <xdr:cNvSpPr txBox="1"/>
      </xdr:nvSpPr>
      <xdr:spPr>
        <a:xfrm>
          <a:off x="17106900" y="1461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139954</xdr:rowOff>
    </xdr:from>
    <xdr:to>
      <xdr:col>23</xdr:col>
      <xdr:colOff>457200</xdr:colOff>
      <xdr:row>88</xdr:row>
      <xdr:rowOff>70104</xdr:rowOff>
    </xdr:to>
    <xdr:sp macro="" textlink="">
      <xdr:nvSpPr>
        <xdr:cNvPr id="273" name="円/楕円 272"/>
        <xdr:cNvSpPr/>
      </xdr:nvSpPr>
      <xdr:spPr>
        <a:xfrm>
          <a:off x="16129000" y="1505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54881</xdr:rowOff>
    </xdr:from>
    <xdr:ext cx="736600" cy="259045"/>
    <xdr:sp macro="" textlink="">
      <xdr:nvSpPr>
        <xdr:cNvPr id="274" name="テキスト ボックス 273"/>
        <xdr:cNvSpPr txBox="1"/>
      </xdr:nvSpPr>
      <xdr:spPr>
        <a:xfrm>
          <a:off x="15798800" y="15142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101346</xdr:rowOff>
    </xdr:from>
    <xdr:to>
      <xdr:col>22</xdr:col>
      <xdr:colOff>254000</xdr:colOff>
      <xdr:row>88</xdr:row>
      <xdr:rowOff>31496</xdr:rowOff>
    </xdr:to>
    <xdr:sp macro="" textlink="">
      <xdr:nvSpPr>
        <xdr:cNvPr id="275" name="円/楕円 274"/>
        <xdr:cNvSpPr/>
      </xdr:nvSpPr>
      <xdr:spPr>
        <a:xfrm>
          <a:off x="15240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76" name="テキスト ボックス 275"/>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82296</xdr:rowOff>
    </xdr:from>
    <xdr:to>
      <xdr:col>21</xdr:col>
      <xdr:colOff>50800</xdr:colOff>
      <xdr:row>86</xdr:row>
      <xdr:rowOff>12446</xdr:rowOff>
    </xdr:to>
    <xdr:sp macro="" textlink="">
      <xdr:nvSpPr>
        <xdr:cNvPr id="277" name="円/楕円 276"/>
        <xdr:cNvSpPr/>
      </xdr:nvSpPr>
      <xdr:spPr>
        <a:xfrm>
          <a:off x="14351000" y="1465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168673</xdr:rowOff>
    </xdr:from>
    <xdr:ext cx="762000" cy="259045"/>
    <xdr:sp macro="" textlink="">
      <xdr:nvSpPr>
        <xdr:cNvPr id="278" name="テキスト ボックス 277"/>
        <xdr:cNvSpPr txBox="1"/>
      </xdr:nvSpPr>
      <xdr:spPr>
        <a:xfrm>
          <a:off x="14020800" y="1474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96774</xdr:rowOff>
    </xdr:from>
    <xdr:to>
      <xdr:col>19</xdr:col>
      <xdr:colOff>533400</xdr:colOff>
      <xdr:row>86</xdr:row>
      <xdr:rowOff>26924</xdr:rowOff>
    </xdr:to>
    <xdr:sp macro="" textlink="">
      <xdr:nvSpPr>
        <xdr:cNvPr id="279" name="円/楕円 278"/>
        <xdr:cNvSpPr/>
      </xdr:nvSpPr>
      <xdr:spPr>
        <a:xfrm>
          <a:off x="134620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11701</xdr:rowOff>
    </xdr:from>
    <xdr:ext cx="762000" cy="259045"/>
    <xdr:sp macro="" textlink="">
      <xdr:nvSpPr>
        <xdr:cNvPr id="280" name="テキスト ボックス 279"/>
        <xdr:cNvSpPr txBox="1"/>
      </xdr:nvSpPr>
      <xdr:spPr>
        <a:xfrm>
          <a:off x="13131800" y="1475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　定員適正化計画にのっとり定員削減を行ってきたものの，人口当たり職員数を類似団体と比較すると依然として多い状況である。</a:t>
          </a:r>
        </a:p>
        <a:p>
          <a:r>
            <a:rPr lang="ja-JP" altLang="ja-JP" sz="1300">
              <a:solidFill>
                <a:schemeClr val="dk1"/>
              </a:solidFill>
              <a:effectLst/>
              <a:latin typeface="+mn-lt"/>
              <a:ea typeface="+mn-ea"/>
              <a:cs typeface="+mn-cs"/>
            </a:rPr>
            <a:t>　人口動向（高齢化率等）を考慮しつつ，引き続き事務事業の見直し等を行い，本町における体制整備の最適化を目指す。</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14394</xdr:rowOff>
    </xdr:from>
    <xdr:to>
      <xdr:col>24</xdr:col>
      <xdr:colOff>558800</xdr:colOff>
      <xdr:row>66</xdr:row>
      <xdr:rowOff>110127</xdr:rowOff>
    </xdr:to>
    <xdr:cxnSp macro="">
      <xdr:nvCxnSpPr>
        <xdr:cNvPr id="312" name="直線コネクタ 311"/>
        <xdr:cNvCxnSpPr/>
      </xdr:nvCxnSpPr>
      <xdr:spPr>
        <a:xfrm flipV="1">
          <a:off x="17018000" y="9958494"/>
          <a:ext cx="0" cy="1467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82204</xdr:rowOff>
    </xdr:from>
    <xdr:ext cx="762000" cy="259045"/>
    <xdr:sp macro="" textlink="">
      <xdr:nvSpPr>
        <xdr:cNvPr id="313" name="定員管理の状況最小値テキスト"/>
        <xdr:cNvSpPr txBox="1"/>
      </xdr:nvSpPr>
      <xdr:spPr>
        <a:xfrm>
          <a:off x="17106900" y="11397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18.99</a:t>
          </a:r>
          <a:endParaRPr kumimoji="1" lang="ja-JP" altLang="en-US" sz="1000" b="1">
            <a:latin typeface="ＭＳ Ｐゴシック"/>
          </a:endParaRPr>
        </a:p>
      </xdr:txBody>
    </xdr:sp>
    <xdr:clientData/>
  </xdr:oneCellAnchor>
  <xdr:twoCellAnchor>
    <xdr:from>
      <xdr:col>24</xdr:col>
      <xdr:colOff>469900</xdr:colOff>
      <xdr:row>66</xdr:row>
      <xdr:rowOff>110127</xdr:rowOff>
    </xdr:from>
    <xdr:to>
      <xdr:col>24</xdr:col>
      <xdr:colOff>647700</xdr:colOff>
      <xdr:row>66</xdr:row>
      <xdr:rowOff>110127</xdr:rowOff>
    </xdr:to>
    <xdr:cxnSp macro="">
      <xdr:nvCxnSpPr>
        <xdr:cNvPr id="314" name="直線コネクタ 313"/>
        <xdr:cNvCxnSpPr/>
      </xdr:nvCxnSpPr>
      <xdr:spPr>
        <a:xfrm>
          <a:off x="16929100" y="11425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100771</xdr:rowOff>
    </xdr:from>
    <xdr:ext cx="762000" cy="259045"/>
    <xdr:sp macro="" textlink="">
      <xdr:nvSpPr>
        <xdr:cNvPr id="315" name="定員管理の状況最大値テキスト"/>
        <xdr:cNvSpPr txBox="1"/>
      </xdr:nvSpPr>
      <xdr:spPr>
        <a:xfrm>
          <a:off x="17106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24</xdr:col>
      <xdr:colOff>469900</xdr:colOff>
      <xdr:row>58</xdr:row>
      <xdr:rowOff>14394</xdr:rowOff>
    </xdr:from>
    <xdr:to>
      <xdr:col>24</xdr:col>
      <xdr:colOff>647700</xdr:colOff>
      <xdr:row>58</xdr:row>
      <xdr:rowOff>14394</xdr:rowOff>
    </xdr:to>
    <xdr:cxnSp macro="">
      <xdr:nvCxnSpPr>
        <xdr:cNvPr id="316" name="直線コネクタ 315"/>
        <xdr:cNvCxnSpPr/>
      </xdr:nvCxnSpPr>
      <xdr:spPr>
        <a:xfrm>
          <a:off x="16929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45115</xdr:rowOff>
    </xdr:from>
    <xdr:to>
      <xdr:col>24</xdr:col>
      <xdr:colOff>558800</xdr:colOff>
      <xdr:row>64</xdr:row>
      <xdr:rowOff>94524</xdr:rowOff>
    </xdr:to>
    <xdr:cxnSp macro="">
      <xdr:nvCxnSpPr>
        <xdr:cNvPr id="317" name="直線コネクタ 316"/>
        <xdr:cNvCxnSpPr/>
      </xdr:nvCxnSpPr>
      <xdr:spPr>
        <a:xfrm flipV="1">
          <a:off x="16179800" y="11017915"/>
          <a:ext cx="838200" cy="49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46039</xdr:rowOff>
    </xdr:from>
    <xdr:ext cx="762000" cy="259045"/>
    <xdr:sp macro="" textlink="">
      <xdr:nvSpPr>
        <xdr:cNvPr id="318" name="定員管理の状況平均値テキスト"/>
        <xdr:cNvSpPr txBox="1"/>
      </xdr:nvSpPr>
      <xdr:spPr>
        <a:xfrm>
          <a:off x="17106900" y="103330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29512</xdr:rowOff>
    </xdr:from>
    <xdr:to>
      <xdr:col>24</xdr:col>
      <xdr:colOff>609600</xdr:colOff>
      <xdr:row>61</xdr:row>
      <xdr:rowOff>131112</xdr:rowOff>
    </xdr:to>
    <xdr:sp macro="" textlink="">
      <xdr:nvSpPr>
        <xdr:cNvPr id="319" name="フローチャート : 判断 318"/>
        <xdr:cNvSpPr/>
      </xdr:nvSpPr>
      <xdr:spPr>
        <a:xfrm>
          <a:off x="169672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42817</xdr:rowOff>
    </xdr:from>
    <xdr:to>
      <xdr:col>23</xdr:col>
      <xdr:colOff>406400</xdr:colOff>
      <xdr:row>64</xdr:row>
      <xdr:rowOff>94524</xdr:rowOff>
    </xdr:to>
    <xdr:cxnSp macro="">
      <xdr:nvCxnSpPr>
        <xdr:cNvPr id="320" name="直線コネクタ 319"/>
        <xdr:cNvCxnSpPr/>
      </xdr:nvCxnSpPr>
      <xdr:spPr>
        <a:xfrm>
          <a:off x="15290800" y="11015617"/>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21469</xdr:rowOff>
    </xdr:from>
    <xdr:to>
      <xdr:col>23</xdr:col>
      <xdr:colOff>457200</xdr:colOff>
      <xdr:row>61</xdr:row>
      <xdr:rowOff>123069</xdr:rowOff>
    </xdr:to>
    <xdr:sp macro="" textlink="">
      <xdr:nvSpPr>
        <xdr:cNvPr id="321" name="フローチャート : 判断 320"/>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133246</xdr:rowOff>
    </xdr:from>
    <xdr:ext cx="736600" cy="259045"/>
    <xdr:sp macro="" textlink="">
      <xdr:nvSpPr>
        <xdr:cNvPr id="322" name="テキスト ボックス 321"/>
        <xdr:cNvSpPr txBox="1"/>
      </xdr:nvSpPr>
      <xdr:spPr>
        <a:xfrm>
          <a:off x="15798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7196</xdr:rowOff>
    </xdr:from>
    <xdr:to>
      <xdr:col>22</xdr:col>
      <xdr:colOff>203200</xdr:colOff>
      <xdr:row>64</xdr:row>
      <xdr:rowOff>42817</xdr:rowOff>
    </xdr:to>
    <xdr:cxnSp macro="">
      <xdr:nvCxnSpPr>
        <xdr:cNvPr id="323" name="直線コネクタ 322"/>
        <xdr:cNvCxnSpPr/>
      </xdr:nvCxnSpPr>
      <xdr:spPr>
        <a:xfrm>
          <a:off x="14401800" y="10979996"/>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4" name="フローチャート : 判断 323"/>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114861</xdr:rowOff>
    </xdr:from>
    <xdr:ext cx="762000" cy="259045"/>
    <xdr:sp macro="" textlink="">
      <xdr:nvSpPr>
        <xdr:cNvPr id="325" name="テキスト ボックス 324"/>
        <xdr:cNvSpPr txBox="1"/>
      </xdr:nvSpPr>
      <xdr:spPr>
        <a:xfrm>
          <a:off x="14909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7196</xdr:rowOff>
    </xdr:from>
    <xdr:to>
      <xdr:col>21</xdr:col>
      <xdr:colOff>0</xdr:colOff>
      <xdr:row>64</xdr:row>
      <xdr:rowOff>56606</xdr:rowOff>
    </xdr:to>
    <xdr:cxnSp macro="">
      <xdr:nvCxnSpPr>
        <xdr:cNvPr id="326" name="直線コネクタ 325"/>
        <xdr:cNvCxnSpPr/>
      </xdr:nvCxnSpPr>
      <xdr:spPr>
        <a:xfrm flipV="1">
          <a:off x="13512800" y="10979996"/>
          <a:ext cx="889000" cy="49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80070</xdr:rowOff>
    </xdr:from>
    <xdr:to>
      <xdr:col>21</xdr:col>
      <xdr:colOff>50800</xdr:colOff>
      <xdr:row>62</xdr:row>
      <xdr:rowOff>10220</xdr:rowOff>
    </xdr:to>
    <xdr:sp macro="" textlink="">
      <xdr:nvSpPr>
        <xdr:cNvPr id="327" name="フローチャート : 判断 326"/>
        <xdr:cNvSpPr/>
      </xdr:nvSpPr>
      <xdr:spPr>
        <a:xfrm>
          <a:off x="14351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20397</xdr:rowOff>
    </xdr:from>
    <xdr:ext cx="762000" cy="259045"/>
    <xdr:sp macro="" textlink="">
      <xdr:nvSpPr>
        <xdr:cNvPr id="328" name="テキスト ボックス 327"/>
        <xdr:cNvSpPr txBox="1"/>
      </xdr:nvSpPr>
      <xdr:spPr>
        <a:xfrm>
          <a:off x="14020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60537</xdr:rowOff>
    </xdr:from>
    <xdr:to>
      <xdr:col>19</xdr:col>
      <xdr:colOff>533400</xdr:colOff>
      <xdr:row>61</xdr:row>
      <xdr:rowOff>162137</xdr:rowOff>
    </xdr:to>
    <xdr:sp macro="" textlink="">
      <xdr:nvSpPr>
        <xdr:cNvPr id="329" name="フローチャート : 判断 328"/>
        <xdr:cNvSpPr/>
      </xdr:nvSpPr>
      <xdr:spPr>
        <a:xfrm>
          <a:off x="13462000" y="1051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864</xdr:rowOff>
    </xdr:from>
    <xdr:ext cx="762000" cy="259045"/>
    <xdr:sp macro="" textlink="">
      <xdr:nvSpPr>
        <xdr:cNvPr id="330" name="テキスト ボックス 329"/>
        <xdr:cNvSpPr txBox="1"/>
      </xdr:nvSpPr>
      <xdr:spPr>
        <a:xfrm>
          <a:off x="13131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165765</xdr:rowOff>
    </xdr:from>
    <xdr:to>
      <xdr:col>24</xdr:col>
      <xdr:colOff>609600</xdr:colOff>
      <xdr:row>64</xdr:row>
      <xdr:rowOff>95915</xdr:rowOff>
    </xdr:to>
    <xdr:sp macro="" textlink="">
      <xdr:nvSpPr>
        <xdr:cNvPr id="336" name="円/楕円 335"/>
        <xdr:cNvSpPr/>
      </xdr:nvSpPr>
      <xdr:spPr>
        <a:xfrm>
          <a:off x="16967200" y="1096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137842</xdr:rowOff>
    </xdr:from>
    <xdr:ext cx="762000" cy="259045"/>
    <xdr:sp macro="" textlink="">
      <xdr:nvSpPr>
        <xdr:cNvPr id="337" name="定員管理の状況該当値テキスト"/>
        <xdr:cNvSpPr txBox="1"/>
      </xdr:nvSpPr>
      <xdr:spPr>
        <a:xfrm>
          <a:off x="17106900" y="1093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43724</xdr:rowOff>
    </xdr:from>
    <xdr:to>
      <xdr:col>23</xdr:col>
      <xdr:colOff>457200</xdr:colOff>
      <xdr:row>64</xdr:row>
      <xdr:rowOff>145324</xdr:rowOff>
    </xdr:to>
    <xdr:sp macro="" textlink="">
      <xdr:nvSpPr>
        <xdr:cNvPr id="338" name="円/楕円 337"/>
        <xdr:cNvSpPr/>
      </xdr:nvSpPr>
      <xdr:spPr>
        <a:xfrm>
          <a:off x="16129000" y="1101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130101</xdr:rowOff>
    </xdr:from>
    <xdr:ext cx="736600" cy="259045"/>
    <xdr:sp macro="" textlink="">
      <xdr:nvSpPr>
        <xdr:cNvPr id="339" name="テキスト ボックス 338"/>
        <xdr:cNvSpPr txBox="1"/>
      </xdr:nvSpPr>
      <xdr:spPr>
        <a:xfrm>
          <a:off x="15798800" y="11102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163467</xdr:rowOff>
    </xdr:from>
    <xdr:to>
      <xdr:col>22</xdr:col>
      <xdr:colOff>254000</xdr:colOff>
      <xdr:row>64</xdr:row>
      <xdr:rowOff>93617</xdr:rowOff>
    </xdr:to>
    <xdr:sp macro="" textlink="">
      <xdr:nvSpPr>
        <xdr:cNvPr id="340" name="円/楕円 339"/>
        <xdr:cNvSpPr/>
      </xdr:nvSpPr>
      <xdr:spPr>
        <a:xfrm>
          <a:off x="15240000" y="1096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78394</xdr:rowOff>
    </xdr:from>
    <xdr:ext cx="762000" cy="259045"/>
    <xdr:sp macro="" textlink="">
      <xdr:nvSpPr>
        <xdr:cNvPr id="341" name="テキスト ボックス 340"/>
        <xdr:cNvSpPr txBox="1"/>
      </xdr:nvSpPr>
      <xdr:spPr>
        <a:xfrm>
          <a:off x="14909800" y="1105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15.42</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127846</xdr:rowOff>
    </xdr:from>
    <xdr:to>
      <xdr:col>21</xdr:col>
      <xdr:colOff>50800</xdr:colOff>
      <xdr:row>64</xdr:row>
      <xdr:rowOff>57996</xdr:rowOff>
    </xdr:to>
    <xdr:sp macro="" textlink="">
      <xdr:nvSpPr>
        <xdr:cNvPr id="342" name="円/楕円 341"/>
        <xdr:cNvSpPr/>
      </xdr:nvSpPr>
      <xdr:spPr>
        <a:xfrm>
          <a:off x="14351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42773</xdr:rowOff>
    </xdr:from>
    <xdr:ext cx="762000" cy="259045"/>
    <xdr:sp macro="" textlink="">
      <xdr:nvSpPr>
        <xdr:cNvPr id="343" name="テキスト ボックス 342"/>
        <xdr:cNvSpPr txBox="1"/>
      </xdr:nvSpPr>
      <xdr:spPr>
        <a:xfrm>
          <a:off x="14020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15.11</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5806</xdr:rowOff>
    </xdr:from>
    <xdr:to>
      <xdr:col>19</xdr:col>
      <xdr:colOff>533400</xdr:colOff>
      <xdr:row>64</xdr:row>
      <xdr:rowOff>107406</xdr:rowOff>
    </xdr:to>
    <xdr:sp macro="" textlink="">
      <xdr:nvSpPr>
        <xdr:cNvPr id="344" name="円/楕円 343"/>
        <xdr:cNvSpPr/>
      </xdr:nvSpPr>
      <xdr:spPr>
        <a:xfrm>
          <a:off x="13462000" y="10978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92183</xdr:rowOff>
    </xdr:from>
    <xdr:ext cx="762000" cy="259045"/>
    <xdr:sp macro="" textlink="">
      <xdr:nvSpPr>
        <xdr:cNvPr id="345" name="テキスト ボックス 344"/>
        <xdr:cNvSpPr txBox="1"/>
      </xdr:nvSpPr>
      <xdr:spPr>
        <a:xfrm>
          <a:off x="13131800" y="1106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合併以前からの町債の償還経費が多額となり，類似団体平均を大きく上回っていたが，「公債費負担適正化計画」の着実な実施により，H23決算では計画目標である18.0％を下回り，</a:t>
          </a:r>
          <a:r>
            <a:rPr lang="ja-JP" altLang="en-US"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24</a:t>
          </a:r>
          <a:r>
            <a:rPr lang="ja-JP" altLang="ja-JP" sz="1300" b="0" i="0" baseline="0">
              <a:solidFill>
                <a:schemeClr val="dk1"/>
              </a:solidFill>
              <a:effectLst/>
              <a:latin typeface="+mn-lt"/>
              <a:ea typeface="+mn-ea"/>
              <a:cs typeface="+mn-cs"/>
            </a:rPr>
            <a:t>決算</a:t>
          </a:r>
          <a:r>
            <a:rPr lang="ja-JP" altLang="en-US" sz="1300" b="0" i="0" baseline="0">
              <a:solidFill>
                <a:schemeClr val="dk1"/>
              </a:solidFill>
              <a:effectLst/>
              <a:latin typeface="+mn-lt"/>
              <a:ea typeface="+mn-ea"/>
              <a:cs typeface="+mn-cs"/>
            </a:rPr>
            <a:t>から</a:t>
          </a:r>
          <a:r>
            <a:rPr lang="ja-JP" altLang="ja-JP" sz="1300" b="0" i="0" baseline="0">
              <a:solidFill>
                <a:schemeClr val="dk1"/>
              </a:solidFill>
              <a:effectLst/>
              <a:latin typeface="+mn-lt"/>
              <a:ea typeface="+mn-ea"/>
              <a:cs typeface="+mn-cs"/>
            </a:rPr>
            <a:t>類似団体平均を下回っている。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2" name="直線コネクタ 36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3" name="テキスト ボックス 36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4" name="直線コネクタ 36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5" name="テキスト ボックス 36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8" name="直線コネクタ 36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9" name="テキスト ボックス 36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1" name="テキスト ボックス 37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3" name="テキスト ボックス 372"/>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44</xdr:row>
      <xdr:rowOff>149013</xdr:rowOff>
    </xdr:to>
    <xdr:cxnSp macro="">
      <xdr:nvCxnSpPr>
        <xdr:cNvPr id="375" name="直線コネクタ 374"/>
        <xdr:cNvCxnSpPr/>
      </xdr:nvCxnSpPr>
      <xdr:spPr>
        <a:xfrm flipV="1">
          <a:off x="17018000" y="6220883"/>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121090</xdr:rowOff>
    </xdr:from>
    <xdr:ext cx="762000" cy="259045"/>
    <xdr:sp macro="" textlink="">
      <xdr:nvSpPr>
        <xdr:cNvPr id="376" name="公債費負担の状況最小値テキスト"/>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24</xdr:col>
      <xdr:colOff>469900</xdr:colOff>
      <xdr:row>44</xdr:row>
      <xdr:rowOff>149013</xdr:rowOff>
    </xdr:from>
    <xdr:to>
      <xdr:col>24</xdr:col>
      <xdr:colOff>647700</xdr:colOff>
      <xdr:row>44</xdr:row>
      <xdr:rowOff>149013</xdr:rowOff>
    </xdr:to>
    <xdr:cxnSp macro="">
      <xdr:nvCxnSpPr>
        <xdr:cNvPr id="377" name="直線コネクタ 376"/>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78"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79" name="直線コネクタ 378"/>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16933</xdr:rowOff>
    </xdr:from>
    <xdr:to>
      <xdr:col>24</xdr:col>
      <xdr:colOff>558800</xdr:colOff>
      <xdr:row>39</xdr:row>
      <xdr:rowOff>137583</xdr:rowOff>
    </xdr:to>
    <xdr:cxnSp macro="">
      <xdr:nvCxnSpPr>
        <xdr:cNvPr id="380" name="直線コネクタ 379"/>
        <xdr:cNvCxnSpPr/>
      </xdr:nvCxnSpPr>
      <xdr:spPr>
        <a:xfrm flipV="1">
          <a:off x="16179800" y="6703483"/>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18644</xdr:rowOff>
    </xdr:from>
    <xdr:ext cx="762000" cy="259045"/>
    <xdr:sp macro="" textlink="">
      <xdr:nvSpPr>
        <xdr:cNvPr id="381" name="公債費負担の状況平均値テキスト"/>
        <xdr:cNvSpPr txBox="1"/>
      </xdr:nvSpPr>
      <xdr:spPr>
        <a:xfrm>
          <a:off x="17106900" y="6705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82" name="フローチャート : 判断 381"/>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137583</xdr:rowOff>
    </xdr:from>
    <xdr:to>
      <xdr:col>23</xdr:col>
      <xdr:colOff>406400</xdr:colOff>
      <xdr:row>40</xdr:row>
      <xdr:rowOff>127000</xdr:rowOff>
    </xdr:to>
    <xdr:cxnSp macro="">
      <xdr:nvCxnSpPr>
        <xdr:cNvPr id="383" name="直線コネクタ 382"/>
        <xdr:cNvCxnSpPr/>
      </xdr:nvCxnSpPr>
      <xdr:spPr>
        <a:xfrm flipV="1">
          <a:off x="15290800" y="6824133"/>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84" name="フローチャート : 判断 383"/>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25840</xdr:rowOff>
    </xdr:from>
    <xdr:ext cx="736600" cy="259045"/>
    <xdr:sp macro="" textlink="">
      <xdr:nvSpPr>
        <xdr:cNvPr id="385" name="テキスト ボックス 384"/>
        <xdr:cNvSpPr txBox="1"/>
      </xdr:nvSpPr>
      <xdr:spPr>
        <a:xfrm>
          <a:off x="15798800" y="6883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127000</xdr:rowOff>
    </xdr:from>
    <xdr:to>
      <xdr:col>22</xdr:col>
      <xdr:colOff>203200</xdr:colOff>
      <xdr:row>42</xdr:row>
      <xdr:rowOff>25400</xdr:rowOff>
    </xdr:to>
    <xdr:cxnSp macro="">
      <xdr:nvCxnSpPr>
        <xdr:cNvPr id="386" name="直線コネクタ 385"/>
        <xdr:cNvCxnSpPr/>
      </xdr:nvCxnSpPr>
      <xdr:spPr>
        <a:xfrm flipV="1">
          <a:off x="14401800" y="69850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87" name="フローチャート : 判断 386"/>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147760</xdr:rowOff>
    </xdr:from>
    <xdr:ext cx="762000" cy="259045"/>
    <xdr:sp macro="" textlink="">
      <xdr:nvSpPr>
        <xdr:cNvPr id="388" name="テキスト ボックス 387"/>
        <xdr:cNvSpPr txBox="1"/>
      </xdr:nvSpPr>
      <xdr:spPr>
        <a:xfrm>
          <a:off x="14909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25400</xdr:rowOff>
    </xdr:from>
    <xdr:to>
      <xdr:col>21</xdr:col>
      <xdr:colOff>0</xdr:colOff>
      <xdr:row>43</xdr:row>
      <xdr:rowOff>55033</xdr:rowOff>
    </xdr:to>
    <xdr:cxnSp macro="">
      <xdr:nvCxnSpPr>
        <xdr:cNvPr id="389" name="直線コネクタ 388"/>
        <xdr:cNvCxnSpPr/>
      </xdr:nvCxnSpPr>
      <xdr:spPr>
        <a:xfrm flipV="1">
          <a:off x="13512800" y="7226300"/>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90" name="フローチャート : 判断 389"/>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391" name="テキスト ボックス 390"/>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57573</xdr:rowOff>
    </xdr:from>
    <xdr:to>
      <xdr:col>19</xdr:col>
      <xdr:colOff>533400</xdr:colOff>
      <xdr:row>41</xdr:row>
      <xdr:rowOff>159173</xdr:rowOff>
    </xdr:to>
    <xdr:sp macro="" textlink="">
      <xdr:nvSpPr>
        <xdr:cNvPr id="392" name="フローチャート : 判断 391"/>
        <xdr:cNvSpPr/>
      </xdr:nvSpPr>
      <xdr:spPr>
        <a:xfrm>
          <a:off x="13462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169350</xdr:rowOff>
    </xdr:from>
    <xdr:ext cx="762000" cy="259045"/>
    <xdr:sp macro="" textlink="">
      <xdr:nvSpPr>
        <xdr:cNvPr id="393" name="テキスト ボックス 392"/>
        <xdr:cNvSpPr txBox="1"/>
      </xdr:nvSpPr>
      <xdr:spPr>
        <a:xfrm>
          <a:off x="13131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137583</xdr:rowOff>
    </xdr:from>
    <xdr:to>
      <xdr:col>24</xdr:col>
      <xdr:colOff>609600</xdr:colOff>
      <xdr:row>39</xdr:row>
      <xdr:rowOff>67733</xdr:rowOff>
    </xdr:to>
    <xdr:sp macro="" textlink="">
      <xdr:nvSpPr>
        <xdr:cNvPr id="399" name="円/楕円 398"/>
        <xdr:cNvSpPr/>
      </xdr:nvSpPr>
      <xdr:spPr>
        <a:xfrm>
          <a:off x="169672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154110</xdr:rowOff>
    </xdr:from>
    <xdr:ext cx="762000" cy="259045"/>
    <xdr:sp macro="" textlink="">
      <xdr:nvSpPr>
        <xdr:cNvPr id="400" name="公債費負担の状況該当値テキスト"/>
        <xdr:cNvSpPr txBox="1"/>
      </xdr:nvSpPr>
      <xdr:spPr>
        <a:xfrm>
          <a:off x="17106900" y="6497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86783</xdr:rowOff>
    </xdr:from>
    <xdr:to>
      <xdr:col>23</xdr:col>
      <xdr:colOff>457200</xdr:colOff>
      <xdr:row>40</xdr:row>
      <xdr:rowOff>16933</xdr:rowOff>
    </xdr:to>
    <xdr:sp macro="" textlink="">
      <xdr:nvSpPr>
        <xdr:cNvPr id="401" name="円/楕円 400"/>
        <xdr:cNvSpPr/>
      </xdr:nvSpPr>
      <xdr:spPr>
        <a:xfrm>
          <a:off x="16129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27110</xdr:rowOff>
    </xdr:from>
    <xdr:ext cx="736600" cy="259045"/>
    <xdr:sp macro="" textlink="">
      <xdr:nvSpPr>
        <xdr:cNvPr id="402" name="テキスト ボックス 401"/>
        <xdr:cNvSpPr txBox="1"/>
      </xdr:nvSpPr>
      <xdr:spPr>
        <a:xfrm>
          <a:off x="15798800" y="654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76200</xdr:rowOff>
    </xdr:from>
    <xdr:to>
      <xdr:col>22</xdr:col>
      <xdr:colOff>254000</xdr:colOff>
      <xdr:row>41</xdr:row>
      <xdr:rowOff>6350</xdr:rowOff>
    </xdr:to>
    <xdr:sp macro="" textlink="">
      <xdr:nvSpPr>
        <xdr:cNvPr id="403" name="円/楕円 402"/>
        <xdr:cNvSpPr/>
      </xdr:nvSpPr>
      <xdr:spPr>
        <a:xfrm>
          <a:off x="15240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162577</xdr:rowOff>
    </xdr:from>
    <xdr:ext cx="762000" cy="259045"/>
    <xdr:sp macro="" textlink="">
      <xdr:nvSpPr>
        <xdr:cNvPr id="404" name="テキスト ボックス 403"/>
        <xdr:cNvSpPr txBox="1"/>
      </xdr:nvSpPr>
      <xdr:spPr>
        <a:xfrm>
          <a:off x="14909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146050</xdr:rowOff>
    </xdr:from>
    <xdr:to>
      <xdr:col>21</xdr:col>
      <xdr:colOff>50800</xdr:colOff>
      <xdr:row>42</xdr:row>
      <xdr:rowOff>76200</xdr:rowOff>
    </xdr:to>
    <xdr:sp macro="" textlink="">
      <xdr:nvSpPr>
        <xdr:cNvPr id="405" name="円/楕円 404"/>
        <xdr:cNvSpPr/>
      </xdr:nvSpPr>
      <xdr:spPr>
        <a:xfrm>
          <a:off x="14351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60977</xdr:rowOff>
    </xdr:from>
    <xdr:ext cx="762000" cy="259045"/>
    <xdr:sp macro="" textlink="">
      <xdr:nvSpPr>
        <xdr:cNvPr id="406" name="テキスト ボックス 405"/>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4233</xdr:rowOff>
    </xdr:from>
    <xdr:to>
      <xdr:col>19</xdr:col>
      <xdr:colOff>533400</xdr:colOff>
      <xdr:row>43</xdr:row>
      <xdr:rowOff>105833</xdr:rowOff>
    </xdr:to>
    <xdr:sp macro="" textlink="">
      <xdr:nvSpPr>
        <xdr:cNvPr id="407" name="円/楕円 406"/>
        <xdr:cNvSpPr/>
      </xdr:nvSpPr>
      <xdr:spPr>
        <a:xfrm>
          <a:off x="13462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90610</xdr:rowOff>
    </xdr:from>
    <xdr:ext cx="762000" cy="259045"/>
    <xdr:sp macro="" textlink="">
      <xdr:nvSpPr>
        <xdr:cNvPr id="408" name="テキスト ボックス 407"/>
        <xdr:cNvSpPr txBox="1"/>
      </xdr:nvSpPr>
      <xdr:spPr>
        <a:xfrm>
          <a:off x="13131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財政調整基金及び減債基金等への積立による充当可能財源の増などにより，比率がマイナスとなっており，類似団体平均を大きく下回っている。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62382</xdr:rowOff>
    </xdr:from>
    <xdr:to>
      <xdr:col>24</xdr:col>
      <xdr:colOff>558800</xdr:colOff>
      <xdr:row>22</xdr:row>
      <xdr:rowOff>16002</xdr:rowOff>
    </xdr:to>
    <xdr:cxnSp macro="">
      <xdr:nvCxnSpPr>
        <xdr:cNvPr id="435" name="直線コネクタ 434"/>
        <xdr:cNvCxnSpPr/>
      </xdr:nvCxnSpPr>
      <xdr:spPr>
        <a:xfrm flipV="1">
          <a:off x="17018000" y="2462682"/>
          <a:ext cx="0" cy="13252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159529</xdr:rowOff>
    </xdr:from>
    <xdr:ext cx="762000" cy="259045"/>
    <xdr:sp macro="" textlink="">
      <xdr:nvSpPr>
        <xdr:cNvPr id="436" name="将来負担の状況最小値テキスト"/>
        <xdr:cNvSpPr txBox="1"/>
      </xdr:nvSpPr>
      <xdr:spPr>
        <a:xfrm>
          <a:off x="17106900" y="375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277.0</a:t>
          </a:r>
          <a:endParaRPr kumimoji="1" lang="ja-JP" altLang="en-US" sz="1000" b="1">
            <a:latin typeface="ＭＳ Ｐゴシック"/>
          </a:endParaRPr>
        </a:p>
      </xdr:txBody>
    </xdr:sp>
    <xdr:clientData/>
  </xdr:oneCellAnchor>
  <xdr:twoCellAnchor>
    <xdr:from>
      <xdr:col>24</xdr:col>
      <xdr:colOff>469900</xdr:colOff>
      <xdr:row>22</xdr:row>
      <xdr:rowOff>16002</xdr:rowOff>
    </xdr:from>
    <xdr:to>
      <xdr:col>24</xdr:col>
      <xdr:colOff>647700</xdr:colOff>
      <xdr:row>22</xdr:row>
      <xdr:rowOff>16002</xdr:rowOff>
    </xdr:to>
    <xdr:cxnSp macro="">
      <xdr:nvCxnSpPr>
        <xdr:cNvPr id="437" name="直線コネクタ 436"/>
        <xdr:cNvCxnSpPr/>
      </xdr:nvCxnSpPr>
      <xdr:spPr>
        <a:xfrm>
          <a:off x="16929100" y="3787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148759</xdr:rowOff>
    </xdr:from>
    <xdr:ext cx="762000" cy="259045"/>
    <xdr:sp macro="" textlink="">
      <xdr:nvSpPr>
        <xdr:cNvPr id="438" name="将来負担の状況最大値テキスト"/>
        <xdr:cNvSpPr txBox="1"/>
      </xdr:nvSpPr>
      <xdr:spPr>
        <a:xfrm>
          <a:off x="17106900" y="2206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14</xdr:row>
      <xdr:rowOff>62382</xdr:rowOff>
    </xdr:from>
    <xdr:to>
      <xdr:col>24</xdr:col>
      <xdr:colOff>647700</xdr:colOff>
      <xdr:row>14</xdr:row>
      <xdr:rowOff>62382</xdr:rowOff>
    </xdr:to>
    <xdr:cxnSp macro="">
      <xdr:nvCxnSpPr>
        <xdr:cNvPr id="439" name="直線コネクタ 438"/>
        <xdr:cNvCxnSpPr/>
      </xdr:nvCxnSpPr>
      <xdr:spPr>
        <a:xfrm>
          <a:off x="16929100" y="2462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80239</xdr:rowOff>
    </xdr:from>
    <xdr:to>
      <xdr:col>22</xdr:col>
      <xdr:colOff>203200</xdr:colOff>
      <xdr:row>15</xdr:row>
      <xdr:rowOff>62738</xdr:rowOff>
    </xdr:to>
    <xdr:cxnSp macro="">
      <xdr:nvCxnSpPr>
        <xdr:cNvPr id="440" name="直線コネクタ 439"/>
        <xdr:cNvCxnSpPr/>
      </xdr:nvCxnSpPr>
      <xdr:spPr>
        <a:xfrm flipV="1">
          <a:off x="14401800" y="2480539"/>
          <a:ext cx="889000" cy="153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67022</xdr:rowOff>
    </xdr:from>
    <xdr:ext cx="762000" cy="259045"/>
    <xdr:sp macro="" textlink="">
      <xdr:nvSpPr>
        <xdr:cNvPr id="441" name="将来負担の状況平均値テキスト"/>
        <xdr:cNvSpPr txBox="1"/>
      </xdr:nvSpPr>
      <xdr:spPr>
        <a:xfrm>
          <a:off x="17106900" y="2638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94945</xdr:rowOff>
    </xdr:from>
    <xdr:to>
      <xdr:col>24</xdr:col>
      <xdr:colOff>609600</xdr:colOff>
      <xdr:row>16</xdr:row>
      <xdr:rowOff>25095</xdr:rowOff>
    </xdr:to>
    <xdr:sp macro="" textlink="">
      <xdr:nvSpPr>
        <xdr:cNvPr id="442" name="フローチャート : 判断 441"/>
        <xdr:cNvSpPr/>
      </xdr:nvSpPr>
      <xdr:spPr>
        <a:xfrm>
          <a:off x="169672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62738</xdr:rowOff>
    </xdr:from>
    <xdr:to>
      <xdr:col>21</xdr:col>
      <xdr:colOff>0</xdr:colOff>
      <xdr:row>16</xdr:row>
      <xdr:rowOff>43307</xdr:rowOff>
    </xdr:to>
    <xdr:cxnSp macro="">
      <xdr:nvCxnSpPr>
        <xdr:cNvPr id="443" name="直線コネクタ 442"/>
        <xdr:cNvCxnSpPr/>
      </xdr:nvCxnSpPr>
      <xdr:spPr>
        <a:xfrm flipV="1">
          <a:off x="13512800" y="2634488"/>
          <a:ext cx="889000" cy="152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140792</xdr:rowOff>
    </xdr:from>
    <xdr:to>
      <xdr:col>23</xdr:col>
      <xdr:colOff>457200</xdr:colOff>
      <xdr:row>16</xdr:row>
      <xdr:rowOff>70942</xdr:rowOff>
    </xdr:to>
    <xdr:sp macro="" textlink="">
      <xdr:nvSpPr>
        <xdr:cNvPr id="444" name="フローチャート : 判断 443"/>
        <xdr:cNvSpPr/>
      </xdr:nvSpPr>
      <xdr:spPr>
        <a:xfrm>
          <a:off x="16129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81119</xdr:rowOff>
    </xdr:from>
    <xdr:ext cx="736600" cy="259045"/>
    <xdr:sp macro="" textlink="">
      <xdr:nvSpPr>
        <xdr:cNvPr id="445" name="テキスト ボックス 444"/>
        <xdr:cNvSpPr txBox="1"/>
      </xdr:nvSpPr>
      <xdr:spPr>
        <a:xfrm>
          <a:off x="15798800" y="2481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18085</xdr:rowOff>
    </xdr:from>
    <xdr:to>
      <xdr:col>22</xdr:col>
      <xdr:colOff>254000</xdr:colOff>
      <xdr:row>16</xdr:row>
      <xdr:rowOff>119685</xdr:rowOff>
    </xdr:to>
    <xdr:sp macro="" textlink="">
      <xdr:nvSpPr>
        <xdr:cNvPr id="446" name="フローチャート : 判断 445"/>
        <xdr:cNvSpPr/>
      </xdr:nvSpPr>
      <xdr:spPr>
        <a:xfrm>
          <a:off x="15240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104462</xdr:rowOff>
    </xdr:from>
    <xdr:ext cx="762000" cy="259045"/>
    <xdr:sp macro="" textlink="">
      <xdr:nvSpPr>
        <xdr:cNvPr id="447" name="テキスト ボックス 446"/>
        <xdr:cNvSpPr txBox="1"/>
      </xdr:nvSpPr>
      <xdr:spPr>
        <a:xfrm>
          <a:off x="14909800" y="28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24841</xdr:rowOff>
    </xdr:from>
    <xdr:to>
      <xdr:col>21</xdr:col>
      <xdr:colOff>50800</xdr:colOff>
      <xdr:row>16</xdr:row>
      <xdr:rowOff>126441</xdr:rowOff>
    </xdr:to>
    <xdr:sp macro="" textlink="">
      <xdr:nvSpPr>
        <xdr:cNvPr id="448" name="フローチャート : 判断 447"/>
        <xdr:cNvSpPr/>
      </xdr:nvSpPr>
      <xdr:spPr>
        <a:xfrm>
          <a:off x="14351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111218</xdr:rowOff>
    </xdr:from>
    <xdr:ext cx="762000" cy="259045"/>
    <xdr:sp macro="" textlink="">
      <xdr:nvSpPr>
        <xdr:cNvPr id="449" name="テキスト ボックス 448"/>
        <xdr:cNvSpPr txBox="1"/>
      </xdr:nvSpPr>
      <xdr:spPr>
        <a:xfrm>
          <a:off x="14020800" y="2854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141148</xdr:rowOff>
    </xdr:from>
    <xdr:to>
      <xdr:col>19</xdr:col>
      <xdr:colOff>533400</xdr:colOff>
      <xdr:row>17</xdr:row>
      <xdr:rowOff>71298</xdr:rowOff>
    </xdr:to>
    <xdr:sp macro="" textlink="">
      <xdr:nvSpPr>
        <xdr:cNvPr id="450" name="フローチャート : 判断 449"/>
        <xdr:cNvSpPr/>
      </xdr:nvSpPr>
      <xdr:spPr>
        <a:xfrm>
          <a:off x="13462000" y="2884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56075</xdr:rowOff>
    </xdr:from>
    <xdr:ext cx="762000" cy="259045"/>
    <xdr:sp macro="" textlink="">
      <xdr:nvSpPr>
        <xdr:cNvPr id="451" name="テキスト ボックス 450"/>
        <xdr:cNvSpPr txBox="1"/>
      </xdr:nvSpPr>
      <xdr:spPr>
        <a:xfrm>
          <a:off x="13131800" y="297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14</xdr:row>
      <xdr:rowOff>29439</xdr:rowOff>
    </xdr:from>
    <xdr:to>
      <xdr:col>22</xdr:col>
      <xdr:colOff>254000</xdr:colOff>
      <xdr:row>14</xdr:row>
      <xdr:rowOff>131039</xdr:rowOff>
    </xdr:to>
    <xdr:sp macro="" textlink="">
      <xdr:nvSpPr>
        <xdr:cNvPr id="457" name="円/楕円 456"/>
        <xdr:cNvSpPr/>
      </xdr:nvSpPr>
      <xdr:spPr>
        <a:xfrm>
          <a:off x="15240000" y="242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141216</xdr:rowOff>
    </xdr:from>
    <xdr:ext cx="762000" cy="259045"/>
    <xdr:sp macro="" textlink="">
      <xdr:nvSpPr>
        <xdr:cNvPr id="458" name="テキスト ボックス 457"/>
        <xdr:cNvSpPr txBox="1"/>
      </xdr:nvSpPr>
      <xdr:spPr>
        <a:xfrm>
          <a:off x="14909800" y="2198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11938</xdr:rowOff>
    </xdr:from>
    <xdr:to>
      <xdr:col>21</xdr:col>
      <xdr:colOff>50800</xdr:colOff>
      <xdr:row>15</xdr:row>
      <xdr:rowOff>113538</xdr:rowOff>
    </xdr:to>
    <xdr:sp macro="" textlink="">
      <xdr:nvSpPr>
        <xdr:cNvPr id="459" name="円/楕円 458"/>
        <xdr:cNvSpPr/>
      </xdr:nvSpPr>
      <xdr:spPr>
        <a:xfrm>
          <a:off x="14351000" y="258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123715</xdr:rowOff>
    </xdr:from>
    <xdr:ext cx="762000" cy="259045"/>
    <xdr:sp macro="" textlink="">
      <xdr:nvSpPr>
        <xdr:cNvPr id="460" name="テキスト ボックス 459"/>
        <xdr:cNvSpPr txBox="1"/>
      </xdr:nvSpPr>
      <xdr:spPr>
        <a:xfrm>
          <a:off x="14020800" y="2352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38.0</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163957</xdr:rowOff>
    </xdr:from>
    <xdr:to>
      <xdr:col>19</xdr:col>
      <xdr:colOff>533400</xdr:colOff>
      <xdr:row>16</xdr:row>
      <xdr:rowOff>94107</xdr:rowOff>
    </xdr:to>
    <xdr:sp macro="" textlink="">
      <xdr:nvSpPr>
        <xdr:cNvPr id="461" name="円/楕円 460"/>
        <xdr:cNvSpPr/>
      </xdr:nvSpPr>
      <xdr:spPr>
        <a:xfrm>
          <a:off x="13462000" y="273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104284</xdr:rowOff>
    </xdr:from>
    <xdr:ext cx="762000" cy="259045"/>
    <xdr:sp macro="" textlink="">
      <xdr:nvSpPr>
        <xdr:cNvPr id="462" name="テキスト ボックス 461"/>
        <xdr:cNvSpPr txBox="1"/>
      </xdr:nvSpPr>
      <xdr:spPr>
        <a:xfrm>
          <a:off x="13131800" y="2504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広島県神石高原町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10,231
10,155
381.81
12,871,593
12,261,966
534,696
7,192,452
13,587,336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類似団体平均と比較すると，人件費に係る経常収支比率は低くなっている。</a:t>
          </a:r>
          <a:endParaRPr lang="ja-JP" altLang="ja-JP" sz="1300">
            <a:effectLst/>
          </a:endParaRPr>
        </a:p>
        <a:p>
          <a:pPr rtl="0" eaLnBrk="1" fontAlgn="auto" latinLnBrk="0" hangingPunct="1"/>
          <a:r>
            <a:rPr lang="ja-JP" altLang="ja-JP" sz="1300" b="0" i="0" baseline="0">
              <a:solidFill>
                <a:schemeClr val="dk1"/>
              </a:solidFill>
              <a:effectLst/>
              <a:latin typeface="+mn-lt"/>
              <a:ea typeface="+mn-ea"/>
              <a:cs typeface="+mn-cs"/>
            </a:rPr>
            <a:t>　引き続き定員適正化計画に沿って職員数を減らすことによって人件費の削減に努める。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165100</xdr:rowOff>
    </xdr:to>
    <xdr:cxnSp macro="">
      <xdr:nvCxnSpPr>
        <xdr:cNvPr id="60" name="直線コネクタ 59"/>
        <xdr:cNvCxnSpPr/>
      </xdr:nvCxnSpPr>
      <xdr:spPr>
        <a:xfrm flipV="1">
          <a:off x="4826000" y="579628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137177</xdr:rowOff>
    </xdr:from>
    <xdr:ext cx="762000" cy="259045"/>
    <xdr:sp macro="" textlink="">
      <xdr:nvSpPr>
        <xdr:cNvPr id="61" name="人件費最小値テキスト"/>
        <xdr:cNvSpPr txBox="1"/>
      </xdr:nvSpPr>
      <xdr:spPr>
        <a:xfrm>
          <a:off x="4914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6</xdr:col>
      <xdr:colOff>612775</xdr:colOff>
      <xdr:row>40</xdr:row>
      <xdr:rowOff>165100</xdr:rowOff>
    </xdr:from>
    <xdr:to>
      <xdr:col>7</xdr:col>
      <xdr:colOff>104775</xdr:colOff>
      <xdr:row>40</xdr:row>
      <xdr:rowOff>165100</xdr:rowOff>
    </xdr:to>
    <xdr:cxnSp macro="">
      <xdr:nvCxnSpPr>
        <xdr:cNvPr id="62" name="直線コネクタ 61"/>
        <xdr:cNvCxnSpPr/>
      </xdr:nvCxnSpPr>
      <xdr:spPr>
        <a:xfrm>
          <a:off x="4737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3"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4" name="直線コネクタ 63"/>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111760</xdr:rowOff>
    </xdr:from>
    <xdr:to>
      <xdr:col>7</xdr:col>
      <xdr:colOff>15875</xdr:colOff>
      <xdr:row>37</xdr:row>
      <xdr:rowOff>54610</xdr:rowOff>
    </xdr:to>
    <xdr:cxnSp macro="">
      <xdr:nvCxnSpPr>
        <xdr:cNvPr id="65" name="直線コネクタ 64"/>
        <xdr:cNvCxnSpPr/>
      </xdr:nvCxnSpPr>
      <xdr:spPr>
        <a:xfrm flipV="1">
          <a:off x="3987800" y="628396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36847</xdr:rowOff>
    </xdr:from>
    <xdr:ext cx="762000" cy="259045"/>
    <xdr:sp macro="" textlink="">
      <xdr:nvSpPr>
        <xdr:cNvPr id="66" name="人件費平均値テキスト"/>
        <xdr:cNvSpPr txBox="1"/>
      </xdr:nvSpPr>
      <xdr:spPr>
        <a:xfrm>
          <a:off x="4914900" y="6380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67" name="フローチャート : 判断 66"/>
        <xdr:cNvSpPr/>
      </xdr:nvSpPr>
      <xdr:spPr>
        <a:xfrm>
          <a:off x="47752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54610</xdr:rowOff>
    </xdr:from>
    <xdr:to>
      <xdr:col>5</xdr:col>
      <xdr:colOff>549275</xdr:colOff>
      <xdr:row>37</xdr:row>
      <xdr:rowOff>62230</xdr:rowOff>
    </xdr:to>
    <xdr:cxnSp macro="">
      <xdr:nvCxnSpPr>
        <xdr:cNvPr id="68" name="直線コネクタ 67"/>
        <xdr:cNvCxnSpPr/>
      </xdr:nvCxnSpPr>
      <xdr:spPr>
        <a:xfrm flipV="1">
          <a:off x="3098800" y="6398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110490</xdr:rowOff>
    </xdr:from>
    <xdr:to>
      <xdr:col>5</xdr:col>
      <xdr:colOff>600075</xdr:colOff>
      <xdr:row>38</xdr:row>
      <xdr:rowOff>40640</xdr:rowOff>
    </xdr:to>
    <xdr:sp macro="" textlink="">
      <xdr:nvSpPr>
        <xdr:cNvPr id="69" name="フローチャート : 判断 68"/>
        <xdr:cNvSpPr/>
      </xdr:nvSpPr>
      <xdr:spPr>
        <a:xfrm>
          <a:off x="3937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25417</xdr:rowOff>
    </xdr:from>
    <xdr:ext cx="736600" cy="259045"/>
    <xdr:sp macro="" textlink="">
      <xdr:nvSpPr>
        <xdr:cNvPr id="70" name="テキスト ボックス 69"/>
        <xdr:cNvSpPr txBox="1"/>
      </xdr:nvSpPr>
      <xdr:spPr>
        <a:xfrm>
          <a:off x="3606800" y="65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88900</xdr:rowOff>
    </xdr:from>
    <xdr:to>
      <xdr:col>4</xdr:col>
      <xdr:colOff>346075</xdr:colOff>
      <xdr:row>37</xdr:row>
      <xdr:rowOff>62230</xdr:rowOff>
    </xdr:to>
    <xdr:cxnSp macro="">
      <xdr:nvCxnSpPr>
        <xdr:cNvPr id="71" name="直線コネクタ 70"/>
        <xdr:cNvCxnSpPr/>
      </xdr:nvCxnSpPr>
      <xdr:spPr>
        <a:xfrm>
          <a:off x="2209800" y="62611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163830</xdr:rowOff>
    </xdr:from>
    <xdr:to>
      <xdr:col>4</xdr:col>
      <xdr:colOff>396875</xdr:colOff>
      <xdr:row>38</xdr:row>
      <xdr:rowOff>93980</xdr:rowOff>
    </xdr:to>
    <xdr:sp macro="" textlink="">
      <xdr:nvSpPr>
        <xdr:cNvPr id="72" name="フローチャート : 判断 71"/>
        <xdr:cNvSpPr/>
      </xdr:nvSpPr>
      <xdr:spPr>
        <a:xfrm>
          <a:off x="3048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78757</xdr:rowOff>
    </xdr:from>
    <xdr:ext cx="762000" cy="259045"/>
    <xdr:sp macro="" textlink="">
      <xdr:nvSpPr>
        <xdr:cNvPr id="73" name="テキスト ボックス 72"/>
        <xdr:cNvSpPr txBox="1"/>
      </xdr:nvSpPr>
      <xdr:spPr>
        <a:xfrm>
          <a:off x="2717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88900</xdr:rowOff>
    </xdr:from>
    <xdr:to>
      <xdr:col>3</xdr:col>
      <xdr:colOff>142875</xdr:colOff>
      <xdr:row>38</xdr:row>
      <xdr:rowOff>27940</xdr:rowOff>
    </xdr:to>
    <xdr:cxnSp macro="">
      <xdr:nvCxnSpPr>
        <xdr:cNvPr id="74" name="直線コネクタ 73"/>
        <xdr:cNvCxnSpPr/>
      </xdr:nvCxnSpPr>
      <xdr:spPr>
        <a:xfrm flipV="1">
          <a:off x="1320800" y="6261100"/>
          <a:ext cx="8890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148590</xdr:rowOff>
    </xdr:from>
    <xdr:to>
      <xdr:col>3</xdr:col>
      <xdr:colOff>193675</xdr:colOff>
      <xdr:row>38</xdr:row>
      <xdr:rowOff>78740</xdr:rowOff>
    </xdr:to>
    <xdr:sp macro="" textlink="">
      <xdr:nvSpPr>
        <xdr:cNvPr id="75" name="フローチャート : 判断 74"/>
        <xdr:cNvSpPr/>
      </xdr:nvSpPr>
      <xdr:spPr>
        <a:xfrm>
          <a:off x="2159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63517</xdr:rowOff>
    </xdr:from>
    <xdr:ext cx="762000" cy="259045"/>
    <xdr:sp macro="" textlink="">
      <xdr:nvSpPr>
        <xdr:cNvPr id="76" name="テキスト ボックス 75"/>
        <xdr:cNvSpPr txBox="1"/>
      </xdr:nvSpPr>
      <xdr:spPr>
        <a:xfrm>
          <a:off x="1828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106680</xdr:rowOff>
    </xdr:from>
    <xdr:to>
      <xdr:col>1</xdr:col>
      <xdr:colOff>676275</xdr:colOff>
      <xdr:row>39</xdr:row>
      <xdr:rowOff>36830</xdr:rowOff>
    </xdr:to>
    <xdr:sp macro="" textlink="">
      <xdr:nvSpPr>
        <xdr:cNvPr id="77" name="フローチャート : 判断 76"/>
        <xdr:cNvSpPr/>
      </xdr:nvSpPr>
      <xdr:spPr>
        <a:xfrm>
          <a:off x="1270000" y="662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21607</xdr:rowOff>
    </xdr:from>
    <xdr:ext cx="762000" cy="259045"/>
    <xdr:sp macro="" textlink="">
      <xdr:nvSpPr>
        <xdr:cNvPr id="78" name="テキスト ボックス 77"/>
        <xdr:cNvSpPr txBox="1"/>
      </xdr:nvSpPr>
      <xdr:spPr>
        <a:xfrm>
          <a:off x="939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60960</xdr:rowOff>
    </xdr:from>
    <xdr:to>
      <xdr:col>7</xdr:col>
      <xdr:colOff>66675</xdr:colOff>
      <xdr:row>36</xdr:row>
      <xdr:rowOff>162560</xdr:rowOff>
    </xdr:to>
    <xdr:sp macro="" textlink="">
      <xdr:nvSpPr>
        <xdr:cNvPr id="84" name="円/楕円 83"/>
        <xdr:cNvSpPr/>
      </xdr:nvSpPr>
      <xdr:spPr>
        <a:xfrm>
          <a:off x="47752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77487</xdr:rowOff>
    </xdr:from>
    <xdr:ext cx="762000" cy="259045"/>
    <xdr:sp macro="" textlink="">
      <xdr:nvSpPr>
        <xdr:cNvPr id="85" name="人件費該当値テキスト"/>
        <xdr:cNvSpPr txBox="1"/>
      </xdr:nvSpPr>
      <xdr:spPr>
        <a:xfrm>
          <a:off x="49149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3810</xdr:rowOff>
    </xdr:from>
    <xdr:to>
      <xdr:col>5</xdr:col>
      <xdr:colOff>600075</xdr:colOff>
      <xdr:row>37</xdr:row>
      <xdr:rowOff>105410</xdr:rowOff>
    </xdr:to>
    <xdr:sp macro="" textlink="">
      <xdr:nvSpPr>
        <xdr:cNvPr id="86" name="円/楕円 85"/>
        <xdr:cNvSpPr/>
      </xdr:nvSpPr>
      <xdr:spPr>
        <a:xfrm>
          <a:off x="3937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115587</xdr:rowOff>
    </xdr:from>
    <xdr:ext cx="736600" cy="259045"/>
    <xdr:sp macro="" textlink="">
      <xdr:nvSpPr>
        <xdr:cNvPr id="87" name="テキスト ボックス 86"/>
        <xdr:cNvSpPr txBox="1"/>
      </xdr:nvSpPr>
      <xdr:spPr>
        <a:xfrm>
          <a:off x="3606800" y="611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11430</xdr:rowOff>
    </xdr:from>
    <xdr:to>
      <xdr:col>4</xdr:col>
      <xdr:colOff>396875</xdr:colOff>
      <xdr:row>37</xdr:row>
      <xdr:rowOff>113030</xdr:rowOff>
    </xdr:to>
    <xdr:sp macro="" textlink="">
      <xdr:nvSpPr>
        <xdr:cNvPr id="88" name="円/楕円 87"/>
        <xdr:cNvSpPr/>
      </xdr:nvSpPr>
      <xdr:spPr>
        <a:xfrm>
          <a:off x="3048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123207</xdr:rowOff>
    </xdr:from>
    <xdr:ext cx="762000" cy="259045"/>
    <xdr:sp macro="" textlink="">
      <xdr:nvSpPr>
        <xdr:cNvPr id="89" name="テキスト ボックス 88"/>
        <xdr:cNvSpPr txBox="1"/>
      </xdr:nvSpPr>
      <xdr:spPr>
        <a:xfrm>
          <a:off x="2717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38100</xdr:rowOff>
    </xdr:from>
    <xdr:to>
      <xdr:col>3</xdr:col>
      <xdr:colOff>193675</xdr:colOff>
      <xdr:row>36</xdr:row>
      <xdr:rowOff>139700</xdr:rowOff>
    </xdr:to>
    <xdr:sp macro="" textlink="">
      <xdr:nvSpPr>
        <xdr:cNvPr id="90" name="円/楕円 89"/>
        <xdr:cNvSpPr/>
      </xdr:nvSpPr>
      <xdr:spPr>
        <a:xfrm>
          <a:off x="2159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149877</xdr:rowOff>
    </xdr:from>
    <xdr:ext cx="762000" cy="259045"/>
    <xdr:sp macro="" textlink="">
      <xdr:nvSpPr>
        <xdr:cNvPr id="91" name="テキスト ボックス 90"/>
        <xdr:cNvSpPr txBox="1"/>
      </xdr:nvSpPr>
      <xdr:spPr>
        <a:xfrm>
          <a:off x="1828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92" name="円/楕円 91"/>
        <xdr:cNvSpPr/>
      </xdr:nvSpPr>
      <xdr:spPr>
        <a:xfrm>
          <a:off x="1270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88917</xdr:rowOff>
    </xdr:from>
    <xdr:ext cx="762000" cy="259045"/>
    <xdr:sp macro="" textlink="">
      <xdr:nvSpPr>
        <xdr:cNvPr id="93" name="テキスト ボックス 92"/>
        <xdr:cNvSpPr txBox="1"/>
      </xdr:nvSpPr>
      <xdr:spPr>
        <a:xfrm>
          <a:off x="939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合併前の各団体において整備した各種同等目的の施設が重複しており，維持管理費が多額となっている。</a:t>
          </a:r>
          <a:endParaRPr lang="ja-JP" altLang="ja-JP" sz="1300">
            <a:effectLst/>
          </a:endParaRPr>
        </a:p>
        <a:p>
          <a:pPr rtl="0"/>
          <a:r>
            <a:rPr lang="ja-JP" altLang="ja-JP" sz="1300" b="0" i="0" baseline="0">
              <a:solidFill>
                <a:schemeClr val="dk1"/>
              </a:solidFill>
              <a:effectLst/>
              <a:latin typeface="+mn-lt"/>
              <a:ea typeface="+mn-ea"/>
              <a:cs typeface="+mn-cs"/>
            </a:rPr>
            <a:t>　各施設の利用度を勘案し，住民利便性に配慮しながら指定管理制度を導入してきているが，引き続き経費縮減を図る。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99786</xdr:rowOff>
    </xdr:from>
    <xdr:to>
      <xdr:col>24</xdr:col>
      <xdr:colOff>31750</xdr:colOff>
      <xdr:row>21</xdr:row>
      <xdr:rowOff>26307</xdr:rowOff>
    </xdr:to>
    <xdr:cxnSp macro="">
      <xdr:nvCxnSpPr>
        <xdr:cNvPr id="123" name="直線コネクタ 122"/>
        <xdr:cNvCxnSpPr/>
      </xdr:nvCxnSpPr>
      <xdr:spPr>
        <a:xfrm flipV="1">
          <a:off x="16510000" y="2157186"/>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4"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5" name="直線コネクタ 124"/>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14713</xdr:rowOff>
    </xdr:from>
    <xdr:ext cx="762000" cy="259045"/>
    <xdr:sp macro="" textlink="">
      <xdr:nvSpPr>
        <xdr:cNvPr id="126" name="物件費最大値テキスト"/>
        <xdr:cNvSpPr txBox="1"/>
      </xdr:nvSpPr>
      <xdr:spPr>
        <a:xfrm>
          <a:off x="16598900" y="1900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12</xdr:row>
      <xdr:rowOff>99786</xdr:rowOff>
    </xdr:from>
    <xdr:to>
      <xdr:col>24</xdr:col>
      <xdr:colOff>120650</xdr:colOff>
      <xdr:row>12</xdr:row>
      <xdr:rowOff>99786</xdr:rowOff>
    </xdr:to>
    <xdr:cxnSp macro="">
      <xdr:nvCxnSpPr>
        <xdr:cNvPr id="127" name="直線コネクタ 126"/>
        <xdr:cNvCxnSpPr/>
      </xdr:nvCxnSpPr>
      <xdr:spPr>
        <a:xfrm>
          <a:off x="16421100" y="2157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121557</xdr:rowOff>
    </xdr:from>
    <xdr:to>
      <xdr:col>24</xdr:col>
      <xdr:colOff>31750</xdr:colOff>
      <xdr:row>16</xdr:row>
      <xdr:rowOff>132443</xdr:rowOff>
    </xdr:to>
    <xdr:cxnSp macro="">
      <xdr:nvCxnSpPr>
        <xdr:cNvPr id="128" name="直線コネクタ 127"/>
        <xdr:cNvCxnSpPr/>
      </xdr:nvCxnSpPr>
      <xdr:spPr>
        <a:xfrm>
          <a:off x="15671800" y="28647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11084</xdr:rowOff>
    </xdr:from>
    <xdr:ext cx="762000" cy="259045"/>
    <xdr:sp macro="" textlink="">
      <xdr:nvSpPr>
        <xdr:cNvPr id="129" name="物件費平均値テキスト"/>
        <xdr:cNvSpPr txBox="1"/>
      </xdr:nvSpPr>
      <xdr:spPr>
        <a:xfrm>
          <a:off x="16598900" y="2582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30" name="フローチャート : 判断 129"/>
        <xdr:cNvSpPr/>
      </xdr:nvSpPr>
      <xdr:spPr>
        <a:xfrm>
          <a:off x="164592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121557</xdr:rowOff>
    </xdr:from>
    <xdr:to>
      <xdr:col>22</xdr:col>
      <xdr:colOff>565150</xdr:colOff>
      <xdr:row>16</xdr:row>
      <xdr:rowOff>121557</xdr:rowOff>
    </xdr:to>
    <xdr:cxnSp macro="">
      <xdr:nvCxnSpPr>
        <xdr:cNvPr id="131" name="直線コネクタ 130"/>
        <xdr:cNvCxnSpPr/>
      </xdr:nvCxnSpPr>
      <xdr:spPr>
        <a:xfrm>
          <a:off x="14782800" y="2864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111579</xdr:rowOff>
    </xdr:from>
    <xdr:to>
      <xdr:col>22</xdr:col>
      <xdr:colOff>615950</xdr:colOff>
      <xdr:row>16</xdr:row>
      <xdr:rowOff>41729</xdr:rowOff>
    </xdr:to>
    <xdr:sp macro="" textlink="">
      <xdr:nvSpPr>
        <xdr:cNvPr id="132" name="フローチャート : 判断 131"/>
        <xdr:cNvSpPr/>
      </xdr:nvSpPr>
      <xdr:spPr>
        <a:xfrm>
          <a:off x="15621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51906</xdr:rowOff>
    </xdr:from>
    <xdr:ext cx="736600" cy="259045"/>
    <xdr:sp macro="" textlink="">
      <xdr:nvSpPr>
        <xdr:cNvPr id="133" name="テキスト ボックス 132"/>
        <xdr:cNvSpPr txBox="1"/>
      </xdr:nvSpPr>
      <xdr:spPr>
        <a:xfrm>
          <a:off x="15290800" y="2452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1814</xdr:rowOff>
    </xdr:from>
    <xdr:to>
      <xdr:col>21</xdr:col>
      <xdr:colOff>361950</xdr:colOff>
      <xdr:row>16</xdr:row>
      <xdr:rowOff>121557</xdr:rowOff>
    </xdr:to>
    <xdr:cxnSp macro="">
      <xdr:nvCxnSpPr>
        <xdr:cNvPr id="134" name="直線コネクタ 133"/>
        <xdr:cNvCxnSpPr/>
      </xdr:nvCxnSpPr>
      <xdr:spPr>
        <a:xfrm>
          <a:off x="13893800" y="2745014"/>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78921</xdr:rowOff>
    </xdr:from>
    <xdr:to>
      <xdr:col>21</xdr:col>
      <xdr:colOff>412750</xdr:colOff>
      <xdr:row>16</xdr:row>
      <xdr:rowOff>9071</xdr:rowOff>
    </xdr:to>
    <xdr:sp macro="" textlink="">
      <xdr:nvSpPr>
        <xdr:cNvPr id="135" name="フローチャート : 判断 134"/>
        <xdr:cNvSpPr/>
      </xdr:nvSpPr>
      <xdr:spPr>
        <a:xfrm>
          <a:off x="14732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19248</xdr:rowOff>
    </xdr:from>
    <xdr:ext cx="762000" cy="259045"/>
    <xdr:sp macro="" textlink="">
      <xdr:nvSpPr>
        <xdr:cNvPr id="136" name="テキスト ボックス 135"/>
        <xdr:cNvSpPr txBox="1"/>
      </xdr:nvSpPr>
      <xdr:spPr>
        <a:xfrm>
          <a:off x="14401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20864</xdr:rowOff>
    </xdr:from>
    <xdr:to>
      <xdr:col>20</xdr:col>
      <xdr:colOff>158750</xdr:colOff>
      <xdr:row>16</xdr:row>
      <xdr:rowOff>1814</xdr:rowOff>
    </xdr:to>
    <xdr:cxnSp macro="">
      <xdr:nvCxnSpPr>
        <xdr:cNvPr id="137" name="直線コネクタ 136"/>
        <xdr:cNvCxnSpPr/>
      </xdr:nvCxnSpPr>
      <xdr:spPr>
        <a:xfrm>
          <a:off x="13004800" y="2592614"/>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108857</xdr:rowOff>
    </xdr:from>
    <xdr:to>
      <xdr:col>20</xdr:col>
      <xdr:colOff>209550</xdr:colOff>
      <xdr:row>15</xdr:row>
      <xdr:rowOff>39007</xdr:rowOff>
    </xdr:to>
    <xdr:sp macro="" textlink="">
      <xdr:nvSpPr>
        <xdr:cNvPr id="138" name="フローチャート : 判断 137"/>
        <xdr:cNvSpPr/>
      </xdr:nvSpPr>
      <xdr:spPr>
        <a:xfrm>
          <a:off x="13843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49184</xdr:rowOff>
    </xdr:from>
    <xdr:ext cx="762000" cy="259045"/>
    <xdr:sp macro="" textlink="">
      <xdr:nvSpPr>
        <xdr:cNvPr id="139" name="テキスト ボックス 138"/>
        <xdr:cNvSpPr txBox="1"/>
      </xdr:nvSpPr>
      <xdr:spPr>
        <a:xfrm>
          <a:off x="13512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163286</xdr:rowOff>
    </xdr:from>
    <xdr:to>
      <xdr:col>19</xdr:col>
      <xdr:colOff>6350</xdr:colOff>
      <xdr:row>15</xdr:row>
      <xdr:rowOff>93436</xdr:rowOff>
    </xdr:to>
    <xdr:sp macro="" textlink="">
      <xdr:nvSpPr>
        <xdr:cNvPr id="140" name="フローチャート : 判断 139"/>
        <xdr:cNvSpPr/>
      </xdr:nvSpPr>
      <xdr:spPr>
        <a:xfrm>
          <a:off x="12954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78213</xdr:rowOff>
    </xdr:from>
    <xdr:ext cx="762000" cy="259045"/>
    <xdr:sp macro="" textlink="">
      <xdr:nvSpPr>
        <xdr:cNvPr id="141" name="テキスト ボックス 140"/>
        <xdr:cNvSpPr txBox="1"/>
      </xdr:nvSpPr>
      <xdr:spPr>
        <a:xfrm>
          <a:off x="12623800" y="2649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81643</xdr:rowOff>
    </xdr:from>
    <xdr:to>
      <xdr:col>24</xdr:col>
      <xdr:colOff>82550</xdr:colOff>
      <xdr:row>17</xdr:row>
      <xdr:rowOff>11793</xdr:rowOff>
    </xdr:to>
    <xdr:sp macro="" textlink="">
      <xdr:nvSpPr>
        <xdr:cNvPr id="147" name="円/楕円 146"/>
        <xdr:cNvSpPr/>
      </xdr:nvSpPr>
      <xdr:spPr>
        <a:xfrm>
          <a:off x="164592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53720</xdr:rowOff>
    </xdr:from>
    <xdr:ext cx="762000" cy="259045"/>
    <xdr:sp macro="" textlink="">
      <xdr:nvSpPr>
        <xdr:cNvPr id="148" name="物件費該当値テキスト"/>
        <xdr:cNvSpPr txBox="1"/>
      </xdr:nvSpPr>
      <xdr:spPr>
        <a:xfrm>
          <a:off x="16598900" y="279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70757</xdr:rowOff>
    </xdr:from>
    <xdr:to>
      <xdr:col>22</xdr:col>
      <xdr:colOff>615950</xdr:colOff>
      <xdr:row>17</xdr:row>
      <xdr:rowOff>907</xdr:rowOff>
    </xdr:to>
    <xdr:sp macro="" textlink="">
      <xdr:nvSpPr>
        <xdr:cNvPr id="149" name="円/楕円 148"/>
        <xdr:cNvSpPr/>
      </xdr:nvSpPr>
      <xdr:spPr>
        <a:xfrm>
          <a:off x="15621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157134</xdr:rowOff>
    </xdr:from>
    <xdr:ext cx="736600" cy="259045"/>
    <xdr:sp macro="" textlink="">
      <xdr:nvSpPr>
        <xdr:cNvPr id="150" name="テキスト ボックス 149"/>
        <xdr:cNvSpPr txBox="1"/>
      </xdr:nvSpPr>
      <xdr:spPr>
        <a:xfrm>
          <a:off x="15290800" y="290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70757</xdr:rowOff>
    </xdr:from>
    <xdr:to>
      <xdr:col>21</xdr:col>
      <xdr:colOff>412750</xdr:colOff>
      <xdr:row>17</xdr:row>
      <xdr:rowOff>907</xdr:rowOff>
    </xdr:to>
    <xdr:sp macro="" textlink="">
      <xdr:nvSpPr>
        <xdr:cNvPr id="151" name="円/楕円 150"/>
        <xdr:cNvSpPr/>
      </xdr:nvSpPr>
      <xdr:spPr>
        <a:xfrm>
          <a:off x="14732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157134</xdr:rowOff>
    </xdr:from>
    <xdr:ext cx="762000" cy="259045"/>
    <xdr:sp macro="" textlink="">
      <xdr:nvSpPr>
        <xdr:cNvPr id="152" name="テキスト ボックス 151"/>
        <xdr:cNvSpPr txBox="1"/>
      </xdr:nvSpPr>
      <xdr:spPr>
        <a:xfrm>
          <a:off x="14401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122464</xdr:rowOff>
    </xdr:from>
    <xdr:to>
      <xdr:col>20</xdr:col>
      <xdr:colOff>209550</xdr:colOff>
      <xdr:row>16</xdr:row>
      <xdr:rowOff>52614</xdr:rowOff>
    </xdr:to>
    <xdr:sp macro="" textlink="">
      <xdr:nvSpPr>
        <xdr:cNvPr id="153" name="円/楕円 152"/>
        <xdr:cNvSpPr/>
      </xdr:nvSpPr>
      <xdr:spPr>
        <a:xfrm>
          <a:off x="13843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54" name="テキスト ボックス 153"/>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141514</xdr:rowOff>
    </xdr:from>
    <xdr:to>
      <xdr:col>19</xdr:col>
      <xdr:colOff>6350</xdr:colOff>
      <xdr:row>15</xdr:row>
      <xdr:rowOff>71664</xdr:rowOff>
    </xdr:to>
    <xdr:sp macro="" textlink="">
      <xdr:nvSpPr>
        <xdr:cNvPr id="155" name="円/楕円 154"/>
        <xdr:cNvSpPr/>
      </xdr:nvSpPr>
      <xdr:spPr>
        <a:xfrm>
          <a:off x="12954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81841</xdr:rowOff>
    </xdr:from>
    <xdr:ext cx="762000" cy="259045"/>
    <xdr:sp macro="" textlink="">
      <xdr:nvSpPr>
        <xdr:cNvPr id="156" name="テキスト ボックス 155"/>
        <xdr:cNvSpPr txBox="1"/>
      </xdr:nvSpPr>
      <xdr:spPr>
        <a:xfrm>
          <a:off x="12623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扶助費に係る経常収支比率は，</a:t>
          </a:r>
          <a:r>
            <a:rPr lang="ja-JP" altLang="en-US" sz="1300" b="0" i="0" baseline="0">
              <a:solidFill>
                <a:schemeClr val="dk1"/>
              </a:solidFill>
              <a:effectLst/>
              <a:latin typeface="+mn-lt"/>
              <a:ea typeface="+mn-ea"/>
              <a:cs typeface="+mn-cs"/>
            </a:rPr>
            <a:t>ほぼ横ばい状態であり</a:t>
          </a:r>
          <a:r>
            <a:rPr lang="ja-JP" altLang="ja-JP" sz="1300" b="0" i="0" baseline="0">
              <a:solidFill>
                <a:schemeClr val="dk1"/>
              </a:solidFill>
              <a:effectLst/>
              <a:latin typeface="+mn-lt"/>
              <a:ea typeface="+mn-ea"/>
              <a:cs typeface="+mn-cs"/>
            </a:rPr>
            <a:t>，類似団体平均より低くなっている。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12700</xdr:rowOff>
    </xdr:to>
    <xdr:cxnSp macro="">
      <xdr:nvCxnSpPr>
        <xdr:cNvPr id="184" name="直線コネクタ 183"/>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156227</xdr:rowOff>
    </xdr:from>
    <xdr:ext cx="762000" cy="259045"/>
    <xdr:sp macro="" textlink="">
      <xdr:nvSpPr>
        <xdr:cNvPr id="185" name="扶助費最小値テキスト"/>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12700</xdr:rowOff>
    </xdr:from>
    <xdr:to>
      <xdr:col>7</xdr:col>
      <xdr:colOff>104775</xdr:colOff>
      <xdr:row>61</xdr:row>
      <xdr:rowOff>12700</xdr:rowOff>
    </xdr:to>
    <xdr:cxnSp macro="">
      <xdr:nvCxnSpPr>
        <xdr:cNvPr id="186" name="直線コネクタ 185"/>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7"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8" name="直線コネクタ 187"/>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31750</xdr:rowOff>
    </xdr:from>
    <xdr:to>
      <xdr:col>7</xdr:col>
      <xdr:colOff>15875</xdr:colOff>
      <xdr:row>53</xdr:row>
      <xdr:rowOff>50800</xdr:rowOff>
    </xdr:to>
    <xdr:cxnSp macro="">
      <xdr:nvCxnSpPr>
        <xdr:cNvPr id="189" name="直線コネクタ 188"/>
        <xdr:cNvCxnSpPr/>
      </xdr:nvCxnSpPr>
      <xdr:spPr>
        <a:xfrm flipV="1">
          <a:off x="3987800" y="91186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86377</xdr:rowOff>
    </xdr:from>
    <xdr:ext cx="762000" cy="259045"/>
    <xdr:sp macro="" textlink="">
      <xdr:nvSpPr>
        <xdr:cNvPr id="190" name="扶助費平均値テキスト"/>
        <xdr:cNvSpPr txBox="1"/>
      </xdr:nvSpPr>
      <xdr:spPr>
        <a:xfrm>
          <a:off x="4914900" y="95161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114300</xdr:rowOff>
    </xdr:from>
    <xdr:to>
      <xdr:col>7</xdr:col>
      <xdr:colOff>66675</xdr:colOff>
      <xdr:row>56</xdr:row>
      <xdr:rowOff>44450</xdr:rowOff>
    </xdr:to>
    <xdr:sp macro="" textlink="">
      <xdr:nvSpPr>
        <xdr:cNvPr id="191" name="フローチャート : 判断 190"/>
        <xdr:cNvSpPr/>
      </xdr:nvSpPr>
      <xdr:spPr>
        <a:xfrm>
          <a:off x="4775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31750</xdr:rowOff>
    </xdr:from>
    <xdr:to>
      <xdr:col>5</xdr:col>
      <xdr:colOff>549275</xdr:colOff>
      <xdr:row>53</xdr:row>
      <xdr:rowOff>50800</xdr:rowOff>
    </xdr:to>
    <xdr:cxnSp macro="">
      <xdr:nvCxnSpPr>
        <xdr:cNvPr id="192" name="直線コネクタ 191"/>
        <xdr:cNvCxnSpPr/>
      </xdr:nvCxnSpPr>
      <xdr:spPr>
        <a:xfrm>
          <a:off x="3098800" y="911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3" name="フローチャート : 判断 192"/>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4" name="テキスト ボックス 193"/>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12700</xdr:rowOff>
    </xdr:from>
    <xdr:to>
      <xdr:col>4</xdr:col>
      <xdr:colOff>346075</xdr:colOff>
      <xdr:row>53</xdr:row>
      <xdr:rowOff>31750</xdr:rowOff>
    </xdr:to>
    <xdr:cxnSp macro="">
      <xdr:nvCxnSpPr>
        <xdr:cNvPr id="195" name="直線コネクタ 194"/>
        <xdr:cNvCxnSpPr/>
      </xdr:nvCxnSpPr>
      <xdr:spPr>
        <a:xfrm>
          <a:off x="2209800" y="9099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38100</xdr:rowOff>
    </xdr:from>
    <xdr:to>
      <xdr:col>4</xdr:col>
      <xdr:colOff>396875</xdr:colOff>
      <xdr:row>55</xdr:row>
      <xdr:rowOff>139700</xdr:rowOff>
    </xdr:to>
    <xdr:sp macro="" textlink="">
      <xdr:nvSpPr>
        <xdr:cNvPr id="196" name="フローチャート : 判断 195"/>
        <xdr:cNvSpPr/>
      </xdr:nvSpPr>
      <xdr:spPr>
        <a:xfrm>
          <a:off x="3048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124477</xdr:rowOff>
    </xdr:from>
    <xdr:ext cx="762000" cy="259045"/>
    <xdr:sp macro="" textlink="">
      <xdr:nvSpPr>
        <xdr:cNvPr id="197" name="テキスト ボックス 196"/>
        <xdr:cNvSpPr txBox="1"/>
      </xdr:nvSpPr>
      <xdr:spPr>
        <a:xfrm>
          <a:off x="2717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127000</xdr:rowOff>
    </xdr:from>
    <xdr:to>
      <xdr:col>3</xdr:col>
      <xdr:colOff>142875</xdr:colOff>
      <xdr:row>53</xdr:row>
      <xdr:rowOff>12700</xdr:rowOff>
    </xdr:to>
    <xdr:cxnSp macro="">
      <xdr:nvCxnSpPr>
        <xdr:cNvPr id="198" name="直線コネクタ 197"/>
        <xdr:cNvCxnSpPr/>
      </xdr:nvCxnSpPr>
      <xdr:spPr>
        <a:xfrm>
          <a:off x="1320800" y="90424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9" name="フローチャート : 判断 198"/>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10177</xdr:rowOff>
    </xdr:from>
    <xdr:ext cx="762000" cy="259045"/>
    <xdr:sp macro="" textlink="">
      <xdr:nvSpPr>
        <xdr:cNvPr id="200" name="テキスト ボックス 199"/>
        <xdr:cNvSpPr txBox="1"/>
      </xdr:nvSpPr>
      <xdr:spPr>
        <a:xfrm>
          <a:off x="1828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01" name="フローチャート : 判断 200"/>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48277</xdr:rowOff>
    </xdr:from>
    <xdr:ext cx="762000" cy="259045"/>
    <xdr:sp macro="" textlink="">
      <xdr:nvSpPr>
        <xdr:cNvPr id="202" name="テキスト ボックス 201"/>
        <xdr:cNvSpPr txBox="1"/>
      </xdr:nvSpPr>
      <xdr:spPr>
        <a:xfrm>
          <a:off x="939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52</xdr:row>
      <xdr:rowOff>152400</xdr:rowOff>
    </xdr:from>
    <xdr:to>
      <xdr:col>7</xdr:col>
      <xdr:colOff>66675</xdr:colOff>
      <xdr:row>53</xdr:row>
      <xdr:rowOff>82550</xdr:rowOff>
    </xdr:to>
    <xdr:sp macro="" textlink="">
      <xdr:nvSpPr>
        <xdr:cNvPr id="208" name="円/楕円 207"/>
        <xdr:cNvSpPr/>
      </xdr:nvSpPr>
      <xdr:spPr>
        <a:xfrm>
          <a:off x="47752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60977</xdr:rowOff>
    </xdr:from>
    <xdr:ext cx="762000" cy="259045"/>
    <xdr:sp macro="" textlink="">
      <xdr:nvSpPr>
        <xdr:cNvPr id="209" name="扶助費該当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0</xdr:rowOff>
    </xdr:from>
    <xdr:to>
      <xdr:col>5</xdr:col>
      <xdr:colOff>600075</xdr:colOff>
      <xdr:row>53</xdr:row>
      <xdr:rowOff>101600</xdr:rowOff>
    </xdr:to>
    <xdr:sp macro="" textlink="">
      <xdr:nvSpPr>
        <xdr:cNvPr id="210" name="円/楕円 209"/>
        <xdr:cNvSpPr/>
      </xdr:nvSpPr>
      <xdr:spPr>
        <a:xfrm>
          <a:off x="3937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111777</xdr:rowOff>
    </xdr:from>
    <xdr:ext cx="736600" cy="259045"/>
    <xdr:sp macro="" textlink="">
      <xdr:nvSpPr>
        <xdr:cNvPr id="211" name="テキスト ボックス 210"/>
        <xdr:cNvSpPr txBox="1"/>
      </xdr:nvSpPr>
      <xdr:spPr>
        <a:xfrm>
          <a:off x="3606800" y="885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152400</xdr:rowOff>
    </xdr:from>
    <xdr:to>
      <xdr:col>4</xdr:col>
      <xdr:colOff>396875</xdr:colOff>
      <xdr:row>53</xdr:row>
      <xdr:rowOff>82550</xdr:rowOff>
    </xdr:to>
    <xdr:sp macro="" textlink="">
      <xdr:nvSpPr>
        <xdr:cNvPr id="212" name="円/楕円 211"/>
        <xdr:cNvSpPr/>
      </xdr:nvSpPr>
      <xdr:spPr>
        <a:xfrm>
          <a:off x="3048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92727</xdr:rowOff>
    </xdr:from>
    <xdr:ext cx="762000" cy="259045"/>
    <xdr:sp macro="" textlink="">
      <xdr:nvSpPr>
        <xdr:cNvPr id="213" name="テキスト ボックス 212"/>
        <xdr:cNvSpPr txBox="1"/>
      </xdr:nvSpPr>
      <xdr:spPr>
        <a:xfrm>
          <a:off x="2717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133350</xdr:rowOff>
    </xdr:from>
    <xdr:to>
      <xdr:col>3</xdr:col>
      <xdr:colOff>193675</xdr:colOff>
      <xdr:row>53</xdr:row>
      <xdr:rowOff>63500</xdr:rowOff>
    </xdr:to>
    <xdr:sp macro="" textlink="">
      <xdr:nvSpPr>
        <xdr:cNvPr id="214" name="円/楕円 213"/>
        <xdr:cNvSpPr/>
      </xdr:nvSpPr>
      <xdr:spPr>
        <a:xfrm>
          <a:off x="2159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73677</xdr:rowOff>
    </xdr:from>
    <xdr:ext cx="762000" cy="259045"/>
    <xdr:sp macro="" textlink="">
      <xdr:nvSpPr>
        <xdr:cNvPr id="215" name="テキスト ボックス 214"/>
        <xdr:cNvSpPr txBox="1"/>
      </xdr:nvSpPr>
      <xdr:spPr>
        <a:xfrm>
          <a:off x="1828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76200</xdr:rowOff>
    </xdr:from>
    <xdr:to>
      <xdr:col>1</xdr:col>
      <xdr:colOff>676275</xdr:colOff>
      <xdr:row>53</xdr:row>
      <xdr:rowOff>6350</xdr:rowOff>
    </xdr:to>
    <xdr:sp macro="" textlink="">
      <xdr:nvSpPr>
        <xdr:cNvPr id="216" name="円/楕円 215"/>
        <xdr:cNvSpPr/>
      </xdr:nvSpPr>
      <xdr:spPr>
        <a:xfrm>
          <a:off x="1270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16527</xdr:rowOff>
    </xdr:from>
    <xdr:ext cx="762000" cy="259045"/>
    <xdr:sp macro="" textlink="">
      <xdr:nvSpPr>
        <xdr:cNvPr id="217" name="テキスト ボックス 216"/>
        <xdr:cNvSpPr txBox="1"/>
      </xdr:nvSpPr>
      <xdr:spPr>
        <a:xfrm>
          <a:off x="939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その他に係る経常収支比率は，類似団体平均よりは低くなっている。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94343</xdr:rowOff>
    </xdr:to>
    <xdr:cxnSp macro="">
      <xdr:nvCxnSpPr>
        <xdr:cNvPr id="247" name="直線コネクタ 246"/>
        <xdr:cNvCxnSpPr/>
      </xdr:nvCxnSpPr>
      <xdr:spPr>
        <a:xfrm flipV="1">
          <a:off x="16510000" y="9167585"/>
          <a:ext cx="0" cy="1556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66420</xdr:rowOff>
    </xdr:from>
    <xdr:ext cx="762000" cy="259045"/>
    <xdr:sp macro="" textlink="">
      <xdr:nvSpPr>
        <xdr:cNvPr id="248" name="その他最小値テキスト"/>
        <xdr:cNvSpPr txBox="1"/>
      </xdr:nvSpPr>
      <xdr:spPr>
        <a:xfrm>
          <a:off x="16598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62</xdr:row>
      <xdr:rowOff>94343</xdr:rowOff>
    </xdr:from>
    <xdr:to>
      <xdr:col>24</xdr:col>
      <xdr:colOff>120650</xdr:colOff>
      <xdr:row>62</xdr:row>
      <xdr:rowOff>94343</xdr:rowOff>
    </xdr:to>
    <xdr:cxnSp macro="">
      <xdr:nvCxnSpPr>
        <xdr:cNvPr id="249" name="直線コネクタ 248"/>
        <xdr:cNvCxnSpPr/>
      </xdr:nvCxnSpPr>
      <xdr:spPr>
        <a:xfrm>
          <a:off x="16421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50"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51" name="直線コネクタ 250"/>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121557</xdr:rowOff>
    </xdr:from>
    <xdr:to>
      <xdr:col>24</xdr:col>
      <xdr:colOff>31750</xdr:colOff>
      <xdr:row>56</xdr:row>
      <xdr:rowOff>132443</xdr:rowOff>
    </xdr:to>
    <xdr:cxnSp macro="">
      <xdr:nvCxnSpPr>
        <xdr:cNvPr id="252" name="直線コネクタ 251"/>
        <xdr:cNvCxnSpPr/>
      </xdr:nvCxnSpPr>
      <xdr:spPr>
        <a:xfrm>
          <a:off x="15671800" y="9722757"/>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162577</xdr:rowOff>
    </xdr:from>
    <xdr:ext cx="762000" cy="259045"/>
    <xdr:sp macro="" textlink="">
      <xdr:nvSpPr>
        <xdr:cNvPr id="253" name="その他平均値テキスト"/>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4" name="フローチャート : 判断 253"/>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1815</xdr:rowOff>
    </xdr:from>
    <xdr:to>
      <xdr:col>22</xdr:col>
      <xdr:colOff>565150</xdr:colOff>
      <xdr:row>56</xdr:row>
      <xdr:rowOff>121557</xdr:rowOff>
    </xdr:to>
    <xdr:cxnSp macro="">
      <xdr:nvCxnSpPr>
        <xdr:cNvPr id="255" name="直線コネクタ 254"/>
        <xdr:cNvCxnSpPr/>
      </xdr:nvCxnSpPr>
      <xdr:spPr>
        <a:xfrm>
          <a:off x="14782800" y="9603015"/>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157843</xdr:rowOff>
    </xdr:from>
    <xdr:to>
      <xdr:col>22</xdr:col>
      <xdr:colOff>615950</xdr:colOff>
      <xdr:row>57</xdr:row>
      <xdr:rowOff>87993</xdr:rowOff>
    </xdr:to>
    <xdr:sp macro="" textlink="">
      <xdr:nvSpPr>
        <xdr:cNvPr id="256" name="フローチャート : 判断 255"/>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72770</xdr:rowOff>
    </xdr:from>
    <xdr:ext cx="736600" cy="259045"/>
    <xdr:sp macro="" textlink="">
      <xdr:nvSpPr>
        <xdr:cNvPr id="257" name="テキスト ボックス 256"/>
        <xdr:cNvSpPr txBox="1"/>
      </xdr:nvSpPr>
      <xdr:spPr>
        <a:xfrm>
          <a:off x="15290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1815</xdr:rowOff>
    </xdr:from>
    <xdr:to>
      <xdr:col>21</xdr:col>
      <xdr:colOff>361950</xdr:colOff>
      <xdr:row>56</xdr:row>
      <xdr:rowOff>45357</xdr:rowOff>
    </xdr:to>
    <xdr:cxnSp macro="">
      <xdr:nvCxnSpPr>
        <xdr:cNvPr id="258" name="直線コネクタ 257"/>
        <xdr:cNvCxnSpPr/>
      </xdr:nvCxnSpPr>
      <xdr:spPr>
        <a:xfrm flipV="1">
          <a:off x="13893800" y="96030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125185</xdr:rowOff>
    </xdr:from>
    <xdr:to>
      <xdr:col>21</xdr:col>
      <xdr:colOff>412750</xdr:colOff>
      <xdr:row>57</xdr:row>
      <xdr:rowOff>55335</xdr:rowOff>
    </xdr:to>
    <xdr:sp macro="" textlink="">
      <xdr:nvSpPr>
        <xdr:cNvPr id="259" name="フローチャート : 判断 258"/>
        <xdr:cNvSpPr/>
      </xdr:nvSpPr>
      <xdr:spPr>
        <a:xfrm>
          <a:off x="14732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40112</xdr:rowOff>
    </xdr:from>
    <xdr:ext cx="762000" cy="259045"/>
    <xdr:sp macro="" textlink="">
      <xdr:nvSpPr>
        <xdr:cNvPr id="260" name="テキスト ボックス 259"/>
        <xdr:cNvSpPr txBox="1"/>
      </xdr:nvSpPr>
      <xdr:spPr>
        <a:xfrm>
          <a:off x="14401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23585</xdr:rowOff>
    </xdr:from>
    <xdr:to>
      <xdr:col>20</xdr:col>
      <xdr:colOff>158750</xdr:colOff>
      <xdr:row>56</xdr:row>
      <xdr:rowOff>45357</xdr:rowOff>
    </xdr:to>
    <xdr:cxnSp macro="">
      <xdr:nvCxnSpPr>
        <xdr:cNvPr id="261" name="直線コネクタ 260"/>
        <xdr:cNvCxnSpPr/>
      </xdr:nvCxnSpPr>
      <xdr:spPr>
        <a:xfrm>
          <a:off x="13004800" y="9624785"/>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70757</xdr:rowOff>
    </xdr:from>
    <xdr:to>
      <xdr:col>20</xdr:col>
      <xdr:colOff>209550</xdr:colOff>
      <xdr:row>57</xdr:row>
      <xdr:rowOff>907</xdr:rowOff>
    </xdr:to>
    <xdr:sp macro="" textlink="">
      <xdr:nvSpPr>
        <xdr:cNvPr id="262" name="フローチャート : 判断 261"/>
        <xdr:cNvSpPr/>
      </xdr:nvSpPr>
      <xdr:spPr>
        <a:xfrm>
          <a:off x="13843000" y="967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157134</xdr:rowOff>
    </xdr:from>
    <xdr:ext cx="762000" cy="259045"/>
    <xdr:sp macro="" textlink="">
      <xdr:nvSpPr>
        <xdr:cNvPr id="263" name="テキスト ボックス 262"/>
        <xdr:cNvSpPr txBox="1"/>
      </xdr:nvSpPr>
      <xdr:spPr>
        <a:xfrm>
          <a:off x="13512800" y="975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27215</xdr:rowOff>
    </xdr:from>
    <xdr:to>
      <xdr:col>19</xdr:col>
      <xdr:colOff>6350</xdr:colOff>
      <xdr:row>56</xdr:row>
      <xdr:rowOff>128815</xdr:rowOff>
    </xdr:to>
    <xdr:sp macro="" textlink="">
      <xdr:nvSpPr>
        <xdr:cNvPr id="264" name="フローチャート : 判断 263"/>
        <xdr:cNvSpPr/>
      </xdr:nvSpPr>
      <xdr:spPr>
        <a:xfrm>
          <a:off x="12954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113592</xdr:rowOff>
    </xdr:from>
    <xdr:ext cx="762000" cy="259045"/>
    <xdr:sp macro="" textlink="">
      <xdr:nvSpPr>
        <xdr:cNvPr id="265" name="テキスト ボックス 264"/>
        <xdr:cNvSpPr txBox="1"/>
      </xdr:nvSpPr>
      <xdr:spPr>
        <a:xfrm>
          <a:off x="12623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81643</xdr:rowOff>
    </xdr:from>
    <xdr:to>
      <xdr:col>24</xdr:col>
      <xdr:colOff>82550</xdr:colOff>
      <xdr:row>57</xdr:row>
      <xdr:rowOff>11793</xdr:rowOff>
    </xdr:to>
    <xdr:sp macro="" textlink="">
      <xdr:nvSpPr>
        <xdr:cNvPr id="271" name="円/楕円 270"/>
        <xdr:cNvSpPr/>
      </xdr:nvSpPr>
      <xdr:spPr>
        <a:xfrm>
          <a:off x="16459200" y="9682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98170</xdr:rowOff>
    </xdr:from>
    <xdr:ext cx="762000" cy="259045"/>
    <xdr:sp macro="" textlink="">
      <xdr:nvSpPr>
        <xdr:cNvPr id="272" name="その他該当値テキスト"/>
        <xdr:cNvSpPr txBox="1"/>
      </xdr:nvSpPr>
      <xdr:spPr>
        <a:xfrm>
          <a:off x="165989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70757</xdr:rowOff>
    </xdr:from>
    <xdr:to>
      <xdr:col>22</xdr:col>
      <xdr:colOff>615950</xdr:colOff>
      <xdr:row>57</xdr:row>
      <xdr:rowOff>907</xdr:rowOff>
    </xdr:to>
    <xdr:sp macro="" textlink="">
      <xdr:nvSpPr>
        <xdr:cNvPr id="273" name="円/楕円 272"/>
        <xdr:cNvSpPr/>
      </xdr:nvSpPr>
      <xdr:spPr>
        <a:xfrm>
          <a:off x="15621000" y="967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11084</xdr:rowOff>
    </xdr:from>
    <xdr:ext cx="736600" cy="259045"/>
    <xdr:sp macro="" textlink="">
      <xdr:nvSpPr>
        <xdr:cNvPr id="274" name="テキスト ボックス 273"/>
        <xdr:cNvSpPr txBox="1"/>
      </xdr:nvSpPr>
      <xdr:spPr>
        <a:xfrm>
          <a:off x="15290800" y="9440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122465</xdr:rowOff>
    </xdr:from>
    <xdr:to>
      <xdr:col>21</xdr:col>
      <xdr:colOff>412750</xdr:colOff>
      <xdr:row>56</xdr:row>
      <xdr:rowOff>52615</xdr:rowOff>
    </xdr:to>
    <xdr:sp macro="" textlink="">
      <xdr:nvSpPr>
        <xdr:cNvPr id="275" name="円/楕円 274"/>
        <xdr:cNvSpPr/>
      </xdr:nvSpPr>
      <xdr:spPr>
        <a:xfrm>
          <a:off x="14732000" y="955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62792</xdr:rowOff>
    </xdr:from>
    <xdr:ext cx="762000" cy="259045"/>
    <xdr:sp macro="" textlink="">
      <xdr:nvSpPr>
        <xdr:cNvPr id="276" name="テキスト ボックス 275"/>
        <xdr:cNvSpPr txBox="1"/>
      </xdr:nvSpPr>
      <xdr:spPr>
        <a:xfrm>
          <a:off x="14401800" y="932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166007</xdr:rowOff>
    </xdr:from>
    <xdr:to>
      <xdr:col>20</xdr:col>
      <xdr:colOff>209550</xdr:colOff>
      <xdr:row>56</xdr:row>
      <xdr:rowOff>96157</xdr:rowOff>
    </xdr:to>
    <xdr:sp macro="" textlink="">
      <xdr:nvSpPr>
        <xdr:cNvPr id="277" name="円/楕円 276"/>
        <xdr:cNvSpPr/>
      </xdr:nvSpPr>
      <xdr:spPr>
        <a:xfrm>
          <a:off x="13843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106334</xdr:rowOff>
    </xdr:from>
    <xdr:ext cx="762000" cy="259045"/>
    <xdr:sp macro="" textlink="">
      <xdr:nvSpPr>
        <xdr:cNvPr id="278" name="テキスト ボックス 277"/>
        <xdr:cNvSpPr txBox="1"/>
      </xdr:nvSpPr>
      <xdr:spPr>
        <a:xfrm>
          <a:off x="135128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144235</xdr:rowOff>
    </xdr:from>
    <xdr:to>
      <xdr:col>19</xdr:col>
      <xdr:colOff>6350</xdr:colOff>
      <xdr:row>56</xdr:row>
      <xdr:rowOff>74385</xdr:rowOff>
    </xdr:to>
    <xdr:sp macro="" textlink="">
      <xdr:nvSpPr>
        <xdr:cNvPr id="279" name="円/楕円 278"/>
        <xdr:cNvSpPr/>
      </xdr:nvSpPr>
      <xdr:spPr>
        <a:xfrm>
          <a:off x="12954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84562</xdr:rowOff>
    </xdr:from>
    <xdr:ext cx="762000" cy="259045"/>
    <xdr:sp macro="" textlink="">
      <xdr:nvSpPr>
        <xdr:cNvPr id="280" name="テキスト ボックス 279"/>
        <xdr:cNvSpPr txBox="1"/>
      </xdr:nvSpPr>
      <xdr:spPr>
        <a:xfrm>
          <a:off x="126238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補助費に係る経常収支比率は，類似団体平均より低くなっているが，　さらに補助金制度や補助団体の整理合理化を行うこととしている。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5" name="直線コネクタ 294"/>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6" name="テキスト ボックス 295"/>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7" name="直線コネクタ 296"/>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8" name="テキスト ボックス 297"/>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9" name="直線コネクタ 298"/>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0" name="テキスト ボックス 299"/>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1" name="直線コネクタ 300"/>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2" name="テキスト ボックス 301"/>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3" name="直線コネクタ 302"/>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4" name="テキスト ボックス 303"/>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5" name="直線コネクタ 304"/>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6" name="テキスト ボックス 305"/>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146050</xdr:rowOff>
    </xdr:from>
    <xdr:to>
      <xdr:col>24</xdr:col>
      <xdr:colOff>31750</xdr:colOff>
      <xdr:row>42</xdr:row>
      <xdr:rowOff>72572</xdr:rowOff>
    </xdr:to>
    <xdr:cxnSp macro="">
      <xdr:nvCxnSpPr>
        <xdr:cNvPr id="310" name="直線コネクタ 309"/>
        <xdr:cNvCxnSpPr/>
      </xdr:nvCxnSpPr>
      <xdr:spPr>
        <a:xfrm flipV="1">
          <a:off x="16510000" y="5803900"/>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44649</xdr:rowOff>
    </xdr:from>
    <xdr:ext cx="762000" cy="259045"/>
    <xdr:sp macro="" textlink="">
      <xdr:nvSpPr>
        <xdr:cNvPr id="311" name="補助費等最小値テキスト"/>
        <xdr:cNvSpPr txBox="1"/>
      </xdr:nvSpPr>
      <xdr:spPr>
        <a:xfrm>
          <a:off x="16598900" y="7245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23</xdr:col>
      <xdr:colOff>628650</xdr:colOff>
      <xdr:row>42</xdr:row>
      <xdr:rowOff>72572</xdr:rowOff>
    </xdr:from>
    <xdr:to>
      <xdr:col>24</xdr:col>
      <xdr:colOff>120650</xdr:colOff>
      <xdr:row>42</xdr:row>
      <xdr:rowOff>72572</xdr:rowOff>
    </xdr:to>
    <xdr:cxnSp macro="">
      <xdr:nvCxnSpPr>
        <xdr:cNvPr id="312" name="直線コネクタ 311"/>
        <xdr:cNvCxnSpPr/>
      </xdr:nvCxnSpPr>
      <xdr:spPr>
        <a:xfrm>
          <a:off x="16421100" y="7273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60977</xdr:rowOff>
    </xdr:from>
    <xdr:ext cx="762000" cy="259045"/>
    <xdr:sp macro="" textlink="">
      <xdr:nvSpPr>
        <xdr:cNvPr id="313" name="補助費等最大値テキスト"/>
        <xdr:cNvSpPr txBox="1"/>
      </xdr:nvSpPr>
      <xdr:spPr>
        <a:xfrm>
          <a:off x="16598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33</xdr:row>
      <xdr:rowOff>146050</xdr:rowOff>
    </xdr:from>
    <xdr:to>
      <xdr:col>24</xdr:col>
      <xdr:colOff>120650</xdr:colOff>
      <xdr:row>33</xdr:row>
      <xdr:rowOff>146050</xdr:rowOff>
    </xdr:to>
    <xdr:cxnSp macro="">
      <xdr:nvCxnSpPr>
        <xdr:cNvPr id="314" name="直線コネクタ 313"/>
        <xdr:cNvCxnSpPr/>
      </xdr:nvCxnSpPr>
      <xdr:spPr>
        <a:xfrm>
          <a:off x="16421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18143</xdr:rowOff>
    </xdr:from>
    <xdr:to>
      <xdr:col>24</xdr:col>
      <xdr:colOff>31750</xdr:colOff>
      <xdr:row>34</xdr:row>
      <xdr:rowOff>29028</xdr:rowOff>
    </xdr:to>
    <xdr:cxnSp macro="">
      <xdr:nvCxnSpPr>
        <xdr:cNvPr id="315" name="直線コネクタ 314"/>
        <xdr:cNvCxnSpPr/>
      </xdr:nvCxnSpPr>
      <xdr:spPr>
        <a:xfrm flipV="1">
          <a:off x="15671800" y="5847443"/>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2013</xdr:rowOff>
    </xdr:from>
    <xdr:ext cx="762000" cy="259045"/>
    <xdr:sp macro="" textlink="">
      <xdr:nvSpPr>
        <xdr:cNvPr id="316" name="補助費等平均値テキスト"/>
        <xdr:cNvSpPr txBox="1"/>
      </xdr:nvSpPr>
      <xdr:spPr>
        <a:xfrm>
          <a:off x="16598900" y="63456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29936</xdr:rowOff>
    </xdr:from>
    <xdr:to>
      <xdr:col>24</xdr:col>
      <xdr:colOff>82550</xdr:colOff>
      <xdr:row>37</xdr:row>
      <xdr:rowOff>131536</xdr:rowOff>
    </xdr:to>
    <xdr:sp macro="" textlink="">
      <xdr:nvSpPr>
        <xdr:cNvPr id="317" name="フローチャート : 判断 316"/>
        <xdr:cNvSpPr/>
      </xdr:nvSpPr>
      <xdr:spPr>
        <a:xfrm>
          <a:off x="164592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29028</xdr:rowOff>
    </xdr:from>
    <xdr:to>
      <xdr:col>22</xdr:col>
      <xdr:colOff>565150</xdr:colOff>
      <xdr:row>34</xdr:row>
      <xdr:rowOff>72572</xdr:rowOff>
    </xdr:to>
    <xdr:cxnSp macro="">
      <xdr:nvCxnSpPr>
        <xdr:cNvPr id="318" name="直線コネクタ 317"/>
        <xdr:cNvCxnSpPr/>
      </xdr:nvCxnSpPr>
      <xdr:spPr>
        <a:xfrm flipV="1">
          <a:off x="14782800" y="5858328"/>
          <a:ext cx="889000" cy="43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9" name="フローチャート : 判断 318"/>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20" name="テキスト ボックス 319"/>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146050</xdr:rowOff>
    </xdr:from>
    <xdr:to>
      <xdr:col>21</xdr:col>
      <xdr:colOff>361950</xdr:colOff>
      <xdr:row>34</xdr:row>
      <xdr:rowOff>72572</xdr:rowOff>
    </xdr:to>
    <xdr:cxnSp macro="">
      <xdr:nvCxnSpPr>
        <xdr:cNvPr id="321" name="直線コネクタ 320"/>
        <xdr:cNvCxnSpPr/>
      </xdr:nvCxnSpPr>
      <xdr:spPr>
        <a:xfrm>
          <a:off x="13893800" y="58039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2" name="フローチャート : 判断 321"/>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127199</xdr:rowOff>
    </xdr:from>
    <xdr:ext cx="762000" cy="259045"/>
    <xdr:sp macro="" textlink="">
      <xdr:nvSpPr>
        <xdr:cNvPr id="323" name="テキスト ボックス 322"/>
        <xdr:cNvSpPr txBox="1"/>
      </xdr:nvSpPr>
      <xdr:spPr>
        <a:xfrm>
          <a:off x="14401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58964</xdr:rowOff>
    </xdr:from>
    <xdr:to>
      <xdr:col>20</xdr:col>
      <xdr:colOff>158750</xdr:colOff>
      <xdr:row>33</xdr:row>
      <xdr:rowOff>146050</xdr:rowOff>
    </xdr:to>
    <xdr:cxnSp macro="">
      <xdr:nvCxnSpPr>
        <xdr:cNvPr id="324" name="直線コネクタ 323"/>
        <xdr:cNvCxnSpPr/>
      </xdr:nvCxnSpPr>
      <xdr:spPr>
        <a:xfrm>
          <a:off x="13004800" y="5716814"/>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168728</xdr:rowOff>
    </xdr:from>
    <xdr:to>
      <xdr:col>20</xdr:col>
      <xdr:colOff>209550</xdr:colOff>
      <xdr:row>37</xdr:row>
      <xdr:rowOff>98878</xdr:rowOff>
    </xdr:to>
    <xdr:sp macro="" textlink="">
      <xdr:nvSpPr>
        <xdr:cNvPr id="325" name="フローチャート : 判断 324"/>
        <xdr:cNvSpPr/>
      </xdr:nvSpPr>
      <xdr:spPr>
        <a:xfrm>
          <a:off x="13843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83655</xdr:rowOff>
    </xdr:from>
    <xdr:ext cx="762000" cy="259045"/>
    <xdr:sp macro="" textlink="">
      <xdr:nvSpPr>
        <xdr:cNvPr id="326" name="テキスト ボックス 325"/>
        <xdr:cNvSpPr txBox="1"/>
      </xdr:nvSpPr>
      <xdr:spPr>
        <a:xfrm>
          <a:off x="13512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8164</xdr:rowOff>
    </xdr:from>
    <xdr:to>
      <xdr:col>19</xdr:col>
      <xdr:colOff>6350</xdr:colOff>
      <xdr:row>37</xdr:row>
      <xdr:rowOff>109764</xdr:rowOff>
    </xdr:to>
    <xdr:sp macro="" textlink="">
      <xdr:nvSpPr>
        <xdr:cNvPr id="327" name="フローチャート : 判断 326"/>
        <xdr:cNvSpPr/>
      </xdr:nvSpPr>
      <xdr:spPr>
        <a:xfrm>
          <a:off x="12954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94542</xdr:rowOff>
    </xdr:from>
    <xdr:ext cx="762000" cy="259045"/>
    <xdr:sp macro="" textlink="">
      <xdr:nvSpPr>
        <xdr:cNvPr id="328" name="テキスト ボックス 327"/>
        <xdr:cNvSpPr txBox="1"/>
      </xdr:nvSpPr>
      <xdr:spPr>
        <a:xfrm>
          <a:off x="12623800" y="643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138793</xdr:rowOff>
    </xdr:from>
    <xdr:to>
      <xdr:col>24</xdr:col>
      <xdr:colOff>82550</xdr:colOff>
      <xdr:row>34</xdr:row>
      <xdr:rowOff>68943</xdr:rowOff>
    </xdr:to>
    <xdr:sp macro="" textlink="">
      <xdr:nvSpPr>
        <xdr:cNvPr id="334" name="円/楕円 333"/>
        <xdr:cNvSpPr/>
      </xdr:nvSpPr>
      <xdr:spPr>
        <a:xfrm>
          <a:off x="16459200" y="579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47370</xdr:rowOff>
    </xdr:from>
    <xdr:ext cx="762000" cy="259045"/>
    <xdr:sp macro="" textlink="">
      <xdr:nvSpPr>
        <xdr:cNvPr id="335" name="補助費等該当値テキスト"/>
        <xdr:cNvSpPr txBox="1"/>
      </xdr:nvSpPr>
      <xdr:spPr>
        <a:xfrm>
          <a:off x="16598900" y="570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149678</xdr:rowOff>
    </xdr:from>
    <xdr:to>
      <xdr:col>22</xdr:col>
      <xdr:colOff>615950</xdr:colOff>
      <xdr:row>34</xdr:row>
      <xdr:rowOff>79828</xdr:rowOff>
    </xdr:to>
    <xdr:sp macro="" textlink="">
      <xdr:nvSpPr>
        <xdr:cNvPr id="336" name="円/楕円 335"/>
        <xdr:cNvSpPr/>
      </xdr:nvSpPr>
      <xdr:spPr>
        <a:xfrm>
          <a:off x="15621000" y="580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90005</xdr:rowOff>
    </xdr:from>
    <xdr:ext cx="736600" cy="259045"/>
    <xdr:sp macro="" textlink="">
      <xdr:nvSpPr>
        <xdr:cNvPr id="337" name="テキスト ボックス 336"/>
        <xdr:cNvSpPr txBox="1"/>
      </xdr:nvSpPr>
      <xdr:spPr>
        <a:xfrm>
          <a:off x="15290800" y="557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21772</xdr:rowOff>
    </xdr:from>
    <xdr:to>
      <xdr:col>21</xdr:col>
      <xdr:colOff>412750</xdr:colOff>
      <xdr:row>34</xdr:row>
      <xdr:rowOff>123372</xdr:rowOff>
    </xdr:to>
    <xdr:sp macro="" textlink="">
      <xdr:nvSpPr>
        <xdr:cNvPr id="338" name="円/楕円 337"/>
        <xdr:cNvSpPr/>
      </xdr:nvSpPr>
      <xdr:spPr>
        <a:xfrm>
          <a:off x="14732000" y="585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133549</xdr:rowOff>
    </xdr:from>
    <xdr:ext cx="762000" cy="259045"/>
    <xdr:sp macro="" textlink="">
      <xdr:nvSpPr>
        <xdr:cNvPr id="339" name="テキスト ボックス 338"/>
        <xdr:cNvSpPr txBox="1"/>
      </xdr:nvSpPr>
      <xdr:spPr>
        <a:xfrm>
          <a:off x="14401800" y="561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95250</xdr:rowOff>
    </xdr:from>
    <xdr:to>
      <xdr:col>20</xdr:col>
      <xdr:colOff>209550</xdr:colOff>
      <xdr:row>34</xdr:row>
      <xdr:rowOff>25400</xdr:rowOff>
    </xdr:to>
    <xdr:sp macro="" textlink="">
      <xdr:nvSpPr>
        <xdr:cNvPr id="340" name="円/楕円 339"/>
        <xdr:cNvSpPr/>
      </xdr:nvSpPr>
      <xdr:spPr>
        <a:xfrm>
          <a:off x="13843000" y="575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35577</xdr:rowOff>
    </xdr:from>
    <xdr:ext cx="762000" cy="259045"/>
    <xdr:sp macro="" textlink="">
      <xdr:nvSpPr>
        <xdr:cNvPr id="341" name="テキスト ボックス 340"/>
        <xdr:cNvSpPr txBox="1"/>
      </xdr:nvSpPr>
      <xdr:spPr>
        <a:xfrm>
          <a:off x="13512800" y="552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8164</xdr:rowOff>
    </xdr:from>
    <xdr:to>
      <xdr:col>19</xdr:col>
      <xdr:colOff>6350</xdr:colOff>
      <xdr:row>33</xdr:row>
      <xdr:rowOff>109764</xdr:rowOff>
    </xdr:to>
    <xdr:sp macro="" textlink="">
      <xdr:nvSpPr>
        <xdr:cNvPr id="342" name="円/楕円 341"/>
        <xdr:cNvSpPr/>
      </xdr:nvSpPr>
      <xdr:spPr>
        <a:xfrm>
          <a:off x="12954000" y="566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119941</xdr:rowOff>
    </xdr:from>
    <xdr:ext cx="762000" cy="259045"/>
    <xdr:sp macro="" textlink="">
      <xdr:nvSpPr>
        <xdr:cNvPr id="343" name="テキスト ボックス 342"/>
        <xdr:cNvSpPr txBox="1"/>
      </xdr:nvSpPr>
      <xdr:spPr>
        <a:xfrm>
          <a:off x="12623800" y="543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合併町村，一部事務組合の地方債を引き継いだことにより地方債残高が増加した影響で，地方債の元利償還が膨らんでおり，公債費に係る経常収支比率は，類似団体平均を上回っている。</a:t>
          </a:r>
          <a:endParaRPr lang="ja-JP" altLang="ja-JP" sz="1300">
            <a:effectLst/>
          </a:endParaRPr>
        </a:p>
        <a:p>
          <a:pPr rtl="0"/>
          <a:r>
            <a:rPr lang="ja-JP" altLang="ja-JP" sz="1300" b="0" i="0" baseline="0">
              <a:solidFill>
                <a:schemeClr val="dk1"/>
              </a:solidFill>
              <a:effectLst/>
              <a:latin typeface="+mn-lt"/>
              <a:ea typeface="+mn-ea"/>
              <a:cs typeface="+mn-cs"/>
            </a:rPr>
            <a:t>　公債費負担適正化計画に沿って，新規発行の抑制，繰上償還等を実施してきたことにより，比率は減少傾向にある。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2" name="直線コネクタ 361"/>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3" name="テキスト ボックス 362"/>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29845</xdr:rowOff>
    </xdr:from>
    <xdr:to>
      <xdr:col>7</xdr:col>
      <xdr:colOff>15875</xdr:colOff>
      <xdr:row>81</xdr:row>
      <xdr:rowOff>58420</xdr:rowOff>
    </xdr:to>
    <xdr:cxnSp macro="">
      <xdr:nvCxnSpPr>
        <xdr:cNvPr id="367" name="直線コネクタ 366"/>
        <xdr:cNvCxnSpPr/>
      </xdr:nvCxnSpPr>
      <xdr:spPr>
        <a:xfrm flipV="1">
          <a:off x="4826000" y="1271714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30497</xdr:rowOff>
    </xdr:from>
    <xdr:ext cx="762000" cy="259045"/>
    <xdr:sp macro="" textlink="">
      <xdr:nvSpPr>
        <xdr:cNvPr id="368" name="公債費最小値テキスト"/>
        <xdr:cNvSpPr txBox="1"/>
      </xdr:nvSpPr>
      <xdr:spPr>
        <a:xfrm>
          <a:off x="4914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58420</xdr:rowOff>
    </xdr:from>
    <xdr:to>
      <xdr:col>7</xdr:col>
      <xdr:colOff>104775</xdr:colOff>
      <xdr:row>81</xdr:row>
      <xdr:rowOff>58420</xdr:rowOff>
    </xdr:to>
    <xdr:cxnSp macro="">
      <xdr:nvCxnSpPr>
        <xdr:cNvPr id="369" name="直線コネクタ 368"/>
        <xdr:cNvCxnSpPr/>
      </xdr:nvCxnSpPr>
      <xdr:spPr>
        <a:xfrm>
          <a:off x="4737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116222</xdr:rowOff>
    </xdr:from>
    <xdr:ext cx="762000" cy="259045"/>
    <xdr:sp macro="" textlink="">
      <xdr:nvSpPr>
        <xdr:cNvPr id="370" name="公債費最大値テキスト"/>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74</xdr:row>
      <xdr:rowOff>29845</xdr:rowOff>
    </xdr:from>
    <xdr:to>
      <xdr:col>7</xdr:col>
      <xdr:colOff>104775</xdr:colOff>
      <xdr:row>74</xdr:row>
      <xdr:rowOff>29845</xdr:rowOff>
    </xdr:to>
    <xdr:cxnSp macro="">
      <xdr:nvCxnSpPr>
        <xdr:cNvPr id="371" name="直線コネクタ 370"/>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58420</xdr:rowOff>
    </xdr:from>
    <xdr:to>
      <xdr:col>7</xdr:col>
      <xdr:colOff>15875</xdr:colOff>
      <xdr:row>79</xdr:row>
      <xdr:rowOff>18414</xdr:rowOff>
    </xdr:to>
    <xdr:cxnSp macro="">
      <xdr:nvCxnSpPr>
        <xdr:cNvPr id="372" name="直線コネクタ 371"/>
        <xdr:cNvCxnSpPr/>
      </xdr:nvCxnSpPr>
      <xdr:spPr>
        <a:xfrm flipV="1">
          <a:off x="3987800" y="13431520"/>
          <a:ext cx="838200" cy="13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64152</xdr:rowOff>
    </xdr:from>
    <xdr:ext cx="762000" cy="259045"/>
    <xdr:sp macro="" textlink="">
      <xdr:nvSpPr>
        <xdr:cNvPr id="373" name="公債費平均値テキスト"/>
        <xdr:cNvSpPr txBox="1"/>
      </xdr:nvSpPr>
      <xdr:spPr>
        <a:xfrm>
          <a:off x="4914900" y="13094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47625</xdr:rowOff>
    </xdr:from>
    <xdr:to>
      <xdr:col>7</xdr:col>
      <xdr:colOff>66675</xdr:colOff>
      <xdr:row>77</xdr:row>
      <xdr:rowOff>149225</xdr:rowOff>
    </xdr:to>
    <xdr:sp macro="" textlink="">
      <xdr:nvSpPr>
        <xdr:cNvPr id="374" name="フローチャート : 判断 373"/>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18414</xdr:rowOff>
    </xdr:from>
    <xdr:to>
      <xdr:col>5</xdr:col>
      <xdr:colOff>549275</xdr:colOff>
      <xdr:row>79</xdr:row>
      <xdr:rowOff>121286</xdr:rowOff>
    </xdr:to>
    <xdr:cxnSp macro="">
      <xdr:nvCxnSpPr>
        <xdr:cNvPr id="375" name="直線コネクタ 374"/>
        <xdr:cNvCxnSpPr/>
      </xdr:nvCxnSpPr>
      <xdr:spPr>
        <a:xfrm flipV="1">
          <a:off x="3098800" y="13562964"/>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93345</xdr:rowOff>
    </xdr:from>
    <xdr:to>
      <xdr:col>5</xdr:col>
      <xdr:colOff>600075</xdr:colOff>
      <xdr:row>78</xdr:row>
      <xdr:rowOff>23495</xdr:rowOff>
    </xdr:to>
    <xdr:sp macro="" textlink="">
      <xdr:nvSpPr>
        <xdr:cNvPr id="376" name="フローチャート : 判断 375"/>
        <xdr:cNvSpPr/>
      </xdr:nvSpPr>
      <xdr:spPr>
        <a:xfrm>
          <a:off x="3937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33672</xdr:rowOff>
    </xdr:from>
    <xdr:ext cx="736600" cy="259045"/>
    <xdr:sp macro="" textlink="">
      <xdr:nvSpPr>
        <xdr:cNvPr id="377" name="テキスト ボックス 376"/>
        <xdr:cNvSpPr txBox="1"/>
      </xdr:nvSpPr>
      <xdr:spPr>
        <a:xfrm>
          <a:off x="3606800" y="13063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121286</xdr:rowOff>
    </xdr:from>
    <xdr:to>
      <xdr:col>4</xdr:col>
      <xdr:colOff>346075</xdr:colOff>
      <xdr:row>80</xdr:row>
      <xdr:rowOff>18414</xdr:rowOff>
    </xdr:to>
    <xdr:cxnSp macro="">
      <xdr:nvCxnSpPr>
        <xdr:cNvPr id="378" name="直線コネクタ 377"/>
        <xdr:cNvCxnSpPr/>
      </xdr:nvCxnSpPr>
      <xdr:spPr>
        <a:xfrm flipV="1">
          <a:off x="2209800" y="13665836"/>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116205</xdr:rowOff>
    </xdr:from>
    <xdr:to>
      <xdr:col>4</xdr:col>
      <xdr:colOff>396875</xdr:colOff>
      <xdr:row>78</xdr:row>
      <xdr:rowOff>46355</xdr:rowOff>
    </xdr:to>
    <xdr:sp macro="" textlink="">
      <xdr:nvSpPr>
        <xdr:cNvPr id="379" name="フローチャート : 判断 378"/>
        <xdr:cNvSpPr/>
      </xdr:nvSpPr>
      <xdr:spPr>
        <a:xfrm>
          <a:off x="3048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56532</xdr:rowOff>
    </xdr:from>
    <xdr:ext cx="762000" cy="259045"/>
    <xdr:sp macro="" textlink="">
      <xdr:nvSpPr>
        <xdr:cNvPr id="380" name="テキスト ボックス 379"/>
        <xdr:cNvSpPr txBox="1"/>
      </xdr:nvSpPr>
      <xdr:spPr>
        <a:xfrm>
          <a:off x="2717800" y="130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18414</xdr:rowOff>
    </xdr:from>
    <xdr:to>
      <xdr:col>3</xdr:col>
      <xdr:colOff>142875</xdr:colOff>
      <xdr:row>81</xdr:row>
      <xdr:rowOff>35561</xdr:rowOff>
    </xdr:to>
    <xdr:cxnSp macro="">
      <xdr:nvCxnSpPr>
        <xdr:cNvPr id="381" name="直線コネクタ 380"/>
        <xdr:cNvCxnSpPr/>
      </xdr:nvCxnSpPr>
      <xdr:spPr>
        <a:xfrm flipV="1">
          <a:off x="1320800" y="13734414"/>
          <a:ext cx="889000" cy="188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127636</xdr:rowOff>
    </xdr:from>
    <xdr:to>
      <xdr:col>3</xdr:col>
      <xdr:colOff>193675</xdr:colOff>
      <xdr:row>78</xdr:row>
      <xdr:rowOff>57786</xdr:rowOff>
    </xdr:to>
    <xdr:sp macro="" textlink="">
      <xdr:nvSpPr>
        <xdr:cNvPr id="382" name="フローチャート : 判断 381"/>
        <xdr:cNvSpPr/>
      </xdr:nvSpPr>
      <xdr:spPr>
        <a:xfrm>
          <a:off x="2159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67963</xdr:rowOff>
    </xdr:from>
    <xdr:ext cx="762000" cy="259045"/>
    <xdr:sp macro="" textlink="">
      <xdr:nvSpPr>
        <xdr:cNvPr id="383" name="テキスト ボックス 382"/>
        <xdr:cNvSpPr txBox="1"/>
      </xdr:nvSpPr>
      <xdr:spPr>
        <a:xfrm>
          <a:off x="1828800" y="13098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87630</xdr:rowOff>
    </xdr:from>
    <xdr:to>
      <xdr:col>1</xdr:col>
      <xdr:colOff>676275</xdr:colOff>
      <xdr:row>79</xdr:row>
      <xdr:rowOff>17780</xdr:rowOff>
    </xdr:to>
    <xdr:sp macro="" textlink="">
      <xdr:nvSpPr>
        <xdr:cNvPr id="384" name="フローチャート : 判断 383"/>
        <xdr:cNvSpPr/>
      </xdr:nvSpPr>
      <xdr:spPr>
        <a:xfrm>
          <a:off x="1270000" y="1346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27957</xdr:rowOff>
    </xdr:from>
    <xdr:ext cx="762000" cy="259045"/>
    <xdr:sp macro="" textlink="">
      <xdr:nvSpPr>
        <xdr:cNvPr id="385" name="テキスト ボックス 384"/>
        <xdr:cNvSpPr txBox="1"/>
      </xdr:nvSpPr>
      <xdr:spPr>
        <a:xfrm>
          <a:off x="939800" y="13229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7620</xdr:rowOff>
    </xdr:from>
    <xdr:to>
      <xdr:col>7</xdr:col>
      <xdr:colOff>66675</xdr:colOff>
      <xdr:row>78</xdr:row>
      <xdr:rowOff>109220</xdr:rowOff>
    </xdr:to>
    <xdr:sp macro="" textlink="">
      <xdr:nvSpPr>
        <xdr:cNvPr id="391" name="円/楕円 390"/>
        <xdr:cNvSpPr/>
      </xdr:nvSpPr>
      <xdr:spPr>
        <a:xfrm>
          <a:off x="4775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151147</xdr:rowOff>
    </xdr:from>
    <xdr:ext cx="762000" cy="259045"/>
    <xdr:sp macro="" textlink="">
      <xdr:nvSpPr>
        <xdr:cNvPr id="392" name="公債費該当値テキスト"/>
        <xdr:cNvSpPr txBox="1"/>
      </xdr:nvSpPr>
      <xdr:spPr>
        <a:xfrm>
          <a:off x="4914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139064</xdr:rowOff>
    </xdr:from>
    <xdr:to>
      <xdr:col>5</xdr:col>
      <xdr:colOff>600075</xdr:colOff>
      <xdr:row>79</xdr:row>
      <xdr:rowOff>69214</xdr:rowOff>
    </xdr:to>
    <xdr:sp macro="" textlink="">
      <xdr:nvSpPr>
        <xdr:cNvPr id="393" name="円/楕円 392"/>
        <xdr:cNvSpPr/>
      </xdr:nvSpPr>
      <xdr:spPr>
        <a:xfrm>
          <a:off x="3937000" y="1351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53991</xdr:rowOff>
    </xdr:from>
    <xdr:ext cx="736600" cy="259045"/>
    <xdr:sp macro="" textlink="">
      <xdr:nvSpPr>
        <xdr:cNvPr id="394" name="テキスト ボックス 393"/>
        <xdr:cNvSpPr txBox="1"/>
      </xdr:nvSpPr>
      <xdr:spPr>
        <a:xfrm>
          <a:off x="3606800" y="13598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70486</xdr:rowOff>
    </xdr:from>
    <xdr:to>
      <xdr:col>4</xdr:col>
      <xdr:colOff>396875</xdr:colOff>
      <xdr:row>80</xdr:row>
      <xdr:rowOff>636</xdr:rowOff>
    </xdr:to>
    <xdr:sp macro="" textlink="">
      <xdr:nvSpPr>
        <xdr:cNvPr id="395" name="円/楕円 394"/>
        <xdr:cNvSpPr/>
      </xdr:nvSpPr>
      <xdr:spPr>
        <a:xfrm>
          <a:off x="3048000" y="1361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156863</xdr:rowOff>
    </xdr:from>
    <xdr:ext cx="762000" cy="259045"/>
    <xdr:sp macro="" textlink="">
      <xdr:nvSpPr>
        <xdr:cNvPr id="396" name="テキスト ボックス 395"/>
        <xdr:cNvSpPr txBox="1"/>
      </xdr:nvSpPr>
      <xdr:spPr>
        <a:xfrm>
          <a:off x="2717800" y="1370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139064</xdr:rowOff>
    </xdr:from>
    <xdr:to>
      <xdr:col>3</xdr:col>
      <xdr:colOff>193675</xdr:colOff>
      <xdr:row>80</xdr:row>
      <xdr:rowOff>69214</xdr:rowOff>
    </xdr:to>
    <xdr:sp macro="" textlink="">
      <xdr:nvSpPr>
        <xdr:cNvPr id="397" name="円/楕円 396"/>
        <xdr:cNvSpPr/>
      </xdr:nvSpPr>
      <xdr:spPr>
        <a:xfrm>
          <a:off x="2159000" y="1368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53991</xdr:rowOff>
    </xdr:from>
    <xdr:ext cx="762000" cy="259045"/>
    <xdr:sp macro="" textlink="">
      <xdr:nvSpPr>
        <xdr:cNvPr id="398" name="テキスト ボックス 397"/>
        <xdr:cNvSpPr txBox="1"/>
      </xdr:nvSpPr>
      <xdr:spPr>
        <a:xfrm>
          <a:off x="1828800" y="1376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156211</xdr:rowOff>
    </xdr:from>
    <xdr:to>
      <xdr:col>1</xdr:col>
      <xdr:colOff>676275</xdr:colOff>
      <xdr:row>81</xdr:row>
      <xdr:rowOff>86361</xdr:rowOff>
    </xdr:to>
    <xdr:sp macro="" textlink="">
      <xdr:nvSpPr>
        <xdr:cNvPr id="399" name="円/楕円 398"/>
        <xdr:cNvSpPr/>
      </xdr:nvSpPr>
      <xdr:spPr>
        <a:xfrm>
          <a:off x="1270000" y="13872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71138</xdr:rowOff>
    </xdr:from>
    <xdr:ext cx="762000" cy="259045"/>
    <xdr:sp macro="" textlink="">
      <xdr:nvSpPr>
        <xdr:cNvPr id="400" name="テキスト ボックス 399"/>
        <xdr:cNvSpPr txBox="1"/>
      </xdr:nvSpPr>
      <xdr:spPr>
        <a:xfrm>
          <a:off x="939800" y="1395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公債費以外に係る経常収支比率は，類似団体・全国・広島県平均のいずれも下回っている。いかに公債費負担が大きいかがうかがえる。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46989</xdr:rowOff>
    </xdr:to>
    <xdr:cxnSp macro="">
      <xdr:nvCxnSpPr>
        <xdr:cNvPr id="426" name="直線コネクタ 425"/>
        <xdr:cNvCxnSpPr/>
      </xdr:nvCxnSpPr>
      <xdr:spPr>
        <a:xfrm flipV="1">
          <a:off x="16510000" y="12631420"/>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19066</xdr:rowOff>
    </xdr:from>
    <xdr:ext cx="762000" cy="259045"/>
    <xdr:sp macro="" textlink="">
      <xdr:nvSpPr>
        <xdr:cNvPr id="427" name="公債費以外最小値テキスト"/>
        <xdr:cNvSpPr txBox="1"/>
      </xdr:nvSpPr>
      <xdr:spPr>
        <a:xfrm>
          <a:off x="16598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79.5</a:t>
          </a:r>
          <a:endParaRPr kumimoji="1" lang="ja-JP" altLang="en-US" sz="1000" b="1">
            <a:latin typeface="ＭＳ Ｐゴシック"/>
          </a:endParaRPr>
        </a:p>
      </xdr:txBody>
    </xdr:sp>
    <xdr:clientData/>
  </xdr:oneCellAnchor>
  <xdr:twoCellAnchor>
    <xdr:from>
      <xdr:col>23</xdr:col>
      <xdr:colOff>628650</xdr:colOff>
      <xdr:row>81</xdr:row>
      <xdr:rowOff>46989</xdr:rowOff>
    </xdr:from>
    <xdr:to>
      <xdr:col>24</xdr:col>
      <xdr:colOff>120650</xdr:colOff>
      <xdr:row>81</xdr:row>
      <xdr:rowOff>46989</xdr:rowOff>
    </xdr:to>
    <xdr:cxnSp macro="">
      <xdr:nvCxnSpPr>
        <xdr:cNvPr id="428" name="直線コネクタ 427"/>
        <xdr:cNvCxnSpPr/>
      </xdr:nvCxnSpPr>
      <xdr:spPr>
        <a:xfrm>
          <a:off x="16421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9"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30" name="直線コネクタ 429"/>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72136</xdr:rowOff>
    </xdr:from>
    <xdr:to>
      <xdr:col>24</xdr:col>
      <xdr:colOff>31750</xdr:colOff>
      <xdr:row>74</xdr:row>
      <xdr:rowOff>140716</xdr:rowOff>
    </xdr:to>
    <xdr:cxnSp macro="">
      <xdr:nvCxnSpPr>
        <xdr:cNvPr id="431" name="直線コネクタ 430"/>
        <xdr:cNvCxnSpPr/>
      </xdr:nvCxnSpPr>
      <xdr:spPr>
        <a:xfrm flipV="1">
          <a:off x="15671800" y="12759436"/>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121429</xdr:rowOff>
    </xdr:from>
    <xdr:ext cx="762000" cy="259045"/>
    <xdr:sp macro="" textlink="">
      <xdr:nvSpPr>
        <xdr:cNvPr id="432" name="公債費以外平均値テキスト"/>
        <xdr:cNvSpPr txBox="1"/>
      </xdr:nvSpPr>
      <xdr:spPr>
        <a:xfrm>
          <a:off x="16598900" y="13151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149352</xdr:rowOff>
    </xdr:from>
    <xdr:to>
      <xdr:col>24</xdr:col>
      <xdr:colOff>82550</xdr:colOff>
      <xdr:row>77</xdr:row>
      <xdr:rowOff>79502</xdr:rowOff>
    </xdr:to>
    <xdr:sp macro="" textlink="">
      <xdr:nvSpPr>
        <xdr:cNvPr id="433" name="フローチャート : 判断 432"/>
        <xdr:cNvSpPr/>
      </xdr:nvSpPr>
      <xdr:spPr>
        <a:xfrm>
          <a:off x="164592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108712</xdr:rowOff>
    </xdr:from>
    <xdr:to>
      <xdr:col>22</xdr:col>
      <xdr:colOff>565150</xdr:colOff>
      <xdr:row>74</xdr:row>
      <xdr:rowOff>140716</xdr:rowOff>
    </xdr:to>
    <xdr:cxnSp macro="">
      <xdr:nvCxnSpPr>
        <xdr:cNvPr id="434" name="直線コネクタ 433"/>
        <xdr:cNvCxnSpPr/>
      </xdr:nvCxnSpPr>
      <xdr:spPr>
        <a:xfrm>
          <a:off x="14782800" y="1279601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126492</xdr:rowOff>
    </xdr:from>
    <xdr:to>
      <xdr:col>22</xdr:col>
      <xdr:colOff>615950</xdr:colOff>
      <xdr:row>77</xdr:row>
      <xdr:rowOff>56642</xdr:rowOff>
    </xdr:to>
    <xdr:sp macro="" textlink="">
      <xdr:nvSpPr>
        <xdr:cNvPr id="435" name="フローチャート : 判断 434"/>
        <xdr:cNvSpPr/>
      </xdr:nvSpPr>
      <xdr:spPr>
        <a:xfrm>
          <a:off x="15621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41419</xdr:rowOff>
    </xdr:from>
    <xdr:ext cx="736600" cy="259045"/>
    <xdr:sp macro="" textlink="">
      <xdr:nvSpPr>
        <xdr:cNvPr id="436" name="テキスト ボックス 435"/>
        <xdr:cNvSpPr txBox="1"/>
      </xdr:nvSpPr>
      <xdr:spPr>
        <a:xfrm>
          <a:off x="15290800" y="1324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115570</xdr:rowOff>
    </xdr:from>
    <xdr:to>
      <xdr:col>21</xdr:col>
      <xdr:colOff>361950</xdr:colOff>
      <xdr:row>74</xdr:row>
      <xdr:rowOff>108712</xdr:rowOff>
    </xdr:to>
    <xdr:cxnSp macro="">
      <xdr:nvCxnSpPr>
        <xdr:cNvPr id="437" name="直線コネクタ 436"/>
        <xdr:cNvCxnSpPr/>
      </xdr:nvCxnSpPr>
      <xdr:spPr>
        <a:xfrm>
          <a:off x="13893800" y="12631420"/>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131063</xdr:rowOff>
    </xdr:from>
    <xdr:to>
      <xdr:col>21</xdr:col>
      <xdr:colOff>412750</xdr:colOff>
      <xdr:row>77</xdr:row>
      <xdr:rowOff>61213</xdr:rowOff>
    </xdr:to>
    <xdr:sp macro="" textlink="">
      <xdr:nvSpPr>
        <xdr:cNvPr id="438" name="フローチャート : 判断 437"/>
        <xdr:cNvSpPr/>
      </xdr:nvSpPr>
      <xdr:spPr>
        <a:xfrm>
          <a:off x="14732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45990</xdr:rowOff>
    </xdr:from>
    <xdr:ext cx="762000" cy="259045"/>
    <xdr:sp macro="" textlink="">
      <xdr:nvSpPr>
        <xdr:cNvPr id="439" name="テキスト ボックス 438"/>
        <xdr:cNvSpPr txBox="1"/>
      </xdr:nvSpPr>
      <xdr:spPr>
        <a:xfrm>
          <a:off x="14401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115570</xdr:rowOff>
    </xdr:from>
    <xdr:to>
      <xdr:col>20</xdr:col>
      <xdr:colOff>158750</xdr:colOff>
      <xdr:row>73</xdr:row>
      <xdr:rowOff>161290</xdr:rowOff>
    </xdr:to>
    <xdr:cxnSp macro="">
      <xdr:nvCxnSpPr>
        <xdr:cNvPr id="440" name="直線コネクタ 439"/>
        <xdr:cNvCxnSpPr/>
      </xdr:nvCxnSpPr>
      <xdr:spPr>
        <a:xfrm flipV="1">
          <a:off x="13004800" y="126314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165354</xdr:rowOff>
    </xdr:from>
    <xdr:to>
      <xdr:col>20</xdr:col>
      <xdr:colOff>209550</xdr:colOff>
      <xdr:row>76</xdr:row>
      <xdr:rowOff>95504</xdr:rowOff>
    </xdr:to>
    <xdr:sp macro="" textlink="">
      <xdr:nvSpPr>
        <xdr:cNvPr id="441" name="フローチャート : 判断 440"/>
        <xdr:cNvSpPr/>
      </xdr:nvSpPr>
      <xdr:spPr>
        <a:xfrm>
          <a:off x="13843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80281</xdr:rowOff>
    </xdr:from>
    <xdr:ext cx="762000" cy="259045"/>
    <xdr:sp macro="" textlink="">
      <xdr:nvSpPr>
        <xdr:cNvPr id="442" name="テキスト ボックス 441"/>
        <xdr:cNvSpPr txBox="1"/>
      </xdr:nvSpPr>
      <xdr:spPr>
        <a:xfrm>
          <a:off x="13512800" y="13110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89915</xdr:rowOff>
    </xdr:from>
    <xdr:to>
      <xdr:col>19</xdr:col>
      <xdr:colOff>6350</xdr:colOff>
      <xdr:row>77</xdr:row>
      <xdr:rowOff>20065</xdr:rowOff>
    </xdr:to>
    <xdr:sp macro="" textlink="">
      <xdr:nvSpPr>
        <xdr:cNvPr id="443" name="フローチャート : 判断 442"/>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4842</xdr:rowOff>
    </xdr:from>
    <xdr:ext cx="762000" cy="259045"/>
    <xdr:sp macro="" textlink="">
      <xdr:nvSpPr>
        <xdr:cNvPr id="444" name="テキスト ボックス 443"/>
        <xdr:cNvSpPr txBox="1"/>
      </xdr:nvSpPr>
      <xdr:spPr>
        <a:xfrm>
          <a:off x="126238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21336</xdr:rowOff>
    </xdr:from>
    <xdr:to>
      <xdr:col>24</xdr:col>
      <xdr:colOff>82550</xdr:colOff>
      <xdr:row>74</xdr:row>
      <xdr:rowOff>122936</xdr:rowOff>
    </xdr:to>
    <xdr:sp macro="" textlink="">
      <xdr:nvSpPr>
        <xdr:cNvPr id="450" name="円/楕円 449"/>
        <xdr:cNvSpPr/>
      </xdr:nvSpPr>
      <xdr:spPr>
        <a:xfrm>
          <a:off x="16459200" y="1270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37863</xdr:rowOff>
    </xdr:from>
    <xdr:ext cx="762000" cy="259045"/>
    <xdr:sp macro="" textlink="">
      <xdr:nvSpPr>
        <xdr:cNvPr id="451" name="公債費以外該当値テキスト"/>
        <xdr:cNvSpPr txBox="1"/>
      </xdr:nvSpPr>
      <xdr:spPr>
        <a:xfrm>
          <a:off x="16598900" y="12553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89916</xdr:rowOff>
    </xdr:from>
    <xdr:to>
      <xdr:col>22</xdr:col>
      <xdr:colOff>615950</xdr:colOff>
      <xdr:row>75</xdr:row>
      <xdr:rowOff>20066</xdr:rowOff>
    </xdr:to>
    <xdr:sp macro="" textlink="">
      <xdr:nvSpPr>
        <xdr:cNvPr id="452" name="円/楕円 451"/>
        <xdr:cNvSpPr/>
      </xdr:nvSpPr>
      <xdr:spPr>
        <a:xfrm>
          <a:off x="156210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30243</xdr:rowOff>
    </xdr:from>
    <xdr:ext cx="736600" cy="259045"/>
    <xdr:sp macro="" textlink="">
      <xdr:nvSpPr>
        <xdr:cNvPr id="453" name="テキスト ボックス 452"/>
        <xdr:cNvSpPr txBox="1"/>
      </xdr:nvSpPr>
      <xdr:spPr>
        <a:xfrm>
          <a:off x="15290800" y="12546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57912</xdr:rowOff>
    </xdr:from>
    <xdr:to>
      <xdr:col>21</xdr:col>
      <xdr:colOff>412750</xdr:colOff>
      <xdr:row>74</xdr:row>
      <xdr:rowOff>159512</xdr:rowOff>
    </xdr:to>
    <xdr:sp macro="" textlink="">
      <xdr:nvSpPr>
        <xdr:cNvPr id="454" name="円/楕円 453"/>
        <xdr:cNvSpPr/>
      </xdr:nvSpPr>
      <xdr:spPr>
        <a:xfrm>
          <a:off x="14732000" y="12745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169689</xdr:rowOff>
    </xdr:from>
    <xdr:ext cx="762000" cy="259045"/>
    <xdr:sp macro="" textlink="">
      <xdr:nvSpPr>
        <xdr:cNvPr id="455" name="テキスト ボックス 454"/>
        <xdr:cNvSpPr txBox="1"/>
      </xdr:nvSpPr>
      <xdr:spPr>
        <a:xfrm>
          <a:off x="14401800" y="1251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54.6</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64770</xdr:rowOff>
    </xdr:from>
    <xdr:to>
      <xdr:col>20</xdr:col>
      <xdr:colOff>209550</xdr:colOff>
      <xdr:row>73</xdr:row>
      <xdr:rowOff>166370</xdr:rowOff>
    </xdr:to>
    <xdr:sp macro="" textlink="">
      <xdr:nvSpPr>
        <xdr:cNvPr id="456" name="円/楕円 455"/>
        <xdr:cNvSpPr/>
      </xdr:nvSpPr>
      <xdr:spPr>
        <a:xfrm>
          <a:off x="13843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5097</xdr:rowOff>
    </xdr:from>
    <xdr:ext cx="762000" cy="259045"/>
    <xdr:sp macro="" textlink="">
      <xdr:nvSpPr>
        <xdr:cNvPr id="457" name="テキスト ボックス 456"/>
        <xdr:cNvSpPr txBox="1"/>
      </xdr:nvSpPr>
      <xdr:spPr>
        <a:xfrm>
          <a:off x="13512800" y="1234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51.0</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110490</xdr:rowOff>
    </xdr:from>
    <xdr:to>
      <xdr:col>19</xdr:col>
      <xdr:colOff>6350</xdr:colOff>
      <xdr:row>74</xdr:row>
      <xdr:rowOff>40640</xdr:rowOff>
    </xdr:to>
    <xdr:sp macro="" textlink="">
      <xdr:nvSpPr>
        <xdr:cNvPr id="458" name="円/楕円 457"/>
        <xdr:cNvSpPr/>
      </xdr:nvSpPr>
      <xdr:spPr>
        <a:xfrm>
          <a:off x="12954000" y="1262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50817</xdr:rowOff>
    </xdr:from>
    <xdr:ext cx="762000" cy="259045"/>
    <xdr:sp macro="" textlink="">
      <xdr:nvSpPr>
        <xdr:cNvPr id="459" name="テキスト ボックス 458"/>
        <xdr:cNvSpPr txBox="1"/>
      </xdr:nvSpPr>
      <xdr:spPr>
        <a:xfrm>
          <a:off x="12623800" y="1239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広島県神石高原町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38325</xdr:rowOff>
    </xdr:from>
    <xdr:to>
      <xdr:col>4</xdr:col>
      <xdr:colOff>1117600</xdr:colOff>
      <xdr:row>19</xdr:row>
      <xdr:rowOff>154595</xdr:rowOff>
    </xdr:to>
    <xdr:cxnSp macro="">
      <xdr:nvCxnSpPr>
        <xdr:cNvPr id="47" name="直線コネクタ 46"/>
        <xdr:cNvCxnSpPr/>
      </xdr:nvCxnSpPr>
      <xdr:spPr bwMode="auto">
        <a:xfrm flipV="1">
          <a:off x="5651500" y="1971900"/>
          <a:ext cx="0" cy="14878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126672</xdr:rowOff>
    </xdr:from>
    <xdr:ext cx="762000" cy="259045"/>
    <xdr:sp macro="" textlink="">
      <xdr:nvSpPr>
        <xdr:cNvPr id="48" name="人口1人当たり決算額の推移最小値テキスト130"/>
        <xdr:cNvSpPr txBox="1"/>
      </xdr:nvSpPr>
      <xdr:spPr>
        <a:xfrm>
          <a:off x="5740400" y="343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73,840</a:t>
          </a:r>
          <a:endParaRPr kumimoji="1" lang="ja-JP" altLang="en-US" sz="1000" b="1">
            <a:latin typeface="ＭＳ Ｐゴシック"/>
          </a:endParaRPr>
        </a:p>
      </xdr:txBody>
    </xdr:sp>
    <xdr:clientData/>
  </xdr:oneCellAnchor>
  <xdr:twoCellAnchor>
    <xdr:from>
      <xdr:col>4</xdr:col>
      <xdr:colOff>1028700</xdr:colOff>
      <xdr:row>19</xdr:row>
      <xdr:rowOff>154595</xdr:rowOff>
    </xdr:from>
    <xdr:to>
      <xdr:col>5</xdr:col>
      <xdr:colOff>73025</xdr:colOff>
      <xdr:row>19</xdr:row>
      <xdr:rowOff>154595</xdr:rowOff>
    </xdr:to>
    <xdr:cxnSp macro="">
      <xdr:nvCxnSpPr>
        <xdr:cNvPr id="49" name="直線コネクタ 48"/>
        <xdr:cNvCxnSpPr/>
      </xdr:nvCxnSpPr>
      <xdr:spPr bwMode="auto">
        <a:xfrm>
          <a:off x="5562600" y="3459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124702</xdr:rowOff>
    </xdr:from>
    <xdr:ext cx="762000" cy="259045"/>
    <xdr:sp macro="" textlink="">
      <xdr:nvSpPr>
        <xdr:cNvPr id="50" name="人口1人当たり決算額の推移最大値テキスト130"/>
        <xdr:cNvSpPr txBox="1"/>
      </xdr:nvSpPr>
      <xdr:spPr>
        <a:xfrm>
          <a:off x="5740400" y="171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210,521</a:t>
          </a:r>
          <a:endParaRPr kumimoji="1" lang="ja-JP" altLang="en-US" sz="1000" b="1">
            <a:latin typeface="ＭＳ Ｐゴシック"/>
          </a:endParaRPr>
        </a:p>
      </xdr:txBody>
    </xdr:sp>
    <xdr:clientData/>
  </xdr:oneCellAnchor>
  <xdr:twoCellAnchor>
    <xdr:from>
      <xdr:col>4</xdr:col>
      <xdr:colOff>1028700</xdr:colOff>
      <xdr:row>11</xdr:row>
      <xdr:rowOff>38325</xdr:rowOff>
    </xdr:from>
    <xdr:to>
      <xdr:col>5</xdr:col>
      <xdr:colOff>73025</xdr:colOff>
      <xdr:row>11</xdr:row>
      <xdr:rowOff>38325</xdr:rowOff>
    </xdr:to>
    <xdr:cxnSp macro="">
      <xdr:nvCxnSpPr>
        <xdr:cNvPr id="51" name="直線コネクタ 50"/>
        <xdr:cNvCxnSpPr/>
      </xdr:nvCxnSpPr>
      <xdr:spPr bwMode="auto">
        <a:xfrm>
          <a:off x="5562600" y="19719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152886</xdr:rowOff>
    </xdr:from>
    <xdr:to>
      <xdr:col>4</xdr:col>
      <xdr:colOff>1117600</xdr:colOff>
      <xdr:row>14</xdr:row>
      <xdr:rowOff>2402</xdr:rowOff>
    </xdr:to>
    <xdr:cxnSp macro="">
      <xdr:nvCxnSpPr>
        <xdr:cNvPr id="52" name="直線コネクタ 51"/>
        <xdr:cNvCxnSpPr/>
      </xdr:nvCxnSpPr>
      <xdr:spPr bwMode="auto">
        <a:xfrm flipV="1">
          <a:off x="5003800" y="2429361"/>
          <a:ext cx="647700" cy="209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55244</xdr:rowOff>
    </xdr:from>
    <xdr:ext cx="762000" cy="259045"/>
    <xdr:sp macro="" textlink="">
      <xdr:nvSpPr>
        <xdr:cNvPr id="53" name="人口1人当たり決算額の推移平均値テキスト130"/>
        <xdr:cNvSpPr txBox="1"/>
      </xdr:nvSpPr>
      <xdr:spPr>
        <a:xfrm>
          <a:off x="5740400" y="2846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83167</xdr:rowOff>
    </xdr:from>
    <xdr:to>
      <xdr:col>5</xdr:col>
      <xdr:colOff>34925</xdr:colOff>
      <xdr:row>17</xdr:row>
      <xdr:rowOff>13317</xdr:rowOff>
    </xdr:to>
    <xdr:sp macro="" textlink="">
      <xdr:nvSpPr>
        <xdr:cNvPr id="54" name="フローチャート : 判断 53"/>
        <xdr:cNvSpPr/>
      </xdr:nvSpPr>
      <xdr:spPr bwMode="auto">
        <a:xfrm>
          <a:off x="56007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150393</xdr:rowOff>
    </xdr:from>
    <xdr:to>
      <xdr:col>4</xdr:col>
      <xdr:colOff>469900</xdr:colOff>
      <xdr:row>14</xdr:row>
      <xdr:rowOff>2402</xdr:rowOff>
    </xdr:to>
    <xdr:cxnSp macro="">
      <xdr:nvCxnSpPr>
        <xdr:cNvPr id="55" name="直線コネクタ 54"/>
        <xdr:cNvCxnSpPr/>
      </xdr:nvCxnSpPr>
      <xdr:spPr bwMode="auto">
        <a:xfrm>
          <a:off x="4305300" y="2426868"/>
          <a:ext cx="698500" cy="23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73566</xdr:rowOff>
    </xdr:from>
    <xdr:to>
      <xdr:col>4</xdr:col>
      <xdr:colOff>520700</xdr:colOff>
      <xdr:row>17</xdr:row>
      <xdr:rowOff>3716</xdr:rowOff>
    </xdr:to>
    <xdr:sp macro="" textlink="">
      <xdr:nvSpPr>
        <xdr:cNvPr id="56" name="フローチャート : 判断 55"/>
        <xdr:cNvSpPr/>
      </xdr:nvSpPr>
      <xdr:spPr bwMode="auto">
        <a:xfrm>
          <a:off x="4953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159943</xdr:rowOff>
    </xdr:from>
    <xdr:ext cx="736600" cy="259045"/>
    <xdr:sp macro="" textlink="">
      <xdr:nvSpPr>
        <xdr:cNvPr id="57" name="テキスト ボックス 56"/>
        <xdr:cNvSpPr txBox="1"/>
      </xdr:nvSpPr>
      <xdr:spPr>
        <a:xfrm>
          <a:off x="4622800" y="2950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150393</xdr:rowOff>
    </xdr:from>
    <xdr:to>
      <xdr:col>3</xdr:col>
      <xdr:colOff>904875</xdr:colOff>
      <xdr:row>13</xdr:row>
      <xdr:rowOff>158177</xdr:rowOff>
    </xdr:to>
    <xdr:cxnSp macro="">
      <xdr:nvCxnSpPr>
        <xdr:cNvPr id="58" name="直線コネクタ 57"/>
        <xdr:cNvCxnSpPr/>
      </xdr:nvCxnSpPr>
      <xdr:spPr bwMode="auto">
        <a:xfrm flipV="1">
          <a:off x="3606800" y="2426868"/>
          <a:ext cx="698500" cy="7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64422</xdr:rowOff>
    </xdr:from>
    <xdr:to>
      <xdr:col>3</xdr:col>
      <xdr:colOff>955675</xdr:colOff>
      <xdr:row>16</xdr:row>
      <xdr:rowOff>166022</xdr:rowOff>
    </xdr:to>
    <xdr:sp macro="" textlink="">
      <xdr:nvSpPr>
        <xdr:cNvPr id="59" name="フローチャート : 判断 58"/>
        <xdr:cNvSpPr/>
      </xdr:nvSpPr>
      <xdr:spPr bwMode="auto">
        <a:xfrm>
          <a:off x="4254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150799</xdr:rowOff>
    </xdr:from>
    <xdr:ext cx="762000" cy="259045"/>
    <xdr:sp macro="" textlink="">
      <xdr:nvSpPr>
        <xdr:cNvPr id="60" name="テキスト ボックス 59"/>
        <xdr:cNvSpPr txBox="1"/>
      </xdr:nvSpPr>
      <xdr:spPr>
        <a:xfrm>
          <a:off x="39243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133053</xdr:rowOff>
    </xdr:from>
    <xdr:to>
      <xdr:col>3</xdr:col>
      <xdr:colOff>206375</xdr:colOff>
      <xdr:row>13</xdr:row>
      <xdr:rowOff>158177</xdr:rowOff>
    </xdr:to>
    <xdr:cxnSp macro="">
      <xdr:nvCxnSpPr>
        <xdr:cNvPr id="61" name="直線コネクタ 60"/>
        <xdr:cNvCxnSpPr/>
      </xdr:nvCxnSpPr>
      <xdr:spPr bwMode="auto">
        <a:xfrm>
          <a:off x="2908300" y="2409528"/>
          <a:ext cx="698500" cy="251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30426</xdr:rowOff>
    </xdr:from>
    <xdr:to>
      <xdr:col>3</xdr:col>
      <xdr:colOff>257175</xdr:colOff>
      <xdr:row>16</xdr:row>
      <xdr:rowOff>132026</xdr:rowOff>
    </xdr:to>
    <xdr:sp macro="" textlink="">
      <xdr:nvSpPr>
        <xdr:cNvPr id="62" name="フローチャート : 判断 61"/>
        <xdr:cNvSpPr/>
      </xdr:nvSpPr>
      <xdr:spPr bwMode="auto">
        <a:xfrm>
          <a:off x="35560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116803</xdr:rowOff>
    </xdr:from>
    <xdr:ext cx="762000" cy="259045"/>
    <xdr:sp macro="" textlink="">
      <xdr:nvSpPr>
        <xdr:cNvPr id="63" name="テキスト ボックス 62"/>
        <xdr:cNvSpPr txBox="1"/>
      </xdr:nvSpPr>
      <xdr:spPr>
        <a:xfrm>
          <a:off x="32258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60024</xdr:rowOff>
    </xdr:from>
    <xdr:to>
      <xdr:col>2</xdr:col>
      <xdr:colOff>692150</xdr:colOff>
      <xdr:row>16</xdr:row>
      <xdr:rowOff>161624</xdr:rowOff>
    </xdr:to>
    <xdr:sp macro="" textlink="">
      <xdr:nvSpPr>
        <xdr:cNvPr id="64" name="フローチャート : 判断 63"/>
        <xdr:cNvSpPr/>
      </xdr:nvSpPr>
      <xdr:spPr bwMode="auto">
        <a:xfrm>
          <a:off x="2857500" y="28508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146401</xdr:rowOff>
    </xdr:from>
    <xdr:ext cx="762000" cy="259045"/>
    <xdr:sp macro="" textlink="">
      <xdr:nvSpPr>
        <xdr:cNvPr id="65" name="テキスト ボックス 64"/>
        <xdr:cNvSpPr txBox="1"/>
      </xdr:nvSpPr>
      <xdr:spPr>
        <a:xfrm>
          <a:off x="2527300" y="2937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102086</xdr:rowOff>
    </xdr:from>
    <xdr:to>
      <xdr:col>5</xdr:col>
      <xdr:colOff>34925</xdr:colOff>
      <xdr:row>14</xdr:row>
      <xdr:rowOff>32236</xdr:rowOff>
    </xdr:to>
    <xdr:sp macro="" textlink="">
      <xdr:nvSpPr>
        <xdr:cNvPr id="71" name="円/楕円 70"/>
        <xdr:cNvSpPr/>
      </xdr:nvSpPr>
      <xdr:spPr bwMode="auto">
        <a:xfrm>
          <a:off x="5600700" y="23785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118613</xdr:rowOff>
    </xdr:from>
    <xdr:ext cx="762000" cy="259045"/>
    <xdr:sp macro="" textlink="">
      <xdr:nvSpPr>
        <xdr:cNvPr id="72" name="人口1人当たり決算額の推移該当値テキスト130"/>
        <xdr:cNvSpPr txBox="1"/>
      </xdr:nvSpPr>
      <xdr:spPr>
        <a:xfrm>
          <a:off x="5740400" y="22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168,497</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123052</xdr:rowOff>
    </xdr:from>
    <xdr:to>
      <xdr:col>4</xdr:col>
      <xdr:colOff>520700</xdr:colOff>
      <xdr:row>14</xdr:row>
      <xdr:rowOff>53202</xdr:rowOff>
    </xdr:to>
    <xdr:sp macro="" textlink="">
      <xdr:nvSpPr>
        <xdr:cNvPr id="73" name="円/楕円 72"/>
        <xdr:cNvSpPr/>
      </xdr:nvSpPr>
      <xdr:spPr bwMode="auto">
        <a:xfrm>
          <a:off x="4953000" y="2399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63379</xdr:rowOff>
    </xdr:from>
    <xdr:ext cx="736600" cy="259045"/>
    <xdr:sp macro="" textlink="">
      <xdr:nvSpPr>
        <xdr:cNvPr id="74" name="テキスト ボックス 73"/>
        <xdr:cNvSpPr txBox="1"/>
      </xdr:nvSpPr>
      <xdr:spPr>
        <a:xfrm>
          <a:off x="4622800" y="21684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166,571</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99593</xdr:rowOff>
    </xdr:from>
    <xdr:to>
      <xdr:col>3</xdr:col>
      <xdr:colOff>955675</xdr:colOff>
      <xdr:row>14</xdr:row>
      <xdr:rowOff>29743</xdr:rowOff>
    </xdr:to>
    <xdr:sp macro="" textlink="">
      <xdr:nvSpPr>
        <xdr:cNvPr id="75" name="円/楕円 74"/>
        <xdr:cNvSpPr/>
      </xdr:nvSpPr>
      <xdr:spPr bwMode="auto">
        <a:xfrm>
          <a:off x="4254500" y="23760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39920</xdr:rowOff>
    </xdr:from>
    <xdr:ext cx="762000" cy="259045"/>
    <xdr:sp macro="" textlink="">
      <xdr:nvSpPr>
        <xdr:cNvPr id="76" name="テキスト ボックス 75"/>
        <xdr:cNvSpPr txBox="1"/>
      </xdr:nvSpPr>
      <xdr:spPr>
        <a:xfrm>
          <a:off x="3924300" y="214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168,726</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107377</xdr:rowOff>
    </xdr:from>
    <xdr:to>
      <xdr:col>3</xdr:col>
      <xdr:colOff>257175</xdr:colOff>
      <xdr:row>14</xdr:row>
      <xdr:rowOff>37527</xdr:rowOff>
    </xdr:to>
    <xdr:sp macro="" textlink="">
      <xdr:nvSpPr>
        <xdr:cNvPr id="77" name="円/楕円 76"/>
        <xdr:cNvSpPr/>
      </xdr:nvSpPr>
      <xdr:spPr bwMode="auto">
        <a:xfrm>
          <a:off x="3556000" y="2383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47704</xdr:rowOff>
    </xdr:from>
    <xdr:ext cx="762000" cy="259045"/>
    <xdr:sp macro="" textlink="">
      <xdr:nvSpPr>
        <xdr:cNvPr id="78" name="テキスト ボックス 77"/>
        <xdr:cNvSpPr txBox="1"/>
      </xdr:nvSpPr>
      <xdr:spPr>
        <a:xfrm>
          <a:off x="3225800" y="215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168,011</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82253</xdr:rowOff>
    </xdr:from>
    <xdr:to>
      <xdr:col>2</xdr:col>
      <xdr:colOff>692150</xdr:colOff>
      <xdr:row>14</xdr:row>
      <xdr:rowOff>12403</xdr:rowOff>
    </xdr:to>
    <xdr:sp macro="" textlink="">
      <xdr:nvSpPr>
        <xdr:cNvPr id="79" name="円/楕円 78"/>
        <xdr:cNvSpPr/>
      </xdr:nvSpPr>
      <xdr:spPr bwMode="auto">
        <a:xfrm>
          <a:off x="2857500" y="23587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22580</xdr:rowOff>
    </xdr:from>
    <xdr:ext cx="762000" cy="259045"/>
    <xdr:sp macro="" textlink="">
      <xdr:nvSpPr>
        <xdr:cNvPr id="80" name="テキスト ボックス 79"/>
        <xdr:cNvSpPr txBox="1"/>
      </xdr:nvSpPr>
      <xdr:spPr>
        <a:xfrm>
          <a:off x="2527300" y="212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170,319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6" name="テキスト ボックス 95"/>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7" name="直線コネクタ 96"/>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8" name="テキスト ボックス 97"/>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9" name="直線コネクタ 98"/>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0" name="テキスト ボックス 99"/>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1" name="直線コネクタ 100"/>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2" name="テキスト ボックス 101"/>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3" name="直線コネクタ 102"/>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4" name="テキスト ボックス 103"/>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5" name="直線コネクタ 104"/>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6" name="テキスト ボックス 105"/>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81661</xdr:rowOff>
    </xdr:from>
    <xdr:to>
      <xdr:col>4</xdr:col>
      <xdr:colOff>1117600</xdr:colOff>
      <xdr:row>38</xdr:row>
      <xdr:rowOff>155442</xdr:rowOff>
    </xdr:to>
    <xdr:cxnSp macro="">
      <xdr:nvCxnSpPr>
        <xdr:cNvPr id="110" name="直線コネクタ 109"/>
        <xdr:cNvCxnSpPr/>
      </xdr:nvCxnSpPr>
      <xdr:spPr bwMode="auto">
        <a:xfrm flipV="1">
          <a:off x="5651500" y="6349111"/>
          <a:ext cx="0" cy="127393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127519</xdr:rowOff>
    </xdr:from>
    <xdr:ext cx="762000" cy="259045"/>
    <xdr:sp macro="" textlink="">
      <xdr:nvSpPr>
        <xdr:cNvPr id="111" name="人口1人当たり決算額の推移最小値テキスト445"/>
        <xdr:cNvSpPr txBox="1"/>
      </xdr:nvSpPr>
      <xdr:spPr>
        <a:xfrm>
          <a:off x="5740400" y="759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16,507</a:t>
          </a:r>
          <a:endParaRPr kumimoji="1" lang="ja-JP" altLang="en-US" sz="1000" b="1">
            <a:latin typeface="ＭＳ Ｐゴシック"/>
          </a:endParaRPr>
        </a:p>
      </xdr:txBody>
    </xdr:sp>
    <xdr:clientData/>
  </xdr:oneCellAnchor>
  <xdr:twoCellAnchor>
    <xdr:from>
      <xdr:col>4</xdr:col>
      <xdr:colOff>1028700</xdr:colOff>
      <xdr:row>38</xdr:row>
      <xdr:rowOff>155442</xdr:rowOff>
    </xdr:from>
    <xdr:to>
      <xdr:col>5</xdr:col>
      <xdr:colOff>73025</xdr:colOff>
      <xdr:row>38</xdr:row>
      <xdr:rowOff>155442</xdr:rowOff>
    </xdr:to>
    <xdr:cxnSp macro="">
      <xdr:nvCxnSpPr>
        <xdr:cNvPr id="112" name="直線コネクタ 111"/>
        <xdr:cNvCxnSpPr/>
      </xdr:nvCxnSpPr>
      <xdr:spPr bwMode="auto">
        <a:xfrm>
          <a:off x="5562600" y="76230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168038</xdr:rowOff>
    </xdr:from>
    <xdr:ext cx="762000" cy="259045"/>
    <xdr:sp macro="" textlink="">
      <xdr:nvSpPr>
        <xdr:cNvPr id="113" name="人口1人当たり決算額の推移最大値テキスト445"/>
        <xdr:cNvSpPr txBox="1"/>
      </xdr:nvSpPr>
      <xdr:spPr>
        <a:xfrm>
          <a:off x="5740400" y="6092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83,380</a:t>
          </a:r>
          <a:endParaRPr kumimoji="1" lang="ja-JP" altLang="en-US" sz="1000" b="1">
            <a:latin typeface="ＭＳ Ｐゴシック"/>
          </a:endParaRPr>
        </a:p>
      </xdr:txBody>
    </xdr:sp>
    <xdr:clientData/>
  </xdr:oneCellAnchor>
  <xdr:twoCellAnchor>
    <xdr:from>
      <xdr:col>4</xdr:col>
      <xdr:colOff>1028700</xdr:colOff>
      <xdr:row>34</xdr:row>
      <xdr:rowOff>81661</xdr:rowOff>
    </xdr:from>
    <xdr:to>
      <xdr:col>5</xdr:col>
      <xdr:colOff>73025</xdr:colOff>
      <xdr:row>34</xdr:row>
      <xdr:rowOff>81661</xdr:rowOff>
    </xdr:to>
    <xdr:cxnSp macro="">
      <xdr:nvCxnSpPr>
        <xdr:cNvPr id="114" name="直線コネクタ 113"/>
        <xdr:cNvCxnSpPr/>
      </xdr:nvCxnSpPr>
      <xdr:spPr bwMode="auto">
        <a:xfrm>
          <a:off x="5562600" y="6349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29197</xdr:rowOff>
    </xdr:from>
    <xdr:to>
      <xdr:col>4</xdr:col>
      <xdr:colOff>1117600</xdr:colOff>
      <xdr:row>35</xdr:row>
      <xdr:rowOff>260312</xdr:rowOff>
    </xdr:to>
    <xdr:cxnSp macro="">
      <xdr:nvCxnSpPr>
        <xdr:cNvPr id="115" name="直線コネクタ 114"/>
        <xdr:cNvCxnSpPr/>
      </xdr:nvCxnSpPr>
      <xdr:spPr bwMode="auto">
        <a:xfrm>
          <a:off x="5003800" y="6639547"/>
          <a:ext cx="647700" cy="231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135526</xdr:rowOff>
    </xdr:from>
    <xdr:ext cx="762000" cy="259045"/>
    <xdr:sp macro="" textlink="">
      <xdr:nvSpPr>
        <xdr:cNvPr id="116" name="人口1人当たり決算額の推移平均値テキスト445"/>
        <xdr:cNvSpPr txBox="1"/>
      </xdr:nvSpPr>
      <xdr:spPr>
        <a:xfrm>
          <a:off x="5740400" y="7088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163449</xdr:rowOff>
    </xdr:from>
    <xdr:to>
      <xdr:col>5</xdr:col>
      <xdr:colOff>34925</xdr:colOff>
      <xdr:row>37</xdr:row>
      <xdr:rowOff>93599</xdr:rowOff>
    </xdr:to>
    <xdr:sp macro="" textlink="">
      <xdr:nvSpPr>
        <xdr:cNvPr id="117" name="フローチャート : 判断 116"/>
        <xdr:cNvSpPr/>
      </xdr:nvSpPr>
      <xdr:spPr bwMode="auto">
        <a:xfrm>
          <a:off x="5600700" y="7116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24416</xdr:rowOff>
    </xdr:from>
    <xdr:to>
      <xdr:col>4</xdr:col>
      <xdr:colOff>469900</xdr:colOff>
      <xdr:row>35</xdr:row>
      <xdr:rowOff>29197</xdr:rowOff>
    </xdr:to>
    <xdr:cxnSp macro="">
      <xdr:nvCxnSpPr>
        <xdr:cNvPr id="118" name="直線コネクタ 117"/>
        <xdr:cNvCxnSpPr/>
      </xdr:nvCxnSpPr>
      <xdr:spPr bwMode="auto">
        <a:xfrm>
          <a:off x="4305300" y="6634766"/>
          <a:ext cx="698500" cy="4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115253</xdr:rowOff>
    </xdr:from>
    <xdr:to>
      <xdr:col>4</xdr:col>
      <xdr:colOff>520700</xdr:colOff>
      <xdr:row>37</xdr:row>
      <xdr:rowOff>45403</xdr:rowOff>
    </xdr:to>
    <xdr:sp macro="" textlink="">
      <xdr:nvSpPr>
        <xdr:cNvPr id="119" name="フローチャート : 判断 118"/>
        <xdr:cNvSpPr/>
      </xdr:nvSpPr>
      <xdr:spPr bwMode="auto">
        <a:xfrm>
          <a:off x="4953000" y="7068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30180</xdr:rowOff>
    </xdr:from>
    <xdr:ext cx="736600" cy="259045"/>
    <xdr:sp macro="" textlink="">
      <xdr:nvSpPr>
        <xdr:cNvPr id="120" name="テキスト ボックス 119"/>
        <xdr:cNvSpPr txBox="1"/>
      </xdr:nvSpPr>
      <xdr:spPr>
        <a:xfrm>
          <a:off x="4622800" y="7154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137077</xdr:rowOff>
    </xdr:from>
    <xdr:to>
      <xdr:col>3</xdr:col>
      <xdr:colOff>904875</xdr:colOff>
      <xdr:row>35</xdr:row>
      <xdr:rowOff>24416</xdr:rowOff>
    </xdr:to>
    <xdr:cxnSp macro="">
      <xdr:nvCxnSpPr>
        <xdr:cNvPr id="121" name="直線コネクタ 120"/>
        <xdr:cNvCxnSpPr/>
      </xdr:nvCxnSpPr>
      <xdr:spPr bwMode="auto">
        <a:xfrm>
          <a:off x="3606800" y="6404527"/>
          <a:ext cx="698500" cy="230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52597</xdr:rowOff>
    </xdr:from>
    <xdr:to>
      <xdr:col>3</xdr:col>
      <xdr:colOff>955675</xdr:colOff>
      <xdr:row>36</xdr:row>
      <xdr:rowOff>154197</xdr:rowOff>
    </xdr:to>
    <xdr:sp macro="" textlink="">
      <xdr:nvSpPr>
        <xdr:cNvPr id="122" name="フローチャート : 判断 121"/>
        <xdr:cNvSpPr/>
      </xdr:nvSpPr>
      <xdr:spPr bwMode="auto">
        <a:xfrm>
          <a:off x="4254500" y="7005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138974</xdr:rowOff>
    </xdr:from>
    <xdr:ext cx="762000" cy="259045"/>
    <xdr:sp macro="" textlink="">
      <xdr:nvSpPr>
        <xdr:cNvPr id="123" name="テキスト ボックス 122"/>
        <xdr:cNvSpPr txBox="1"/>
      </xdr:nvSpPr>
      <xdr:spPr>
        <a:xfrm>
          <a:off x="3924300" y="7092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257073</xdr:rowOff>
    </xdr:from>
    <xdr:to>
      <xdr:col>3</xdr:col>
      <xdr:colOff>206375</xdr:colOff>
      <xdr:row>34</xdr:row>
      <xdr:rowOff>137077</xdr:rowOff>
    </xdr:to>
    <xdr:cxnSp macro="">
      <xdr:nvCxnSpPr>
        <xdr:cNvPr id="124" name="直線コネクタ 123"/>
        <xdr:cNvCxnSpPr/>
      </xdr:nvCxnSpPr>
      <xdr:spPr bwMode="auto">
        <a:xfrm>
          <a:off x="2908300" y="6181623"/>
          <a:ext cx="698500" cy="2229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331394</xdr:rowOff>
    </xdr:from>
    <xdr:to>
      <xdr:col>3</xdr:col>
      <xdr:colOff>257175</xdr:colOff>
      <xdr:row>36</xdr:row>
      <xdr:rowOff>90094</xdr:rowOff>
    </xdr:to>
    <xdr:sp macro="" textlink="">
      <xdr:nvSpPr>
        <xdr:cNvPr id="125" name="フローチャート : 判断 124"/>
        <xdr:cNvSpPr/>
      </xdr:nvSpPr>
      <xdr:spPr bwMode="auto">
        <a:xfrm>
          <a:off x="3556000" y="6941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74871</xdr:rowOff>
    </xdr:from>
    <xdr:ext cx="762000" cy="259045"/>
    <xdr:sp macro="" textlink="">
      <xdr:nvSpPr>
        <xdr:cNvPr id="126" name="テキスト ボックス 125"/>
        <xdr:cNvSpPr txBox="1"/>
      </xdr:nvSpPr>
      <xdr:spPr>
        <a:xfrm>
          <a:off x="3225800" y="7028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276873</xdr:rowOff>
    </xdr:from>
    <xdr:to>
      <xdr:col>2</xdr:col>
      <xdr:colOff>692150</xdr:colOff>
      <xdr:row>36</xdr:row>
      <xdr:rowOff>35573</xdr:rowOff>
    </xdr:to>
    <xdr:sp macro="" textlink="">
      <xdr:nvSpPr>
        <xdr:cNvPr id="127" name="フローチャート : 判断 126"/>
        <xdr:cNvSpPr/>
      </xdr:nvSpPr>
      <xdr:spPr bwMode="auto">
        <a:xfrm>
          <a:off x="2857500" y="6887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20350</xdr:rowOff>
    </xdr:from>
    <xdr:ext cx="762000" cy="259045"/>
    <xdr:sp macro="" textlink="">
      <xdr:nvSpPr>
        <xdr:cNvPr id="128" name="テキスト ボックス 127"/>
        <xdr:cNvSpPr txBox="1"/>
      </xdr:nvSpPr>
      <xdr:spPr>
        <a:xfrm>
          <a:off x="2527300" y="6973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209512</xdr:rowOff>
    </xdr:from>
    <xdr:to>
      <xdr:col>5</xdr:col>
      <xdr:colOff>34925</xdr:colOff>
      <xdr:row>35</xdr:row>
      <xdr:rowOff>311112</xdr:rowOff>
    </xdr:to>
    <xdr:sp macro="" textlink="">
      <xdr:nvSpPr>
        <xdr:cNvPr id="134" name="円/楕円 133"/>
        <xdr:cNvSpPr/>
      </xdr:nvSpPr>
      <xdr:spPr bwMode="auto">
        <a:xfrm>
          <a:off x="5600700" y="68198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54589</xdr:rowOff>
    </xdr:from>
    <xdr:ext cx="762000" cy="259045"/>
    <xdr:sp macro="" textlink="">
      <xdr:nvSpPr>
        <xdr:cNvPr id="135" name="人口1人当たり決算額の推移該当値テキスト445"/>
        <xdr:cNvSpPr txBox="1"/>
      </xdr:nvSpPr>
      <xdr:spPr>
        <a:xfrm>
          <a:off x="5740400" y="6664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56,002</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321297</xdr:rowOff>
    </xdr:from>
    <xdr:to>
      <xdr:col>4</xdr:col>
      <xdr:colOff>520700</xdr:colOff>
      <xdr:row>35</xdr:row>
      <xdr:rowOff>79997</xdr:rowOff>
    </xdr:to>
    <xdr:sp macro="" textlink="">
      <xdr:nvSpPr>
        <xdr:cNvPr id="136" name="円/楕円 135"/>
        <xdr:cNvSpPr/>
      </xdr:nvSpPr>
      <xdr:spPr bwMode="auto">
        <a:xfrm>
          <a:off x="4953000" y="6588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90174</xdr:rowOff>
    </xdr:from>
    <xdr:ext cx="736600" cy="259045"/>
    <xdr:sp macro="" textlink="">
      <xdr:nvSpPr>
        <xdr:cNvPr id="137" name="テキスト ボックス 136"/>
        <xdr:cNvSpPr txBox="1"/>
      </xdr:nvSpPr>
      <xdr:spPr>
        <a:xfrm>
          <a:off x="4622800" y="63576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68,134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316516</xdr:rowOff>
    </xdr:from>
    <xdr:to>
      <xdr:col>3</xdr:col>
      <xdr:colOff>955675</xdr:colOff>
      <xdr:row>35</xdr:row>
      <xdr:rowOff>75216</xdr:rowOff>
    </xdr:to>
    <xdr:sp macro="" textlink="">
      <xdr:nvSpPr>
        <xdr:cNvPr id="138" name="円/楕円 137"/>
        <xdr:cNvSpPr/>
      </xdr:nvSpPr>
      <xdr:spPr bwMode="auto">
        <a:xfrm>
          <a:off x="4254500" y="6583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85393</xdr:rowOff>
    </xdr:from>
    <xdr:ext cx="762000" cy="259045"/>
    <xdr:sp macro="" textlink="">
      <xdr:nvSpPr>
        <xdr:cNvPr id="139" name="テキスト ボックス 138"/>
        <xdr:cNvSpPr txBox="1"/>
      </xdr:nvSpPr>
      <xdr:spPr>
        <a:xfrm>
          <a:off x="3924300" y="6352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68,385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86277</xdr:rowOff>
    </xdr:from>
    <xdr:to>
      <xdr:col>3</xdr:col>
      <xdr:colOff>257175</xdr:colOff>
      <xdr:row>34</xdr:row>
      <xdr:rowOff>187877</xdr:rowOff>
    </xdr:to>
    <xdr:sp macro="" textlink="">
      <xdr:nvSpPr>
        <xdr:cNvPr id="140" name="円/楕円 139"/>
        <xdr:cNvSpPr/>
      </xdr:nvSpPr>
      <xdr:spPr bwMode="auto">
        <a:xfrm>
          <a:off x="3556000" y="6353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198054</xdr:rowOff>
    </xdr:from>
    <xdr:ext cx="762000" cy="259045"/>
    <xdr:sp macro="" textlink="">
      <xdr:nvSpPr>
        <xdr:cNvPr id="141" name="テキスト ボックス 140"/>
        <xdr:cNvSpPr txBox="1"/>
      </xdr:nvSpPr>
      <xdr:spPr>
        <a:xfrm>
          <a:off x="3225800" y="6122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80,471</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206273</xdr:rowOff>
    </xdr:from>
    <xdr:to>
      <xdr:col>2</xdr:col>
      <xdr:colOff>692150</xdr:colOff>
      <xdr:row>33</xdr:row>
      <xdr:rowOff>307873</xdr:rowOff>
    </xdr:to>
    <xdr:sp macro="" textlink="">
      <xdr:nvSpPr>
        <xdr:cNvPr id="142" name="円/楕円 141"/>
        <xdr:cNvSpPr/>
      </xdr:nvSpPr>
      <xdr:spPr bwMode="auto">
        <a:xfrm>
          <a:off x="2857500" y="61308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146600</xdr:rowOff>
    </xdr:from>
    <xdr:ext cx="762000" cy="259045"/>
    <xdr:sp macro="" textlink="">
      <xdr:nvSpPr>
        <xdr:cNvPr id="143" name="テキスト ボックス 142"/>
        <xdr:cNvSpPr txBox="1"/>
      </xdr:nvSpPr>
      <xdr:spPr>
        <a:xfrm>
          <a:off x="2527300" y="5899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92,172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財政調整基金残高ついては，毎年，実質収支額の1/2以上を積み立てるとともに，余裕資金を極力，基金積立又は繰上償還にまわしていることにより，平成21年度以降，大幅に増加している。</a:t>
          </a:r>
          <a:endParaRPr lang="ja-JP" altLang="ja-JP" sz="1300">
            <a:effectLst/>
          </a:endParaRPr>
        </a:p>
        <a:p>
          <a:pPr rtl="0"/>
          <a:r>
            <a:rPr lang="ja-JP" altLang="ja-JP" sz="1300" b="0" i="0" baseline="0">
              <a:solidFill>
                <a:schemeClr val="dk1"/>
              </a:solidFill>
              <a:effectLst/>
              <a:latin typeface="+mn-lt"/>
              <a:ea typeface="+mn-ea"/>
              <a:cs typeface="+mn-cs"/>
            </a:rPr>
            <a:t>　実質収支比率は，分母となる標準財政規模が前年度比</a:t>
          </a:r>
          <a:r>
            <a:rPr lang="en-US" altLang="ja-JP" sz="1300" b="0" i="0" baseline="0">
              <a:solidFill>
                <a:schemeClr val="dk1"/>
              </a:solidFill>
              <a:effectLst/>
              <a:latin typeface="+mn-lt"/>
              <a:ea typeface="+mn-ea"/>
              <a:cs typeface="+mn-cs"/>
            </a:rPr>
            <a:t>1.4</a:t>
          </a:r>
          <a:r>
            <a:rPr lang="ja-JP" altLang="ja-JP" sz="1300" b="0" i="0" baseline="0">
              <a:solidFill>
                <a:schemeClr val="dk1"/>
              </a:solidFill>
              <a:effectLst/>
              <a:latin typeface="+mn-lt"/>
              <a:ea typeface="+mn-ea"/>
              <a:cs typeface="+mn-cs"/>
            </a:rPr>
            <a:t>％減</a:t>
          </a:r>
          <a:r>
            <a:rPr lang="ja-JP" altLang="en-US" sz="1300" b="0" i="0" baseline="0">
              <a:solidFill>
                <a:schemeClr val="dk1"/>
              </a:solidFill>
              <a:effectLst/>
              <a:latin typeface="+mn-lt"/>
              <a:ea typeface="+mn-ea"/>
              <a:cs typeface="+mn-cs"/>
            </a:rPr>
            <a:t>に対し</a:t>
          </a:r>
          <a:r>
            <a:rPr lang="ja-JP" altLang="ja-JP" sz="1300" b="0" i="0" baseline="0">
              <a:solidFill>
                <a:schemeClr val="dk1"/>
              </a:solidFill>
              <a:effectLst/>
              <a:latin typeface="+mn-lt"/>
              <a:ea typeface="+mn-ea"/>
              <a:cs typeface="+mn-cs"/>
            </a:rPr>
            <a:t>，分子である実質収支額が前年度比</a:t>
          </a:r>
          <a:r>
            <a:rPr lang="en-US" altLang="ja-JP" sz="1300" b="0" i="0" baseline="0">
              <a:solidFill>
                <a:schemeClr val="dk1"/>
              </a:solidFill>
              <a:effectLst/>
              <a:latin typeface="+mn-lt"/>
              <a:ea typeface="+mn-ea"/>
              <a:cs typeface="+mn-cs"/>
            </a:rPr>
            <a:t>16.0</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減</a:t>
          </a:r>
          <a:r>
            <a:rPr lang="ja-JP" altLang="ja-JP" sz="1300" b="0" i="0" baseline="0">
              <a:solidFill>
                <a:schemeClr val="dk1"/>
              </a:solidFill>
              <a:effectLst/>
              <a:latin typeface="+mn-lt"/>
              <a:ea typeface="+mn-ea"/>
              <a:cs typeface="+mn-cs"/>
            </a:rPr>
            <a:t>であったため，</a:t>
          </a:r>
          <a:r>
            <a:rPr lang="en-US" altLang="ja-JP" sz="1300" b="0" i="0" baseline="0">
              <a:solidFill>
                <a:schemeClr val="dk1"/>
              </a:solidFill>
              <a:effectLst/>
              <a:latin typeface="+mn-lt"/>
              <a:ea typeface="+mn-ea"/>
              <a:cs typeface="+mn-cs"/>
            </a:rPr>
            <a:t>1.29</a:t>
          </a:r>
          <a:r>
            <a:rPr lang="ja-JP" altLang="en-US" sz="1300" b="0" i="0" baseline="0">
              <a:solidFill>
                <a:schemeClr val="dk1"/>
              </a:solidFill>
              <a:effectLst/>
              <a:latin typeface="+mn-lt"/>
              <a:ea typeface="+mn-ea"/>
              <a:cs typeface="+mn-cs"/>
            </a:rPr>
            <a:t>ポイント減少</a:t>
          </a:r>
          <a:r>
            <a:rPr lang="ja-JP" altLang="ja-JP" sz="1300" b="0" i="0" baseline="0">
              <a:solidFill>
                <a:schemeClr val="dk1"/>
              </a:solidFill>
              <a:effectLst/>
              <a:latin typeface="+mn-lt"/>
              <a:ea typeface="+mn-ea"/>
              <a:cs typeface="+mn-cs"/>
            </a:rPr>
            <a:t>している。</a:t>
          </a:r>
          <a:endParaRPr lang="ja-JP" altLang="ja-JP" sz="1300">
            <a:effectLst/>
          </a:endParaRPr>
        </a:p>
        <a:p>
          <a:pPr rtl="0"/>
          <a:r>
            <a:rPr lang="ja-JP" altLang="ja-JP" sz="1300" b="0" i="0" baseline="0">
              <a:solidFill>
                <a:schemeClr val="dk1"/>
              </a:solidFill>
              <a:effectLst/>
              <a:latin typeface="+mn-lt"/>
              <a:ea typeface="+mn-ea"/>
              <a:cs typeface="+mn-cs"/>
            </a:rPr>
            <a:t>　実質単年度収支比率は，積立金が約</a:t>
          </a:r>
          <a:r>
            <a:rPr lang="en-US" altLang="ja-JP" sz="1300" b="0" i="0" baseline="0">
              <a:solidFill>
                <a:schemeClr val="dk1"/>
              </a:solidFill>
              <a:effectLst/>
              <a:latin typeface="+mn-lt"/>
              <a:ea typeface="+mn-ea"/>
              <a:cs typeface="+mn-cs"/>
            </a:rPr>
            <a:t>2</a:t>
          </a:r>
          <a:r>
            <a:rPr lang="ja-JP" altLang="ja-JP" sz="1300" b="0" i="0" baseline="0">
              <a:solidFill>
                <a:schemeClr val="dk1"/>
              </a:solidFill>
              <a:effectLst/>
              <a:latin typeface="+mn-lt"/>
              <a:ea typeface="+mn-ea"/>
              <a:cs typeface="+mn-cs"/>
            </a:rPr>
            <a:t>億</a:t>
          </a:r>
          <a:r>
            <a:rPr lang="en-US" altLang="ja-JP" sz="1300" b="0" i="0" baseline="0">
              <a:solidFill>
                <a:schemeClr val="dk1"/>
              </a:solidFill>
              <a:effectLst/>
              <a:latin typeface="+mn-lt"/>
              <a:ea typeface="+mn-ea"/>
              <a:cs typeface="+mn-cs"/>
            </a:rPr>
            <a:t>2,000</a:t>
          </a:r>
          <a:r>
            <a:rPr lang="ja-JP" altLang="ja-JP" sz="1300" b="0" i="0" baseline="0">
              <a:solidFill>
                <a:schemeClr val="dk1"/>
              </a:solidFill>
              <a:effectLst/>
              <a:latin typeface="+mn-lt"/>
              <a:ea typeface="+mn-ea"/>
              <a:cs typeface="+mn-cs"/>
            </a:rPr>
            <a:t>万円</a:t>
          </a:r>
          <a:r>
            <a:rPr lang="ja-JP" altLang="en-US" sz="1300" b="0" i="0" baseline="0">
              <a:solidFill>
                <a:schemeClr val="dk1"/>
              </a:solidFill>
              <a:effectLst/>
              <a:latin typeface="+mn-lt"/>
              <a:ea typeface="+mn-ea"/>
              <a:cs typeface="+mn-cs"/>
            </a:rPr>
            <a:t>減少</a:t>
          </a:r>
          <a:r>
            <a:rPr lang="ja-JP" altLang="ja-JP" sz="1300" b="0" i="0" baseline="0">
              <a:solidFill>
                <a:schemeClr val="dk1"/>
              </a:solidFill>
              <a:effectLst/>
              <a:latin typeface="+mn-lt"/>
              <a:ea typeface="+mn-ea"/>
              <a:cs typeface="+mn-cs"/>
            </a:rPr>
            <a:t>したことなどから，前年度から</a:t>
          </a:r>
          <a:r>
            <a:rPr lang="en-US" altLang="ja-JP" sz="1300" b="0" i="0" baseline="0">
              <a:solidFill>
                <a:schemeClr val="dk1"/>
              </a:solidFill>
              <a:effectLst/>
              <a:latin typeface="+mn-lt"/>
              <a:ea typeface="+mn-ea"/>
              <a:cs typeface="+mn-cs"/>
            </a:rPr>
            <a:t>4.39</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減少</a:t>
          </a:r>
          <a:r>
            <a:rPr lang="ja-JP" altLang="ja-JP" sz="1300" b="0" i="0" baseline="0">
              <a:solidFill>
                <a:schemeClr val="dk1"/>
              </a:solidFill>
              <a:effectLst/>
              <a:latin typeface="+mn-lt"/>
              <a:ea typeface="+mn-ea"/>
              <a:cs typeface="+mn-cs"/>
            </a:rPr>
            <a:t>している。</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全会計ともに黒字となっている。</a:t>
          </a:r>
          <a:endParaRPr lang="ja-JP" altLang="ja-JP" sz="1300">
            <a:effectLst/>
          </a:endParaRPr>
        </a:p>
        <a:p>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引き続き黒字となるよう，財政健全化に努める。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「公債費負担適正化計画（平成18～24年度）」に基づき，地方債発行の抑制，繰上償還等を実施した結果，元利償還金は，年々減少しているため実質公債費比率は，改善に向かっている。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将来負担額のうち「地方債現在高」は，</a:t>
          </a:r>
          <a:r>
            <a:rPr lang="ja-JP" altLang="en-US" sz="1300" b="0" i="0" baseline="0">
              <a:solidFill>
                <a:schemeClr val="dk1"/>
              </a:solidFill>
              <a:effectLst/>
              <a:latin typeface="+mn-lt"/>
              <a:ea typeface="+mn-ea"/>
              <a:cs typeface="+mn-cs"/>
            </a:rPr>
            <a:t>平成２５年度に合併特例債による基金造成を行ったことなどにより増加している。</a:t>
          </a:r>
          <a:endParaRPr lang="ja-JP" altLang="ja-JP" sz="1300">
            <a:effectLst/>
          </a:endParaRPr>
        </a:p>
        <a:p>
          <a:pPr rtl="0"/>
          <a:r>
            <a:rPr lang="ja-JP" altLang="ja-JP" sz="1300" b="0" i="0" baseline="0">
              <a:solidFill>
                <a:schemeClr val="dk1"/>
              </a:solidFill>
              <a:effectLst/>
              <a:latin typeface="+mn-lt"/>
              <a:ea typeface="+mn-ea"/>
              <a:cs typeface="+mn-cs"/>
            </a:rPr>
            <a:t>　充当可能財源等のうち「充当可能基金」は，財政調整基金や特定目的基金への積み増しにより増加している。</a:t>
          </a:r>
          <a:endParaRPr lang="ja-JP" altLang="ja-JP" sz="1300">
            <a:effectLst/>
          </a:endParaRPr>
        </a:p>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平成</a:t>
          </a:r>
          <a:r>
            <a:rPr lang="ja-JP" altLang="ja-JP" sz="1300" b="0" i="0" baseline="0">
              <a:solidFill>
                <a:schemeClr val="dk1"/>
              </a:solidFill>
              <a:effectLst/>
              <a:latin typeface="+mn-lt"/>
              <a:ea typeface="+mn-ea"/>
              <a:cs typeface="+mn-cs"/>
            </a:rPr>
            <a:t>2</a:t>
          </a:r>
          <a:r>
            <a:rPr lang="en-US" altLang="ja-JP" sz="1300" b="0" i="0" baseline="0">
              <a:solidFill>
                <a:schemeClr val="dk1"/>
              </a:solidFill>
              <a:effectLst/>
              <a:latin typeface="+mn-lt"/>
              <a:ea typeface="+mn-ea"/>
              <a:cs typeface="+mn-cs"/>
            </a:rPr>
            <a:t>4</a:t>
          </a:r>
          <a:r>
            <a:rPr lang="ja-JP" altLang="en-US" sz="1300" b="0" i="0" baseline="0">
              <a:solidFill>
                <a:schemeClr val="dk1"/>
              </a:solidFill>
              <a:effectLst/>
              <a:latin typeface="+mn-lt"/>
              <a:ea typeface="+mn-ea"/>
              <a:cs typeface="+mn-cs"/>
            </a:rPr>
            <a:t>年度</a:t>
          </a:r>
          <a:r>
            <a:rPr lang="ja-JP" altLang="ja-JP" sz="1300" b="0" i="0" baseline="0">
              <a:solidFill>
                <a:schemeClr val="dk1"/>
              </a:solidFill>
              <a:effectLst/>
              <a:latin typeface="+mn-lt"/>
              <a:ea typeface="+mn-ea"/>
              <a:cs typeface="+mn-cs"/>
            </a:rPr>
            <a:t>決算</a:t>
          </a:r>
          <a:r>
            <a:rPr lang="ja-JP" altLang="en-US" sz="1300" b="0" i="0" baseline="0">
              <a:solidFill>
                <a:schemeClr val="dk1"/>
              </a:solidFill>
              <a:effectLst/>
              <a:latin typeface="+mn-lt"/>
              <a:ea typeface="+mn-ea"/>
              <a:cs typeface="+mn-cs"/>
            </a:rPr>
            <a:t>からは</a:t>
          </a:r>
          <a:r>
            <a:rPr lang="ja-JP" altLang="ja-JP" sz="1300" b="0" i="0" baseline="0">
              <a:solidFill>
                <a:schemeClr val="dk1"/>
              </a:solidFill>
              <a:effectLst/>
              <a:latin typeface="+mn-lt"/>
              <a:ea typeface="+mn-ea"/>
              <a:cs typeface="+mn-cs"/>
            </a:rPr>
            <a:t>将来負担比率の分子がマイナスとなっている。</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12871593</v>
      </c>
      <c r="BO4" s="379"/>
      <c r="BP4" s="379"/>
      <c r="BQ4" s="379"/>
      <c r="BR4" s="379"/>
      <c r="BS4" s="379"/>
      <c r="BT4" s="379"/>
      <c r="BU4" s="380"/>
      <c r="BV4" s="378">
        <v>11602782</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7.4</v>
      </c>
      <c r="CU4" s="554"/>
      <c r="CV4" s="554"/>
      <c r="CW4" s="554"/>
      <c r="CX4" s="554"/>
      <c r="CY4" s="554"/>
      <c r="CZ4" s="554"/>
      <c r="DA4" s="555"/>
      <c r="DB4" s="553">
        <v>8.6999999999999993</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12261966</v>
      </c>
      <c r="BO5" s="384"/>
      <c r="BP5" s="384"/>
      <c r="BQ5" s="384"/>
      <c r="BR5" s="384"/>
      <c r="BS5" s="384"/>
      <c r="BT5" s="384"/>
      <c r="BU5" s="385"/>
      <c r="BV5" s="383">
        <v>10937544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76.599999999999994</v>
      </c>
      <c r="CU5" s="354"/>
      <c r="CV5" s="354"/>
      <c r="CW5" s="354"/>
      <c r="CX5" s="354"/>
      <c r="CY5" s="354"/>
      <c r="CZ5" s="354"/>
      <c r="DA5" s="355"/>
      <c r="DB5" s="353">
        <v>80.400000000000006</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609627</v>
      </c>
      <c r="BO6" s="384"/>
      <c r="BP6" s="384"/>
      <c r="BQ6" s="384"/>
      <c r="BR6" s="384"/>
      <c r="BS6" s="384"/>
      <c r="BT6" s="384"/>
      <c r="BU6" s="385"/>
      <c r="BV6" s="383">
        <v>665238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81</v>
      </c>
      <c r="CU6" s="528"/>
      <c r="CV6" s="528"/>
      <c r="CW6" s="528"/>
      <c r="CX6" s="528"/>
      <c r="CY6" s="528"/>
      <c r="CZ6" s="528"/>
      <c r="DA6" s="529"/>
      <c r="DB6" s="527">
        <v>85</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74931</v>
      </c>
      <c r="BO7" s="384"/>
      <c r="BP7" s="384"/>
      <c r="BQ7" s="384"/>
      <c r="BR7" s="384"/>
      <c r="BS7" s="384"/>
      <c r="BT7" s="384"/>
      <c r="BU7" s="385"/>
      <c r="BV7" s="383">
        <v>28981</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7192452</v>
      </c>
      <c r="CU7" s="384"/>
      <c r="CV7" s="384"/>
      <c r="CW7" s="384"/>
      <c r="CX7" s="384"/>
      <c r="CY7" s="384"/>
      <c r="CZ7" s="384"/>
      <c r="DA7" s="385"/>
      <c r="DB7" s="383">
        <v>7296620</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534696</v>
      </c>
      <c r="BO8" s="384"/>
      <c r="BP8" s="384"/>
      <c r="BQ8" s="384"/>
      <c r="BR8" s="384"/>
      <c r="BS8" s="384"/>
      <c r="BT8" s="384"/>
      <c r="BU8" s="385"/>
      <c r="BV8" s="383">
        <v>636257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0.22</v>
      </c>
      <c r="CU8" s="491"/>
      <c r="CV8" s="491"/>
      <c r="CW8" s="491"/>
      <c r="CX8" s="491"/>
      <c r="CY8" s="491"/>
      <c r="CZ8" s="491"/>
      <c r="DA8" s="492"/>
      <c r="DB8" s="490">
        <v>0.22</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10350</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-101561</v>
      </c>
      <c r="BO9" s="384"/>
      <c r="BP9" s="384"/>
      <c r="BQ9" s="384"/>
      <c r="BR9" s="384"/>
      <c r="BS9" s="384"/>
      <c r="BT9" s="384"/>
      <c r="BU9" s="385"/>
      <c r="BV9" s="383">
        <v>154886</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22.1</v>
      </c>
      <c r="CU9" s="354"/>
      <c r="CV9" s="354"/>
      <c r="CW9" s="354"/>
      <c r="CX9" s="354"/>
      <c r="CY9" s="354"/>
      <c r="CZ9" s="354"/>
      <c r="DA9" s="355"/>
      <c r="DB9" s="353">
        <v>22.3</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11590</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252243</v>
      </c>
      <c r="BO10" s="384"/>
      <c r="BP10" s="384"/>
      <c r="BQ10" s="384"/>
      <c r="BR10" s="384"/>
      <c r="BS10" s="384"/>
      <c r="BT10" s="384"/>
      <c r="BU10" s="385"/>
      <c r="BV10" s="383">
        <v>471287</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109</v>
      </c>
      <c r="AV11" s="439"/>
      <c r="AW11" s="439"/>
      <c r="AX11" s="439"/>
      <c r="AY11" s="363" t="s">
        <v>110</v>
      </c>
      <c r="AZ11" s="364"/>
      <c r="BA11" s="364"/>
      <c r="BB11" s="364"/>
      <c r="BC11" s="364"/>
      <c r="BD11" s="364"/>
      <c r="BE11" s="364"/>
      <c r="BF11" s="364"/>
      <c r="BG11" s="364"/>
      <c r="BH11" s="364"/>
      <c r="BI11" s="364"/>
      <c r="BJ11" s="364"/>
      <c r="BK11" s="364"/>
      <c r="BL11" s="364"/>
      <c r="BM11" s="365"/>
      <c r="BN11" s="383">
        <v>182751</v>
      </c>
      <c r="BO11" s="384"/>
      <c r="BP11" s="384"/>
      <c r="BQ11" s="384"/>
      <c r="BR11" s="384"/>
      <c r="BS11" s="384"/>
      <c r="BT11" s="384"/>
      <c r="BU11" s="385"/>
      <c r="BV11" s="383">
        <v>32987</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10231</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10155</v>
      </c>
      <c r="S13" s="483"/>
      <c r="T13" s="483"/>
      <c r="U13" s="483"/>
      <c r="V13" s="484"/>
      <c r="W13" s="470" t="s">
        <v>123</v>
      </c>
      <c r="X13" s="396"/>
      <c r="Y13" s="396"/>
      <c r="Z13" s="396"/>
      <c r="AA13" s="396"/>
      <c r="AB13" s="397"/>
      <c r="AC13" s="359">
        <v>1534</v>
      </c>
      <c r="AD13" s="360"/>
      <c r="AE13" s="360"/>
      <c r="AF13" s="360"/>
      <c r="AG13" s="361"/>
      <c r="AH13" s="359">
        <v>2062</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333433</v>
      </c>
      <c r="BO13" s="384"/>
      <c r="BP13" s="384"/>
      <c r="BQ13" s="384"/>
      <c r="BR13" s="384"/>
      <c r="BS13" s="384"/>
      <c r="BT13" s="384"/>
      <c r="BU13" s="385"/>
      <c r="BV13" s="383">
        <v>659160</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11.5</v>
      </c>
      <c r="CU13" s="354"/>
      <c r="CV13" s="354"/>
      <c r="CW13" s="354"/>
      <c r="CX13" s="354"/>
      <c r="CY13" s="354"/>
      <c r="CZ13" s="354"/>
      <c r="DA13" s="355"/>
      <c r="DB13" s="353">
        <v>13</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10462</v>
      </c>
      <c r="S14" s="483"/>
      <c r="T14" s="483"/>
      <c r="U14" s="483"/>
      <c r="V14" s="484"/>
      <c r="W14" s="485"/>
      <c r="X14" s="399"/>
      <c r="Y14" s="399"/>
      <c r="Z14" s="399"/>
      <c r="AA14" s="399"/>
      <c r="AB14" s="400"/>
      <c r="AC14" s="475">
        <v>29.9</v>
      </c>
      <c r="AD14" s="476"/>
      <c r="AE14" s="476"/>
      <c r="AF14" s="476"/>
      <c r="AG14" s="477"/>
      <c r="AH14" s="475">
        <v>32.799999999999997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120</v>
      </c>
      <c r="CU14" s="454"/>
      <c r="CV14" s="454"/>
      <c r="CW14" s="454"/>
      <c r="CX14" s="454"/>
      <c r="CY14" s="454"/>
      <c r="CZ14" s="454"/>
      <c r="DA14" s="455"/>
      <c r="DB14" s="486" t="s">
        <v>120</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10393</v>
      </c>
      <c r="S15" s="483"/>
      <c r="T15" s="483"/>
      <c r="U15" s="483"/>
      <c r="V15" s="484"/>
      <c r="W15" s="470" t="s">
        <v>130</v>
      </c>
      <c r="X15" s="396"/>
      <c r="Y15" s="396"/>
      <c r="Z15" s="396"/>
      <c r="AA15" s="396"/>
      <c r="AB15" s="397"/>
      <c r="AC15" s="359">
        <v>1143</v>
      </c>
      <c r="AD15" s="360"/>
      <c r="AE15" s="360"/>
      <c r="AF15" s="360"/>
      <c r="AG15" s="361"/>
      <c r="AH15" s="359">
        <v>1596</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1145743</v>
      </c>
      <c r="BO15" s="379"/>
      <c r="BP15" s="379"/>
      <c r="BQ15" s="379"/>
      <c r="BR15" s="379"/>
      <c r="BS15" s="379"/>
      <c r="BT15" s="379"/>
      <c r="BU15" s="380"/>
      <c r="BV15" s="378">
        <v>1163160</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22.2</v>
      </c>
      <c r="AD16" s="476"/>
      <c r="AE16" s="476"/>
      <c r="AF16" s="476"/>
      <c r="AG16" s="477"/>
      <c r="AH16" s="475">
        <v>25.3</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5162529</v>
      </c>
      <c r="BO16" s="384"/>
      <c r="BP16" s="384"/>
      <c r="BQ16" s="384"/>
      <c r="BR16" s="384"/>
      <c r="BS16" s="384"/>
      <c r="BT16" s="384"/>
      <c r="BU16" s="385"/>
      <c r="BV16" s="383">
        <v>5301155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2461</v>
      </c>
      <c r="AD17" s="360"/>
      <c r="AE17" s="360"/>
      <c r="AF17" s="360"/>
      <c r="AG17" s="361"/>
      <c r="AH17" s="359">
        <v>2609</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1421260</v>
      </c>
      <c r="BO17" s="384"/>
      <c r="BP17" s="384"/>
      <c r="BQ17" s="384"/>
      <c r="BR17" s="384"/>
      <c r="BS17" s="384"/>
      <c r="BT17" s="384"/>
      <c r="BU17" s="385"/>
      <c r="BV17" s="383">
        <v>1438382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381.81</v>
      </c>
      <c r="M18" s="446"/>
      <c r="N18" s="446"/>
      <c r="O18" s="446"/>
      <c r="P18" s="446"/>
      <c r="Q18" s="446"/>
      <c r="R18" s="447"/>
      <c r="S18" s="447"/>
      <c r="T18" s="447"/>
      <c r="U18" s="447"/>
      <c r="V18" s="448"/>
      <c r="W18" s="462"/>
      <c r="X18" s="463"/>
      <c r="Y18" s="463"/>
      <c r="Z18" s="463"/>
      <c r="AA18" s="463"/>
      <c r="AB18" s="471"/>
      <c r="AC18" s="347">
        <v>47.9</v>
      </c>
      <c r="AD18" s="348"/>
      <c r="AE18" s="348"/>
      <c r="AF18" s="348"/>
      <c r="AG18" s="449"/>
      <c r="AH18" s="347">
        <v>41.4</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5502382</v>
      </c>
      <c r="BO18" s="384"/>
      <c r="BP18" s="384"/>
      <c r="BQ18" s="384"/>
      <c r="BR18" s="384"/>
      <c r="BS18" s="384"/>
      <c r="BT18" s="384"/>
      <c r="BU18" s="385"/>
      <c r="BV18" s="383">
        <v>5874365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27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8224150</v>
      </c>
      <c r="BO19" s="384"/>
      <c r="BP19" s="384"/>
      <c r="BQ19" s="384"/>
      <c r="BR19" s="384"/>
      <c r="BS19" s="384"/>
      <c r="BT19" s="384"/>
      <c r="BU19" s="385"/>
      <c r="BV19" s="383">
        <v>8362930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3753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13587336</v>
      </c>
      <c r="BO23" s="384"/>
      <c r="BP23" s="384"/>
      <c r="BQ23" s="384"/>
      <c r="BR23" s="384"/>
      <c r="BS23" s="384"/>
      <c r="BT23" s="384"/>
      <c r="BU23" s="385"/>
      <c r="BV23" s="383">
        <v>12720729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6970</v>
      </c>
      <c r="R24" s="360"/>
      <c r="S24" s="360"/>
      <c r="T24" s="360"/>
      <c r="U24" s="360"/>
      <c r="V24" s="361"/>
      <c r="W24" s="425"/>
      <c r="X24" s="416"/>
      <c r="Y24" s="417"/>
      <c r="Z24" s="356" t="s">
        <v>154</v>
      </c>
      <c r="AA24" s="357"/>
      <c r="AB24" s="357"/>
      <c r="AC24" s="357"/>
      <c r="AD24" s="357"/>
      <c r="AE24" s="357"/>
      <c r="AF24" s="357"/>
      <c r="AG24" s="358"/>
      <c r="AH24" s="359">
        <v>156</v>
      </c>
      <c r="AI24" s="360"/>
      <c r="AJ24" s="360"/>
      <c r="AK24" s="360"/>
      <c r="AL24" s="361"/>
      <c r="AM24" s="359">
        <v>508872</v>
      </c>
      <c r="AN24" s="360"/>
      <c r="AO24" s="360"/>
      <c r="AP24" s="360"/>
      <c r="AQ24" s="360"/>
      <c r="AR24" s="361"/>
      <c r="AS24" s="359">
        <v>3262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11087444</v>
      </c>
      <c r="BO24" s="384"/>
      <c r="BP24" s="384"/>
      <c r="BQ24" s="384"/>
      <c r="BR24" s="384"/>
      <c r="BS24" s="384"/>
      <c r="BT24" s="384"/>
      <c r="BU24" s="385"/>
      <c r="BV24" s="383">
        <v>11615626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6110</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771181</v>
      </c>
      <c r="BO25" s="379"/>
      <c r="BP25" s="379"/>
      <c r="BQ25" s="379"/>
      <c r="BR25" s="379"/>
      <c r="BS25" s="379"/>
      <c r="BT25" s="379"/>
      <c r="BU25" s="380"/>
      <c r="BV25" s="378">
        <v>344801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5690</v>
      </c>
      <c r="R26" s="360"/>
      <c r="S26" s="360"/>
      <c r="T26" s="360"/>
      <c r="U26" s="360"/>
      <c r="V26" s="361"/>
      <c r="W26" s="425"/>
      <c r="X26" s="416"/>
      <c r="Y26" s="417"/>
      <c r="Z26" s="356" t="s">
        <v>160</v>
      </c>
      <c r="AA26" s="436"/>
      <c r="AB26" s="436"/>
      <c r="AC26" s="436"/>
      <c r="AD26" s="436"/>
      <c r="AE26" s="436"/>
      <c r="AF26" s="436"/>
      <c r="AG26" s="437"/>
      <c r="AH26" s="359">
        <v>5</v>
      </c>
      <c r="AI26" s="360"/>
      <c r="AJ26" s="360"/>
      <c r="AK26" s="360"/>
      <c r="AL26" s="361"/>
      <c r="AM26" s="359">
        <v>17855</v>
      </c>
      <c r="AN26" s="360"/>
      <c r="AO26" s="360"/>
      <c r="AP26" s="360"/>
      <c r="AQ26" s="360"/>
      <c r="AR26" s="361"/>
      <c r="AS26" s="359">
        <v>3571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2850</v>
      </c>
      <c r="R27" s="360"/>
      <c r="S27" s="360"/>
      <c r="T27" s="360"/>
      <c r="U27" s="360"/>
      <c r="V27" s="361"/>
      <c r="W27" s="425"/>
      <c r="X27" s="416"/>
      <c r="Y27" s="417"/>
      <c r="Z27" s="356" t="s">
        <v>163</v>
      </c>
      <c r="AA27" s="357"/>
      <c r="AB27" s="357"/>
      <c r="AC27" s="357"/>
      <c r="AD27" s="357"/>
      <c r="AE27" s="357"/>
      <c r="AF27" s="357"/>
      <c r="AG27" s="358"/>
      <c r="AH27" s="359">
        <v>2</v>
      </c>
      <c r="AI27" s="360"/>
      <c r="AJ27" s="360"/>
      <c r="AK27" s="360"/>
      <c r="AL27" s="361"/>
      <c r="AM27" s="359">
        <v>7428</v>
      </c>
      <c r="AN27" s="360"/>
      <c r="AO27" s="360"/>
      <c r="AP27" s="360"/>
      <c r="AQ27" s="360"/>
      <c r="AR27" s="361"/>
      <c r="AS27" s="359">
        <v>3714</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2350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3424874</v>
      </c>
      <c r="BO28" s="379"/>
      <c r="BP28" s="379"/>
      <c r="BQ28" s="379"/>
      <c r="BR28" s="379"/>
      <c r="BS28" s="379"/>
      <c r="BT28" s="379"/>
      <c r="BU28" s="380"/>
      <c r="BV28" s="378">
        <v>2822631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12</v>
      </c>
      <c r="M29" s="360"/>
      <c r="N29" s="360"/>
      <c r="O29" s="360"/>
      <c r="P29" s="361"/>
      <c r="Q29" s="359">
        <v>2150</v>
      </c>
      <c r="R29" s="360"/>
      <c r="S29" s="360"/>
      <c r="T29" s="360"/>
      <c r="U29" s="360"/>
      <c r="V29" s="361"/>
      <c r="W29" s="425"/>
      <c r="X29" s="416"/>
      <c r="Y29" s="417"/>
      <c r="Z29" s="356" t="s">
        <v>170</v>
      </c>
      <c r="AA29" s="357"/>
      <c r="AB29" s="357"/>
      <c r="AC29" s="357"/>
      <c r="AD29" s="357"/>
      <c r="AE29" s="357"/>
      <c r="AF29" s="357"/>
      <c r="AG29" s="358"/>
      <c r="AH29" s="359">
        <v>158</v>
      </c>
      <c r="AI29" s="360"/>
      <c r="AJ29" s="360"/>
      <c r="AK29" s="360"/>
      <c r="AL29" s="361"/>
      <c r="AM29" s="359">
        <v>516300</v>
      </c>
      <c r="AN29" s="360"/>
      <c r="AO29" s="360"/>
      <c r="AP29" s="360"/>
      <c r="AQ29" s="360"/>
      <c r="AR29" s="361"/>
      <c r="AS29" s="359">
        <v>3268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1063931</v>
      </c>
      <c r="BO29" s="384"/>
      <c r="BP29" s="384"/>
      <c r="BQ29" s="384"/>
      <c r="BR29" s="384"/>
      <c r="BS29" s="384"/>
      <c r="BT29" s="384"/>
      <c r="BU29" s="385"/>
      <c r="BV29" s="383">
        <v>772104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96.9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4137214</v>
      </c>
      <c r="BO30" s="387"/>
      <c r="BP30" s="387"/>
      <c r="BQ30" s="387"/>
      <c r="BR30" s="387"/>
      <c r="BS30" s="387"/>
      <c r="BT30" s="387"/>
      <c r="BU30" s="388"/>
      <c r="BV30" s="386">
        <v>2625139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IF('各会計、関係団体の財政状況及び健全化判断比率'!B33="","",'各会計、関係団体の財政状況及び健全化判断比率'!B33)</f>
        <v>病院事業会計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油木特産販売</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分収育林事業特別会計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国民健康保険特別会計（診療施設勘定）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IF('各会計、関係団体の財政状況及び健全化判断比率'!B35="","",'各会計、関係団体の財政状況及び健全化判断比率'!B35)</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帝釈峡スコラ</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飲料水供給施設事業特別会計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IF('各会計、関係団体の財政状況及び健全化判断比率'!B36="","",'各会計、関係団体の財政状況及び健全化判断比率'!B36)</f>
        <v>総合開発事業特別会計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広島県市町総合事務組合</v>
      </c>
      <c r="BZ36" s="342"/>
      <c r="CA36" s="342"/>
      <c r="CB36" s="342"/>
      <c r="CC36" s="342"/>
      <c r="CD36" s="342"/>
      <c r="CE36" s="342"/>
      <c r="CF36" s="342"/>
      <c r="CG36" s="342"/>
      <c r="CH36" s="342"/>
      <c r="CI36" s="342"/>
      <c r="CJ36" s="342"/>
      <c r="CK36" s="342"/>
      <c r="CL36" s="342"/>
      <c r="CM36" s="342"/>
      <c r="CN36" s="165"/>
      <c r="CO36" s="343">
        <f t="shared" si="3"/>
        <v>19</v>
      </c>
      <c r="CP36" s="343"/>
      <c r="CQ36" s="342" t="str">
        <f>IF('各会計、関係団体の財政状況及び健全化判断比率'!BS9="","",'各会計、関係団体の財政状況及び健全化判断比率'!BS9)</f>
        <v>神石高原直売公社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介護保険特別会計（保険事業勘定）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福山地区消防組合</v>
      </c>
      <c r="BZ37" s="342"/>
      <c r="CA37" s="342"/>
      <c r="CB37" s="342"/>
      <c r="CC37" s="342"/>
      <c r="CD37" s="342"/>
      <c r="CE37" s="342"/>
      <c r="CF37" s="342"/>
      <c r="CG37" s="342"/>
      <c r="CH37" s="342"/>
      <c r="CI37" s="342"/>
      <c r="CJ37" s="342"/>
      <c r="CK37" s="342"/>
      <c r="CL37" s="342"/>
      <c r="CM37" s="342"/>
      <c r="CN37" s="165"/>
      <c r="CO37" s="343">
        <f t="shared" si="3"/>
        <v>20</v>
      </c>
      <c r="CP37" s="343"/>
      <c r="CQ37" s="342" t="str">
        <f>IF('各会計、関係団体の財政状況及び健全化判断比率'!BS10="","",'各会計、関係団体の財政状況及び健全化判断比率'!BS10)</f>
        <v>神石高原農業公社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8</v>
      </c>
      <c r="V38" s="343"/>
      <c r="W38" s="342" t="str">
        <f>IF('各会計、関係団体の財政状況及び健全化判断比率'!B32="","",'各会計、関係団体の財政状況及び健全化判断比率'!B32)</f>
        <v>介護保険特別会計（介護サービス事業勘定）</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21</v>
      </c>
      <c r="CP38" s="343"/>
      <c r="CQ38" s="342" t="str">
        <f>IF('各会計、関係団体の財政状況及び健全化判断比率'!BS11="","",'各会計、関係団体の財政状況及び健全化判断比率'!BS11)</f>
        <v>さんわ１８２ステーション</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79" t="s">
        <v>24</v>
      </c>
      <c r="C41" s="1180"/>
      <c r="D41" s="81"/>
      <c r="E41" s="1181" t="s">
        <v>25</v>
      </c>
      <c r="F41" s="1181"/>
      <c r="G41" s="1181"/>
      <c r="H41" s="1182"/>
      <c r="I41" s="82">
        <v>15215</v>
      </c>
      <c r="J41" s="83">
        <v>14797</v>
      </c>
      <c r="K41" s="83">
        <v>13727</v>
      </c>
      <c r="L41" s="83">
        <v>13219</v>
      </c>
      <c r="M41" s="84">
        <v>13977</v>
      </c>
    </row>
    <row r="42" spans="2:13" ht="27.75" customHeight="1" x14ac:dyDescent="0.15">
      <c r="B42" s="1169"/>
      <c r="C42" s="1170"/>
      <c r="D42" s="85"/>
      <c r="E42" s="1173" t="s">
        <v>26</v>
      </c>
      <c r="F42" s="1173"/>
      <c r="G42" s="1173"/>
      <c r="H42" s="1174"/>
      <c r="I42" s="86">
        <v>17</v>
      </c>
      <c r="J42" s="87">
        <v>18</v>
      </c>
      <c r="K42" s="87">
        <v>32</v>
      </c>
      <c r="L42" s="87">
        <v>34</v>
      </c>
      <c r="M42" s="88">
        <v>20</v>
      </c>
    </row>
    <row r="43" spans="2:13" ht="27.75" customHeight="1" x14ac:dyDescent="0.15">
      <c r="B43" s="1169"/>
      <c r="C43" s="1170"/>
      <c r="D43" s="85"/>
      <c r="E43" s="1173" t="s">
        <v>27</v>
      </c>
      <c r="F43" s="1173"/>
      <c r="G43" s="1173"/>
      <c r="H43" s="1174"/>
      <c r="I43" s="86">
        <v>2235</v>
      </c>
      <c r="J43" s="87">
        <v>2109</v>
      </c>
      <c r="K43" s="87">
        <v>2018</v>
      </c>
      <c r="L43" s="87">
        <v>2156</v>
      </c>
      <c r="M43" s="88">
        <v>2198</v>
      </c>
    </row>
    <row r="44" spans="2:13" ht="27.75" customHeight="1" x14ac:dyDescent="0.15">
      <c r="B44" s="1169"/>
      <c r="C44" s="1170"/>
      <c r="D44" s="85"/>
      <c r="E44" s="1173" t="s">
        <v>28</v>
      </c>
      <c r="F44" s="1173"/>
      <c r="G44" s="1173"/>
      <c r="H44" s="1174"/>
      <c r="I44" s="86">
        <v>1</v>
      </c>
      <c r="J44" s="87">
        <v>0</v>
      </c>
      <c r="K44" s="87">
        <v>0</v>
      </c>
      <c r="L44" s="87">
        <v>1</v>
      </c>
      <c r="M44" s="88">
        <v>57</v>
      </c>
    </row>
    <row r="45" spans="2:13" ht="27.75" customHeight="1" x14ac:dyDescent="0.15">
      <c r="B45" s="1169"/>
      <c r="C45" s="1170"/>
      <c r="D45" s="85"/>
      <c r="E45" s="1173" t="s">
        <v>29</v>
      </c>
      <c r="F45" s="1173"/>
      <c r="G45" s="1173"/>
      <c r="H45" s="1174"/>
      <c r="I45" s="86">
        <v>1542</v>
      </c>
      <c r="J45" s="87">
        <v>1610</v>
      </c>
      <c r="K45" s="87">
        <v>1437</v>
      </c>
      <c r="L45" s="87">
        <v>1323</v>
      </c>
      <c r="M45" s="88">
        <v>1251</v>
      </c>
    </row>
    <row r="46" spans="2:13" ht="27.75" customHeight="1" x14ac:dyDescent="0.15">
      <c r="B46" s="1169"/>
      <c r="C46" s="1170"/>
      <c r="D46" s="85"/>
      <c r="E46" s="1173" t="s">
        <v>30</v>
      </c>
      <c r="F46" s="1173"/>
      <c r="G46" s="1173"/>
      <c r="H46" s="1174"/>
      <c r="I46" s="86">
        <v>6</v>
      </c>
      <c r="J46" s="87">
        <v>3</v>
      </c>
      <c r="K46" s="87">
        <v>0</v>
      </c>
      <c r="L46" s="87" t="s">
        <v>479</v>
      </c>
      <c r="M46" s="88" t="s">
        <v>479</v>
      </c>
    </row>
    <row r="47" spans="2:13" ht="27.75" customHeight="1" x14ac:dyDescent="0.15">
      <c r="B47" s="1169"/>
      <c r="C47" s="1170"/>
      <c r="D47" s="85"/>
      <c r="E47" s="1173" t="s">
        <v>31</v>
      </c>
      <c r="F47" s="1173"/>
      <c r="G47" s="1173"/>
      <c r="H47" s="1174"/>
      <c r="I47" s="86" t="s">
        <v>479</v>
      </c>
      <c r="J47" s="87" t="s">
        <v>479</v>
      </c>
      <c r="K47" s="87" t="s">
        <v>479</v>
      </c>
      <c r="L47" s="87" t="s">
        <v>479</v>
      </c>
      <c r="M47" s="88" t="s">
        <v>479</v>
      </c>
    </row>
    <row r="48" spans="2:13" ht="27.75" customHeight="1" x14ac:dyDescent="0.15">
      <c r="B48" s="1171"/>
      <c r="C48" s="1172"/>
      <c r="D48" s="85"/>
      <c r="E48" s="1173" t="s">
        <v>32</v>
      </c>
      <c r="F48" s="1173"/>
      <c r="G48" s="1173"/>
      <c r="H48" s="1174"/>
      <c r="I48" s="86" t="s">
        <v>479</v>
      </c>
      <c r="J48" s="87" t="s">
        <v>479</v>
      </c>
      <c r="K48" s="87" t="s">
        <v>479</v>
      </c>
      <c r="L48" s="87" t="s">
        <v>479</v>
      </c>
      <c r="M48" s="88" t="s">
        <v>479</v>
      </c>
    </row>
    <row r="49" spans="2:13" ht="27.75" customHeight="1" x14ac:dyDescent="0.15">
      <c r="B49" s="1167" t="s">
        <v>33</v>
      </c>
      <c r="C49" s="1168"/>
      <c r="D49" s="89"/>
      <c r="E49" s="1173" t="s">
        <v>34</v>
      </c>
      <c r="F49" s="1173"/>
      <c r="G49" s="1173"/>
      <c r="H49" s="1174"/>
      <c r="I49" s="86">
        <v>2692</v>
      </c>
      <c r="J49" s="87">
        <v>3530</v>
      </c>
      <c r="K49" s="87">
        <v>4681</v>
      </c>
      <c r="L49" s="87">
        <v>5846</v>
      </c>
      <c r="M49" s="88">
        <v>7173</v>
      </c>
    </row>
    <row r="50" spans="2:13" ht="27.75" customHeight="1" x14ac:dyDescent="0.15">
      <c r="B50" s="1169"/>
      <c r="C50" s="1170"/>
      <c r="D50" s="85"/>
      <c r="E50" s="1173" t="s">
        <v>35</v>
      </c>
      <c r="F50" s="1173"/>
      <c r="G50" s="1173"/>
      <c r="H50" s="1174"/>
      <c r="I50" s="86">
        <v>392</v>
      </c>
      <c r="J50" s="87">
        <v>345</v>
      </c>
      <c r="K50" s="87">
        <v>270</v>
      </c>
      <c r="L50" s="87">
        <v>225</v>
      </c>
      <c r="M50" s="88">
        <v>165</v>
      </c>
    </row>
    <row r="51" spans="2:13" ht="27.75" customHeight="1" x14ac:dyDescent="0.15">
      <c r="B51" s="1171"/>
      <c r="C51" s="1172"/>
      <c r="D51" s="85"/>
      <c r="E51" s="1173" t="s">
        <v>36</v>
      </c>
      <c r="F51" s="1173"/>
      <c r="G51" s="1173"/>
      <c r="H51" s="1174"/>
      <c r="I51" s="86">
        <v>12008</v>
      </c>
      <c r="J51" s="87">
        <v>12382</v>
      </c>
      <c r="K51" s="87">
        <v>11906</v>
      </c>
      <c r="L51" s="87">
        <v>11462</v>
      </c>
      <c r="M51" s="88">
        <v>12217</v>
      </c>
    </row>
    <row r="52" spans="2:13" ht="27.75" customHeight="1" thickBot="1" x14ac:dyDescent="0.2">
      <c r="B52" s="1175" t="s">
        <v>37</v>
      </c>
      <c r="C52" s="1176"/>
      <c r="D52" s="90"/>
      <c r="E52" s="1177" t="s">
        <v>38</v>
      </c>
      <c r="F52" s="1177"/>
      <c r="G52" s="1177"/>
      <c r="H52" s="1178"/>
      <c r="I52" s="91">
        <v>3924</v>
      </c>
      <c r="J52" s="92">
        <v>2280</v>
      </c>
      <c r="K52" s="92">
        <v>358</v>
      </c>
      <c r="L52" s="92">
        <v>-800</v>
      </c>
      <c r="M52" s="93">
        <v>-2051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173048</v>
      </c>
      <c r="E3" s="116"/>
      <c r="F3" s="117">
        <v>127151</v>
      </c>
      <c r="G3" s="118"/>
      <c r="H3" s="119"/>
    </row>
    <row r="4" spans="1:8" x14ac:dyDescent="0.15">
      <c r="A4" s="120"/>
      <c r="B4" s="121"/>
      <c r="C4" s="122"/>
      <c r="D4" s="123">
        <v>120018</v>
      </c>
      <c r="E4" s="124"/>
      <c r="F4" s="125">
        <v>72559</v>
      </c>
      <c r="G4" s="126"/>
      <c r="H4" s="127"/>
    </row>
    <row r="5" spans="1:8" x14ac:dyDescent="0.15">
      <c r="A5" s="108" t="s">
        <v>513</v>
      </c>
      <c r="B5" s="113"/>
      <c r="C5" s="114"/>
      <c r="D5" s="115">
        <v>423793</v>
      </c>
      <c r="E5" s="116"/>
      <c r="F5" s="117">
        <v>147869</v>
      </c>
      <c r="G5" s="118"/>
      <c r="H5" s="119"/>
    </row>
    <row r="6" spans="1:8" x14ac:dyDescent="0.15">
      <c r="A6" s="120"/>
      <c r="B6" s="121"/>
      <c r="C6" s="122"/>
      <c r="D6" s="123">
        <v>128852</v>
      </c>
      <c r="E6" s="124"/>
      <c r="F6" s="125">
        <v>63271</v>
      </c>
      <c r="G6" s="126"/>
      <c r="H6" s="127"/>
    </row>
    <row r="7" spans="1:8" x14ac:dyDescent="0.15">
      <c r="A7" s="108" t="s">
        <v>514</v>
      </c>
      <c r="B7" s="113"/>
      <c r="C7" s="114"/>
      <c r="D7" s="115">
        <v>105078</v>
      </c>
      <c r="E7" s="116"/>
      <c r="F7" s="117">
        <v>117242</v>
      </c>
      <c r="G7" s="118"/>
      <c r="H7" s="119"/>
    </row>
    <row r="8" spans="1:8" x14ac:dyDescent="0.15">
      <c r="A8" s="120"/>
      <c r="B8" s="121"/>
      <c r="C8" s="122"/>
      <c r="D8" s="123">
        <v>89891</v>
      </c>
      <c r="E8" s="124"/>
      <c r="F8" s="125">
        <v>59388</v>
      </c>
      <c r="G8" s="126"/>
      <c r="H8" s="127"/>
    </row>
    <row r="9" spans="1:8" x14ac:dyDescent="0.15">
      <c r="A9" s="108" t="s">
        <v>515</v>
      </c>
      <c r="B9" s="113"/>
      <c r="C9" s="114"/>
      <c r="D9" s="115">
        <v>151607</v>
      </c>
      <c r="E9" s="116"/>
      <c r="F9" s="117">
        <v>114097</v>
      </c>
      <c r="G9" s="118"/>
      <c r="H9" s="119"/>
    </row>
    <row r="10" spans="1:8" x14ac:dyDescent="0.15">
      <c r="A10" s="120"/>
      <c r="B10" s="121"/>
      <c r="C10" s="122"/>
      <c r="D10" s="123">
        <v>75592</v>
      </c>
      <c r="E10" s="124"/>
      <c r="F10" s="125">
        <v>61630</v>
      </c>
      <c r="G10" s="126"/>
      <c r="H10" s="127"/>
    </row>
    <row r="11" spans="1:8" x14ac:dyDescent="0.15">
      <c r="A11" s="108" t="s">
        <v>516</v>
      </c>
      <c r="B11" s="113"/>
      <c r="C11" s="114"/>
      <c r="D11" s="115">
        <v>206434</v>
      </c>
      <c r="E11" s="116"/>
      <c r="F11" s="117">
        <v>136577</v>
      </c>
      <c r="G11" s="118"/>
      <c r="H11" s="119"/>
    </row>
    <row r="12" spans="1:8" x14ac:dyDescent="0.15">
      <c r="A12" s="120"/>
      <c r="B12" s="121"/>
      <c r="C12" s="128"/>
      <c r="D12" s="123">
        <v>113355</v>
      </c>
      <c r="E12" s="124"/>
      <c r="F12" s="125">
        <v>59645</v>
      </c>
      <c r="G12" s="126"/>
      <c r="H12" s="127"/>
    </row>
    <row r="13" spans="1:8" x14ac:dyDescent="0.15">
      <c r="A13" s="108"/>
      <c r="B13" s="113"/>
      <c r="C13" s="129"/>
      <c r="D13" s="130">
        <v>211992</v>
      </c>
      <c r="E13" s="131"/>
      <c r="F13" s="132">
        <v>128587</v>
      </c>
      <c r="G13" s="133"/>
      <c r="H13" s="119"/>
    </row>
    <row r="14" spans="1:8" x14ac:dyDescent="0.15">
      <c r="A14" s="120"/>
      <c r="B14" s="121"/>
      <c r="C14" s="122"/>
      <c r="D14" s="123">
        <v>105542</v>
      </c>
      <c r="E14" s="124"/>
      <c r="F14" s="125">
        <v>63299</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5.7</v>
      </c>
      <c r="C19" s="134">
        <f>ROUND(VALUE(SUBSTITUTE(実質収支比率等に係る経年分析!G$48,"▲","-")),2)</f>
        <v>6.59</v>
      </c>
      <c r="D19" s="134">
        <f>ROUND(VALUE(SUBSTITUTE(実質収支比率等に係る経年分析!H$48,"▲","-")),2)</f>
        <v>6.51</v>
      </c>
      <c r="E19" s="134">
        <f>ROUND(VALUE(SUBSTITUTE(実質収支比率等に係る経年分析!I$48,"▲","-")),2)</f>
        <v>8.7200000000000006</v>
      </c>
      <c r="F19" s="134">
        <f>ROUND(VALUE(SUBSTITUTE(実質収支比率等に係る経年分析!J$48,"▲","-")),2)</f>
        <v>7.43</v>
      </c>
    </row>
    <row r="20" spans="1:11" x14ac:dyDescent="0.15">
      <c r="A20" s="134" t="s">
        <v>43</v>
      </c>
      <c r="B20" s="134">
        <f>ROUND(VALUE(SUBSTITUTE(実質収支比率等に係る経年分析!F$47,"▲","-")),2)</f>
        <v>15.26</v>
      </c>
      <c r="C20" s="134">
        <f>ROUND(VALUE(SUBSTITUTE(実質収支比率等に係る経年分析!G$47,"▲","-")),2)</f>
        <v>21.83</v>
      </c>
      <c r="D20" s="134">
        <f>ROUND(VALUE(SUBSTITUTE(実質収支比率等に係る経年分析!H$47,"▲","-")),2)</f>
        <v>28.43</v>
      </c>
      <c r="E20" s="134">
        <f>ROUND(VALUE(SUBSTITUTE(実質収支比率等に係る経年分析!I$47,"▲","-")),2)</f>
        <v>38.68</v>
      </c>
      <c r="F20" s="134">
        <f>ROUND(VALUE(SUBSTITUTE(実質収支比率等に係る経年分析!J$47,"▲","-")),2)</f>
        <v>47.62</v>
      </c>
    </row>
    <row r="21" spans="1:11" x14ac:dyDescent="0.15">
      <c r="A21" s="134" t="s">
        <v>44</v>
      </c>
      <c r="B21" s="134">
        <f>IF(ISNUMBER(VALUE(SUBSTITUTE(実質収支比率等に係る経年分析!F$49,"▲","-"))),ROUND(VALUE(SUBSTITUTE(実質収支比率等に係る経年分析!F$49,"▲","-")),2),NA())</f>
        <v>5.7</v>
      </c>
      <c r="C21" s="134">
        <f>IF(ISNUMBER(VALUE(SUBSTITUTE(実質収支比率等に係る経年分析!G$49,"▲","-"))),ROUND(VALUE(SUBSTITUTE(実質収支比率等に係る経年分析!G$49,"▲","-")),2),NA())</f>
        <v>10.77</v>
      </c>
      <c r="D21" s="134">
        <f>IF(ISNUMBER(VALUE(SUBSTITUTE(実質収支比率等に係る経年分析!H$49,"▲","-"))),ROUND(VALUE(SUBSTITUTE(実質収支比率等に係る経年分析!H$49,"▲","-")),2),NA())</f>
        <v>3.94</v>
      </c>
      <c r="E21" s="134">
        <f>IF(ISNUMBER(VALUE(SUBSTITUTE(実質収支比率等に係る経年分析!I$49,"▲","-"))),ROUND(VALUE(SUBSTITUTE(実質収支比率等に係る経年分析!I$49,"▲","-")),2),NA())</f>
        <v>9.0299999999999994</v>
      </c>
      <c r="F21" s="134">
        <f>IF(ISNUMBER(VALUE(SUBSTITUTE(実質収支比率等に係る経年分析!J$49,"▲","-"))),ROUND(VALUE(SUBSTITUTE(実質収支比率等に係る経年分析!J$49,"▲","-")),2),NA())</f>
        <v>4.6399999999999997</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0.66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0.28999999999999998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7.0000000000000007E-2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飲料水供給施設事業特別会計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x14ac:dyDescent="0.15">
      <c r="A30" s="135" t="str">
        <f>IF(連結実質赤字比率に係る赤字・黒字の構成分析!C$40="",NA(),連結実質赤字比率に係る赤字・黒字の構成分析!C$40)</f>
        <v>病院事業会計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0.18</v>
      </c>
    </row>
    <row r="31" spans="1:11" x14ac:dyDescent="0.15">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0.24</v>
      </c>
    </row>
    <row r="32" spans="1:11" x14ac:dyDescent="0.15">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0.28000000000000003</v>
      </c>
    </row>
    <row r="33" spans="1:16" x14ac:dyDescent="0.15">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0.37</v>
      </c>
    </row>
    <row r="34" spans="1:16" x14ac:dyDescent="0.15">
      <c r="A34" s="135" t="str">
        <f>IF(連結実質赤字比率に係る赤字・黒字の構成分析!C$36="",NA(),連結実質赤字比率に係る赤字・黒字の構成分析!C$36)</f>
        <v>介護保険特別会計（保険事業勘定）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0.28000000000000003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0.53</v>
      </c>
    </row>
    <row r="35" spans="1:16" x14ac:dyDescent="0.15">
      <c r="A35" s="135" t="str">
        <f>IF(連結実質赤字比率に係る赤字・黒字の構成分析!C$35="",NA(),連結実質赤字比率に係る赤字・黒字の構成分析!C$35)</f>
        <v>総合開発事業特別会計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1.75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1.21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5.65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6.57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6.47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8.6300000000000008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7.39</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1635</v>
      </c>
      <c r="E42" s="136"/>
      <c r="F42" s="136"/>
      <c r="G42" s="136">
        <f>'実質公債費比率（分子）の構造'!L$52</f>
        <v>1625</v>
      </c>
      <c r="H42" s="136"/>
      <c r="I42" s="136"/>
      <c r="J42" s="136">
        <f>'実質公債費比率（分子）の構造'!M$52</f>
        <v>1600</v>
      </c>
      <c r="K42" s="136"/>
      <c r="L42" s="136"/>
      <c r="M42" s="136">
        <f>'実質公債費比率（分子）の構造'!N$52</f>
        <v>1499</v>
      </c>
      <c r="N42" s="136"/>
      <c r="O42" s="136"/>
      <c r="P42" s="136">
        <f>'実質公債費比率（分子）の構造'!O$52</f>
        <v>1402</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12</v>
      </c>
      <c r="C44" s="136"/>
      <c r="D44" s="136"/>
      <c r="E44" s="136">
        <f>'実質公債費比率（分子）の構造'!L$50</f>
        <v>12</v>
      </c>
      <c r="F44" s="136"/>
      <c r="G44" s="136"/>
      <c r="H44" s="136">
        <f>'実質公債費比率（分子）の構造'!M$50</f>
        <v>2</v>
      </c>
      <c r="I44" s="136"/>
      <c r="J44" s="136"/>
      <c r="K44" s="136">
        <f>'実質公債費比率（分子）の構造'!N$50</f>
        <v>2</v>
      </c>
      <c r="L44" s="136"/>
      <c r="M44" s="136"/>
      <c r="N44" s="136">
        <f>'実質公債費比率（分子）の構造'!O$50</f>
        <v>1</v>
      </c>
      <c r="O44" s="136"/>
      <c r="P44" s="136"/>
    </row>
    <row r="45" spans="1:16" x14ac:dyDescent="0.15">
      <c r="A45" s="136" t="s">
        <v>54</v>
      </c>
      <c r="B45" s="136">
        <f>'実質公債費比率（分子）の構造'!K$49</f>
        <v>8</v>
      </c>
      <c r="C45" s="136"/>
      <c r="D45" s="136"/>
      <c r="E45" s="136">
        <f>'実質公債費比率（分子）の構造'!L$49</f>
        <v>11</v>
      </c>
      <c r="F45" s="136"/>
      <c r="G45" s="136"/>
      <c r="H45" s="136">
        <f>'実質公債費比率（分子）の構造'!M$49</f>
        <v>11</v>
      </c>
      <c r="I45" s="136"/>
      <c r="J45" s="136"/>
      <c r="K45" s="136">
        <f>'実質公債費比率（分子）の構造'!N$49</f>
        <v>11</v>
      </c>
      <c r="L45" s="136"/>
      <c r="M45" s="136"/>
      <c r="N45" s="136">
        <f>'実質公債費比率（分子）の構造'!O$49</f>
        <v>11</v>
      </c>
      <c r="O45" s="136"/>
      <c r="P45" s="136"/>
    </row>
    <row r="46" spans="1:16" x14ac:dyDescent="0.15">
      <c r="A46" s="136" t="s">
        <v>55</v>
      </c>
      <c r="B46" s="136">
        <f>'実質公債費比率（分子）の構造'!K$48</f>
        <v>243</v>
      </c>
      <c r="C46" s="136"/>
      <c r="D46" s="136"/>
      <c r="E46" s="136">
        <f>'実質公債費比率（分子）の構造'!L$48</f>
        <v>220</v>
      </c>
      <c r="F46" s="136"/>
      <c r="G46" s="136"/>
      <c r="H46" s="136">
        <f>'実質公債費比率（分子）の構造'!M$48</f>
        <v>227</v>
      </c>
      <c r="I46" s="136"/>
      <c r="J46" s="136"/>
      <c r="K46" s="136">
        <f>'実質公債費比率（分子）の構造'!N$48</f>
        <v>241</v>
      </c>
      <c r="L46" s="136"/>
      <c r="M46" s="136"/>
      <c r="N46" s="136">
        <f>'実質公債費比率（分子）の構造'!O$48</f>
        <v>217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2393</v>
      </c>
      <c r="C49" s="136"/>
      <c r="D49" s="136"/>
      <c r="E49" s="136">
        <f>'実質公債費比率（分子）の構造'!L$45</f>
        <v>2256</v>
      </c>
      <c r="F49" s="136"/>
      <c r="G49" s="136"/>
      <c r="H49" s="136">
        <f>'実質公債費比率（分子）の構造'!M$45</f>
        <v>2088</v>
      </c>
      <c r="I49" s="136"/>
      <c r="J49" s="136"/>
      <c r="K49" s="136">
        <f>'実質公債費比率（分子）の構造'!N$45</f>
        <v>1958</v>
      </c>
      <c r="L49" s="136"/>
      <c r="M49" s="136"/>
      <c r="N49" s="136">
        <f>'実質公債費比率（分子）の構造'!O$45</f>
        <v>1746</v>
      </c>
      <c r="O49" s="136"/>
      <c r="P49" s="136"/>
    </row>
    <row r="50" spans="1:16" x14ac:dyDescent="0.15">
      <c r="A50" s="136" t="s">
        <v>58</v>
      </c>
      <c r="B50" s="136" t="e">
        <f>NA()</f>
        <v>#N/A</v>
      </c>
      <c r="C50" s="136">
        <f>IF(ISNUMBER('実質公債費比率（分子）の構造'!K$53),'実質公債費比率（分子）の構造'!K$53,NA())</f>
        <v>1021</v>
      </c>
      <c r="D50" s="136" t="e">
        <f>NA()</f>
        <v>#N/A</v>
      </c>
      <c r="E50" s="136" t="e">
        <f>NA()</f>
        <v>#N/A</v>
      </c>
      <c r="F50" s="136">
        <f>IF(ISNUMBER('実質公債費比率（分子）の構造'!L$53),'実質公債費比率（分子）の構造'!L$53,NA())</f>
        <v>874</v>
      </c>
      <c r="G50" s="136" t="e">
        <f>NA()</f>
        <v>#N/A</v>
      </c>
      <c r="H50" s="136" t="e">
        <f>NA()</f>
        <v>#N/A</v>
      </c>
      <c r="I50" s="136">
        <f>IF(ISNUMBER('実質公債費比率（分子）の構造'!M$53),'実質公債費比率（分子）の構造'!M$53,NA())</f>
        <v>728</v>
      </c>
      <c r="J50" s="136" t="e">
        <f>NA()</f>
        <v>#N/A</v>
      </c>
      <c r="K50" s="136" t="e">
        <f>NA()</f>
        <v>#N/A</v>
      </c>
      <c r="L50" s="136">
        <f>IF(ISNUMBER('実質公債費比率（分子）の構造'!N$53),'実質公債費比率（分子）の構造'!N$53,NA())</f>
        <v>713</v>
      </c>
      <c r="M50" s="136" t="e">
        <f>NA()</f>
        <v>#N/A</v>
      </c>
      <c r="N50" s="136" t="e">
        <f>NA()</f>
        <v>#N/A</v>
      </c>
      <c r="O50" s="136">
        <f>IF(ISNUMBER('実質公債費比率（分子）の構造'!O$53),'実質公債費比率（分子）の構造'!O$53,NA())</f>
        <v>573</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12008</v>
      </c>
      <c r="E56" s="135"/>
      <c r="F56" s="135"/>
      <c r="G56" s="135">
        <f>'将来負担比率（分子）の構造'!J$51</f>
        <v>12382</v>
      </c>
      <c r="H56" s="135"/>
      <c r="I56" s="135"/>
      <c r="J56" s="135">
        <f>'将来負担比率（分子）の構造'!K$51</f>
        <v>11906</v>
      </c>
      <c r="K56" s="135"/>
      <c r="L56" s="135"/>
      <c r="M56" s="135">
        <f>'将来負担比率（分子）の構造'!L$51</f>
        <v>11462</v>
      </c>
      <c r="N56" s="135"/>
      <c r="O56" s="135"/>
      <c r="P56" s="135">
        <f>'将来負担比率（分子）の構造'!M$51</f>
        <v>12217</v>
      </c>
    </row>
    <row r="57" spans="1:16" x14ac:dyDescent="0.15">
      <c r="A57" s="135" t="s">
        <v>35</v>
      </c>
      <c r="B57" s="135"/>
      <c r="C57" s="135"/>
      <c r="D57" s="135">
        <f>'将来負担比率（分子）の構造'!I$50</f>
        <v>392</v>
      </c>
      <c r="E57" s="135"/>
      <c r="F57" s="135"/>
      <c r="G57" s="135">
        <f>'将来負担比率（分子）の構造'!J$50</f>
        <v>345</v>
      </c>
      <c r="H57" s="135"/>
      <c r="I57" s="135"/>
      <c r="J57" s="135">
        <f>'将来負担比率（分子）の構造'!K$50</f>
        <v>270</v>
      </c>
      <c r="K57" s="135"/>
      <c r="L57" s="135"/>
      <c r="M57" s="135">
        <f>'将来負担比率（分子）の構造'!L$50</f>
        <v>225</v>
      </c>
      <c r="N57" s="135"/>
      <c r="O57" s="135"/>
      <c r="P57" s="135">
        <f>'将来負担比率（分子）の構造'!M$50</f>
        <v>165</v>
      </c>
    </row>
    <row r="58" spans="1:16" x14ac:dyDescent="0.15">
      <c r="A58" s="135" t="s">
        <v>34</v>
      </c>
      <c r="B58" s="135"/>
      <c r="C58" s="135"/>
      <c r="D58" s="135">
        <f>'将来負担比率（分子）の構造'!I$49</f>
        <v>2692</v>
      </c>
      <c r="E58" s="135"/>
      <c r="F58" s="135"/>
      <c r="G58" s="135">
        <f>'将来負担比率（分子）の構造'!J$49</f>
        <v>3530</v>
      </c>
      <c r="H58" s="135"/>
      <c r="I58" s="135"/>
      <c r="J58" s="135">
        <f>'将来負担比率（分子）の構造'!K$49</f>
        <v>4681</v>
      </c>
      <c r="K58" s="135"/>
      <c r="L58" s="135"/>
      <c r="M58" s="135">
        <f>'将来負担比率（分子）の構造'!L$49</f>
        <v>5846</v>
      </c>
      <c r="N58" s="135"/>
      <c r="O58" s="135"/>
      <c r="P58" s="135">
        <f>'将来負担比率（分子）の構造'!M$49</f>
        <v>7173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6</v>
      </c>
      <c r="C61" s="135"/>
      <c r="D61" s="135"/>
      <c r="E61" s="135">
        <f>'将来負担比率（分子）の構造'!J$46</f>
        <v>3</v>
      </c>
      <c r="F61" s="135"/>
      <c r="G61" s="135"/>
      <c r="H61" s="135">
        <f>'将来負担比率（分子）の構造'!K$46</f>
        <v>0</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1542</v>
      </c>
      <c r="C62" s="135"/>
      <c r="D62" s="135"/>
      <c r="E62" s="135">
        <f>'将来負担比率（分子）の構造'!J$45</f>
        <v>1610</v>
      </c>
      <c r="F62" s="135"/>
      <c r="G62" s="135"/>
      <c r="H62" s="135">
        <f>'将来負担比率（分子）の構造'!K$45</f>
        <v>1437</v>
      </c>
      <c r="I62" s="135"/>
      <c r="J62" s="135"/>
      <c r="K62" s="135">
        <f>'将来負担比率（分子）の構造'!L$45</f>
        <v>1323</v>
      </c>
      <c r="L62" s="135"/>
      <c r="M62" s="135"/>
      <c r="N62" s="135">
        <f>'将来負担比率（分子）の構造'!M$45</f>
        <v>1251</v>
      </c>
      <c r="O62" s="135"/>
      <c r="P62" s="135"/>
    </row>
    <row r="63" spans="1:16" x14ac:dyDescent="0.15">
      <c r="A63" s="135" t="s">
        <v>28</v>
      </c>
      <c r="B63" s="135">
        <f>'将来負担比率（分子）の構造'!I$44</f>
        <v>1</v>
      </c>
      <c r="C63" s="135"/>
      <c r="D63" s="135"/>
      <c r="E63" s="135">
        <f>'将来負担比率（分子）の構造'!J$44</f>
        <v>0</v>
      </c>
      <c r="F63" s="135"/>
      <c r="G63" s="135"/>
      <c r="H63" s="135">
        <f>'将来負担比率（分子）の構造'!K$44</f>
        <v>0</v>
      </c>
      <c r="I63" s="135"/>
      <c r="J63" s="135"/>
      <c r="K63" s="135">
        <f>'将来負担比率（分子）の構造'!L$44</f>
        <v>1</v>
      </c>
      <c r="L63" s="135"/>
      <c r="M63" s="135"/>
      <c r="N63" s="135">
        <f>'将来負担比率（分子）の構造'!M$44</f>
        <v>57</v>
      </c>
      <c r="O63" s="135"/>
      <c r="P63" s="135"/>
    </row>
    <row r="64" spans="1:16" x14ac:dyDescent="0.15">
      <c r="A64" s="135" t="s">
        <v>27</v>
      </c>
      <c r="B64" s="135">
        <f>'将来負担比率（分子）の構造'!I$43</f>
        <v>2235</v>
      </c>
      <c r="C64" s="135"/>
      <c r="D64" s="135"/>
      <c r="E64" s="135">
        <f>'将来負担比率（分子）の構造'!J$43</f>
        <v>2109</v>
      </c>
      <c r="F64" s="135"/>
      <c r="G64" s="135"/>
      <c r="H64" s="135">
        <f>'将来負担比率（分子）の構造'!K$43</f>
        <v>2018</v>
      </c>
      <c r="I64" s="135"/>
      <c r="J64" s="135"/>
      <c r="K64" s="135">
        <f>'将来負担比率（分子）の構造'!L$43</f>
        <v>2156</v>
      </c>
      <c r="L64" s="135"/>
      <c r="M64" s="135"/>
      <c r="N64" s="135">
        <f>'将来負担比率（分子）の構造'!M$43</f>
        <v>2198</v>
      </c>
      <c r="O64" s="135"/>
      <c r="P64" s="135"/>
    </row>
    <row r="65" spans="1:16" x14ac:dyDescent="0.15">
      <c r="A65" s="135" t="s">
        <v>26</v>
      </c>
      <c r="B65" s="135">
        <f>'将来負担比率（分子）の構造'!I$42</f>
        <v>17</v>
      </c>
      <c r="C65" s="135"/>
      <c r="D65" s="135"/>
      <c r="E65" s="135">
        <f>'将来負担比率（分子）の構造'!J$42</f>
        <v>18</v>
      </c>
      <c r="F65" s="135"/>
      <c r="G65" s="135"/>
      <c r="H65" s="135">
        <f>'将来負担比率（分子）の構造'!K$42</f>
        <v>32</v>
      </c>
      <c r="I65" s="135"/>
      <c r="J65" s="135"/>
      <c r="K65" s="135">
        <f>'将来負担比率（分子）の構造'!L$42</f>
        <v>34</v>
      </c>
      <c r="L65" s="135"/>
      <c r="M65" s="135"/>
      <c r="N65" s="135">
        <f>'将来負担比率（分子）の構造'!M$42</f>
        <v>20</v>
      </c>
      <c r="O65" s="135"/>
      <c r="P65" s="135"/>
    </row>
    <row r="66" spans="1:16" x14ac:dyDescent="0.15">
      <c r="A66" s="135" t="s">
        <v>25</v>
      </c>
      <c r="B66" s="135">
        <f>'将来負担比率（分子）の構造'!I$41</f>
        <v>15215</v>
      </c>
      <c r="C66" s="135"/>
      <c r="D66" s="135"/>
      <c r="E66" s="135">
        <f>'将来負担比率（分子）の構造'!J$41</f>
        <v>14797</v>
      </c>
      <c r="F66" s="135"/>
      <c r="G66" s="135"/>
      <c r="H66" s="135">
        <f>'将来負担比率（分子）の構造'!K$41</f>
        <v>13727</v>
      </c>
      <c r="I66" s="135"/>
      <c r="J66" s="135"/>
      <c r="K66" s="135">
        <f>'将来負担比率（分子）の構造'!L$41</f>
        <v>13219</v>
      </c>
      <c r="L66" s="135"/>
      <c r="M66" s="135"/>
      <c r="N66" s="135">
        <f>'将来負担比率（分子）の構造'!M$41</f>
        <v>13977</v>
      </c>
      <c r="O66" s="135"/>
      <c r="P66" s="135"/>
    </row>
    <row r="67" spans="1:16" x14ac:dyDescent="0.15">
      <c r="A67" s="135" t="s">
        <v>62</v>
      </c>
      <c r="B67" s="135" t="e">
        <f>NA()</f>
        <v>#N/A</v>
      </c>
      <c r="C67" s="135">
        <f>IF(ISNUMBER('将来負担比率（分子）の構造'!I$52), IF('将来負担比率（分子）の構造'!I$52 &lt; 0, 0, '将来負担比率（分子）の構造'!I$52), NA())</f>
        <v>3924</v>
      </c>
      <c r="D67" s="135" t="e">
        <f>NA()</f>
        <v>#N/A</v>
      </c>
      <c r="E67" s="135" t="e">
        <f>NA()</f>
        <v>#N/A</v>
      </c>
      <c r="F67" s="135">
        <f>IF(ISNUMBER('将来負担比率（分子）の構造'!J$52), IF('将来負担比率（分子）の構造'!J$52 &lt; 0, 0, '将来負担比率（分子）の構造'!J$52), NA())</f>
        <v>2280</v>
      </c>
      <c r="G67" s="135" t="e">
        <f>NA()</f>
        <v>#N/A</v>
      </c>
      <c r="H67" s="135" t="e">
        <f>NA()</f>
        <v>#N/A</v>
      </c>
      <c r="I67" s="135">
        <f>IF(ISNUMBER('将来負担比率（分子）の構造'!K$52), IF('将来負担比率（分子）の構造'!K$52 &lt; 0, 0, '将来負担比率（分子）の構造'!K$52), NA())</f>
        <v>358</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1" t="s">
        <v>207</v>
      </c>
      <c r="C5" s="672"/>
      <c r="D5" s="672"/>
      <c r="E5" s="672"/>
      <c r="F5" s="672"/>
      <c r="G5" s="672"/>
      <c r="H5" s="672"/>
      <c r="I5" s="672"/>
      <c r="J5" s="672"/>
      <c r="K5" s="672"/>
      <c r="L5" s="672"/>
      <c r="M5" s="672"/>
      <c r="N5" s="672"/>
      <c r="O5" s="672"/>
      <c r="P5" s="672"/>
      <c r="Q5" s="673"/>
      <c r="R5" s="636">
        <v>992635</v>
      </c>
      <c r="S5" s="637"/>
      <c r="T5" s="637"/>
      <c r="U5" s="637"/>
      <c r="V5" s="637"/>
      <c r="W5" s="637"/>
      <c r="X5" s="637"/>
      <c r="Y5" s="684"/>
      <c r="Z5" s="697">
        <v>7.7</v>
      </c>
      <c r="AA5" s="697"/>
      <c r="AB5" s="697"/>
      <c r="AC5" s="697"/>
      <c r="AD5" s="698">
        <v>992635</v>
      </c>
      <c r="AE5" s="698"/>
      <c r="AF5" s="698"/>
      <c r="AG5" s="698"/>
      <c r="AH5" s="698"/>
      <c r="AI5" s="698"/>
      <c r="AJ5" s="698"/>
      <c r="AK5" s="698"/>
      <c r="AL5" s="685">
        <v>14.6</v>
      </c>
      <c r="AM5" s="654"/>
      <c r="AN5" s="654"/>
      <c r="AO5" s="686"/>
      <c r="AP5" s="671" t="s">
        <v>208</v>
      </c>
      <c r="AQ5" s="672"/>
      <c r="AR5" s="672"/>
      <c r="AS5" s="672"/>
      <c r="AT5" s="672"/>
      <c r="AU5" s="672"/>
      <c r="AV5" s="672"/>
      <c r="AW5" s="672"/>
      <c r="AX5" s="672"/>
      <c r="AY5" s="672"/>
      <c r="AZ5" s="672"/>
      <c r="BA5" s="672"/>
      <c r="BB5" s="672"/>
      <c r="BC5" s="672"/>
      <c r="BD5" s="672"/>
      <c r="BE5" s="672"/>
      <c r="BF5" s="673"/>
      <c r="BG5" s="586">
        <v>992635</v>
      </c>
      <c r="BH5" s="587"/>
      <c r="BI5" s="587"/>
      <c r="BJ5" s="587"/>
      <c r="BK5" s="587"/>
      <c r="BL5" s="587"/>
      <c r="BM5" s="587"/>
      <c r="BN5" s="588"/>
      <c r="BO5" s="639">
        <v>100</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x14ac:dyDescent="0.15">
      <c r="B6" s="583" t="s">
        <v>213</v>
      </c>
      <c r="C6" s="584"/>
      <c r="D6" s="584"/>
      <c r="E6" s="584"/>
      <c r="F6" s="584"/>
      <c r="G6" s="584"/>
      <c r="H6" s="584"/>
      <c r="I6" s="584"/>
      <c r="J6" s="584"/>
      <c r="K6" s="584"/>
      <c r="L6" s="584"/>
      <c r="M6" s="584"/>
      <c r="N6" s="584"/>
      <c r="O6" s="584"/>
      <c r="P6" s="584"/>
      <c r="Q6" s="585"/>
      <c r="R6" s="586">
        <v>235401</v>
      </c>
      <c r="S6" s="587"/>
      <c r="T6" s="587"/>
      <c r="U6" s="587"/>
      <c r="V6" s="587"/>
      <c r="W6" s="587"/>
      <c r="X6" s="587"/>
      <c r="Y6" s="588"/>
      <c r="Z6" s="639">
        <v>1.8</v>
      </c>
      <c r="AA6" s="639"/>
      <c r="AB6" s="639"/>
      <c r="AC6" s="639"/>
      <c r="AD6" s="640">
        <v>235401</v>
      </c>
      <c r="AE6" s="640"/>
      <c r="AF6" s="640"/>
      <c r="AG6" s="640"/>
      <c r="AH6" s="640"/>
      <c r="AI6" s="640"/>
      <c r="AJ6" s="640"/>
      <c r="AK6" s="640"/>
      <c r="AL6" s="609">
        <v>3.5</v>
      </c>
      <c r="AM6" s="641"/>
      <c r="AN6" s="641"/>
      <c r="AO6" s="642"/>
      <c r="AP6" s="583" t="s">
        <v>214</v>
      </c>
      <c r="AQ6" s="584"/>
      <c r="AR6" s="584"/>
      <c r="AS6" s="584"/>
      <c r="AT6" s="584"/>
      <c r="AU6" s="584"/>
      <c r="AV6" s="584"/>
      <c r="AW6" s="584"/>
      <c r="AX6" s="584"/>
      <c r="AY6" s="584"/>
      <c r="AZ6" s="584"/>
      <c r="BA6" s="584"/>
      <c r="BB6" s="584"/>
      <c r="BC6" s="584"/>
      <c r="BD6" s="584"/>
      <c r="BE6" s="584"/>
      <c r="BF6" s="585"/>
      <c r="BG6" s="586">
        <v>992635</v>
      </c>
      <c r="BH6" s="587"/>
      <c r="BI6" s="587"/>
      <c r="BJ6" s="587"/>
      <c r="BK6" s="587"/>
      <c r="BL6" s="587"/>
      <c r="BM6" s="587"/>
      <c r="BN6" s="588"/>
      <c r="BO6" s="639">
        <v>100</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82439</v>
      </c>
      <c r="CS6" s="587"/>
      <c r="CT6" s="587"/>
      <c r="CU6" s="587"/>
      <c r="CV6" s="587"/>
      <c r="CW6" s="587"/>
      <c r="CX6" s="587"/>
      <c r="CY6" s="588"/>
      <c r="CZ6" s="639">
        <v>0.7</v>
      </c>
      <c r="DA6" s="639"/>
      <c r="DB6" s="639"/>
      <c r="DC6" s="639"/>
      <c r="DD6" s="592" t="s">
        <v>209</v>
      </c>
      <c r="DE6" s="587"/>
      <c r="DF6" s="587"/>
      <c r="DG6" s="587"/>
      <c r="DH6" s="587"/>
      <c r="DI6" s="587"/>
      <c r="DJ6" s="587"/>
      <c r="DK6" s="587"/>
      <c r="DL6" s="587"/>
      <c r="DM6" s="587"/>
      <c r="DN6" s="587"/>
      <c r="DO6" s="587"/>
      <c r="DP6" s="588"/>
      <c r="DQ6" s="592">
        <v>82439</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2049</v>
      </c>
      <c r="S7" s="587"/>
      <c r="T7" s="587"/>
      <c r="U7" s="587"/>
      <c r="V7" s="587"/>
      <c r="W7" s="587"/>
      <c r="X7" s="587"/>
      <c r="Y7" s="588"/>
      <c r="Z7" s="639">
        <v>0</v>
      </c>
      <c r="AA7" s="639"/>
      <c r="AB7" s="639"/>
      <c r="AC7" s="639"/>
      <c r="AD7" s="640">
        <v>2049</v>
      </c>
      <c r="AE7" s="640"/>
      <c r="AF7" s="640"/>
      <c r="AG7" s="640"/>
      <c r="AH7" s="640"/>
      <c r="AI7" s="640"/>
      <c r="AJ7" s="640"/>
      <c r="AK7" s="640"/>
      <c r="AL7" s="609">
        <v>0</v>
      </c>
      <c r="AM7" s="641"/>
      <c r="AN7" s="641"/>
      <c r="AO7" s="642"/>
      <c r="AP7" s="583" t="s">
        <v>217</v>
      </c>
      <c r="AQ7" s="584"/>
      <c r="AR7" s="584"/>
      <c r="AS7" s="584"/>
      <c r="AT7" s="584"/>
      <c r="AU7" s="584"/>
      <c r="AV7" s="584"/>
      <c r="AW7" s="584"/>
      <c r="AX7" s="584"/>
      <c r="AY7" s="584"/>
      <c r="AZ7" s="584"/>
      <c r="BA7" s="584"/>
      <c r="BB7" s="584"/>
      <c r="BC7" s="584"/>
      <c r="BD7" s="584"/>
      <c r="BE7" s="584"/>
      <c r="BF7" s="585"/>
      <c r="BG7" s="586">
        <v>312452</v>
      </c>
      <c r="BH7" s="587"/>
      <c r="BI7" s="587"/>
      <c r="BJ7" s="587"/>
      <c r="BK7" s="587"/>
      <c r="BL7" s="587"/>
      <c r="BM7" s="587"/>
      <c r="BN7" s="588"/>
      <c r="BO7" s="639">
        <v>31.5</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3498548</v>
      </c>
      <c r="CS7" s="587"/>
      <c r="CT7" s="587"/>
      <c r="CU7" s="587"/>
      <c r="CV7" s="587"/>
      <c r="CW7" s="587"/>
      <c r="CX7" s="587"/>
      <c r="CY7" s="588"/>
      <c r="CZ7" s="639">
        <v>28.5</v>
      </c>
      <c r="DA7" s="639"/>
      <c r="DB7" s="639"/>
      <c r="DC7" s="639"/>
      <c r="DD7" s="592">
        <v>49472</v>
      </c>
      <c r="DE7" s="587"/>
      <c r="DF7" s="587"/>
      <c r="DG7" s="587"/>
      <c r="DH7" s="587"/>
      <c r="DI7" s="587"/>
      <c r="DJ7" s="587"/>
      <c r="DK7" s="587"/>
      <c r="DL7" s="587"/>
      <c r="DM7" s="587"/>
      <c r="DN7" s="587"/>
      <c r="DO7" s="587"/>
      <c r="DP7" s="588"/>
      <c r="DQ7" s="592">
        <v>1837279</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3045</v>
      </c>
      <c r="S8" s="587"/>
      <c r="T8" s="587"/>
      <c r="U8" s="587"/>
      <c r="V8" s="587"/>
      <c r="W8" s="587"/>
      <c r="X8" s="587"/>
      <c r="Y8" s="588"/>
      <c r="Z8" s="639">
        <v>0</v>
      </c>
      <c r="AA8" s="639"/>
      <c r="AB8" s="639"/>
      <c r="AC8" s="639"/>
      <c r="AD8" s="640">
        <v>3045</v>
      </c>
      <c r="AE8" s="640"/>
      <c r="AF8" s="640"/>
      <c r="AG8" s="640"/>
      <c r="AH8" s="640"/>
      <c r="AI8" s="640"/>
      <c r="AJ8" s="640"/>
      <c r="AK8" s="640"/>
      <c r="AL8" s="609">
        <v>0</v>
      </c>
      <c r="AM8" s="641"/>
      <c r="AN8" s="641"/>
      <c r="AO8" s="642"/>
      <c r="AP8" s="583" t="s">
        <v>220</v>
      </c>
      <c r="AQ8" s="584"/>
      <c r="AR8" s="584"/>
      <c r="AS8" s="584"/>
      <c r="AT8" s="584"/>
      <c r="AU8" s="584"/>
      <c r="AV8" s="584"/>
      <c r="AW8" s="584"/>
      <c r="AX8" s="584"/>
      <c r="AY8" s="584"/>
      <c r="AZ8" s="584"/>
      <c r="BA8" s="584"/>
      <c r="BB8" s="584"/>
      <c r="BC8" s="584"/>
      <c r="BD8" s="584"/>
      <c r="BE8" s="584"/>
      <c r="BF8" s="585"/>
      <c r="BG8" s="586">
        <v>13144</v>
      </c>
      <c r="BH8" s="587"/>
      <c r="BI8" s="587"/>
      <c r="BJ8" s="587"/>
      <c r="BK8" s="587"/>
      <c r="BL8" s="587"/>
      <c r="BM8" s="587"/>
      <c r="BN8" s="588"/>
      <c r="BO8" s="639">
        <v>1.3</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1692799</v>
      </c>
      <c r="CS8" s="587"/>
      <c r="CT8" s="587"/>
      <c r="CU8" s="587"/>
      <c r="CV8" s="587"/>
      <c r="CW8" s="587"/>
      <c r="CX8" s="587"/>
      <c r="CY8" s="588"/>
      <c r="CZ8" s="639">
        <v>13.8</v>
      </c>
      <c r="DA8" s="639"/>
      <c r="DB8" s="639"/>
      <c r="DC8" s="639"/>
      <c r="DD8" s="592">
        <v>48640</v>
      </c>
      <c r="DE8" s="587"/>
      <c r="DF8" s="587"/>
      <c r="DG8" s="587"/>
      <c r="DH8" s="587"/>
      <c r="DI8" s="587"/>
      <c r="DJ8" s="587"/>
      <c r="DK8" s="587"/>
      <c r="DL8" s="587"/>
      <c r="DM8" s="587"/>
      <c r="DN8" s="587"/>
      <c r="DO8" s="587"/>
      <c r="DP8" s="588"/>
      <c r="DQ8" s="592">
        <v>1151146</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4506</v>
      </c>
      <c r="S9" s="587"/>
      <c r="T9" s="587"/>
      <c r="U9" s="587"/>
      <c r="V9" s="587"/>
      <c r="W9" s="587"/>
      <c r="X9" s="587"/>
      <c r="Y9" s="588"/>
      <c r="Z9" s="639">
        <v>0</v>
      </c>
      <c r="AA9" s="639"/>
      <c r="AB9" s="639"/>
      <c r="AC9" s="639"/>
      <c r="AD9" s="640">
        <v>4506</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260306</v>
      </c>
      <c r="BH9" s="587"/>
      <c r="BI9" s="587"/>
      <c r="BJ9" s="587"/>
      <c r="BK9" s="587"/>
      <c r="BL9" s="587"/>
      <c r="BM9" s="587"/>
      <c r="BN9" s="588"/>
      <c r="BO9" s="639">
        <v>26.2</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1332961</v>
      </c>
      <c r="CS9" s="587"/>
      <c r="CT9" s="587"/>
      <c r="CU9" s="587"/>
      <c r="CV9" s="587"/>
      <c r="CW9" s="587"/>
      <c r="CX9" s="587"/>
      <c r="CY9" s="588"/>
      <c r="CZ9" s="639">
        <v>10.9</v>
      </c>
      <c r="DA9" s="639"/>
      <c r="DB9" s="639"/>
      <c r="DC9" s="639"/>
      <c r="DD9" s="592">
        <v>58413</v>
      </c>
      <c r="DE9" s="587"/>
      <c r="DF9" s="587"/>
      <c r="DG9" s="587"/>
      <c r="DH9" s="587"/>
      <c r="DI9" s="587"/>
      <c r="DJ9" s="587"/>
      <c r="DK9" s="587"/>
      <c r="DL9" s="587"/>
      <c r="DM9" s="587"/>
      <c r="DN9" s="587"/>
      <c r="DO9" s="587"/>
      <c r="DP9" s="588"/>
      <c r="DQ9" s="592">
        <v>782191</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90097</v>
      </c>
      <c r="S10" s="587"/>
      <c r="T10" s="587"/>
      <c r="U10" s="587"/>
      <c r="V10" s="587"/>
      <c r="W10" s="587"/>
      <c r="X10" s="587"/>
      <c r="Y10" s="588"/>
      <c r="Z10" s="639">
        <v>0.7</v>
      </c>
      <c r="AA10" s="639"/>
      <c r="AB10" s="639"/>
      <c r="AC10" s="639"/>
      <c r="AD10" s="640">
        <v>90097</v>
      </c>
      <c r="AE10" s="640"/>
      <c r="AF10" s="640"/>
      <c r="AG10" s="640"/>
      <c r="AH10" s="640"/>
      <c r="AI10" s="640"/>
      <c r="AJ10" s="640"/>
      <c r="AK10" s="640"/>
      <c r="AL10" s="609">
        <v>1.3</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23127</v>
      </c>
      <c r="BH10" s="587"/>
      <c r="BI10" s="587"/>
      <c r="BJ10" s="587"/>
      <c r="BK10" s="587"/>
      <c r="BL10" s="587"/>
      <c r="BM10" s="587"/>
      <c r="BN10" s="588"/>
      <c r="BO10" s="639">
        <v>2.2999999999999998</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33797</v>
      </c>
      <c r="CS10" s="587"/>
      <c r="CT10" s="587"/>
      <c r="CU10" s="587"/>
      <c r="CV10" s="587"/>
      <c r="CW10" s="587"/>
      <c r="CX10" s="587"/>
      <c r="CY10" s="588"/>
      <c r="CZ10" s="639">
        <v>0.3</v>
      </c>
      <c r="DA10" s="639"/>
      <c r="DB10" s="639"/>
      <c r="DC10" s="639"/>
      <c r="DD10" s="592" t="s">
        <v>112</v>
      </c>
      <c r="DE10" s="587"/>
      <c r="DF10" s="587"/>
      <c r="DG10" s="587"/>
      <c r="DH10" s="587"/>
      <c r="DI10" s="587"/>
      <c r="DJ10" s="587"/>
      <c r="DK10" s="587"/>
      <c r="DL10" s="587"/>
      <c r="DM10" s="587"/>
      <c r="DN10" s="587"/>
      <c r="DO10" s="587"/>
      <c r="DP10" s="588"/>
      <c r="DQ10" s="592" t="s">
        <v>112</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v>2845</v>
      </c>
      <c r="S11" s="587"/>
      <c r="T11" s="587"/>
      <c r="U11" s="587"/>
      <c r="V11" s="587"/>
      <c r="W11" s="587"/>
      <c r="X11" s="587"/>
      <c r="Y11" s="588"/>
      <c r="Z11" s="639">
        <v>0</v>
      </c>
      <c r="AA11" s="639"/>
      <c r="AB11" s="639"/>
      <c r="AC11" s="639"/>
      <c r="AD11" s="640">
        <v>2845</v>
      </c>
      <c r="AE11" s="640"/>
      <c r="AF11" s="640"/>
      <c r="AG11" s="640"/>
      <c r="AH11" s="640"/>
      <c r="AI11" s="640"/>
      <c r="AJ11" s="640"/>
      <c r="AK11" s="640"/>
      <c r="AL11" s="609">
        <v>0</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15875</v>
      </c>
      <c r="BH11" s="587"/>
      <c r="BI11" s="587"/>
      <c r="BJ11" s="587"/>
      <c r="BK11" s="587"/>
      <c r="BL11" s="587"/>
      <c r="BM11" s="587"/>
      <c r="BN11" s="588"/>
      <c r="BO11" s="639">
        <v>1.6</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885440</v>
      </c>
      <c r="CS11" s="587"/>
      <c r="CT11" s="587"/>
      <c r="CU11" s="587"/>
      <c r="CV11" s="587"/>
      <c r="CW11" s="587"/>
      <c r="CX11" s="587"/>
      <c r="CY11" s="588"/>
      <c r="CZ11" s="639">
        <v>7.2</v>
      </c>
      <c r="DA11" s="639"/>
      <c r="DB11" s="639"/>
      <c r="DC11" s="639"/>
      <c r="DD11" s="592">
        <v>326654</v>
      </c>
      <c r="DE11" s="587"/>
      <c r="DF11" s="587"/>
      <c r="DG11" s="587"/>
      <c r="DH11" s="587"/>
      <c r="DI11" s="587"/>
      <c r="DJ11" s="587"/>
      <c r="DK11" s="587"/>
      <c r="DL11" s="587"/>
      <c r="DM11" s="587"/>
      <c r="DN11" s="587"/>
      <c r="DO11" s="587"/>
      <c r="DP11" s="588"/>
      <c r="DQ11" s="592">
        <v>481023</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605353</v>
      </c>
      <c r="BH12" s="587"/>
      <c r="BI12" s="587"/>
      <c r="BJ12" s="587"/>
      <c r="BK12" s="587"/>
      <c r="BL12" s="587"/>
      <c r="BM12" s="587"/>
      <c r="BN12" s="588"/>
      <c r="BO12" s="639">
        <v>61</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120931</v>
      </c>
      <c r="CS12" s="587"/>
      <c r="CT12" s="587"/>
      <c r="CU12" s="587"/>
      <c r="CV12" s="587"/>
      <c r="CW12" s="587"/>
      <c r="CX12" s="587"/>
      <c r="CY12" s="588"/>
      <c r="CZ12" s="639">
        <v>1</v>
      </c>
      <c r="DA12" s="639"/>
      <c r="DB12" s="639"/>
      <c r="DC12" s="639"/>
      <c r="DD12" s="592">
        <v>23320</v>
      </c>
      <c r="DE12" s="587"/>
      <c r="DF12" s="587"/>
      <c r="DG12" s="587"/>
      <c r="DH12" s="587"/>
      <c r="DI12" s="587"/>
      <c r="DJ12" s="587"/>
      <c r="DK12" s="587"/>
      <c r="DL12" s="587"/>
      <c r="DM12" s="587"/>
      <c r="DN12" s="587"/>
      <c r="DO12" s="587"/>
      <c r="DP12" s="588"/>
      <c r="DQ12" s="592">
        <v>92384</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73532</v>
      </c>
      <c r="S13" s="587"/>
      <c r="T13" s="587"/>
      <c r="U13" s="587"/>
      <c r="V13" s="587"/>
      <c r="W13" s="587"/>
      <c r="X13" s="587"/>
      <c r="Y13" s="588"/>
      <c r="Z13" s="639">
        <v>0.6</v>
      </c>
      <c r="AA13" s="639"/>
      <c r="AB13" s="639"/>
      <c r="AC13" s="639"/>
      <c r="AD13" s="640">
        <v>73532</v>
      </c>
      <c r="AE13" s="640"/>
      <c r="AF13" s="640"/>
      <c r="AG13" s="640"/>
      <c r="AH13" s="640"/>
      <c r="AI13" s="640"/>
      <c r="AJ13" s="640"/>
      <c r="AK13" s="640"/>
      <c r="AL13" s="609">
        <v>1.1000000000000001</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601487</v>
      </c>
      <c r="BH13" s="587"/>
      <c r="BI13" s="587"/>
      <c r="BJ13" s="587"/>
      <c r="BK13" s="587"/>
      <c r="BL13" s="587"/>
      <c r="BM13" s="587"/>
      <c r="BN13" s="588"/>
      <c r="BO13" s="639">
        <v>60.6</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557964</v>
      </c>
      <c r="CS13" s="587"/>
      <c r="CT13" s="587"/>
      <c r="CU13" s="587"/>
      <c r="CV13" s="587"/>
      <c r="CW13" s="587"/>
      <c r="CX13" s="587"/>
      <c r="CY13" s="588"/>
      <c r="CZ13" s="639">
        <v>4.5999999999999996</v>
      </c>
      <c r="DA13" s="639"/>
      <c r="DB13" s="639"/>
      <c r="DC13" s="639"/>
      <c r="DD13" s="592">
        <v>434654</v>
      </c>
      <c r="DE13" s="587"/>
      <c r="DF13" s="587"/>
      <c r="DG13" s="587"/>
      <c r="DH13" s="587"/>
      <c r="DI13" s="587"/>
      <c r="DJ13" s="587"/>
      <c r="DK13" s="587"/>
      <c r="DL13" s="587"/>
      <c r="DM13" s="587"/>
      <c r="DN13" s="587"/>
      <c r="DO13" s="587"/>
      <c r="DP13" s="588"/>
      <c r="DQ13" s="592">
        <v>357646</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35993</v>
      </c>
      <c r="BH14" s="587"/>
      <c r="BI14" s="587"/>
      <c r="BJ14" s="587"/>
      <c r="BK14" s="587"/>
      <c r="BL14" s="587"/>
      <c r="BM14" s="587"/>
      <c r="BN14" s="588"/>
      <c r="BO14" s="639">
        <v>3.6</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391690</v>
      </c>
      <c r="CS14" s="587"/>
      <c r="CT14" s="587"/>
      <c r="CU14" s="587"/>
      <c r="CV14" s="587"/>
      <c r="CW14" s="587"/>
      <c r="CX14" s="587"/>
      <c r="CY14" s="588"/>
      <c r="CZ14" s="639">
        <v>3.2</v>
      </c>
      <c r="DA14" s="639"/>
      <c r="DB14" s="639"/>
      <c r="DC14" s="639"/>
      <c r="DD14" s="592">
        <v>41378</v>
      </c>
      <c r="DE14" s="587"/>
      <c r="DF14" s="587"/>
      <c r="DG14" s="587"/>
      <c r="DH14" s="587"/>
      <c r="DI14" s="587"/>
      <c r="DJ14" s="587"/>
      <c r="DK14" s="587"/>
      <c r="DL14" s="587"/>
      <c r="DM14" s="587"/>
      <c r="DN14" s="587"/>
      <c r="DO14" s="587"/>
      <c r="DP14" s="588"/>
      <c r="DQ14" s="592">
        <v>354220</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1496</v>
      </c>
      <c r="S15" s="587"/>
      <c r="T15" s="587"/>
      <c r="U15" s="587"/>
      <c r="V15" s="587"/>
      <c r="W15" s="587"/>
      <c r="X15" s="587"/>
      <c r="Y15" s="588"/>
      <c r="Z15" s="639">
        <v>0</v>
      </c>
      <c r="AA15" s="639"/>
      <c r="AB15" s="639"/>
      <c r="AC15" s="639"/>
      <c r="AD15" s="640">
        <v>1496</v>
      </c>
      <c r="AE15" s="640"/>
      <c r="AF15" s="640"/>
      <c r="AG15" s="640"/>
      <c r="AH15" s="640"/>
      <c r="AI15" s="640"/>
      <c r="AJ15" s="640"/>
      <c r="AK15" s="640"/>
      <c r="AL15" s="609">
        <v>0</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38806</v>
      </c>
      <c r="BH15" s="587"/>
      <c r="BI15" s="587"/>
      <c r="BJ15" s="587"/>
      <c r="BK15" s="587"/>
      <c r="BL15" s="587"/>
      <c r="BM15" s="587"/>
      <c r="BN15" s="588"/>
      <c r="BO15" s="639">
        <v>3.9</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1696735</v>
      </c>
      <c r="CS15" s="587"/>
      <c r="CT15" s="587"/>
      <c r="CU15" s="587"/>
      <c r="CV15" s="587"/>
      <c r="CW15" s="587"/>
      <c r="CX15" s="587"/>
      <c r="CY15" s="588"/>
      <c r="CZ15" s="639">
        <v>13.8</v>
      </c>
      <c r="DA15" s="639"/>
      <c r="DB15" s="639"/>
      <c r="DC15" s="639"/>
      <c r="DD15" s="592">
        <v>1129491</v>
      </c>
      <c r="DE15" s="587"/>
      <c r="DF15" s="587"/>
      <c r="DG15" s="587"/>
      <c r="DH15" s="587"/>
      <c r="DI15" s="587"/>
      <c r="DJ15" s="587"/>
      <c r="DK15" s="587"/>
      <c r="DL15" s="587"/>
      <c r="DM15" s="587"/>
      <c r="DN15" s="587"/>
      <c r="DO15" s="587"/>
      <c r="DP15" s="588"/>
      <c r="DQ15" s="592">
        <v>622683</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5922972</v>
      </c>
      <c r="S16" s="587"/>
      <c r="T16" s="587"/>
      <c r="U16" s="587"/>
      <c r="V16" s="587"/>
      <c r="W16" s="587"/>
      <c r="X16" s="587"/>
      <c r="Y16" s="588"/>
      <c r="Z16" s="639">
        <v>46</v>
      </c>
      <c r="AA16" s="639"/>
      <c r="AB16" s="639"/>
      <c r="AC16" s="639"/>
      <c r="AD16" s="640">
        <v>5385186</v>
      </c>
      <c r="AE16" s="640"/>
      <c r="AF16" s="640"/>
      <c r="AG16" s="640"/>
      <c r="AH16" s="640"/>
      <c r="AI16" s="640"/>
      <c r="AJ16" s="640"/>
      <c r="AK16" s="640"/>
      <c r="AL16" s="609">
        <v>79.3</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v>31</v>
      </c>
      <c r="BH16" s="587"/>
      <c r="BI16" s="587"/>
      <c r="BJ16" s="587"/>
      <c r="BK16" s="587"/>
      <c r="BL16" s="587"/>
      <c r="BM16" s="587"/>
      <c r="BN16" s="588"/>
      <c r="BO16" s="639">
        <v>0</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120048</v>
      </c>
      <c r="CS16" s="587"/>
      <c r="CT16" s="587"/>
      <c r="CU16" s="587"/>
      <c r="CV16" s="587"/>
      <c r="CW16" s="587"/>
      <c r="CX16" s="587"/>
      <c r="CY16" s="588"/>
      <c r="CZ16" s="639">
        <v>1</v>
      </c>
      <c r="DA16" s="639"/>
      <c r="DB16" s="639"/>
      <c r="DC16" s="639"/>
      <c r="DD16" s="592" t="s">
        <v>112</v>
      </c>
      <c r="DE16" s="587"/>
      <c r="DF16" s="587"/>
      <c r="DG16" s="587"/>
      <c r="DH16" s="587"/>
      <c r="DI16" s="587"/>
      <c r="DJ16" s="587"/>
      <c r="DK16" s="587"/>
      <c r="DL16" s="587"/>
      <c r="DM16" s="587"/>
      <c r="DN16" s="587"/>
      <c r="DO16" s="587"/>
      <c r="DP16" s="588"/>
      <c r="DQ16" s="592">
        <v>36780</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5385186</v>
      </c>
      <c r="S17" s="587"/>
      <c r="T17" s="587"/>
      <c r="U17" s="587"/>
      <c r="V17" s="587"/>
      <c r="W17" s="587"/>
      <c r="X17" s="587"/>
      <c r="Y17" s="588"/>
      <c r="Z17" s="639">
        <v>41.8</v>
      </c>
      <c r="AA17" s="639"/>
      <c r="AB17" s="639"/>
      <c r="AC17" s="639"/>
      <c r="AD17" s="640">
        <v>5385186</v>
      </c>
      <c r="AE17" s="640"/>
      <c r="AF17" s="640"/>
      <c r="AG17" s="640"/>
      <c r="AH17" s="640"/>
      <c r="AI17" s="640"/>
      <c r="AJ17" s="640"/>
      <c r="AK17" s="640"/>
      <c r="AL17" s="609">
        <v>79.3</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1848614</v>
      </c>
      <c r="CS17" s="587"/>
      <c r="CT17" s="587"/>
      <c r="CU17" s="587"/>
      <c r="CV17" s="587"/>
      <c r="CW17" s="587"/>
      <c r="CX17" s="587"/>
      <c r="CY17" s="588"/>
      <c r="CZ17" s="639">
        <v>15.1</v>
      </c>
      <c r="DA17" s="639"/>
      <c r="DB17" s="639"/>
      <c r="DC17" s="639"/>
      <c r="DD17" s="592" t="s">
        <v>112</v>
      </c>
      <c r="DE17" s="587"/>
      <c r="DF17" s="587"/>
      <c r="DG17" s="587"/>
      <c r="DH17" s="587"/>
      <c r="DI17" s="587"/>
      <c r="DJ17" s="587"/>
      <c r="DK17" s="587"/>
      <c r="DL17" s="587"/>
      <c r="DM17" s="587"/>
      <c r="DN17" s="587"/>
      <c r="DO17" s="587"/>
      <c r="DP17" s="588"/>
      <c r="DQ17" s="592">
        <v>1816732</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537751</v>
      </c>
      <c r="S18" s="587"/>
      <c r="T18" s="587"/>
      <c r="U18" s="587"/>
      <c r="V18" s="587"/>
      <c r="W18" s="587"/>
      <c r="X18" s="587"/>
      <c r="Y18" s="588"/>
      <c r="Z18" s="639">
        <v>4.2</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35</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7328578</v>
      </c>
      <c r="S20" s="587"/>
      <c r="T20" s="587"/>
      <c r="U20" s="587"/>
      <c r="V20" s="587"/>
      <c r="W20" s="587"/>
      <c r="X20" s="587"/>
      <c r="Y20" s="588"/>
      <c r="Z20" s="639">
        <v>56.9</v>
      </c>
      <c r="AA20" s="639"/>
      <c r="AB20" s="639"/>
      <c r="AC20" s="639"/>
      <c r="AD20" s="640">
        <v>6790792</v>
      </c>
      <c r="AE20" s="640"/>
      <c r="AF20" s="640"/>
      <c r="AG20" s="640"/>
      <c r="AH20" s="640"/>
      <c r="AI20" s="640"/>
      <c r="AJ20" s="640"/>
      <c r="AK20" s="640"/>
      <c r="AL20" s="609">
        <v>99.9</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12261966</v>
      </c>
      <c r="CS20" s="587"/>
      <c r="CT20" s="587"/>
      <c r="CU20" s="587"/>
      <c r="CV20" s="587"/>
      <c r="CW20" s="587"/>
      <c r="CX20" s="587"/>
      <c r="CY20" s="588"/>
      <c r="CZ20" s="639">
        <v>100</v>
      </c>
      <c r="DA20" s="639"/>
      <c r="DB20" s="639"/>
      <c r="DC20" s="639"/>
      <c r="DD20" s="592">
        <v>2112022</v>
      </c>
      <c r="DE20" s="587"/>
      <c r="DF20" s="587"/>
      <c r="DG20" s="587"/>
      <c r="DH20" s="587"/>
      <c r="DI20" s="587"/>
      <c r="DJ20" s="587"/>
      <c r="DK20" s="587"/>
      <c r="DL20" s="587"/>
      <c r="DM20" s="587"/>
      <c r="DN20" s="587"/>
      <c r="DO20" s="587"/>
      <c r="DP20" s="588"/>
      <c r="DQ20" s="592">
        <v>7614523</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3820</v>
      </c>
      <c r="S21" s="587"/>
      <c r="T21" s="587"/>
      <c r="U21" s="587"/>
      <c r="V21" s="587"/>
      <c r="W21" s="587"/>
      <c r="X21" s="587"/>
      <c r="Y21" s="588"/>
      <c r="Z21" s="639">
        <v>0</v>
      </c>
      <c r="AA21" s="639"/>
      <c r="AB21" s="639"/>
      <c r="AC21" s="639"/>
      <c r="AD21" s="640">
        <v>3820</v>
      </c>
      <c r="AE21" s="640"/>
      <c r="AF21" s="640"/>
      <c r="AG21" s="640"/>
      <c r="AH21" s="640"/>
      <c r="AI21" s="640"/>
      <c r="AJ21" s="640"/>
      <c r="AK21" s="640"/>
      <c r="AL21" s="609">
        <v>0.1</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7659</v>
      </c>
      <c r="S22" s="587"/>
      <c r="T22" s="587"/>
      <c r="U22" s="587"/>
      <c r="V22" s="587"/>
      <c r="W22" s="587"/>
      <c r="X22" s="587"/>
      <c r="Y22" s="588"/>
      <c r="Z22" s="639">
        <v>0.1</v>
      </c>
      <c r="AA22" s="639"/>
      <c r="AB22" s="639"/>
      <c r="AC22" s="639"/>
      <c r="AD22" s="640" t="s">
        <v>112</v>
      </c>
      <c r="AE22" s="640"/>
      <c r="AF22" s="640"/>
      <c r="AG22" s="640"/>
      <c r="AH22" s="640"/>
      <c r="AI22" s="640"/>
      <c r="AJ22" s="640"/>
      <c r="AK22" s="640"/>
      <c r="AL22" s="609" t="s">
        <v>112</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140676</v>
      </c>
      <c r="S23" s="587"/>
      <c r="T23" s="587"/>
      <c r="U23" s="587"/>
      <c r="V23" s="587"/>
      <c r="W23" s="587"/>
      <c r="X23" s="587"/>
      <c r="Y23" s="588"/>
      <c r="Z23" s="639">
        <v>1.1000000000000001</v>
      </c>
      <c r="AA23" s="639"/>
      <c r="AB23" s="639"/>
      <c r="AC23" s="639"/>
      <c r="AD23" s="640" t="s">
        <v>112</v>
      </c>
      <c r="AE23" s="640"/>
      <c r="AF23" s="640"/>
      <c r="AG23" s="640"/>
      <c r="AH23" s="640"/>
      <c r="AI23" s="640"/>
      <c r="AJ23" s="640"/>
      <c r="AK23" s="640"/>
      <c r="AL23" s="609" t="s">
        <v>112</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59513</v>
      </c>
      <c r="S24" s="587"/>
      <c r="T24" s="587"/>
      <c r="U24" s="587"/>
      <c r="V24" s="587"/>
      <c r="W24" s="587"/>
      <c r="X24" s="587"/>
      <c r="Y24" s="588"/>
      <c r="Z24" s="639">
        <v>0.5</v>
      </c>
      <c r="AA24" s="639"/>
      <c r="AB24" s="639"/>
      <c r="AC24" s="639"/>
      <c r="AD24" s="640" t="s">
        <v>112</v>
      </c>
      <c r="AE24" s="640"/>
      <c r="AF24" s="640"/>
      <c r="AG24" s="640"/>
      <c r="AH24" s="640"/>
      <c r="AI24" s="640"/>
      <c r="AJ24" s="640"/>
      <c r="AK24" s="640"/>
      <c r="AL24" s="609" t="s">
        <v>112</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3817429</v>
      </c>
      <c r="CS24" s="637"/>
      <c r="CT24" s="637"/>
      <c r="CU24" s="637"/>
      <c r="CV24" s="637"/>
      <c r="CW24" s="637"/>
      <c r="CX24" s="637"/>
      <c r="CY24" s="684"/>
      <c r="CZ24" s="688">
        <v>31.1</v>
      </c>
      <c r="DA24" s="689"/>
      <c r="DB24" s="689"/>
      <c r="DC24" s="690"/>
      <c r="DD24" s="683">
        <v>3366309</v>
      </c>
      <c r="DE24" s="637"/>
      <c r="DF24" s="637"/>
      <c r="DG24" s="637"/>
      <c r="DH24" s="637"/>
      <c r="DI24" s="637"/>
      <c r="DJ24" s="637"/>
      <c r="DK24" s="684"/>
      <c r="DL24" s="683">
        <v>3104779</v>
      </c>
      <c r="DM24" s="637"/>
      <c r="DN24" s="637"/>
      <c r="DO24" s="637"/>
      <c r="DP24" s="637"/>
      <c r="DQ24" s="637"/>
      <c r="DR24" s="637"/>
      <c r="DS24" s="637"/>
      <c r="DT24" s="637"/>
      <c r="DU24" s="637"/>
      <c r="DV24" s="684"/>
      <c r="DW24" s="685">
        <v>43.2</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1009543</v>
      </c>
      <c r="S25" s="587"/>
      <c r="T25" s="587"/>
      <c r="U25" s="587"/>
      <c r="V25" s="587"/>
      <c r="W25" s="587"/>
      <c r="X25" s="587"/>
      <c r="Y25" s="588"/>
      <c r="Z25" s="639">
        <v>7.8</v>
      </c>
      <c r="AA25" s="639"/>
      <c r="AB25" s="639"/>
      <c r="AC25" s="639"/>
      <c r="AD25" s="640" t="s">
        <v>112</v>
      </c>
      <c r="AE25" s="640"/>
      <c r="AF25" s="640"/>
      <c r="AG25" s="640"/>
      <c r="AH25" s="640"/>
      <c r="AI25" s="640"/>
      <c r="AJ25" s="640"/>
      <c r="AK25" s="640"/>
      <c r="AL25" s="609" t="s">
        <v>112</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1447596</v>
      </c>
      <c r="CS25" s="605"/>
      <c r="CT25" s="605"/>
      <c r="CU25" s="605"/>
      <c r="CV25" s="605"/>
      <c r="CW25" s="605"/>
      <c r="CX25" s="605"/>
      <c r="CY25" s="606"/>
      <c r="CZ25" s="589">
        <v>11.8</v>
      </c>
      <c r="DA25" s="607"/>
      <c r="DB25" s="607"/>
      <c r="DC25" s="608"/>
      <c r="DD25" s="592">
        <v>1391587</v>
      </c>
      <c r="DE25" s="605"/>
      <c r="DF25" s="605"/>
      <c r="DG25" s="605"/>
      <c r="DH25" s="605"/>
      <c r="DI25" s="605"/>
      <c r="DJ25" s="605"/>
      <c r="DK25" s="606"/>
      <c r="DL25" s="592">
        <v>1314160</v>
      </c>
      <c r="DM25" s="605"/>
      <c r="DN25" s="605"/>
      <c r="DO25" s="605"/>
      <c r="DP25" s="605"/>
      <c r="DQ25" s="605"/>
      <c r="DR25" s="605"/>
      <c r="DS25" s="605"/>
      <c r="DT25" s="605"/>
      <c r="DU25" s="605"/>
      <c r="DV25" s="606"/>
      <c r="DW25" s="609">
        <v>18.3</v>
      </c>
      <c r="DX25" s="610"/>
      <c r="DY25" s="610"/>
      <c r="DZ25" s="610"/>
      <c r="EA25" s="610"/>
      <c r="EB25" s="610"/>
      <c r="EC25" s="611"/>
    </row>
    <row r="26" spans="2:133" ht="11.25" customHeight="1" x14ac:dyDescent="0.15">
      <c r="B26" s="677" t="s">
        <v>276</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837032</v>
      </c>
      <c r="CS26" s="587"/>
      <c r="CT26" s="587"/>
      <c r="CU26" s="587"/>
      <c r="CV26" s="587"/>
      <c r="CW26" s="587"/>
      <c r="CX26" s="587"/>
      <c r="CY26" s="588"/>
      <c r="CZ26" s="589">
        <v>6.8</v>
      </c>
      <c r="DA26" s="607"/>
      <c r="DB26" s="607"/>
      <c r="DC26" s="608"/>
      <c r="DD26" s="592">
        <v>786701</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971159</v>
      </c>
      <c r="S27" s="587"/>
      <c r="T27" s="587"/>
      <c r="U27" s="587"/>
      <c r="V27" s="587"/>
      <c r="W27" s="587"/>
      <c r="X27" s="587"/>
      <c r="Y27" s="588"/>
      <c r="Z27" s="639">
        <v>7.5</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992635</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521219</v>
      </c>
      <c r="CS27" s="605"/>
      <c r="CT27" s="605"/>
      <c r="CU27" s="605"/>
      <c r="CV27" s="605"/>
      <c r="CW27" s="605"/>
      <c r="CX27" s="605"/>
      <c r="CY27" s="606"/>
      <c r="CZ27" s="589">
        <v>4.3</v>
      </c>
      <c r="DA27" s="607"/>
      <c r="DB27" s="607"/>
      <c r="DC27" s="608"/>
      <c r="DD27" s="592">
        <v>157990</v>
      </c>
      <c r="DE27" s="605"/>
      <c r="DF27" s="605"/>
      <c r="DG27" s="605"/>
      <c r="DH27" s="605"/>
      <c r="DI27" s="605"/>
      <c r="DJ27" s="605"/>
      <c r="DK27" s="606"/>
      <c r="DL27" s="592">
        <v>156638</v>
      </c>
      <c r="DM27" s="605"/>
      <c r="DN27" s="605"/>
      <c r="DO27" s="605"/>
      <c r="DP27" s="605"/>
      <c r="DQ27" s="605"/>
      <c r="DR27" s="605"/>
      <c r="DS27" s="605"/>
      <c r="DT27" s="605"/>
      <c r="DU27" s="605"/>
      <c r="DV27" s="606"/>
      <c r="DW27" s="609">
        <v>2.2000000000000002</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34515</v>
      </c>
      <c r="S28" s="587"/>
      <c r="T28" s="587"/>
      <c r="U28" s="587"/>
      <c r="V28" s="587"/>
      <c r="W28" s="587"/>
      <c r="X28" s="587"/>
      <c r="Y28" s="588"/>
      <c r="Z28" s="639">
        <v>0.3</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1848614</v>
      </c>
      <c r="CS28" s="587"/>
      <c r="CT28" s="587"/>
      <c r="CU28" s="587"/>
      <c r="CV28" s="587"/>
      <c r="CW28" s="587"/>
      <c r="CX28" s="587"/>
      <c r="CY28" s="588"/>
      <c r="CZ28" s="589">
        <v>15.1</v>
      </c>
      <c r="DA28" s="607"/>
      <c r="DB28" s="607"/>
      <c r="DC28" s="608"/>
      <c r="DD28" s="592">
        <v>1816732</v>
      </c>
      <c r="DE28" s="587"/>
      <c r="DF28" s="587"/>
      <c r="DG28" s="587"/>
      <c r="DH28" s="587"/>
      <c r="DI28" s="587"/>
      <c r="DJ28" s="587"/>
      <c r="DK28" s="588"/>
      <c r="DL28" s="592">
        <v>1633981</v>
      </c>
      <c r="DM28" s="587"/>
      <c r="DN28" s="587"/>
      <c r="DO28" s="587"/>
      <c r="DP28" s="587"/>
      <c r="DQ28" s="587"/>
      <c r="DR28" s="587"/>
      <c r="DS28" s="587"/>
      <c r="DT28" s="587"/>
      <c r="DU28" s="587"/>
      <c r="DV28" s="588"/>
      <c r="DW28" s="609">
        <v>22.8</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6621</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74"/>
      <c r="BI29" s="674"/>
      <c r="BJ29" s="674"/>
      <c r="BK29" s="674"/>
      <c r="BL29" s="674"/>
      <c r="BM29" s="674"/>
      <c r="BN29" s="674"/>
      <c r="BO29" s="674"/>
      <c r="BP29" s="674"/>
      <c r="BQ29" s="675"/>
      <c r="BR29" s="646" t="s">
        <v>286</v>
      </c>
      <c r="BS29" s="674"/>
      <c r="BT29" s="674"/>
      <c r="BU29" s="674"/>
      <c r="BV29" s="674"/>
      <c r="BW29" s="674"/>
      <c r="BX29" s="674"/>
      <c r="BY29" s="674"/>
      <c r="BZ29" s="674"/>
      <c r="CA29" s="674"/>
      <c r="CB29" s="675"/>
      <c r="CD29" s="656" t="s">
        <v>287</v>
      </c>
      <c r="CE29" s="657"/>
      <c r="CF29" s="623" t="s">
        <v>57</v>
      </c>
      <c r="CG29" s="620"/>
      <c r="CH29" s="620"/>
      <c r="CI29" s="620"/>
      <c r="CJ29" s="620"/>
      <c r="CK29" s="620"/>
      <c r="CL29" s="620"/>
      <c r="CM29" s="620"/>
      <c r="CN29" s="620"/>
      <c r="CO29" s="620"/>
      <c r="CP29" s="620"/>
      <c r="CQ29" s="621"/>
      <c r="CR29" s="586">
        <v>1848614</v>
      </c>
      <c r="CS29" s="605"/>
      <c r="CT29" s="605"/>
      <c r="CU29" s="605"/>
      <c r="CV29" s="605"/>
      <c r="CW29" s="605"/>
      <c r="CX29" s="605"/>
      <c r="CY29" s="606"/>
      <c r="CZ29" s="589">
        <v>15.1</v>
      </c>
      <c r="DA29" s="607"/>
      <c r="DB29" s="607"/>
      <c r="DC29" s="608"/>
      <c r="DD29" s="592">
        <v>1816732</v>
      </c>
      <c r="DE29" s="605"/>
      <c r="DF29" s="605"/>
      <c r="DG29" s="605"/>
      <c r="DH29" s="605"/>
      <c r="DI29" s="605"/>
      <c r="DJ29" s="605"/>
      <c r="DK29" s="606"/>
      <c r="DL29" s="592">
        <v>1633981</v>
      </c>
      <c r="DM29" s="605"/>
      <c r="DN29" s="605"/>
      <c r="DO29" s="605"/>
      <c r="DP29" s="605"/>
      <c r="DQ29" s="605"/>
      <c r="DR29" s="605"/>
      <c r="DS29" s="605"/>
      <c r="DT29" s="605"/>
      <c r="DU29" s="605"/>
      <c r="DV29" s="606"/>
      <c r="DW29" s="609">
        <v>22.8</v>
      </c>
      <c r="DX29" s="610"/>
      <c r="DY29" s="610"/>
      <c r="DZ29" s="610"/>
      <c r="EA29" s="610"/>
      <c r="EB29" s="610"/>
      <c r="EC29" s="611"/>
    </row>
    <row r="30" spans="2:133" ht="11.25" customHeight="1" x14ac:dyDescent="0.15">
      <c r="B30" s="583" t="s">
        <v>288</v>
      </c>
      <c r="C30" s="584"/>
      <c r="D30" s="584"/>
      <c r="E30" s="584"/>
      <c r="F30" s="584"/>
      <c r="G30" s="584"/>
      <c r="H30" s="584"/>
      <c r="I30" s="584"/>
      <c r="J30" s="584"/>
      <c r="K30" s="584"/>
      <c r="L30" s="584"/>
      <c r="M30" s="584"/>
      <c r="N30" s="584"/>
      <c r="O30" s="584"/>
      <c r="P30" s="584"/>
      <c r="Q30" s="585"/>
      <c r="R30" s="586">
        <v>356935</v>
      </c>
      <c r="S30" s="587"/>
      <c r="T30" s="587"/>
      <c r="U30" s="587"/>
      <c r="V30" s="587"/>
      <c r="W30" s="587"/>
      <c r="X30" s="587"/>
      <c r="Y30" s="588"/>
      <c r="Z30" s="639">
        <v>2.8</v>
      </c>
      <c r="AA30" s="639"/>
      <c r="AB30" s="639"/>
      <c r="AC30" s="639"/>
      <c r="AD30" s="640" t="s">
        <v>112</v>
      </c>
      <c r="AE30" s="640"/>
      <c r="AF30" s="640"/>
      <c r="AG30" s="640"/>
      <c r="AH30" s="640"/>
      <c r="AI30" s="640"/>
      <c r="AJ30" s="640"/>
      <c r="AK30" s="640"/>
      <c r="AL30" s="609" t="s">
        <v>112</v>
      </c>
      <c r="AM30" s="641"/>
      <c r="AN30" s="641"/>
      <c r="AO30" s="642"/>
      <c r="AP30" s="662" t="s">
        <v>289</v>
      </c>
      <c r="AQ30" s="663"/>
      <c r="AR30" s="663"/>
      <c r="AS30" s="663"/>
      <c r="AT30" s="668" t="s">
        <v>290</v>
      </c>
      <c r="AU30" s="182"/>
      <c r="AV30" s="182"/>
      <c r="AW30" s="182"/>
      <c r="AX30" s="671" t="s">
        <v>170</v>
      </c>
      <c r="AY30" s="672"/>
      <c r="AZ30" s="672"/>
      <c r="BA30" s="672"/>
      <c r="BB30" s="672"/>
      <c r="BC30" s="672"/>
      <c r="BD30" s="672"/>
      <c r="BE30" s="672"/>
      <c r="BF30" s="673"/>
      <c r="BG30" s="652">
        <v>99.3</v>
      </c>
      <c r="BH30" s="653"/>
      <c r="BI30" s="653"/>
      <c r="BJ30" s="653"/>
      <c r="BK30" s="653"/>
      <c r="BL30" s="653"/>
      <c r="BM30" s="654">
        <v>98.5</v>
      </c>
      <c r="BN30" s="653"/>
      <c r="BO30" s="653"/>
      <c r="BP30" s="653"/>
      <c r="BQ30" s="655"/>
      <c r="BR30" s="652">
        <v>99.6</v>
      </c>
      <c r="BS30" s="653"/>
      <c r="BT30" s="653"/>
      <c r="BU30" s="653"/>
      <c r="BV30" s="653"/>
      <c r="BW30" s="653"/>
      <c r="BX30" s="654">
        <v>99</v>
      </c>
      <c r="BY30" s="653"/>
      <c r="BZ30" s="653"/>
      <c r="CA30" s="653"/>
      <c r="CB30" s="655"/>
      <c r="CD30" s="658"/>
      <c r="CE30" s="659"/>
      <c r="CF30" s="623" t="s">
        <v>291</v>
      </c>
      <c r="CG30" s="620"/>
      <c r="CH30" s="620"/>
      <c r="CI30" s="620"/>
      <c r="CJ30" s="620"/>
      <c r="CK30" s="620"/>
      <c r="CL30" s="620"/>
      <c r="CM30" s="620"/>
      <c r="CN30" s="620"/>
      <c r="CO30" s="620"/>
      <c r="CP30" s="620"/>
      <c r="CQ30" s="621"/>
      <c r="CR30" s="586">
        <v>1690993</v>
      </c>
      <c r="CS30" s="587"/>
      <c r="CT30" s="587"/>
      <c r="CU30" s="587"/>
      <c r="CV30" s="587"/>
      <c r="CW30" s="587"/>
      <c r="CX30" s="587"/>
      <c r="CY30" s="588"/>
      <c r="CZ30" s="589">
        <v>13.8</v>
      </c>
      <c r="DA30" s="607"/>
      <c r="DB30" s="607"/>
      <c r="DC30" s="608"/>
      <c r="DD30" s="592">
        <v>1659111</v>
      </c>
      <c r="DE30" s="587"/>
      <c r="DF30" s="587"/>
      <c r="DG30" s="587"/>
      <c r="DH30" s="587"/>
      <c r="DI30" s="587"/>
      <c r="DJ30" s="587"/>
      <c r="DK30" s="588"/>
      <c r="DL30" s="592">
        <v>1476360</v>
      </c>
      <c r="DM30" s="587"/>
      <c r="DN30" s="587"/>
      <c r="DO30" s="587"/>
      <c r="DP30" s="587"/>
      <c r="DQ30" s="587"/>
      <c r="DR30" s="587"/>
      <c r="DS30" s="587"/>
      <c r="DT30" s="587"/>
      <c r="DU30" s="587"/>
      <c r="DV30" s="588"/>
      <c r="DW30" s="609">
        <v>20.6</v>
      </c>
      <c r="DX30" s="610"/>
      <c r="DY30" s="610"/>
      <c r="DZ30" s="610"/>
      <c r="EA30" s="610"/>
      <c r="EB30" s="610"/>
      <c r="EC30" s="611"/>
    </row>
    <row r="31" spans="2:133" ht="11.25" customHeight="1" x14ac:dyDescent="0.15">
      <c r="B31" s="583" t="s">
        <v>292</v>
      </c>
      <c r="C31" s="584"/>
      <c r="D31" s="584"/>
      <c r="E31" s="584"/>
      <c r="F31" s="584"/>
      <c r="G31" s="584"/>
      <c r="H31" s="584"/>
      <c r="I31" s="584"/>
      <c r="J31" s="584"/>
      <c r="K31" s="584"/>
      <c r="L31" s="584"/>
      <c r="M31" s="584"/>
      <c r="N31" s="584"/>
      <c r="O31" s="584"/>
      <c r="P31" s="584"/>
      <c r="Q31" s="585"/>
      <c r="R31" s="586">
        <v>315238</v>
      </c>
      <c r="S31" s="587"/>
      <c r="T31" s="587"/>
      <c r="U31" s="587"/>
      <c r="V31" s="587"/>
      <c r="W31" s="587"/>
      <c r="X31" s="587"/>
      <c r="Y31" s="588"/>
      <c r="Z31" s="639">
        <v>2.4</v>
      </c>
      <c r="AA31" s="639"/>
      <c r="AB31" s="639"/>
      <c r="AC31" s="639"/>
      <c r="AD31" s="640" t="s">
        <v>112</v>
      </c>
      <c r="AE31" s="640"/>
      <c r="AF31" s="640"/>
      <c r="AG31" s="640"/>
      <c r="AH31" s="640"/>
      <c r="AI31" s="640"/>
      <c r="AJ31" s="640"/>
      <c r="AK31" s="640"/>
      <c r="AL31" s="609" t="s">
        <v>112</v>
      </c>
      <c r="AM31" s="641"/>
      <c r="AN31" s="641"/>
      <c r="AO31" s="642"/>
      <c r="AP31" s="664"/>
      <c r="AQ31" s="665"/>
      <c r="AR31" s="665"/>
      <c r="AS31" s="665"/>
      <c r="AT31" s="669"/>
      <c r="AU31" s="181" t="s">
        <v>293</v>
      </c>
      <c r="AV31" s="181"/>
      <c r="AW31" s="181"/>
      <c r="AX31" s="583" t="s">
        <v>294</v>
      </c>
      <c r="AY31" s="584"/>
      <c r="AZ31" s="584"/>
      <c r="BA31" s="584"/>
      <c r="BB31" s="584"/>
      <c r="BC31" s="584"/>
      <c r="BD31" s="584"/>
      <c r="BE31" s="584"/>
      <c r="BF31" s="585"/>
      <c r="BG31" s="650">
        <v>98.5</v>
      </c>
      <c r="BH31" s="605"/>
      <c r="BI31" s="605"/>
      <c r="BJ31" s="605"/>
      <c r="BK31" s="605"/>
      <c r="BL31" s="605"/>
      <c r="BM31" s="641">
        <v>97.6</v>
      </c>
      <c r="BN31" s="651"/>
      <c r="BO31" s="651"/>
      <c r="BP31" s="651"/>
      <c r="BQ31" s="615"/>
      <c r="BR31" s="650">
        <v>99.5</v>
      </c>
      <c r="BS31" s="605"/>
      <c r="BT31" s="605"/>
      <c r="BU31" s="605"/>
      <c r="BV31" s="605"/>
      <c r="BW31" s="605"/>
      <c r="BX31" s="641">
        <v>98.8</v>
      </c>
      <c r="BY31" s="651"/>
      <c r="BZ31" s="651"/>
      <c r="CA31" s="651"/>
      <c r="CB31" s="615"/>
      <c r="CD31" s="658"/>
      <c r="CE31" s="659"/>
      <c r="CF31" s="623" t="s">
        <v>295</v>
      </c>
      <c r="CG31" s="620"/>
      <c r="CH31" s="620"/>
      <c r="CI31" s="620"/>
      <c r="CJ31" s="620"/>
      <c r="CK31" s="620"/>
      <c r="CL31" s="620"/>
      <c r="CM31" s="620"/>
      <c r="CN31" s="620"/>
      <c r="CO31" s="620"/>
      <c r="CP31" s="620"/>
      <c r="CQ31" s="621"/>
      <c r="CR31" s="586">
        <v>157621</v>
      </c>
      <c r="CS31" s="605"/>
      <c r="CT31" s="605"/>
      <c r="CU31" s="605"/>
      <c r="CV31" s="605"/>
      <c r="CW31" s="605"/>
      <c r="CX31" s="605"/>
      <c r="CY31" s="606"/>
      <c r="CZ31" s="589">
        <v>1.3</v>
      </c>
      <c r="DA31" s="607"/>
      <c r="DB31" s="607"/>
      <c r="DC31" s="608"/>
      <c r="DD31" s="592">
        <v>157621</v>
      </c>
      <c r="DE31" s="605"/>
      <c r="DF31" s="605"/>
      <c r="DG31" s="605"/>
      <c r="DH31" s="605"/>
      <c r="DI31" s="605"/>
      <c r="DJ31" s="605"/>
      <c r="DK31" s="606"/>
      <c r="DL31" s="592">
        <v>157621</v>
      </c>
      <c r="DM31" s="605"/>
      <c r="DN31" s="605"/>
      <c r="DO31" s="605"/>
      <c r="DP31" s="605"/>
      <c r="DQ31" s="605"/>
      <c r="DR31" s="605"/>
      <c r="DS31" s="605"/>
      <c r="DT31" s="605"/>
      <c r="DU31" s="605"/>
      <c r="DV31" s="606"/>
      <c r="DW31" s="609">
        <v>2.2000000000000002</v>
      </c>
      <c r="DX31" s="610"/>
      <c r="DY31" s="610"/>
      <c r="DZ31" s="610"/>
      <c r="EA31" s="610"/>
      <c r="EB31" s="610"/>
      <c r="EC31" s="611"/>
    </row>
    <row r="32" spans="2:133" ht="11.25" customHeight="1" x14ac:dyDescent="0.15">
      <c r="B32" s="583" t="s">
        <v>296</v>
      </c>
      <c r="C32" s="584"/>
      <c r="D32" s="584"/>
      <c r="E32" s="584"/>
      <c r="F32" s="584"/>
      <c r="G32" s="584"/>
      <c r="H32" s="584"/>
      <c r="I32" s="584"/>
      <c r="J32" s="584"/>
      <c r="K32" s="584"/>
      <c r="L32" s="584"/>
      <c r="M32" s="584"/>
      <c r="N32" s="584"/>
      <c r="O32" s="584"/>
      <c r="P32" s="584"/>
      <c r="Q32" s="585"/>
      <c r="R32" s="586">
        <v>79736</v>
      </c>
      <c r="S32" s="587"/>
      <c r="T32" s="587"/>
      <c r="U32" s="587"/>
      <c r="V32" s="587"/>
      <c r="W32" s="587"/>
      <c r="X32" s="587"/>
      <c r="Y32" s="588"/>
      <c r="Z32" s="639">
        <v>0.6</v>
      </c>
      <c r="AA32" s="639"/>
      <c r="AB32" s="639"/>
      <c r="AC32" s="639"/>
      <c r="AD32" s="640">
        <v>478</v>
      </c>
      <c r="AE32" s="640"/>
      <c r="AF32" s="640"/>
      <c r="AG32" s="640"/>
      <c r="AH32" s="640"/>
      <c r="AI32" s="640"/>
      <c r="AJ32" s="640"/>
      <c r="AK32" s="640"/>
      <c r="AL32" s="609">
        <v>0</v>
      </c>
      <c r="AM32" s="641"/>
      <c r="AN32" s="641"/>
      <c r="AO32" s="642"/>
      <c r="AP32" s="666"/>
      <c r="AQ32" s="667"/>
      <c r="AR32" s="667"/>
      <c r="AS32" s="667"/>
      <c r="AT32" s="670"/>
      <c r="AU32" s="183"/>
      <c r="AV32" s="183"/>
      <c r="AW32" s="183"/>
      <c r="AX32" s="567" t="s">
        <v>297</v>
      </c>
      <c r="AY32" s="568"/>
      <c r="AZ32" s="568"/>
      <c r="BA32" s="568"/>
      <c r="BB32" s="568"/>
      <c r="BC32" s="568"/>
      <c r="BD32" s="568"/>
      <c r="BE32" s="568"/>
      <c r="BF32" s="569"/>
      <c r="BG32" s="649">
        <v>99.7</v>
      </c>
      <c r="BH32" s="571"/>
      <c r="BI32" s="571"/>
      <c r="BJ32" s="571"/>
      <c r="BK32" s="571"/>
      <c r="BL32" s="571"/>
      <c r="BM32" s="634">
        <v>98.8</v>
      </c>
      <c r="BN32" s="571"/>
      <c r="BO32" s="571"/>
      <c r="BP32" s="571"/>
      <c r="BQ32" s="628"/>
      <c r="BR32" s="649">
        <v>99.7</v>
      </c>
      <c r="BS32" s="571"/>
      <c r="BT32" s="571"/>
      <c r="BU32" s="571"/>
      <c r="BV32" s="571"/>
      <c r="BW32" s="571"/>
      <c r="BX32" s="634">
        <v>99</v>
      </c>
      <c r="BY32" s="571"/>
      <c r="BZ32" s="571"/>
      <c r="CA32" s="571"/>
      <c r="CB32" s="628"/>
      <c r="CD32" s="660"/>
      <c r="CE32" s="661"/>
      <c r="CF32" s="623" t="s">
        <v>298</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x14ac:dyDescent="0.15">
      <c r="B33" s="583" t="s">
        <v>299</v>
      </c>
      <c r="C33" s="584"/>
      <c r="D33" s="584"/>
      <c r="E33" s="584"/>
      <c r="F33" s="584"/>
      <c r="G33" s="584"/>
      <c r="H33" s="584"/>
      <c r="I33" s="584"/>
      <c r="J33" s="584"/>
      <c r="K33" s="584"/>
      <c r="L33" s="584"/>
      <c r="M33" s="584"/>
      <c r="N33" s="584"/>
      <c r="O33" s="584"/>
      <c r="P33" s="584"/>
      <c r="Q33" s="585"/>
      <c r="R33" s="586">
        <v>2557600</v>
      </c>
      <c r="S33" s="587"/>
      <c r="T33" s="587"/>
      <c r="U33" s="587"/>
      <c r="V33" s="587"/>
      <c r="W33" s="587"/>
      <c r="X33" s="587"/>
      <c r="Y33" s="588"/>
      <c r="Z33" s="639">
        <v>19.899999999999999</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6212467</v>
      </c>
      <c r="CS33" s="605"/>
      <c r="CT33" s="605"/>
      <c r="CU33" s="605"/>
      <c r="CV33" s="605"/>
      <c r="CW33" s="605"/>
      <c r="CX33" s="605"/>
      <c r="CY33" s="606"/>
      <c r="CZ33" s="589">
        <v>50.7</v>
      </c>
      <c r="DA33" s="607"/>
      <c r="DB33" s="607"/>
      <c r="DC33" s="608"/>
      <c r="DD33" s="592">
        <v>3671111</v>
      </c>
      <c r="DE33" s="605"/>
      <c r="DF33" s="605"/>
      <c r="DG33" s="605"/>
      <c r="DH33" s="605"/>
      <c r="DI33" s="605"/>
      <c r="DJ33" s="605"/>
      <c r="DK33" s="606"/>
      <c r="DL33" s="592">
        <v>2397603</v>
      </c>
      <c r="DM33" s="605"/>
      <c r="DN33" s="605"/>
      <c r="DO33" s="605"/>
      <c r="DP33" s="605"/>
      <c r="DQ33" s="605"/>
      <c r="DR33" s="605"/>
      <c r="DS33" s="605"/>
      <c r="DT33" s="605"/>
      <c r="DU33" s="605"/>
      <c r="DV33" s="606"/>
      <c r="DW33" s="609">
        <v>33.4</v>
      </c>
      <c r="DX33" s="610"/>
      <c r="DY33" s="610"/>
      <c r="DZ33" s="610"/>
      <c r="EA33" s="610"/>
      <c r="EB33" s="610"/>
      <c r="EC33" s="611"/>
    </row>
    <row r="34" spans="2:133" ht="11.25" customHeight="1" x14ac:dyDescent="0.15">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1615531</v>
      </c>
      <c r="CS34" s="587"/>
      <c r="CT34" s="587"/>
      <c r="CU34" s="587"/>
      <c r="CV34" s="587"/>
      <c r="CW34" s="587"/>
      <c r="CX34" s="587"/>
      <c r="CY34" s="588"/>
      <c r="CZ34" s="589">
        <v>13.2</v>
      </c>
      <c r="DA34" s="607"/>
      <c r="DB34" s="607"/>
      <c r="DC34" s="608"/>
      <c r="DD34" s="592">
        <v>1033319</v>
      </c>
      <c r="DE34" s="587"/>
      <c r="DF34" s="587"/>
      <c r="DG34" s="587"/>
      <c r="DH34" s="587"/>
      <c r="DI34" s="587"/>
      <c r="DJ34" s="587"/>
      <c r="DK34" s="588"/>
      <c r="DL34" s="592">
        <v>901054</v>
      </c>
      <c r="DM34" s="587"/>
      <c r="DN34" s="587"/>
      <c r="DO34" s="587"/>
      <c r="DP34" s="587"/>
      <c r="DQ34" s="587"/>
      <c r="DR34" s="587"/>
      <c r="DS34" s="587"/>
      <c r="DT34" s="587"/>
      <c r="DU34" s="587"/>
      <c r="DV34" s="588"/>
      <c r="DW34" s="609">
        <v>12.5</v>
      </c>
      <c r="DX34" s="610"/>
      <c r="DY34" s="610"/>
      <c r="DZ34" s="610"/>
      <c r="EA34" s="610"/>
      <c r="EB34" s="610"/>
      <c r="EC34" s="611"/>
    </row>
    <row r="35" spans="2:133" ht="11.25" customHeight="1" x14ac:dyDescent="0.15">
      <c r="B35" s="583" t="s">
        <v>305</v>
      </c>
      <c r="C35" s="584"/>
      <c r="D35" s="584"/>
      <c r="E35" s="584"/>
      <c r="F35" s="584"/>
      <c r="G35" s="584"/>
      <c r="H35" s="584"/>
      <c r="I35" s="584"/>
      <c r="J35" s="584"/>
      <c r="K35" s="584"/>
      <c r="L35" s="584"/>
      <c r="M35" s="584"/>
      <c r="N35" s="584"/>
      <c r="O35" s="584"/>
      <c r="P35" s="584"/>
      <c r="Q35" s="585"/>
      <c r="R35" s="586">
        <v>385900</v>
      </c>
      <c r="S35" s="587"/>
      <c r="T35" s="587"/>
      <c r="U35" s="587"/>
      <c r="V35" s="587"/>
      <c r="W35" s="587"/>
      <c r="X35" s="587"/>
      <c r="Y35" s="588"/>
      <c r="Z35" s="639">
        <v>3</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1081410</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26454</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157826</v>
      </c>
      <c r="CS35" s="605"/>
      <c r="CT35" s="605"/>
      <c r="CU35" s="605"/>
      <c r="CV35" s="605"/>
      <c r="CW35" s="605"/>
      <c r="CX35" s="605"/>
      <c r="CY35" s="606"/>
      <c r="CZ35" s="589">
        <v>1.3</v>
      </c>
      <c r="DA35" s="607"/>
      <c r="DB35" s="607"/>
      <c r="DC35" s="608"/>
      <c r="DD35" s="592">
        <v>123884</v>
      </c>
      <c r="DE35" s="605"/>
      <c r="DF35" s="605"/>
      <c r="DG35" s="605"/>
      <c r="DH35" s="605"/>
      <c r="DI35" s="605"/>
      <c r="DJ35" s="605"/>
      <c r="DK35" s="606"/>
      <c r="DL35" s="592">
        <v>117544</v>
      </c>
      <c r="DM35" s="605"/>
      <c r="DN35" s="605"/>
      <c r="DO35" s="605"/>
      <c r="DP35" s="605"/>
      <c r="DQ35" s="605"/>
      <c r="DR35" s="605"/>
      <c r="DS35" s="605"/>
      <c r="DT35" s="605"/>
      <c r="DU35" s="605"/>
      <c r="DV35" s="606"/>
      <c r="DW35" s="609">
        <v>1.6</v>
      </c>
      <c r="DX35" s="610"/>
      <c r="DY35" s="610"/>
      <c r="DZ35" s="610"/>
      <c r="EA35" s="610"/>
      <c r="EB35" s="610"/>
      <c r="EC35" s="611"/>
    </row>
    <row r="36" spans="2:133" ht="11.25" customHeight="1" x14ac:dyDescent="0.15">
      <c r="B36" s="567" t="s">
        <v>309</v>
      </c>
      <c r="C36" s="568"/>
      <c r="D36" s="568"/>
      <c r="E36" s="568"/>
      <c r="F36" s="568"/>
      <c r="G36" s="568"/>
      <c r="H36" s="568"/>
      <c r="I36" s="568"/>
      <c r="J36" s="568"/>
      <c r="K36" s="568"/>
      <c r="L36" s="568"/>
      <c r="M36" s="568"/>
      <c r="N36" s="568"/>
      <c r="O36" s="568"/>
      <c r="P36" s="568"/>
      <c r="Q36" s="569"/>
      <c r="R36" s="570">
        <v>12871593</v>
      </c>
      <c r="S36" s="627"/>
      <c r="T36" s="627"/>
      <c r="U36" s="627"/>
      <c r="V36" s="627"/>
      <c r="W36" s="627"/>
      <c r="X36" s="627"/>
      <c r="Y36" s="630"/>
      <c r="Z36" s="631">
        <v>100</v>
      </c>
      <c r="AA36" s="631"/>
      <c r="AB36" s="631"/>
      <c r="AC36" s="631"/>
      <c r="AD36" s="632">
        <v>6795090</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164239</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25454</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1121483</v>
      </c>
      <c r="CS36" s="587"/>
      <c r="CT36" s="587"/>
      <c r="CU36" s="587"/>
      <c r="CV36" s="587"/>
      <c r="CW36" s="587"/>
      <c r="CX36" s="587"/>
      <c r="CY36" s="588"/>
      <c r="CZ36" s="589">
        <v>9.1</v>
      </c>
      <c r="DA36" s="607"/>
      <c r="DB36" s="607"/>
      <c r="DC36" s="608"/>
      <c r="DD36" s="592">
        <v>695707</v>
      </c>
      <c r="DE36" s="587"/>
      <c r="DF36" s="587"/>
      <c r="DG36" s="587"/>
      <c r="DH36" s="587"/>
      <c r="DI36" s="587"/>
      <c r="DJ36" s="587"/>
      <c r="DK36" s="588"/>
      <c r="DL36" s="592">
        <v>597197</v>
      </c>
      <c r="DM36" s="587"/>
      <c r="DN36" s="587"/>
      <c r="DO36" s="587"/>
      <c r="DP36" s="587"/>
      <c r="DQ36" s="587"/>
      <c r="DR36" s="587"/>
      <c r="DS36" s="587"/>
      <c r="DT36" s="587"/>
      <c r="DU36" s="587"/>
      <c r="DV36" s="588"/>
      <c r="DW36" s="609">
        <v>8.3000000000000007</v>
      </c>
      <c r="DX36" s="610"/>
      <c r="DY36" s="610"/>
      <c r="DZ36" s="610"/>
      <c r="EA36" s="610"/>
      <c r="EB36" s="610"/>
      <c r="EC36" s="611"/>
    </row>
    <row r="37" spans="2:133" ht="11.25" customHeight="1" x14ac:dyDescent="0.15">
      <c r="AQ37" s="612" t="s">
        <v>313</v>
      </c>
      <c r="AR37" s="613"/>
      <c r="AS37" s="613"/>
      <c r="AT37" s="613"/>
      <c r="AU37" s="613"/>
      <c r="AV37" s="613"/>
      <c r="AW37" s="613"/>
      <c r="AX37" s="613"/>
      <c r="AY37" s="614"/>
      <c r="AZ37" s="586">
        <v>159269</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1502</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277861</v>
      </c>
      <c r="CS37" s="605"/>
      <c r="CT37" s="605"/>
      <c r="CU37" s="605"/>
      <c r="CV37" s="605"/>
      <c r="CW37" s="605"/>
      <c r="CX37" s="605"/>
      <c r="CY37" s="606"/>
      <c r="CZ37" s="589">
        <v>2.2999999999999998</v>
      </c>
      <c r="DA37" s="607"/>
      <c r="DB37" s="607"/>
      <c r="DC37" s="608"/>
      <c r="DD37" s="592">
        <v>277861</v>
      </c>
      <c r="DE37" s="605"/>
      <c r="DF37" s="605"/>
      <c r="DG37" s="605"/>
      <c r="DH37" s="605"/>
      <c r="DI37" s="605"/>
      <c r="DJ37" s="605"/>
      <c r="DK37" s="606"/>
      <c r="DL37" s="592">
        <v>277255</v>
      </c>
      <c r="DM37" s="605"/>
      <c r="DN37" s="605"/>
      <c r="DO37" s="605"/>
      <c r="DP37" s="605"/>
      <c r="DQ37" s="605"/>
      <c r="DR37" s="605"/>
      <c r="DS37" s="605"/>
      <c r="DT37" s="605"/>
      <c r="DU37" s="605"/>
      <c r="DV37" s="606"/>
      <c r="DW37" s="609">
        <v>3.9</v>
      </c>
      <c r="DX37" s="610"/>
      <c r="DY37" s="610"/>
      <c r="DZ37" s="610"/>
      <c r="EA37" s="610"/>
      <c r="EB37" s="610"/>
      <c r="EC37" s="611"/>
    </row>
    <row r="38" spans="2:133" ht="11.25" customHeight="1" x14ac:dyDescent="0.15">
      <c r="AQ38" s="612" t="s">
        <v>316</v>
      </c>
      <c r="AR38" s="613"/>
      <c r="AS38" s="613"/>
      <c r="AT38" s="613"/>
      <c r="AU38" s="613"/>
      <c r="AV38" s="613"/>
      <c r="AW38" s="613"/>
      <c r="AX38" s="613"/>
      <c r="AY38" s="614"/>
      <c r="AZ38" s="586">
        <v>140573</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2449</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917171</v>
      </c>
      <c r="CS38" s="587"/>
      <c r="CT38" s="587"/>
      <c r="CU38" s="587"/>
      <c r="CV38" s="587"/>
      <c r="CW38" s="587"/>
      <c r="CX38" s="587"/>
      <c r="CY38" s="588"/>
      <c r="CZ38" s="589">
        <v>7.5</v>
      </c>
      <c r="DA38" s="607"/>
      <c r="DB38" s="607"/>
      <c r="DC38" s="608"/>
      <c r="DD38" s="592">
        <v>856069</v>
      </c>
      <c r="DE38" s="587"/>
      <c r="DF38" s="587"/>
      <c r="DG38" s="587"/>
      <c r="DH38" s="587"/>
      <c r="DI38" s="587"/>
      <c r="DJ38" s="587"/>
      <c r="DK38" s="588"/>
      <c r="DL38" s="592">
        <v>781808</v>
      </c>
      <c r="DM38" s="587"/>
      <c r="DN38" s="587"/>
      <c r="DO38" s="587"/>
      <c r="DP38" s="587"/>
      <c r="DQ38" s="587"/>
      <c r="DR38" s="587"/>
      <c r="DS38" s="587"/>
      <c r="DT38" s="587"/>
      <c r="DU38" s="587"/>
      <c r="DV38" s="588"/>
      <c r="DW38" s="609">
        <v>10.9</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t="s">
        <v>320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64</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2393956</v>
      </c>
      <c r="CS39" s="605"/>
      <c r="CT39" s="605"/>
      <c r="CU39" s="605"/>
      <c r="CV39" s="605"/>
      <c r="CW39" s="605"/>
      <c r="CX39" s="605"/>
      <c r="CY39" s="606"/>
      <c r="CZ39" s="589">
        <v>19.5</v>
      </c>
      <c r="DA39" s="607"/>
      <c r="DB39" s="607"/>
      <c r="DC39" s="608"/>
      <c r="DD39" s="592">
        <v>962014</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54186</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86</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6500</v>
      </c>
      <c r="CS40" s="587"/>
      <c r="CT40" s="587"/>
      <c r="CU40" s="587"/>
      <c r="CV40" s="587"/>
      <c r="CW40" s="587"/>
      <c r="CX40" s="587"/>
      <c r="CY40" s="588"/>
      <c r="CZ40" s="589">
        <v>0.1</v>
      </c>
      <c r="DA40" s="607"/>
      <c r="DB40" s="607"/>
      <c r="DC40" s="608"/>
      <c r="DD40" s="592">
        <v>118</v>
      </c>
      <c r="DE40" s="587"/>
      <c r="DF40" s="587"/>
      <c r="DG40" s="587"/>
      <c r="DH40" s="587"/>
      <c r="DI40" s="587"/>
      <c r="DJ40" s="587"/>
      <c r="DK40" s="588"/>
      <c r="DL40" s="592" t="s">
        <v>320</v>
      </c>
      <c r="DM40" s="587"/>
      <c r="DN40" s="587"/>
      <c r="DO40" s="587"/>
      <c r="DP40" s="587"/>
      <c r="DQ40" s="587"/>
      <c r="DR40" s="587"/>
      <c r="DS40" s="587"/>
      <c r="DT40" s="587"/>
      <c r="DU40" s="587"/>
      <c r="DV40" s="588"/>
      <c r="DW40" s="609" t="s">
        <v>320</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563143</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299</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2232070</v>
      </c>
      <c r="CS42" s="587"/>
      <c r="CT42" s="587"/>
      <c r="CU42" s="587"/>
      <c r="CV42" s="587"/>
      <c r="CW42" s="587"/>
      <c r="CX42" s="587"/>
      <c r="CY42" s="588"/>
      <c r="CZ42" s="589">
        <v>18.2</v>
      </c>
      <c r="DA42" s="590"/>
      <c r="DB42" s="590"/>
      <c r="DC42" s="591"/>
      <c r="DD42" s="592">
        <v>577103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106500</v>
      </c>
      <c r="CS43" s="605"/>
      <c r="CT43" s="605"/>
      <c r="CU43" s="605"/>
      <c r="CV43" s="605"/>
      <c r="CW43" s="605"/>
      <c r="CX43" s="605"/>
      <c r="CY43" s="606"/>
      <c r="CZ43" s="589">
        <v>0.9</v>
      </c>
      <c r="DA43" s="607"/>
      <c r="DB43" s="607"/>
      <c r="DC43" s="608"/>
      <c r="DD43" s="592">
        <v>106500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335</v>
      </c>
      <c r="CD44" s="599" t="s">
        <v>287</v>
      </c>
      <c r="CE44" s="600"/>
      <c r="CF44" s="583" t="s">
        <v>336</v>
      </c>
      <c r="CG44" s="584"/>
      <c r="CH44" s="584"/>
      <c r="CI44" s="584"/>
      <c r="CJ44" s="584"/>
      <c r="CK44" s="584"/>
      <c r="CL44" s="584"/>
      <c r="CM44" s="584"/>
      <c r="CN44" s="584"/>
      <c r="CO44" s="584"/>
      <c r="CP44" s="584"/>
      <c r="CQ44" s="585"/>
      <c r="CR44" s="586">
        <v>2112022</v>
      </c>
      <c r="CS44" s="587"/>
      <c r="CT44" s="587"/>
      <c r="CU44" s="587"/>
      <c r="CV44" s="587"/>
      <c r="CW44" s="587"/>
      <c r="CX44" s="587"/>
      <c r="CY44" s="588"/>
      <c r="CZ44" s="589">
        <v>17.2</v>
      </c>
      <c r="DA44" s="590"/>
      <c r="DB44" s="590"/>
      <c r="DC44" s="591"/>
      <c r="DD44" s="592">
        <v>540323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337</v>
      </c>
      <c r="CG45" s="584"/>
      <c r="CH45" s="584"/>
      <c r="CI45" s="584"/>
      <c r="CJ45" s="584"/>
      <c r="CK45" s="584"/>
      <c r="CL45" s="584"/>
      <c r="CM45" s="584"/>
      <c r="CN45" s="584"/>
      <c r="CO45" s="584"/>
      <c r="CP45" s="584"/>
      <c r="CQ45" s="585"/>
      <c r="CR45" s="586">
        <v>934499</v>
      </c>
      <c r="CS45" s="605"/>
      <c r="CT45" s="605"/>
      <c r="CU45" s="605"/>
      <c r="CV45" s="605"/>
      <c r="CW45" s="605"/>
      <c r="CX45" s="605"/>
      <c r="CY45" s="606"/>
      <c r="CZ45" s="589">
        <v>7.6</v>
      </c>
      <c r="DA45" s="607"/>
      <c r="DB45" s="607"/>
      <c r="DC45" s="608"/>
      <c r="DD45" s="592">
        <v>58381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338</v>
      </c>
      <c r="CG46" s="584"/>
      <c r="CH46" s="584"/>
      <c r="CI46" s="584"/>
      <c r="CJ46" s="584"/>
      <c r="CK46" s="584"/>
      <c r="CL46" s="584"/>
      <c r="CM46" s="584"/>
      <c r="CN46" s="584"/>
      <c r="CO46" s="584"/>
      <c r="CP46" s="584"/>
      <c r="CQ46" s="585"/>
      <c r="CR46" s="586">
        <v>1159740</v>
      </c>
      <c r="CS46" s="587"/>
      <c r="CT46" s="587"/>
      <c r="CU46" s="587"/>
      <c r="CV46" s="587"/>
      <c r="CW46" s="587"/>
      <c r="CX46" s="587"/>
      <c r="CY46" s="588"/>
      <c r="CZ46" s="589">
        <v>9.5</v>
      </c>
      <c r="DA46" s="590"/>
      <c r="DB46" s="590"/>
      <c r="DC46" s="591"/>
      <c r="DD46" s="592">
        <v>479860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339</v>
      </c>
      <c r="CG47" s="584"/>
      <c r="CH47" s="584"/>
      <c r="CI47" s="584"/>
      <c r="CJ47" s="584"/>
      <c r="CK47" s="584"/>
      <c r="CL47" s="584"/>
      <c r="CM47" s="584"/>
      <c r="CN47" s="584"/>
      <c r="CO47" s="584"/>
      <c r="CP47" s="584"/>
      <c r="CQ47" s="585"/>
      <c r="CR47" s="586">
        <v>120048</v>
      </c>
      <c r="CS47" s="605"/>
      <c r="CT47" s="605"/>
      <c r="CU47" s="605"/>
      <c r="CV47" s="605"/>
      <c r="CW47" s="605"/>
      <c r="CX47" s="605"/>
      <c r="CY47" s="606"/>
      <c r="CZ47" s="589">
        <v>1</v>
      </c>
      <c r="DA47" s="607"/>
      <c r="DB47" s="607"/>
      <c r="DC47" s="608"/>
      <c r="DD47" s="592">
        <v>36780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340</v>
      </c>
      <c r="CG48" s="584"/>
      <c r="CH48" s="584"/>
      <c r="CI48" s="584"/>
      <c r="CJ48" s="584"/>
      <c r="CK48" s="584"/>
      <c r="CL48" s="584"/>
      <c r="CM48" s="584"/>
      <c r="CN48" s="584"/>
      <c r="CO48" s="584"/>
      <c r="CP48" s="584"/>
      <c r="CQ48" s="585"/>
      <c r="CR48" s="586" t="s">
        <v>320</v>
      </c>
      <c r="CS48" s="587"/>
      <c r="CT48" s="587"/>
      <c r="CU48" s="587"/>
      <c r="CV48" s="587"/>
      <c r="CW48" s="587"/>
      <c r="CX48" s="587"/>
      <c r="CY48" s="588"/>
      <c r="CZ48" s="589" t="s">
        <v>320</v>
      </c>
      <c r="DA48" s="590"/>
      <c r="DB48" s="590"/>
      <c r="DC48" s="591"/>
      <c r="DD48" s="592" t="s">
        <v>320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341</v>
      </c>
      <c r="CE49" s="568"/>
      <c r="CF49" s="568"/>
      <c r="CG49" s="568"/>
      <c r="CH49" s="568"/>
      <c r="CI49" s="568"/>
      <c r="CJ49" s="568"/>
      <c r="CK49" s="568"/>
      <c r="CL49" s="568"/>
      <c r="CM49" s="568"/>
      <c r="CN49" s="568"/>
      <c r="CO49" s="568"/>
      <c r="CP49" s="568"/>
      <c r="CQ49" s="569"/>
      <c r="CR49" s="570">
        <v>12261966</v>
      </c>
      <c r="CS49" s="571"/>
      <c r="CT49" s="571"/>
      <c r="CU49" s="571"/>
      <c r="CV49" s="571"/>
      <c r="CW49" s="571"/>
      <c r="CX49" s="571"/>
      <c r="CY49" s="572"/>
      <c r="CZ49" s="573">
        <v>100</v>
      </c>
      <c r="DA49" s="574"/>
      <c r="DB49" s="574"/>
      <c r="DC49" s="575"/>
      <c r="DD49" s="576">
        <v>7614523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364</v>
      </c>
      <c r="C7" s="1045"/>
      <c r="D7" s="1045"/>
      <c r="E7" s="1045"/>
      <c r="F7" s="1045"/>
      <c r="G7" s="1045"/>
      <c r="H7" s="1045"/>
      <c r="I7" s="1045"/>
      <c r="J7" s="1045"/>
      <c r="K7" s="1045"/>
      <c r="L7" s="1045"/>
      <c r="M7" s="1045"/>
      <c r="N7" s="1045"/>
      <c r="O7" s="1045"/>
      <c r="P7" s="1046"/>
      <c r="Q7" s="1098">
        <v>12860</v>
      </c>
      <c r="R7" s="1099"/>
      <c r="S7" s="1099"/>
      <c r="T7" s="1099"/>
      <c r="U7" s="1099"/>
      <c r="V7" s="1099">
        <v>12254</v>
      </c>
      <c r="W7" s="1099"/>
      <c r="X7" s="1099"/>
      <c r="Y7" s="1099"/>
      <c r="Z7" s="1099"/>
      <c r="AA7" s="1099">
        <v>606</v>
      </c>
      <c r="AB7" s="1099"/>
      <c r="AC7" s="1099"/>
      <c r="AD7" s="1099"/>
      <c r="AE7" s="1100"/>
      <c r="AF7" s="1101">
        <v>531</v>
      </c>
      <c r="AG7" s="1102"/>
      <c r="AH7" s="1102"/>
      <c r="AI7" s="1102"/>
      <c r="AJ7" s="1103"/>
      <c r="AK7" s="1085">
        <v>357</v>
      </c>
      <c r="AL7" s="1086"/>
      <c r="AM7" s="1086"/>
      <c r="AN7" s="1086"/>
      <c r="AO7" s="1086"/>
      <c r="AP7" s="1086">
        <v>13688</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540</v>
      </c>
      <c r="BT7" s="1090"/>
      <c r="BU7" s="1090"/>
      <c r="BV7" s="1090"/>
      <c r="BW7" s="1090"/>
      <c r="BX7" s="1090"/>
      <c r="BY7" s="1090"/>
      <c r="BZ7" s="1090"/>
      <c r="CA7" s="1090"/>
      <c r="CB7" s="1090"/>
      <c r="CC7" s="1090"/>
      <c r="CD7" s="1090"/>
      <c r="CE7" s="1090"/>
      <c r="CF7" s="1090"/>
      <c r="CG7" s="1091"/>
      <c r="CH7" s="1082">
        <v>0</v>
      </c>
      <c r="CI7" s="1083"/>
      <c r="CJ7" s="1083"/>
      <c r="CK7" s="1083"/>
      <c r="CL7" s="1084"/>
      <c r="CM7" s="1082">
        <v>10</v>
      </c>
      <c r="CN7" s="1083"/>
      <c r="CO7" s="1083"/>
      <c r="CP7" s="1083"/>
      <c r="CQ7" s="1084"/>
      <c r="CR7" s="1082">
        <v>5</v>
      </c>
      <c r="CS7" s="1083"/>
      <c r="CT7" s="1083"/>
      <c r="CU7" s="1083"/>
      <c r="CV7" s="1084"/>
      <c r="CW7" s="1082">
        <v>2</v>
      </c>
      <c r="CX7" s="1083"/>
      <c r="CY7" s="1083"/>
      <c r="CZ7" s="1083"/>
      <c r="DA7" s="1084"/>
      <c r="DB7" s="1082" t="s">
        <v>534</v>
      </c>
      <c r="DC7" s="1083"/>
      <c r="DD7" s="1083"/>
      <c r="DE7" s="1083"/>
      <c r="DF7" s="1084"/>
      <c r="DG7" s="1082" t="s">
        <v>534</v>
      </c>
      <c r="DH7" s="1083"/>
      <c r="DI7" s="1083"/>
      <c r="DJ7" s="1083"/>
      <c r="DK7" s="1084"/>
      <c r="DL7" s="1082" t="s">
        <v>534</v>
      </c>
      <c r="DM7" s="1083"/>
      <c r="DN7" s="1083"/>
      <c r="DO7" s="1083"/>
      <c r="DP7" s="1084"/>
      <c r="DQ7" s="1082" t="s">
        <v>534</v>
      </c>
      <c r="DR7" s="1083"/>
      <c r="DS7" s="1083"/>
      <c r="DT7" s="1083"/>
      <c r="DU7" s="1084"/>
      <c r="DV7" s="1109"/>
      <c r="DW7" s="1110"/>
      <c r="DX7" s="1110"/>
      <c r="DY7" s="1110"/>
      <c r="DZ7" s="1111"/>
      <c r="EA7" s="205"/>
    </row>
    <row r="8" spans="1:131" s="206" customFormat="1" ht="26.25" customHeight="1" x14ac:dyDescent="0.15">
      <c r="A8" s="212">
        <v>2</v>
      </c>
      <c r="B8" s="1025" t="s">
        <v>365</v>
      </c>
      <c r="C8" s="1026"/>
      <c r="D8" s="1026"/>
      <c r="E8" s="1026"/>
      <c r="F8" s="1026"/>
      <c r="G8" s="1026"/>
      <c r="H8" s="1026"/>
      <c r="I8" s="1026"/>
      <c r="J8" s="1026"/>
      <c r="K8" s="1026"/>
      <c r="L8" s="1026"/>
      <c r="M8" s="1026"/>
      <c r="N8" s="1026"/>
      <c r="O8" s="1026"/>
      <c r="P8" s="1027"/>
      <c r="Q8" s="1037" t="s">
        <v>534</v>
      </c>
      <c r="R8" s="1038"/>
      <c r="S8" s="1038"/>
      <c r="T8" s="1038"/>
      <c r="U8" s="1038"/>
      <c r="V8" s="1038" t="s">
        <v>534</v>
      </c>
      <c r="W8" s="1038"/>
      <c r="X8" s="1038"/>
      <c r="Y8" s="1038"/>
      <c r="Z8" s="1038"/>
      <c r="AA8" s="1038" t="s">
        <v>534</v>
      </c>
      <c r="AB8" s="1038"/>
      <c r="AC8" s="1038"/>
      <c r="AD8" s="1038"/>
      <c r="AE8" s="1039"/>
      <c r="AF8" s="1031" t="s">
        <v>112</v>
      </c>
      <c r="AG8" s="1032"/>
      <c r="AH8" s="1032"/>
      <c r="AI8" s="1032"/>
      <c r="AJ8" s="1033"/>
      <c r="AK8" s="1080" t="s">
        <v>534</v>
      </c>
      <c r="AL8" s="1081"/>
      <c r="AM8" s="1081"/>
      <c r="AN8" s="1081"/>
      <c r="AO8" s="1081"/>
      <c r="AP8" s="1081" t="s">
        <v>534</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541</v>
      </c>
      <c r="BT8" s="1009"/>
      <c r="BU8" s="1009"/>
      <c r="BV8" s="1009"/>
      <c r="BW8" s="1009"/>
      <c r="BX8" s="1009"/>
      <c r="BY8" s="1009"/>
      <c r="BZ8" s="1009"/>
      <c r="CA8" s="1009"/>
      <c r="CB8" s="1009"/>
      <c r="CC8" s="1009"/>
      <c r="CD8" s="1009"/>
      <c r="CE8" s="1009"/>
      <c r="CF8" s="1009"/>
      <c r="CG8" s="1010"/>
      <c r="CH8" s="983">
        <v>3</v>
      </c>
      <c r="CI8" s="984"/>
      <c r="CJ8" s="984"/>
      <c r="CK8" s="984"/>
      <c r="CL8" s="985"/>
      <c r="CM8" s="983">
        <v>22</v>
      </c>
      <c r="CN8" s="984"/>
      <c r="CO8" s="984"/>
      <c r="CP8" s="984"/>
      <c r="CQ8" s="985"/>
      <c r="CR8" s="983">
        <v>15</v>
      </c>
      <c r="CS8" s="984"/>
      <c r="CT8" s="984"/>
      <c r="CU8" s="984"/>
      <c r="CV8" s="985"/>
      <c r="CW8" s="983">
        <v>2</v>
      </c>
      <c r="CX8" s="984"/>
      <c r="CY8" s="984"/>
      <c r="CZ8" s="984"/>
      <c r="DA8" s="985"/>
      <c r="DB8" s="983" t="s">
        <v>534</v>
      </c>
      <c r="DC8" s="984"/>
      <c r="DD8" s="984"/>
      <c r="DE8" s="984"/>
      <c r="DF8" s="985"/>
      <c r="DG8" s="983" t="s">
        <v>544</v>
      </c>
      <c r="DH8" s="984"/>
      <c r="DI8" s="984"/>
      <c r="DJ8" s="984"/>
      <c r="DK8" s="985"/>
      <c r="DL8" s="983" t="s">
        <v>544</v>
      </c>
      <c r="DM8" s="984"/>
      <c r="DN8" s="984"/>
      <c r="DO8" s="984"/>
      <c r="DP8" s="985"/>
      <c r="DQ8" s="983" t="s">
        <v>534</v>
      </c>
      <c r="DR8" s="984"/>
      <c r="DS8" s="984"/>
      <c r="DT8" s="984"/>
      <c r="DU8" s="985"/>
      <c r="DV8" s="986"/>
      <c r="DW8" s="987"/>
      <c r="DX8" s="987"/>
      <c r="DY8" s="987"/>
      <c r="DZ8" s="988"/>
      <c r="EA8" s="205"/>
    </row>
    <row r="9" spans="1:131" s="206" customFormat="1" ht="26.25" customHeight="1" x14ac:dyDescent="0.15">
      <c r="A9" s="212">
        <v>3</v>
      </c>
      <c r="B9" s="1025" t="s">
        <v>366</v>
      </c>
      <c r="C9" s="1026"/>
      <c r="D9" s="1026"/>
      <c r="E9" s="1026"/>
      <c r="F9" s="1026"/>
      <c r="G9" s="1026"/>
      <c r="H9" s="1026"/>
      <c r="I9" s="1026"/>
      <c r="J9" s="1026"/>
      <c r="K9" s="1026"/>
      <c r="L9" s="1026"/>
      <c r="M9" s="1026"/>
      <c r="N9" s="1026"/>
      <c r="O9" s="1026"/>
      <c r="P9" s="1027"/>
      <c r="Q9" s="1037">
        <v>41</v>
      </c>
      <c r="R9" s="1038"/>
      <c r="S9" s="1038"/>
      <c r="T9" s="1038"/>
      <c r="U9" s="1038"/>
      <c r="V9" s="1038">
        <v>38</v>
      </c>
      <c r="W9" s="1038"/>
      <c r="X9" s="1038"/>
      <c r="Y9" s="1038"/>
      <c r="Z9" s="1038"/>
      <c r="AA9" s="1038">
        <v>3</v>
      </c>
      <c r="AB9" s="1038"/>
      <c r="AC9" s="1038"/>
      <c r="AD9" s="1038"/>
      <c r="AE9" s="1039"/>
      <c r="AF9" s="1031">
        <v>3</v>
      </c>
      <c r="AG9" s="1032"/>
      <c r="AH9" s="1032"/>
      <c r="AI9" s="1032"/>
      <c r="AJ9" s="1033"/>
      <c r="AK9" s="1080">
        <v>23</v>
      </c>
      <c r="AL9" s="1081"/>
      <c r="AM9" s="1081"/>
      <c r="AN9" s="1081"/>
      <c r="AO9" s="1081"/>
      <c r="AP9" s="1081">
        <v>289</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542</v>
      </c>
      <c r="BT9" s="1009"/>
      <c r="BU9" s="1009"/>
      <c r="BV9" s="1009"/>
      <c r="BW9" s="1009"/>
      <c r="BX9" s="1009"/>
      <c r="BY9" s="1009"/>
      <c r="BZ9" s="1009"/>
      <c r="CA9" s="1009"/>
      <c r="CB9" s="1009"/>
      <c r="CC9" s="1009"/>
      <c r="CD9" s="1009"/>
      <c r="CE9" s="1009"/>
      <c r="CF9" s="1009"/>
      <c r="CG9" s="1010"/>
      <c r="CH9" s="983">
        <v>-1</v>
      </c>
      <c r="CI9" s="984"/>
      <c r="CJ9" s="984"/>
      <c r="CK9" s="984"/>
      <c r="CL9" s="985"/>
      <c r="CM9" s="983">
        <v>-5</v>
      </c>
      <c r="CN9" s="984"/>
      <c r="CO9" s="984"/>
      <c r="CP9" s="984"/>
      <c r="CQ9" s="985"/>
      <c r="CR9" s="983">
        <v>2</v>
      </c>
      <c r="CS9" s="984"/>
      <c r="CT9" s="984"/>
      <c r="CU9" s="984"/>
      <c r="CV9" s="985"/>
      <c r="CW9" s="983">
        <v>3</v>
      </c>
      <c r="CX9" s="984"/>
      <c r="CY9" s="984"/>
      <c r="CZ9" s="984"/>
      <c r="DA9" s="985"/>
      <c r="DB9" s="983" t="s">
        <v>544</v>
      </c>
      <c r="DC9" s="984"/>
      <c r="DD9" s="984"/>
      <c r="DE9" s="984"/>
      <c r="DF9" s="985"/>
      <c r="DG9" s="983" t="s">
        <v>544</v>
      </c>
      <c r="DH9" s="984"/>
      <c r="DI9" s="984"/>
      <c r="DJ9" s="984"/>
      <c r="DK9" s="985"/>
      <c r="DL9" s="983" t="s">
        <v>545</v>
      </c>
      <c r="DM9" s="984"/>
      <c r="DN9" s="984"/>
      <c r="DO9" s="984"/>
      <c r="DP9" s="985"/>
      <c r="DQ9" s="983" t="s">
        <v>534</v>
      </c>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543</v>
      </c>
      <c r="BT10" s="1009"/>
      <c r="BU10" s="1009"/>
      <c r="BV10" s="1009"/>
      <c r="BW10" s="1009"/>
      <c r="BX10" s="1009"/>
      <c r="BY10" s="1009"/>
      <c r="BZ10" s="1009"/>
      <c r="CA10" s="1009"/>
      <c r="CB10" s="1009"/>
      <c r="CC10" s="1009"/>
      <c r="CD10" s="1009"/>
      <c r="CE10" s="1009"/>
      <c r="CF10" s="1009"/>
      <c r="CG10" s="1010"/>
      <c r="CH10" s="983">
        <v>0</v>
      </c>
      <c r="CI10" s="984"/>
      <c r="CJ10" s="984"/>
      <c r="CK10" s="984"/>
      <c r="CL10" s="985"/>
      <c r="CM10" s="983">
        <v>20</v>
      </c>
      <c r="CN10" s="984"/>
      <c r="CO10" s="984"/>
      <c r="CP10" s="984"/>
      <c r="CQ10" s="985"/>
      <c r="CR10" s="983">
        <v>10</v>
      </c>
      <c r="CS10" s="984"/>
      <c r="CT10" s="984"/>
      <c r="CU10" s="984"/>
      <c r="CV10" s="985"/>
      <c r="CW10" s="983">
        <v>9</v>
      </c>
      <c r="CX10" s="984"/>
      <c r="CY10" s="984"/>
      <c r="CZ10" s="984"/>
      <c r="DA10" s="985"/>
      <c r="DB10" s="983" t="s">
        <v>534</v>
      </c>
      <c r="DC10" s="984"/>
      <c r="DD10" s="984"/>
      <c r="DE10" s="984"/>
      <c r="DF10" s="985"/>
      <c r="DG10" s="983" t="s">
        <v>544</v>
      </c>
      <c r="DH10" s="984"/>
      <c r="DI10" s="984"/>
      <c r="DJ10" s="984"/>
      <c r="DK10" s="985"/>
      <c r="DL10" s="983" t="s">
        <v>546</v>
      </c>
      <c r="DM10" s="984"/>
      <c r="DN10" s="984"/>
      <c r="DO10" s="984"/>
      <c r="DP10" s="985"/>
      <c r="DQ10" s="983" t="s">
        <v>534</v>
      </c>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539</v>
      </c>
      <c r="BT11" s="1009"/>
      <c r="BU11" s="1009"/>
      <c r="BV11" s="1009"/>
      <c r="BW11" s="1009"/>
      <c r="BX11" s="1009"/>
      <c r="BY11" s="1009"/>
      <c r="BZ11" s="1009"/>
      <c r="CA11" s="1009"/>
      <c r="CB11" s="1009"/>
      <c r="CC11" s="1009"/>
      <c r="CD11" s="1009"/>
      <c r="CE11" s="1009"/>
      <c r="CF11" s="1009"/>
      <c r="CG11" s="1010"/>
      <c r="CH11" s="983">
        <v>5</v>
      </c>
      <c r="CI11" s="984"/>
      <c r="CJ11" s="984"/>
      <c r="CK11" s="984"/>
      <c r="CL11" s="985"/>
      <c r="CM11" s="983">
        <v>30</v>
      </c>
      <c r="CN11" s="984"/>
      <c r="CO11" s="984"/>
      <c r="CP11" s="984"/>
      <c r="CQ11" s="985"/>
      <c r="CR11" s="983">
        <v>4</v>
      </c>
      <c r="CS11" s="984"/>
      <c r="CT11" s="984"/>
      <c r="CU11" s="984"/>
      <c r="CV11" s="985"/>
      <c r="CW11" s="983" t="s">
        <v>534</v>
      </c>
      <c r="CX11" s="984"/>
      <c r="CY11" s="984"/>
      <c r="CZ11" s="984"/>
      <c r="DA11" s="985"/>
      <c r="DB11" s="983" t="s">
        <v>534</v>
      </c>
      <c r="DC11" s="984"/>
      <c r="DD11" s="984"/>
      <c r="DE11" s="984"/>
      <c r="DF11" s="985"/>
      <c r="DG11" s="983" t="s">
        <v>534</v>
      </c>
      <c r="DH11" s="984"/>
      <c r="DI11" s="984"/>
      <c r="DJ11" s="984"/>
      <c r="DK11" s="985"/>
      <c r="DL11" s="983" t="s">
        <v>546</v>
      </c>
      <c r="DM11" s="984"/>
      <c r="DN11" s="984"/>
      <c r="DO11" s="984"/>
      <c r="DP11" s="985"/>
      <c r="DQ11" s="983" t="s">
        <v>544</v>
      </c>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367</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368</v>
      </c>
      <c r="B23" s="938" t="s">
        <v>369</v>
      </c>
      <c r="C23" s="939"/>
      <c r="D23" s="939"/>
      <c r="E23" s="939"/>
      <c r="F23" s="939"/>
      <c r="G23" s="939"/>
      <c r="H23" s="939"/>
      <c r="I23" s="939"/>
      <c r="J23" s="939"/>
      <c r="K23" s="939"/>
      <c r="L23" s="939"/>
      <c r="M23" s="939"/>
      <c r="N23" s="939"/>
      <c r="O23" s="939"/>
      <c r="P23" s="940"/>
      <c r="Q23" s="1062">
        <v>12872</v>
      </c>
      <c r="R23" s="1063"/>
      <c r="S23" s="1063"/>
      <c r="T23" s="1063"/>
      <c r="U23" s="1063"/>
      <c r="V23" s="1063">
        <v>12262</v>
      </c>
      <c r="W23" s="1063"/>
      <c r="X23" s="1063"/>
      <c r="Y23" s="1063"/>
      <c r="Z23" s="1063"/>
      <c r="AA23" s="1063">
        <v>610</v>
      </c>
      <c r="AB23" s="1063"/>
      <c r="AC23" s="1063"/>
      <c r="AD23" s="1063"/>
      <c r="AE23" s="1064"/>
      <c r="AF23" s="1065">
        <v>535</v>
      </c>
      <c r="AG23" s="1063"/>
      <c r="AH23" s="1063"/>
      <c r="AI23" s="1063"/>
      <c r="AJ23" s="1066"/>
      <c r="AK23" s="1067"/>
      <c r="AL23" s="1068"/>
      <c r="AM23" s="1068"/>
      <c r="AN23" s="1068"/>
      <c r="AO23" s="1068"/>
      <c r="AP23" s="1063">
        <v>13977</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347</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380</v>
      </c>
      <c r="C28" s="1045"/>
      <c r="D28" s="1045"/>
      <c r="E28" s="1045"/>
      <c r="F28" s="1045"/>
      <c r="G28" s="1045"/>
      <c r="H28" s="1045"/>
      <c r="I28" s="1045"/>
      <c r="J28" s="1045"/>
      <c r="K28" s="1045"/>
      <c r="L28" s="1045"/>
      <c r="M28" s="1045"/>
      <c r="N28" s="1045"/>
      <c r="O28" s="1045"/>
      <c r="P28" s="1046"/>
      <c r="Q28" s="1047">
        <v>1148</v>
      </c>
      <c r="R28" s="1048"/>
      <c r="S28" s="1048"/>
      <c r="T28" s="1048"/>
      <c r="U28" s="1048"/>
      <c r="V28" s="1048">
        <v>1121</v>
      </c>
      <c r="W28" s="1048"/>
      <c r="X28" s="1048"/>
      <c r="Y28" s="1048"/>
      <c r="Z28" s="1048"/>
      <c r="AA28" s="1048">
        <v>26</v>
      </c>
      <c r="AB28" s="1048"/>
      <c r="AC28" s="1048"/>
      <c r="AD28" s="1048"/>
      <c r="AE28" s="1049"/>
      <c r="AF28" s="1050">
        <v>26</v>
      </c>
      <c r="AG28" s="1048"/>
      <c r="AH28" s="1048"/>
      <c r="AI28" s="1048"/>
      <c r="AJ28" s="1051"/>
      <c r="AK28" s="1052">
        <v>54</v>
      </c>
      <c r="AL28" s="1040"/>
      <c r="AM28" s="1040"/>
      <c r="AN28" s="1040"/>
      <c r="AO28" s="1040"/>
      <c r="AP28" s="1040" t="s">
        <v>534</v>
      </c>
      <c r="AQ28" s="1040"/>
      <c r="AR28" s="1040"/>
      <c r="AS28" s="1040"/>
      <c r="AT28" s="1040"/>
      <c r="AU28" s="1040" t="s">
        <v>534</v>
      </c>
      <c r="AV28" s="1040"/>
      <c r="AW28" s="1040"/>
      <c r="AX28" s="1040"/>
      <c r="AY28" s="1040"/>
      <c r="AZ28" s="1041" t="s">
        <v>534</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381</v>
      </c>
      <c r="C29" s="1026"/>
      <c r="D29" s="1026"/>
      <c r="E29" s="1026"/>
      <c r="F29" s="1026"/>
      <c r="G29" s="1026"/>
      <c r="H29" s="1026"/>
      <c r="I29" s="1026"/>
      <c r="J29" s="1026"/>
      <c r="K29" s="1026"/>
      <c r="L29" s="1026"/>
      <c r="M29" s="1026"/>
      <c r="N29" s="1026"/>
      <c r="O29" s="1026"/>
      <c r="P29" s="1027"/>
      <c r="Q29" s="1037">
        <v>4</v>
      </c>
      <c r="R29" s="1038"/>
      <c r="S29" s="1038"/>
      <c r="T29" s="1038"/>
      <c r="U29" s="1038"/>
      <c r="V29" s="1038">
        <v>4</v>
      </c>
      <c r="W29" s="1038"/>
      <c r="X29" s="1038"/>
      <c r="Y29" s="1038"/>
      <c r="Z29" s="1038"/>
      <c r="AA29" s="1038">
        <v>0</v>
      </c>
      <c r="AB29" s="1038"/>
      <c r="AC29" s="1038"/>
      <c r="AD29" s="1038"/>
      <c r="AE29" s="1039"/>
      <c r="AF29" s="1031">
        <v>0</v>
      </c>
      <c r="AG29" s="1032"/>
      <c r="AH29" s="1032"/>
      <c r="AI29" s="1032"/>
      <c r="AJ29" s="1033"/>
      <c r="AK29" s="974">
        <v>3</v>
      </c>
      <c r="AL29" s="965"/>
      <c r="AM29" s="965"/>
      <c r="AN29" s="965"/>
      <c r="AO29" s="965"/>
      <c r="AP29" s="965" t="s">
        <v>534</v>
      </c>
      <c r="AQ29" s="965"/>
      <c r="AR29" s="965"/>
      <c r="AS29" s="965"/>
      <c r="AT29" s="965"/>
      <c r="AU29" s="965" t="s">
        <v>534</v>
      </c>
      <c r="AV29" s="965"/>
      <c r="AW29" s="965"/>
      <c r="AX29" s="965"/>
      <c r="AY29" s="965"/>
      <c r="AZ29" s="1036" t="s">
        <v>534</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382</v>
      </c>
      <c r="C30" s="1026"/>
      <c r="D30" s="1026"/>
      <c r="E30" s="1026"/>
      <c r="F30" s="1026"/>
      <c r="G30" s="1026"/>
      <c r="H30" s="1026"/>
      <c r="I30" s="1026"/>
      <c r="J30" s="1026"/>
      <c r="K30" s="1026"/>
      <c r="L30" s="1026"/>
      <c r="M30" s="1026"/>
      <c r="N30" s="1026"/>
      <c r="O30" s="1026"/>
      <c r="P30" s="1027"/>
      <c r="Q30" s="1037">
        <v>380</v>
      </c>
      <c r="R30" s="1038"/>
      <c r="S30" s="1038"/>
      <c r="T30" s="1038"/>
      <c r="U30" s="1038"/>
      <c r="V30" s="1038">
        <v>378</v>
      </c>
      <c r="W30" s="1038"/>
      <c r="X30" s="1038"/>
      <c r="Y30" s="1038"/>
      <c r="Z30" s="1038"/>
      <c r="AA30" s="1038">
        <v>2</v>
      </c>
      <c r="AB30" s="1038"/>
      <c r="AC30" s="1038"/>
      <c r="AD30" s="1038"/>
      <c r="AE30" s="1039"/>
      <c r="AF30" s="1031">
        <v>2</v>
      </c>
      <c r="AG30" s="1032"/>
      <c r="AH30" s="1032"/>
      <c r="AI30" s="1032"/>
      <c r="AJ30" s="1033"/>
      <c r="AK30" s="974">
        <v>260</v>
      </c>
      <c r="AL30" s="965"/>
      <c r="AM30" s="965"/>
      <c r="AN30" s="965"/>
      <c r="AO30" s="965"/>
      <c r="AP30" s="965" t="s">
        <v>534</v>
      </c>
      <c r="AQ30" s="965"/>
      <c r="AR30" s="965"/>
      <c r="AS30" s="965"/>
      <c r="AT30" s="965"/>
      <c r="AU30" s="965" t="s">
        <v>544</v>
      </c>
      <c r="AV30" s="965"/>
      <c r="AW30" s="965"/>
      <c r="AX30" s="965"/>
      <c r="AY30" s="965"/>
      <c r="AZ30" s="1036" t="s">
        <v>534</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383</v>
      </c>
      <c r="C31" s="1026"/>
      <c r="D31" s="1026"/>
      <c r="E31" s="1026"/>
      <c r="F31" s="1026"/>
      <c r="G31" s="1026"/>
      <c r="H31" s="1026"/>
      <c r="I31" s="1026"/>
      <c r="J31" s="1026"/>
      <c r="K31" s="1026"/>
      <c r="L31" s="1026"/>
      <c r="M31" s="1026"/>
      <c r="N31" s="1026"/>
      <c r="O31" s="1026"/>
      <c r="P31" s="1027"/>
      <c r="Q31" s="1037">
        <v>1879</v>
      </c>
      <c r="R31" s="1038"/>
      <c r="S31" s="1038"/>
      <c r="T31" s="1038"/>
      <c r="U31" s="1038"/>
      <c r="V31" s="1038">
        <v>1839</v>
      </c>
      <c r="W31" s="1038"/>
      <c r="X31" s="1038"/>
      <c r="Y31" s="1038"/>
      <c r="Z31" s="1038"/>
      <c r="AA31" s="1038">
        <v>40</v>
      </c>
      <c r="AB31" s="1038"/>
      <c r="AC31" s="1038"/>
      <c r="AD31" s="1038"/>
      <c r="AE31" s="1039"/>
      <c r="AF31" s="1031">
        <v>38</v>
      </c>
      <c r="AG31" s="1032"/>
      <c r="AH31" s="1032"/>
      <c r="AI31" s="1032"/>
      <c r="AJ31" s="1033"/>
      <c r="AK31" s="974">
        <v>298</v>
      </c>
      <c r="AL31" s="965"/>
      <c r="AM31" s="965"/>
      <c r="AN31" s="965"/>
      <c r="AO31" s="965"/>
      <c r="AP31" s="965" t="s">
        <v>534</v>
      </c>
      <c r="AQ31" s="965"/>
      <c r="AR31" s="965"/>
      <c r="AS31" s="965"/>
      <c r="AT31" s="965"/>
      <c r="AU31" s="965" t="s">
        <v>534</v>
      </c>
      <c r="AV31" s="965"/>
      <c r="AW31" s="965"/>
      <c r="AX31" s="965"/>
      <c r="AY31" s="965"/>
      <c r="AZ31" s="1036" t="s">
        <v>534</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384</v>
      </c>
      <c r="C32" s="1026"/>
      <c r="D32" s="1026"/>
      <c r="E32" s="1026"/>
      <c r="F32" s="1026"/>
      <c r="G32" s="1026"/>
      <c r="H32" s="1026"/>
      <c r="I32" s="1026"/>
      <c r="J32" s="1026"/>
      <c r="K32" s="1026"/>
      <c r="L32" s="1026"/>
      <c r="M32" s="1026"/>
      <c r="N32" s="1026"/>
      <c r="O32" s="1026"/>
      <c r="P32" s="1027"/>
      <c r="Q32" s="1037">
        <v>15</v>
      </c>
      <c r="R32" s="1038"/>
      <c r="S32" s="1038"/>
      <c r="T32" s="1038"/>
      <c r="U32" s="1038"/>
      <c r="V32" s="1038">
        <v>13</v>
      </c>
      <c r="W32" s="1038"/>
      <c r="X32" s="1038"/>
      <c r="Y32" s="1038"/>
      <c r="Z32" s="1038"/>
      <c r="AA32" s="1038">
        <v>2</v>
      </c>
      <c r="AB32" s="1038"/>
      <c r="AC32" s="1038"/>
      <c r="AD32" s="1038"/>
      <c r="AE32" s="1039"/>
      <c r="AF32" s="1031">
        <v>2</v>
      </c>
      <c r="AG32" s="1032"/>
      <c r="AH32" s="1032"/>
      <c r="AI32" s="1032"/>
      <c r="AJ32" s="1033"/>
      <c r="AK32" s="974">
        <v>2</v>
      </c>
      <c r="AL32" s="965"/>
      <c r="AM32" s="965"/>
      <c r="AN32" s="965"/>
      <c r="AO32" s="965"/>
      <c r="AP32" s="965" t="s">
        <v>534</v>
      </c>
      <c r="AQ32" s="965"/>
      <c r="AR32" s="965"/>
      <c r="AS32" s="965"/>
      <c r="AT32" s="965"/>
      <c r="AU32" s="965" t="s">
        <v>534</v>
      </c>
      <c r="AV32" s="965"/>
      <c r="AW32" s="965"/>
      <c r="AX32" s="965"/>
      <c r="AY32" s="965"/>
      <c r="AZ32" s="1036" t="s">
        <v>534</v>
      </c>
      <c r="BA32" s="1036"/>
      <c r="BB32" s="1036"/>
      <c r="BC32" s="1036"/>
      <c r="BD32" s="1036"/>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t="s">
        <v>385</v>
      </c>
      <c r="C33" s="1026"/>
      <c r="D33" s="1026"/>
      <c r="E33" s="1026"/>
      <c r="F33" s="1026"/>
      <c r="G33" s="1026"/>
      <c r="H33" s="1026"/>
      <c r="I33" s="1026"/>
      <c r="J33" s="1026"/>
      <c r="K33" s="1026"/>
      <c r="L33" s="1026"/>
      <c r="M33" s="1026"/>
      <c r="N33" s="1026"/>
      <c r="O33" s="1026"/>
      <c r="P33" s="1027"/>
      <c r="Q33" s="1037">
        <v>217</v>
      </c>
      <c r="R33" s="1038"/>
      <c r="S33" s="1038"/>
      <c r="T33" s="1038"/>
      <c r="U33" s="1038"/>
      <c r="V33" s="1038">
        <v>217</v>
      </c>
      <c r="W33" s="1038"/>
      <c r="X33" s="1038"/>
      <c r="Y33" s="1038"/>
      <c r="Z33" s="1038"/>
      <c r="AA33" s="1038">
        <v>1</v>
      </c>
      <c r="AB33" s="1038"/>
      <c r="AC33" s="1038"/>
      <c r="AD33" s="1038"/>
      <c r="AE33" s="1039"/>
      <c r="AF33" s="1031">
        <v>13</v>
      </c>
      <c r="AG33" s="1032"/>
      <c r="AH33" s="1032"/>
      <c r="AI33" s="1032"/>
      <c r="AJ33" s="1033"/>
      <c r="AK33" s="974">
        <v>168</v>
      </c>
      <c r="AL33" s="965"/>
      <c r="AM33" s="965"/>
      <c r="AN33" s="965"/>
      <c r="AO33" s="965"/>
      <c r="AP33" s="965" t="s">
        <v>534</v>
      </c>
      <c r="AQ33" s="965"/>
      <c r="AR33" s="965"/>
      <c r="AS33" s="965"/>
      <c r="AT33" s="965"/>
      <c r="AU33" s="965" t="s">
        <v>534</v>
      </c>
      <c r="AV33" s="965"/>
      <c r="AW33" s="965"/>
      <c r="AX33" s="965"/>
      <c r="AY33" s="965"/>
      <c r="AZ33" s="1036" t="s">
        <v>544</v>
      </c>
      <c r="BA33" s="1036"/>
      <c r="BB33" s="1036"/>
      <c r="BC33" s="1036"/>
      <c r="BD33" s="1036"/>
      <c r="BE33" s="1020" t="s">
        <v>386</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t="s">
        <v>387</v>
      </c>
      <c r="C34" s="1026"/>
      <c r="D34" s="1026"/>
      <c r="E34" s="1026"/>
      <c r="F34" s="1026"/>
      <c r="G34" s="1026"/>
      <c r="H34" s="1026"/>
      <c r="I34" s="1026"/>
      <c r="J34" s="1026"/>
      <c r="K34" s="1026"/>
      <c r="L34" s="1026"/>
      <c r="M34" s="1026"/>
      <c r="N34" s="1026"/>
      <c r="O34" s="1026"/>
      <c r="P34" s="1027"/>
      <c r="Q34" s="1037">
        <v>203</v>
      </c>
      <c r="R34" s="1038"/>
      <c r="S34" s="1038"/>
      <c r="T34" s="1038"/>
      <c r="U34" s="1038"/>
      <c r="V34" s="1038">
        <v>186</v>
      </c>
      <c r="W34" s="1038"/>
      <c r="X34" s="1038"/>
      <c r="Y34" s="1038"/>
      <c r="Z34" s="1038"/>
      <c r="AA34" s="1038">
        <v>17</v>
      </c>
      <c r="AB34" s="1038"/>
      <c r="AC34" s="1038"/>
      <c r="AD34" s="1038"/>
      <c r="AE34" s="1039"/>
      <c r="AF34" s="1031">
        <v>17</v>
      </c>
      <c r="AG34" s="1032"/>
      <c r="AH34" s="1032"/>
      <c r="AI34" s="1032"/>
      <c r="AJ34" s="1033"/>
      <c r="AK34" s="974">
        <v>63</v>
      </c>
      <c r="AL34" s="965"/>
      <c r="AM34" s="965"/>
      <c r="AN34" s="965"/>
      <c r="AO34" s="965"/>
      <c r="AP34" s="965">
        <v>1249</v>
      </c>
      <c r="AQ34" s="965"/>
      <c r="AR34" s="965"/>
      <c r="AS34" s="965"/>
      <c r="AT34" s="965"/>
      <c r="AU34" s="965" t="s">
        <v>534</v>
      </c>
      <c r="AV34" s="965"/>
      <c r="AW34" s="965"/>
      <c r="AX34" s="965"/>
      <c r="AY34" s="965"/>
      <c r="AZ34" s="1036" t="s">
        <v>534</v>
      </c>
      <c r="BA34" s="1036"/>
      <c r="BB34" s="1036"/>
      <c r="BC34" s="1036"/>
      <c r="BD34" s="1036"/>
      <c r="BE34" s="1020" t="s">
        <v>388</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t="s">
        <v>389</v>
      </c>
      <c r="C35" s="1026"/>
      <c r="D35" s="1026"/>
      <c r="E35" s="1026"/>
      <c r="F35" s="1026"/>
      <c r="G35" s="1026"/>
      <c r="H35" s="1026"/>
      <c r="I35" s="1026"/>
      <c r="J35" s="1026"/>
      <c r="K35" s="1026"/>
      <c r="L35" s="1026"/>
      <c r="M35" s="1026"/>
      <c r="N35" s="1026"/>
      <c r="O35" s="1026"/>
      <c r="P35" s="1027"/>
      <c r="Q35" s="1037">
        <v>278</v>
      </c>
      <c r="R35" s="1038"/>
      <c r="S35" s="1038"/>
      <c r="T35" s="1038"/>
      <c r="U35" s="1038"/>
      <c r="V35" s="1038">
        <v>258</v>
      </c>
      <c r="W35" s="1038"/>
      <c r="X35" s="1038"/>
      <c r="Y35" s="1038"/>
      <c r="Z35" s="1038"/>
      <c r="AA35" s="1038">
        <v>20</v>
      </c>
      <c r="AB35" s="1038"/>
      <c r="AC35" s="1038"/>
      <c r="AD35" s="1038"/>
      <c r="AE35" s="1039"/>
      <c r="AF35" s="1031">
        <v>20</v>
      </c>
      <c r="AG35" s="1032"/>
      <c r="AH35" s="1032"/>
      <c r="AI35" s="1032"/>
      <c r="AJ35" s="1033"/>
      <c r="AK35" s="974">
        <v>156</v>
      </c>
      <c r="AL35" s="965"/>
      <c r="AM35" s="965"/>
      <c r="AN35" s="965"/>
      <c r="AO35" s="965"/>
      <c r="AP35" s="965">
        <v>1561</v>
      </c>
      <c r="AQ35" s="965"/>
      <c r="AR35" s="965"/>
      <c r="AS35" s="965"/>
      <c r="AT35" s="965"/>
      <c r="AU35" s="965" t="s">
        <v>534</v>
      </c>
      <c r="AV35" s="965"/>
      <c r="AW35" s="965"/>
      <c r="AX35" s="965"/>
      <c r="AY35" s="965"/>
      <c r="AZ35" s="1036" t="s">
        <v>534</v>
      </c>
      <c r="BA35" s="1036"/>
      <c r="BB35" s="1036"/>
      <c r="BC35" s="1036"/>
      <c r="BD35" s="1036"/>
      <c r="BE35" s="1020" t="s">
        <v>388</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t="s">
        <v>390</v>
      </c>
      <c r="C36" s="1026"/>
      <c r="D36" s="1026"/>
      <c r="E36" s="1026"/>
      <c r="F36" s="1026"/>
      <c r="G36" s="1026"/>
      <c r="H36" s="1026"/>
      <c r="I36" s="1026"/>
      <c r="J36" s="1026"/>
      <c r="K36" s="1026"/>
      <c r="L36" s="1026"/>
      <c r="M36" s="1026"/>
      <c r="N36" s="1026"/>
      <c r="O36" s="1026"/>
      <c r="P36" s="1027"/>
      <c r="Q36" s="1037">
        <v>42</v>
      </c>
      <c r="R36" s="1038"/>
      <c r="S36" s="1038"/>
      <c r="T36" s="1038"/>
      <c r="U36" s="1038"/>
      <c r="V36" s="1038">
        <v>36</v>
      </c>
      <c r="W36" s="1038"/>
      <c r="X36" s="1038"/>
      <c r="Y36" s="1038"/>
      <c r="Z36" s="1038"/>
      <c r="AA36" s="1038">
        <v>6</v>
      </c>
      <c r="AB36" s="1038"/>
      <c r="AC36" s="1038"/>
      <c r="AD36" s="1038"/>
      <c r="AE36" s="1039"/>
      <c r="AF36" s="1031">
        <v>89</v>
      </c>
      <c r="AG36" s="1032"/>
      <c r="AH36" s="1032"/>
      <c r="AI36" s="1032"/>
      <c r="AJ36" s="1033"/>
      <c r="AK36" s="974" t="s">
        <v>534</v>
      </c>
      <c r="AL36" s="965"/>
      <c r="AM36" s="965"/>
      <c r="AN36" s="965"/>
      <c r="AO36" s="965"/>
      <c r="AP36" s="965" t="s">
        <v>544</v>
      </c>
      <c r="AQ36" s="965"/>
      <c r="AR36" s="965"/>
      <c r="AS36" s="965"/>
      <c r="AT36" s="965"/>
      <c r="AU36" s="965" t="s">
        <v>534</v>
      </c>
      <c r="AV36" s="965"/>
      <c r="AW36" s="965"/>
      <c r="AX36" s="965"/>
      <c r="AY36" s="965"/>
      <c r="AZ36" s="1036" t="s">
        <v>534</v>
      </c>
      <c r="BA36" s="1036"/>
      <c r="BB36" s="1036"/>
      <c r="BC36" s="1036"/>
      <c r="BD36" s="1036"/>
      <c r="BE36" s="1020" t="s">
        <v>388</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391</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368</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207</v>
      </c>
      <c r="AG63" s="953"/>
      <c r="AH63" s="953"/>
      <c r="AI63" s="953"/>
      <c r="AJ63" s="1018"/>
      <c r="AK63" s="1019"/>
      <c r="AL63" s="957"/>
      <c r="AM63" s="957"/>
      <c r="AN63" s="957"/>
      <c r="AO63" s="957"/>
      <c r="AP63" s="953">
        <v>2811</v>
      </c>
      <c r="AQ63" s="953"/>
      <c r="AR63" s="953"/>
      <c r="AS63" s="953"/>
      <c r="AT63" s="953"/>
      <c r="AU63" s="953" t="s">
        <v>534</v>
      </c>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394</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395</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535</v>
      </c>
      <c r="C68" s="980"/>
      <c r="D68" s="980"/>
      <c r="E68" s="980"/>
      <c r="F68" s="980"/>
      <c r="G68" s="980"/>
      <c r="H68" s="980"/>
      <c r="I68" s="980"/>
      <c r="J68" s="980"/>
      <c r="K68" s="980"/>
      <c r="L68" s="980"/>
      <c r="M68" s="980"/>
      <c r="N68" s="980"/>
      <c r="O68" s="980"/>
      <c r="P68" s="981"/>
      <c r="Q68" s="982">
        <v>965</v>
      </c>
      <c r="R68" s="976"/>
      <c r="S68" s="976"/>
      <c r="T68" s="976"/>
      <c r="U68" s="976"/>
      <c r="V68" s="976">
        <v>955</v>
      </c>
      <c r="W68" s="976"/>
      <c r="X68" s="976"/>
      <c r="Y68" s="976"/>
      <c r="Z68" s="976"/>
      <c r="AA68" s="976">
        <v>0</v>
      </c>
      <c r="AB68" s="976"/>
      <c r="AC68" s="976"/>
      <c r="AD68" s="976"/>
      <c r="AE68" s="976"/>
      <c r="AF68" s="976">
        <v>0</v>
      </c>
      <c r="AG68" s="976"/>
      <c r="AH68" s="976"/>
      <c r="AI68" s="976"/>
      <c r="AJ68" s="976"/>
      <c r="AK68" s="976">
        <v>29</v>
      </c>
      <c r="AL68" s="976"/>
      <c r="AM68" s="976"/>
      <c r="AN68" s="976"/>
      <c r="AO68" s="976"/>
      <c r="AP68" s="976" t="s">
        <v>534</v>
      </c>
      <c r="AQ68" s="976"/>
      <c r="AR68" s="976"/>
      <c r="AS68" s="976"/>
      <c r="AT68" s="976"/>
      <c r="AU68" s="976" t="s">
        <v>534</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536</v>
      </c>
      <c r="C69" s="969"/>
      <c r="D69" s="969"/>
      <c r="E69" s="969"/>
      <c r="F69" s="969"/>
      <c r="G69" s="969"/>
      <c r="H69" s="969"/>
      <c r="I69" s="969"/>
      <c r="J69" s="969"/>
      <c r="K69" s="969"/>
      <c r="L69" s="969"/>
      <c r="M69" s="969"/>
      <c r="N69" s="969"/>
      <c r="O69" s="969"/>
      <c r="P69" s="970"/>
      <c r="Q69" s="971">
        <v>369255</v>
      </c>
      <c r="R69" s="965"/>
      <c r="S69" s="965"/>
      <c r="T69" s="965"/>
      <c r="U69" s="965"/>
      <c r="V69" s="965">
        <v>362363</v>
      </c>
      <c r="W69" s="965"/>
      <c r="X69" s="965"/>
      <c r="Y69" s="965"/>
      <c r="Z69" s="965"/>
      <c r="AA69" s="965">
        <v>6892</v>
      </c>
      <c r="AB69" s="965"/>
      <c r="AC69" s="965"/>
      <c r="AD69" s="965"/>
      <c r="AE69" s="965"/>
      <c r="AF69" s="965">
        <v>6892</v>
      </c>
      <c r="AG69" s="965"/>
      <c r="AH69" s="965"/>
      <c r="AI69" s="965"/>
      <c r="AJ69" s="965"/>
      <c r="AK69" s="965">
        <v>2605</v>
      </c>
      <c r="AL69" s="965"/>
      <c r="AM69" s="965"/>
      <c r="AN69" s="965"/>
      <c r="AO69" s="965"/>
      <c r="AP69" s="965" t="s">
        <v>544</v>
      </c>
      <c r="AQ69" s="965"/>
      <c r="AR69" s="965"/>
      <c r="AS69" s="965"/>
      <c r="AT69" s="965"/>
      <c r="AU69" s="965" t="s">
        <v>544</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537</v>
      </c>
      <c r="C70" s="969"/>
      <c r="D70" s="969"/>
      <c r="E70" s="969"/>
      <c r="F70" s="969"/>
      <c r="G70" s="969"/>
      <c r="H70" s="969"/>
      <c r="I70" s="969"/>
      <c r="J70" s="969"/>
      <c r="K70" s="969"/>
      <c r="L70" s="969"/>
      <c r="M70" s="969"/>
      <c r="N70" s="969"/>
      <c r="O70" s="969"/>
      <c r="P70" s="970"/>
      <c r="Q70" s="971">
        <v>8434</v>
      </c>
      <c r="R70" s="965"/>
      <c r="S70" s="965"/>
      <c r="T70" s="965"/>
      <c r="U70" s="965"/>
      <c r="V70" s="965">
        <v>7892</v>
      </c>
      <c r="W70" s="965"/>
      <c r="X70" s="965"/>
      <c r="Y70" s="965"/>
      <c r="Z70" s="965"/>
      <c r="AA70" s="965">
        <v>542</v>
      </c>
      <c r="AB70" s="965"/>
      <c r="AC70" s="965"/>
      <c r="AD70" s="965"/>
      <c r="AE70" s="965"/>
      <c r="AF70" s="965">
        <v>542</v>
      </c>
      <c r="AG70" s="965"/>
      <c r="AH70" s="965"/>
      <c r="AI70" s="965"/>
      <c r="AJ70" s="965"/>
      <c r="AK70" s="965" t="s">
        <v>534</v>
      </c>
      <c r="AL70" s="965"/>
      <c r="AM70" s="965"/>
      <c r="AN70" s="965"/>
      <c r="AO70" s="965"/>
      <c r="AP70" s="965" t="s">
        <v>534</v>
      </c>
      <c r="AQ70" s="965"/>
      <c r="AR70" s="965"/>
      <c r="AS70" s="965"/>
      <c r="AT70" s="965"/>
      <c r="AU70" s="965" t="s">
        <v>534</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538</v>
      </c>
      <c r="C71" s="969"/>
      <c r="D71" s="969"/>
      <c r="E71" s="969"/>
      <c r="F71" s="969"/>
      <c r="G71" s="969"/>
      <c r="H71" s="969"/>
      <c r="I71" s="969"/>
      <c r="J71" s="969"/>
      <c r="K71" s="969"/>
      <c r="L71" s="969"/>
      <c r="M71" s="969"/>
      <c r="N71" s="969"/>
      <c r="O71" s="969"/>
      <c r="P71" s="970"/>
      <c r="Q71" s="971">
        <v>7491</v>
      </c>
      <c r="R71" s="965"/>
      <c r="S71" s="965"/>
      <c r="T71" s="965"/>
      <c r="U71" s="965"/>
      <c r="V71" s="965">
        <v>7410</v>
      </c>
      <c r="W71" s="965"/>
      <c r="X71" s="965"/>
      <c r="Y71" s="965"/>
      <c r="Z71" s="965"/>
      <c r="AA71" s="965">
        <v>81</v>
      </c>
      <c r="AB71" s="965"/>
      <c r="AC71" s="965"/>
      <c r="AD71" s="965"/>
      <c r="AE71" s="965"/>
      <c r="AF71" s="965">
        <v>81</v>
      </c>
      <c r="AG71" s="965"/>
      <c r="AH71" s="965"/>
      <c r="AI71" s="965"/>
      <c r="AJ71" s="965"/>
      <c r="AK71" s="965" t="s">
        <v>534</v>
      </c>
      <c r="AL71" s="965"/>
      <c r="AM71" s="965"/>
      <c r="AN71" s="965"/>
      <c r="AO71" s="965"/>
      <c r="AP71" s="965">
        <v>3015</v>
      </c>
      <c r="AQ71" s="965"/>
      <c r="AR71" s="965"/>
      <c r="AS71" s="965"/>
      <c r="AT71" s="965"/>
      <c r="AU71" s="965">
        <v>57</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368</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7515</v>
      </c>
      <c r="AG88" s="953"/>
      <c r="AH88" s="953"/>
      <c r="AI88" s="953"/>
      <c r="AJ88" s="953"/>
      <c r="AK88" s="957"/>
      <c r="AL88" s="957"/>
      <c r="AM88" s="957"/>
      <c r="AN88" s="957"/>
      <c r="AO88" s="957"/>
      <c r="AP88" s="953">
        <v>3015</v>
      </c>
      <c r="AQ88" s="953"/>
      <c r="AR88" s="953"/>
      <c r="AS88" s="953"/>
      <c r="AT88" s="953"/>
      <c r="AU88" s="953">
        <v>57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36</v>
      </c>
      <c r="CS102" s="945"/>
      <c r="CT102" s="945"/>
      <c r="CU102" s="945"/>
      <c r="CV102" s="946"/>
      <c r="CW102" s="944">
        <v>23</v>
      </c>
      <c r="CX102" s="945"/>
      <c r="CY102" s="945"/>
      <c r="CZ102" s="945"/>
      <c r="DA102" s="946"/>
      <c r="DB102" s="944" t="s">
        <v>534</v>
      </c>
      <c r="DC102" s="945"/>
      <c r="DD102" s="945"/>
      <c r="DE102" s="945"/>
      <c r="DF102" s="946"/>
      <c r="DG102" s="944" t="s">
        <v>534</v>
      </c>
      <c r="DH102" s="945"/>
      <c r="DI102" s="945"/>
      <c r="DJ102" s="945"/>
      <c r="DK102" s="946"/>
      <c r="DL102" s="944" t="s">
        <v>534</v>
      </c>
      <c r="DM102" s="945"/>
      <c r="DN102" s="945"/>
      <c r="DO102" s="945"/>
      <c r="DP102" s="946"/>
      <c r="DQ102" s="944" t="s">
        <v>534</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286</v>
      </c>
      <c r="AG109" s="886"/>
      <c r="AH109" s="886"/>
      <c r="AI109" s="886"/>
      <c r="AJ109" s="887"/>
      <c r="AK109" s="888" t="s">
        <v>285</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286</v>
      </c>
      <c r="BW109" s="886"/>
      <c r="BX109" s="886"/>
      <c r="BY109" s="886"/>
      <c r="BZ109" s="887"/>
      <c r="CA109" s="888" t="s">
        <v>285</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286</v>
      </c>
      <c r="DM109" s="886"/>
      <c r="DN109" s="886"/>
      <c r="DO109" s="886"/>
      <c r="DP109" s="887"/>
      <c r="DQ109" s="888" t="s">
        <v>285</v>
      </c>
      <c r="DR109" s="886"/>
      <c r="DS109" s="886"/>
      <c r="DT109" s="886"/>
      <c r="DU109" s="887"/>
      <c r="DV109" s="888" t="s">
        <v>406</v>
      </c>
      <c r="DW109" s="886"/>
      <c r="DX109" s="886"/>
      <c r="DY109" s="886"/>
      <c r="DZ109" s="917"/>
    </row>
    <row r="110" spans="1:131" s="197" customFormat="1" ht="26.25" customHeight="1" x14ac:dyDescent="0.15">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2087989</v>
      </c>
      <c r="AB110" s="871"/>
      <c r="AC110" s="871"/>
      <c r="AD110" s="871"/>
      <c r="AE110" s="872"/>
      <c r="AF110" s="873">
        <v>1957652</v>
      </c>
      <c r="AG110" s="871"/>
      <c r="AH110" s="871"/>
      <c r="AI110" s="871"/>
      <c r="AJ110" s="872"/>
      <c r="AK110" s="873">
        <v>1746151</v>
      </c>
      <c r="AL110" s="871"/>
      <c r="AM110" s="871"/>
      <c r="AN110" s="871"/>
      <c r="AO110" s="872"/>
      <c r="AP110" s="874">
        <v>30</v>
      </c>
      <c r="AQ110" s="875"/>
      <c r="AR110" s="875"/>
      <c r="AS110" s="875"/>
      <c r="AT110" s="876"/>
      <c r="AU110" s="918" t="s">
        <v>60</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13727112</v>
      </c>
      <c r="BR110" s="798"/>
      <c r="BS110" s="798"/>
      <c r="BT110" s="798"/>
      <c r="BU110" s="798"/>
      <c r="BV110" s="798">
        <v>13218811</v>
      </c>
      <c r="BW110" s="798"/>
      <c r="BX110" s="798"/>
      <c r="BY110" s="798"/>
      <c r="BZ110" s="798"/>
      <c r="CA110" s="798">
        <v>13977494</v>
      </c>
      <c r="CB110" s="798"/>
      <c r="CC110" s="798"/>
      <c r="CD110" s="798"/>
      <c r="CE110" s="798"/>
      <c r="CF110" s="859">
        <v>240.1</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32129</v>
      </c>
      <c r="BR111" s="769"/>
      <c r="BS111" s="769"/>
      <c r="BT111" s="769"/>
      <c r="BU111" s="769"/>
      <c r="BV111" s="769">
        <v>33586</v>
      </c>
      <c r="BW111" s="769"/>
      <c r="BX111" s="769"/>
      <c r="BY111" s="769"/>
      <c r="BZ111" s="769"/>
      <c r="CA111" s="769">
        <v>19518</v>
      </c>
      <c r="CB111" s="769"/>
      <c r="CC111" s="769"/>
      <c r="CD111" s="769"/>
      <c r="CE111" s="769"/>
      <c r="CF111" s="846">
        <v>0.3</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2017747</v>
      </c>
      <c r="BR112" s="769"/>
      <c r="BS112" s="769"/>
      <c r="BT112" s="769"/>
      <c r="BU112" s="769"/>
      <c r="BV112" s="769">
        <v>2155899</v>
      </c>
      <c r="BW112" s="769"/>
      <c r="BX112" s="769"/>
      <c r="BY112" s="769"/>
      <c r="BZ112" s="769"/>
      <c r="CA112" s="769">
        <v>2198229</v>
      </c>
      <c r="CB112" s="769"/>
      <c r="CC112" s="769"/>
      <c r="CD112" s="769"/>
      <c r="CE112" s="769"/>
      <c r="CF112" s="846">
        <v>37.799999999999997</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226605</v>
      </c>
      <c r="AB113" s="907"/>
      <c r="AC113" s="907"/>
      <c r="AD113" s="907"/>
      <c r="AE113" s="908"/>
      <c r="AF113" s="909">
        <v>241108</v>
      </c>
      <c r="AG113" s="907"/>
      <c r="AH113" s="907"/>
      <c r="AI113" s="907"/>
      <c r="AJ113" s="908"/>
      <c r="AK113" s="909">
        <v>217231</v>
      </c>
      <c r="AL113" s="907"/>
      <c r="AM113" s="907"/>
      <c r="AN113" s="907"/>
      <c r="AO113" s="908"/>
      <c r="AP113" s="910">
        <v>3.7</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v>273</v>
      </c>
      <c r="BR113" s="769"/>
      <c r="BS113" s="769"/>
      <c r="BT113" s="769"/>
      <c r="BU113" s="769"/>
      <c r="BV113" s="769">
        <v>1217</v>
      </c>
      <c r="BW113" s="769"/>
      <c r="BX113" s="769"/>
      <c r="BY113" s="769"/>
      <c r="BZ113" s="769"/>
      <c r="CA113" s="769">
        <v>57373</v>
      </c>
      <c r="CB113" s="769"/>
      <c r="CC113" s="769"/>
      <c r="CD113" s="769"/>
      <c r="CE113" s="769"/>
      <c r="CF113" s="846">
        <v>1</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10924</v>
      </c>
      <c r="AB114" s="782"/>
      <c r="AC114" s="782"/>
      <c r="AD114" s="782"/>
      <c r="AE114" s="783"/>
      <c r="AF114" s="784">
        <v>10895</v>
      </c>
      <c r="AG114" s="782"/>
      <c r="AH114" s="782"/>
      <c r="AI114" s="782"/>
      <c r="AJ114" s="783"/>
      <c r="AK114" s="784">
        <v>10895</v>
      </c>
      <c r="AL114" s="782"/>
      <c r="AM114" s="782"/>
      <c r="AN114" s="782"/>
      <c r="AO114" s="783"/>
      <c r="AP114" s="752">
        <v>0.2</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1437453</v>
      </c>
      <c r="BR114" s="769"/>
      <c r="BS114" s="769"/>
      <c r="BT114" s="769"/>
      <c r="BU114" s="769"/>
      <c r="BV114" s="769">
        <v>1323424</v>
      </c>
      <c r="BW114" s="769"/>
      <c r="BX114" s="769"/>
      <c r="BY114" s="769"/>
      <c r="BZ114" s="769"/>
      <c r="CA114" s="769">
        <v>1251240</v>
      </c>
      <c r="CB114" s="769"/>
      <c r="CC114" s="769"/>
      <c r="CD114" s="769"/>
      <c r="CE114" s="769"/>
      <c r="CF114" s="846">
        <v>21.5</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2016</v>
      </c>
      <c r="AB115" s="907"/>
      <c r="AC115" s="907"/>
      <c r="AD115" s="907"/>
      <c r="AE115" s="908"/>
      <c r="AF115" s="909">
        <v>1675</v>
      </c>
      <c r="AG115" s="907"/>
      <c r="AH115" s="907"/>
      <c r="AI115" s="907"/>
      <c r="AJ115" s="908"/>
      <c r="AK115" s="909">
        <v>1314</v>
      </c>
      <c r="AL115" s="907"/>
      <c r="AM115" s="907"/>
      <c r="AN115" s="907"/>
      <c r="AO115" s="908"/>
      <c r="AP115" s="910">
        <v>0</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v>335</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2327534</v>
      </c>
      <c r="AB117" s="893"/>
      <c r="AC117" s="893"/>
      <c r="AD117" s="893"/>
      <c r="AE117" s="894"/>
      <c r="AF117" s="896">
        <v>2211330</v>
      </c>
      <c r="AG117" s="893"/>
      <c r="AH117" s="893"/>
      <c r="AI117" s="893"/>
      <c r="AJ117" s="894"/>
      <c r="AK117" s="896">
        <v>1975591</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286</v>
      </c>
      <c r="AG118" s="886"/>
      <c r="AH118" s="886"/>
      <c r="AI118" s="886"/>
      <c r="AJ118" s="887"/>
      <c r="AK118" s="888" t="s">
        <v>285</v>
      </c>
      <c r="AL118" s="886"/>
      <c r="AM118" s="886"/>
      <c r="AN118" s="886"/>
      <c r="AO118" s="887"/>
      <c r="AP118" s="889" t="s">
        <v>406</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434</v>
      </c>
      <c r="BP118" s="836"/>
      <c r="BQ118" s="855">
        <v>17215049</v>
      </c>
      <c r="BR118" s="856"/>
      <c r="BS118" s="856"/>
      <c r="BT118" s="856"/>
      <c r="BU118" s="856"/>
      <c r="BV118" s="856">
        <v>16732937</v>
      </c>
      <c r="BW118" s="856"/>
      <c r="BX118" s="856"/>
      <c r="BY118" s="856"/>
      <c r="BZ118" s="856"/>
      <c r="CA118" s="856">
        <v>17503854</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4680741</v>
      </c>
      <c r="BR119" s="798"/>
      <c r="BS119" s="798"/>
      <c r="BT119" s="798"/>
      <c r="BU119" s="798"/>
      <c r="BV119" s="798">
        <v>5846274</v>
      </c>
      <c r="BW119" s="798"/>
      <c r="BX119" s="798"/>
      <c r="BY119" s="798"/>
      <c r="BZ119" s="798"/>
      <c r="CA119" s="798">
        <v>7173154</v>
      </c>
      <c r="CB119" s="798"/>
      <c r="CC119" s="798"/>
      <c r="CD119" s="798"/>
      <c r="CE119" s="798"/>
      <c r="CF119" s="859">
        <v>123.2</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32129</v>
      </c>
      <c r="DH119" s="715"/>
      <c r="DI119" s="715"/>
      <c r="DJ119" s="715"/>
      <c r="DK119" s="716"/>
      <c r="DL119" s="717">
        <v>33586</v>
      </c>
      <c r="DM119" s="715"/>
      <c r="DN119" s="715"/>
      <c r="DO119" s="715"/>
      <c r="DP119" s="716"/>
      <c r="DQ119" s="717">
        <v>19518</v>
      </c>
      <c r="DR119" s="715"/>
      <c r="DS119" s="715"/>
      <c r="DT119" s="715"/>
      <c r="DU119" s="716"/>
      <c r="DV119" s="805">
        <v>0.3</v>
      </c>
      <c r="DW119" s="806"/>
      <c r="DX119" s="806"/>
      <c r="DY119" s="806"/>
      <c r="DZ119" s="807"/>
    </row>
    <row r="120" spans="1:130" s="197" customFormat="1" ht="26.25" customHeight="1" x14ac:dyDescent="0.15">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270274</v>
      </c>
      <c r="BR120" s="769"/>
      <c r="BS120" s="769"/>
      <c r="BT120" s="769"/>
      <c r="BU120" s="769"/>
      <c r="BV120" s="769">
        <v>224749</v>
      </c>
      <c r="BW120" s="769"/>
      <c r="BX120" s="769"/>
      <c r="BY120" s="769"/>
      <c r="BZ120" s="769"/>
      <c r="CA120" s="769">
        <v>164833</v>
      </c>
      <c r="CB120" s="769"/>
      <c r="CC120" s="769"/>
      <c r="CD120" s="769"/>
      <c r="CE120" s="769"/>
      <c r="CF120" s="846">
        <v>2.8</v>
      </c>
      <c r="CG120" s="847"/>
      <c r="CH120" s="847"/>
      <c r="CI120" s="847"/>
      <c r="CJ120" s="847"/>
      <c r="CK120" s="848" t="s">
        <v>440</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v>1022174</v>
      </c>
      <c r="DH120" s="798"/>
      <c r="DI120" s="798"/>
      <c r="DJ120" s="798"/>
      <c r="DK120" s="798"/>
      <c r="DL120" s="798">
        <v>1159495</v>
      </c>
      <c r="DM120" s="798"/>
      <c r="DN120" s="798"/>
      <c r="DO120" s="798"/>
      <c r="DP120" s="798"/>
      <c r="DQ120" s="798">
        <v>1260102</v>
      </c>
      <c r="DR120" s="798"/>
      <c r="DS120" s="798"/>
      <c r="DT120" s="798"/>
      <c r="DU120" s="798"/>
      <c r="DV120" s="799">
        <v>21.6</v>
      </c>
      <c r="DW120" s="799"/>
      <c r="DX120" s="799"/>
      <c r="DY120" s="799"/>
      <c r="DZ120" s="800"/>
    </row>
    <row r="121" spans="1:130" s="197" customFormat="1" ht="26.25" customHeight="1" x14ac:dyDescent="0.15">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11906053</v>
      </c>
      <c r="BR121" s="856"/>
      <c r="BS121" s="856"/>
      <c r="BT121" s="856"/>
      <c r="BU121" s="856"/>
      <c r="BV121" s="856">
        <v>11462010</v>
      </c>
      <c r="BW121" s="856"/>
      <c r="BX121" s="856"/>
      <c r="BY121" s="856"/>
      <c r="BZ121" s="856"/>
      <c r="CA121" s="856">
        <v>12216681</v>
      </c>
      <c r="CB121" s="856"/>
      <c r="CC121" s="856"/>
      <c r="CD121" s="856"/>
      <c r="CE121" s="856"/>
      <c r="CF121" s="857">
        <v>209.9</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995573</v>
      </c>
      <c r="DH121" s="769"/>
      <c r="DI121" s="769"/>
      <c r="DJ121" s="769"/>
      <c r="DK121" s="769"/>
      <c r="DL121" s="769">
        <v>996404</v>
      </c>
      <c r="DM121" s="769"/>
      <c r="DN121" s="769"/>
      <c r="DO121" s="769"/>
      <c r="DP121" s="769"/>
      <c r="DQ121" s="769">
        <v>938127</v>
      </c>
      <c r="DR121" s="769"/>
      <c r="DS121" s="769"/>
      <c r="DT121" s="769"/>
      <c r="DU121" s="769"/>
      <c r="DV121" s="821">
        <v>16.100000000000001</v>
      </c>
      <c r="DW121" s="821"/>
      <c r="DX121" s="821"/>
      <c r="DY121" s="821"/>
      <c r="DZ121" s="822"/>
    </row>
    <row r="122" spans="1:130" s="197" customFormat="1" ht="26.25" customHeight="1" x14ac:dyDescent="0.15">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443</v>
      </c>
      <c r="BP122" s="836"/>
      <c r="BQ122" s="837">
        <v>16857068</v>
      </c>
      <c r="BR122" s="838"/>
      <c r="BS122" s="838"/>
      <c r="BT122" s="838"/>
      <c r="BU122" s="838"/>
      <c r="BV122" s="838">
        <v>17533033</v>
      </c>
      <c r="BW122" s="838"/>
      <c r="BX122" s="838"/>
      <c r="BY122" s="838"/>
      <c r="BZ122" s="838"/>
      <c r="CA122" s="838">
        <v>19554668</v>
      </c>
      <c r="CB122" s="838"/>
      <c r="CC122" s="838"/>
      <c r="CD122" s="838"/>
      <c r="CE122" s="838"/>
      <c r="CF122" s="741"/>
      <c r="CG122" s="742"/>
      <c r="CH122" s="742"/>
      <c r="CI122" s="742"/>
      <c r="CJ122" s="839"/>
      <c r="CK122" s="849"/>
      <c r="CL122" s="810"/>
      <c r="CM122" s="810"/>
      <c r="CN122" s="810"/>
      <c r="CO122" s="811"/>
      <c r="CP122" s="826" t="s">
        <v>390</v>
      </c>
      <c r="CQ122" s="827"/>
      <c r="CR122" s="827"/>
      <c r="CS122" s="827"/>
      <c r="CT122" s="827"/>
      <c r="CU122" s="827"/>
      <c r="CV122" s="827"/>
      <c r="CW122" s="827"/>
      <c r="CX122" s="827"/>
      <c r="CY122" s="827"/>
      <c r="CZ122" s="827"/>
      <c r="DA122" s="827"/>
      <c r="DB122" s="827"/>
      <c r="DC122" s="827"/>
      <c r="DD122" s="827"/>
      <c r="DE122" s="827"/>
      <c r="DF122" s="828"/>
      <c r="DG122" s="768" t="s">
        <v>112</v>
      </c>
      <c r="DH122" s="769"/>
      <c r="DI122" s="769"/>
      <c r="DJ122" s="769"/>
      <c r="DK122" s="769"/>
      <c r="DL122" s="769" t="s">
        <v>112</v>
      </c>
      <c r="DM122" s="769"/>
      <c r="DN122" s="769"/>
      <c r="DO122" s="769"/>
      <c r="DP122" s="769"/>
      <c r="DQ122" s="769" t="s">
        <v>112</v>
      </c>
      <c r="DR122" s="769"/>
      <c r="DS122" s="769"/>
      <c r="DT122" s="769"/>
      <c r="DU122" s="769"/>
      <c r="DV122" s="821" t="s">
        <v>112</v>
      </c>
      <c r="DW122" s="821"/>
      <c r="DX122" s="821"/>
      <c r="DY122" s="821"/>
      <c r="DZ122" s="822"/>
    </row>
    <row r="123" spans="1:130" s="197" customFormat="1" ht="26.25" customHeight="1" thickBot="1" x14ac:dyDescent="0.2">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6.1</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t="s">
        <v>385</v>
      </c>
      <c r="CQ123" s="827"/>
      <c r="CR123" s="827"/>
      <c r="CS123" s="827"/>
      <c r="CT123" s="827"/>
      <c r="CU123" s="827"/>
      <c r="CV123" s="827"/>
      <c r="CW123" s="827"/>
      <c r="CX123" s="827"/>
      <c r="CY123" s="827"/>
      <c r="CZ123" s="827"/>
      <c r="DA123" s="827"/>
      <c r="DB123" s="827"/>
      <c r="DC123" s="827"/>
      <c r="DD123" s="827"/>
      <c r="DE123" s="827"/>
      <c r="DF123" s="828"/>
      <c r="DG123" s="781" t="s">
        <v>112</v>
      </c>
      <c r="DH123" s="782"/>
      <c r="DI123" s="782"/>
      <c r="DJ123" s="782"/>
      <c r="DK123" s="783"/>
      <c r="DL123" s="784" t="s">
        <v>112</v>
      </c>
      <c r="DM123" s="782"/>
      <c r="DN123" s="782"/>
      <c r="DO123" s="782"/>
      <c r="DP123" s="783"/>
      <c r="DQ123" s="784" t="s">
        <v>112</v>
      </c>
      <c r="DR123" s="782"/>
      <c r="DS123" s="782"/>
      <c r="DT123" s="782"/>
      <c r="DU123" s="783"/>
      <c r="DV123" s="752" t="s">
        <v>112</v>
      </c>
      <c r="DW123" s="753"/>
      <c r="DX123" s="753"/>
      <c r="DY123" s="753"/>
      <c r="DZ123" s="754"/>
    </row>
    <row r="124" spans="1:130" s="197" customFormat="1" ht="26.25" customHeight="1" x14ac:dyDescent="0.15">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1984</v>
      </c>
      <c r="AB126" s="782"/>
      <c r="AC126" s="782"/>
      <c r="AD126" s="782"/>
      <c r="AE126" s="783"/>
      <c r="AF126" s="784">
        <v>1675</v>
      </c>
      <c r="AG126" s="782"/>
      <c r="AH126" s="782"/>
      <c r="AI126" s="782"/>
      <c r="AJ126" s="783"/>
      <c r="AK126" s="784">
        <v>1314</v>
      </c>
      <c r="AL126" s="782"/>
      <c r="AM126" s="782"/>
      <c r="AN126" s="782"/>
      <c r="AO126" s="783"/>
      <c r="AP126" s="752">
        <v>0</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32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454</v>
      </c>
      <c r="AY127" s="756"/>
      <c r="AZ127" s="756"/>
      <c r="BA127" s="756"/>
      <c r="BB127" s="756"/>
      <c r="BC127" s="756"/>
      <c r="BD127" s="756"/>
      <c r="BE127" s="757"/>
      <c r="BF127" s="758" t="s">
        <v>112</v>
      </c>
      <c r="BG127" s="759"/>
      <c r="BH127" s="759"/>
      <c r="BI127" s="759"/>
      <c r="BJ127" s="759"/>
      <c r="BK127" s="759"/>
      <c r="BL127" s="760"/>
      <c r="BM127" s="758">
        <v>13.98</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v>335</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46904</v>
      </c>
      <c r="AB128" s="722"/>
      <c r="AC128" s="722"/>
      <c r="AD128" s="722"/>
      <c r="AE128" s="723"/>
      <c r="AF128" s="724">
        <v>42106</v>
      </c>
      <c r="AG128" s="722"/>
      <c r="AH128" s="722"/>
      <c r="AI128" s="722"/>
      <c r="AJ128" s="723"/>
      <c r="AK128" s="724">
        <v>31785</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112</v>
      </c>
      <c r="BG128" s="789"/>
      <c r="BH128" s="789"/>
      <c r="BI128" s="789"/>
      <c r="BJ128" s="789"/>
      <c r="BK128" s="789"/>
      <c r="BL128" s="790"/>
      <c r="BM128" s="788">
        <v>18.98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7390738</v>
      </c>
      <c r="AB129" s="782"/>
      <c r="AC129" s="782"/>
      <c r="AD129" s="782"/>
      <c r="AE129" s="783"/>
      <c r="AF129" s="784">
        <v>7296620</v>
      </c>
      <c r="AG129" s="782"/>
      <c r="AH129" s="782"/>
      <c r="AI129" s="782"/>
      <c r="AJ129" s="783"/>
      <c r="AK129" s="784">
        <v>7192452</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11.5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1553217</v>
      </c>
      <c r="AB130" s="782"/>
      <c r="AC130" s="782"/>
      <c r="AD130" s="782"/>
      <c r="AE130" s="783"/>
      <c r="AF130" s="784">
        <v>1456403</v>
      </c>
      <c r="AG130" s="782"/>
      <c r="AH130" s="782"/>
      <c r="AI130" s="782"/>
      <c r="AJ130" s="783"/>
      <c r="AK130" s="784">
        <v>1370852</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5837521</v>
      </c>
      <c r="AB131" s="715"/>
      <c r="AC131" s="715"/>
      <c r="AD131" s="715"/>
      <c r="AE131" s="716"/>
      <c r="AF131" s="717">
        <v>5840217</v>
      </c>
      <c r="AG131" s="715"/>
      <c r="AH131" s="715"/>
      <c r="AI131" s="715"/>
      <c r="AJ131" s="716"/>
      <c r="AK131" s="717">
        <v>5821600</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12.46099158</v>
      </c>
      <c r="AB132" s="738"/>
      <c r="AC132" s="738"/>
      <c r="AD132" s="738"/>
      <c r="AE132" s="739"/>
      <c r="AF132" s="740">
        <v>12.20538552</v>
      </c>
      <c r="AG132" s="738"/>
      <c r="AH132" s="738"/>
      <c r="AI132" s="738"/>
      <c r="AJ132" s="739"/>
      <c r="AK132" s="740">
        <v>9.8418647789999998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15</v>
      </c>
      <c r="AB133" s="747"/>
      <c r="AC133" s="747"/>
      <c r="AD133" s="747"/>
      <c r="AE133" s="748"/>
      <c r="AF133" s="746">
        <v>13</v>
      </c>
      <c r="AG133" s="747"/>
      <c r="AH133" s="747"/>
      <c r="AI133" s="747"/>
      <c r="AJ133" s="748"/>
      <c r="AK133" s="746">
        <v>11.5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7" t="s">
        <v>470</v>
      </c>
      <c r="L7" s="254"/>
      <c r="M7" s="255" t="s">
        <v>471</v>
      </c>
      <c r="N7" s="256"/>
    </row>
    <row r="8" spans="1:16" x14ac:dyDescent="0.15">
      <c r="A8" s="248"/>
      <c r="B8" s="244"/>
      <c r="C8" s="244"/>
      <c r="D8" s="244"/>
      <c r="E8" s="244"/>
      <c r="F8" s="244"/>
      <c r="G8" s="257"/>
      <c r="H8" s="258"/>
      <c r="I8" s="258"/>
      <c r="J8" s="259"/>
      <c r="K8" s="1118"/>
      <c r="L8" s="260" t="s">
        <v>472</v>
      </c>
      <c r="M8" s="261" t="s">
        <v>473</v>
      </c>
      <c r="N8" s="262" t="s">
        <v>474</v>
      </c>
    </row>
    <row r="9" spans="1:16" x14ac:dyDescent="0.15">
      <c r="A9" s="248"/>
      <c r="B9" s="244"/>
      <c r="C9" s="244"/>
      <c r="D9" s="244"/>
      <c r="E9" s="244"/>
      <c r="F9" s="244"/>
      <c r="G9" s="1131" t="s">
        <v>475</v>
      </c>
      <c r="H9" s="1132"/>
      <c r="I9" s="1132"/>
      <c r="J9" s="1133"/>
      <c r="K9" s="263">
        <v>1447596</v>
      </c>
      <c r="L9" s="264">
        <v>141491</v>
      </c>
      <c r="M9" s="265">
        <v>97117</v>
      </c>
      <c r="N9" s="266">
        <v>45.7</v>
      </c>
    </row>
    <row r="10" spans="1:16" x14ac:dyDescent="0.15">
      <c r="A10" s="248"/>
      <c r="B10" s="244"/>
      <c r="C10" s="244"/>
      <c r="D10" s="244"/>
      <c r="E10" s="244"/>
      <c r="F10" s="244"/>
      <c r="G10" s="1131" t="s">
        <v>476</v>
      </c>
      <c r="H10" s="1132"/>
      <c r="I10" s="1132"/>
      <c r="J10" s="1133"/>
      <c r="K10" s="267">
        <v>122771</v>
      </c>
      <c r="L10" s="268">
        <v>12000</v>
      </c>
      <c r="M10" s="269">
        <v>9839</v>
      </c>
      <c r="N10" s="270">
        <v>22</v>
      </c>
    </row>
    <row r="11" spans="1:16" ht="13.5" customHeight="1" x14ac:dyDescent="0.15">
      <c r="A11" s="248"/>
      <c r="B11" s="244"/>
      <c r="C11" s="244"/>
      <c r="D11" s="244"/>
      <c r="E11" s="244"/>
      <c r="F11" s="244"/>
      <c r="G11" s="1131" t="s">
        <v>477</v>
      </c>
      <c r="H11" s="1132"/>
      <c r="I11" s="1132"/>
      <c r="J11" s="1133"/>
      <c r="K11" s="267">
        <v>194907</v>
      </c>
      <c r="L11" s="268">
        <v>19051</v>
      </c>
      <c r="M11" s="269">
        <v>18048</v>
      </c>
      <c r="N11" s="270">
        <v>5.6</v>
      </c>
    </row>
    <row r="12" spans="1:16" ht="13.5" customHeight="1" x14ac:dyDescent="0.15">
      <c r="A12" s="248"/>
      <c r="B12" s="244"/>
      <c r="C12" s="244"/>
      <c r="D12" s="244"/>
      <c r="E12" s="244"/>
      <c r="F12" s="244"/>
      <c r="G12" s="1131" t="s">
        <v>478</v>
      </c>
      <c r="H12" s="1132"/>
      <c r="I12" s="1132"/>
      <c r="J12" s="1133"/>
      <c r="K12" s="267" t="s">
        <v>479</v>
      </c>
      <c r="L12" s="268" t="s">
        <v>479</v>
      </c>
      <c r="M12" s="269">
        <v>2186</v>
      </c>
      <c r="N12" s="270" t="s">
        <v>479</v>
      </c>
    </row>
    <row r="13" spans="1:16" ht="13.5" customHeight="1" x14ac:dyDescent="0.15">
      <c r="A13" s="248"/>
      <c r="B13" s="244"/>
      <c r="C13" s="244"/>
      <c r="D13" s="244"/>
      <c r="E13" s="244"/>
      <c r="F13" s="244"/>
      <c r="G13" s="1131" t="s">
        <v>480</v>
      </c>
      <c r="H13" s="1132"/>
      <c r="I13" s="1132"/>
      <c r="J13" s="1133"/>
      <c r="K13" s="267" t="s">
        <v>479</v>
      </c>
      <c r="L13" s="268" t="s">
        <v>479</v>
      </c>
      <c r="M13" s="269" t="s">
        <v>479</v>
      </c>
      <c r="N13" s="270" t="s">
        <v>479</v>
      </c>
    </row>
    <row r="14" spans="1:16" ht="13.5" customHeight="1" x14ac:dyDescent="0.15">
      <c r="A14" s="248"/>
      <c r="B14" s="244"/>
      <c r="C14" s="244"/>
      <c r="D14" s="244"/>
      <c r="E14" s="244"/>
      <c r="F14" s="244"/>
      <c r="G14" s="1131" t="s">
        <v>481</v>
      </c>
      <c r="H14" s="1132"/>
      <c r="I14" s="1132"/>
      <c r="J14" s="1133"/>
      <c r="K14" s="267">
        <v>55632</v>
      </c>
      <c r="L14" s="268">
        <v>5438</v>
      </c>
      <c r="M14" s="269">
        <v>5044</v>
      </c>
      <c r="N14" s="270">
        <v>7.8</v>
      </c>
    </row>
    <row r="15" spans="1:16" ht="13.5" customHeight="1" x14ac:dyDescent="0.15">
      <c r="A15" s="248"/>
      <c r="B15" s="244"/>
      <c r="C15" s="244"/>
      <c r="D15" s="244"/>
      <c r="E15" s="244"/>
      <c r="F15" s="244"/>
      <c r="G15" s="1131" t="s">
        <v>482</v>
      </c>
      <c r="H15" s="1132"/>
      <c r="I15" s="1132"/>
      <c r="J15" s="1133"/>
      <c r="K15" s="267">
        <v>106500</v>
      </c>
      <c r="L15" s="268">
        <v>10410</v>
      </c>
      <c r="M15" s="269">
        <v>2764</v>
      </c>
      <c r="N15" s="270">
        <v>276.60000000000002</v>
      </c>
    </row>
    <row r="16" spans="1:16" x14ac:dyDescent="0.15">
      <c r="A16" s="248"/>
      <c r="B16" s="244"/>
      <c r="C16" s="244"/>
      <c r="D16" s="244"/>
      <c r="E16" s="244"/>
      <c r="F16" s="244"/>
      <c r="G16" s="1134" t="s">
        <v>483</v>
      </c>
      <c r="H16" s="1135"/>
      <c r="I16" s="1135"/>
      <c r="J16" s="1136"/>
      <c r="K16" s="268">
        <v>-203518</v>
      </c>
      <c r="L16" s="268">
        <v>-19892</v>
      </c>
      <c r="M16" s="269">
        <v>-12014</v>
      </c>
      <c r="N16" s="270">
        <v>65.599999999999994</v>
      </c>
    </row>
    <row r="17" spans="1:16" x14ac:dyDescent="0.15">
      <c r="A17" s="248"/>
      <c r="B17" s="244"/>
      <c r="C17" s="244"/>
      <c r="D17" s="244"/>
      <c r="E17" s="244"/>
      <c r="F17" s="244"/>
      <c r="G17" s="1134" t="s">
        <v>170</v>
      </c>
      <c r="H17" s="1135"/>
      <c r="I17" s="1135"/>
      <c r="J17" s="1136"/>
      <c r="K17" s="268">
        <v>1723888</v>
      </c>
      <c r="L17" s="268">
        <v>168497</v>
      </c>
      <c r="M17" s="269">
        <v>122985</v>
      </c>
      <c r="N17" s="270">
        <v>37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28" t="s">
        <v>488</v>
      </c>
      <c r="H21" s="1129"/>
      <c r="I21" s="1129"/>
      <c r="J21" s="1130"/>
      <c r="K21" s="280">
        <v>15.44</v>
      </c>
      <c r="L21" s="281">
        <v>11.27</v>
      </c>
      <c r="M21" s="282">
        <v>4.17</v>
      </c>
      <c r="N21" s="249"/>
      <c r="O21" s="283"/>
      <c r="P21" s="279"/>
    </row>
    <row r="22" spans="1:16" s="284" customFormat="1" x14ac:dyDescent="0.15">
      <c r="A22" s="279"/>
      <c r="B22" s="249"/>
      <c r="C22" s="249"/>
      <c r="D22" s="249"/>
      <c r="E22" s="249"/>
      <c r="F22" s="249"/>
      <c r="G22" s="1128" t="s">
        <v>489</v>
      </c>
      <c r="H22" s="1129"/>
      <c r="I22" s="1129"/>
      <c r="J22" s="1130"/>
      <c r="K22" s="285">
        <v>96.9</v>
      </c>
      <c r="L22" s="286">
        <v>94.8</v>
      </c>
      <c r="M22" s="287">
        <v>2.1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7" t="s">
        <v>470</v>
      </c>
      <c r="L30" s="254"/>
      <c r="M30" s="255" t="s">
        <v>471</v>
      </c>
      <c r="N30" s="256"/>
    </row>
    <row r="31" spans="1:16" x14ac:dyDescent="0.15">
      <c r="A31" s="248"/>
      <c r="B31" s="244"/>
      <c r="C31" s="244"/>
      <c r="D31" s="244"/>
      <c r="E31" s="244"/>
      <c r="F31" s="244"/>
      <c r="G31" s="257"/>
      <c r="H31" s="258"/>
      <c r="I31" s="258"/>
      <c r="J31" s="259"/>
      <c r="K31" s="1118"/>
      <c r="L31" s="260" t="s">
        <v>472</v>
      </c>
      <c r="M31" s="261" t="s">
        <v>473</v>
      </c>
      <c r="N31" s="262" t="s">
        <v>474</v>
      </c>
    </row>
    <row r="32" spans="1:16" ht="27" customHeight="1" x14ac:dyDescent="0.15">
      <c r="A32" s="248"/>
      <c r="B32" s="244"/>
      <c r="C32" s="244"/>
      <c r="D32" s="244"/>
      <c r="E32" s="244"/>
      <c r="F32" s="244"/>
      <c r="G32" s="1119" t="s">
        <v>493</v>
      </c>
      <c r="H32" s="1120"/>
      <c r="I32" s="1120"/>
      <c r="J32" s="1121"/>
      <c r="K32" s="294">
        <v>1746151</v>
      </c>
      <c r="L32" s="294">
        <v>170673</v>
      </c>
      <c r="M32" s="295">
        <v>91831</v>
      </c>
      <c r="N32" s="296">
        <v>85.9</v>
      </c>
    </row>
    <row r="33" spans="1:16" ht="13.5" customHeight="1" x14ac:dyDescent="0.15">
      <c r="A33" s="248"/>
      <c r="B33" s="244"/>
      <c r="C33" s="244"/>
      <c r="D33" s="244"/>
      <c r="E33" s="244"/>
      <c r="F33" s="244"/>
      <c r="G33" s="1119" t="s">
        <v>494</v>
      </c>
      <c r="H33" s="1120"/>
      <c r="I33" s="1120"/>
      <c r="J33" s="1121"/>
      <c r="K33" s="294" t="s">
        <v>479</v>
      </c>
      <c r="L33" s="294" t="s">
        <v>479</v>
      </c>
      <c r="M33" s="295" t="s">
        <v>479</v>
      </c>
      <c r="N33" s="296" t="s">
        <v>479</v>
      </c>
    </row>
    <row r="34" spans="1:16" ht="27" customHeight="1" x14ac:dyDescent="0.15">
      <c r="A34" s="248"/>
      <c r="B34" s="244"/>
      <c r="C34" s="244"/>
      <c r="D34" s="244"/>
      <c r="E34" s="244"/>
      <c r="F34" s="244"/>
      <c r="G34" s="1119" t="s">
        <v>495</v>
      </c>
      <c r="H34" s="1120"/>
      <c r="I34" s="1120"/>
      <c r="J34" s="1121"/>
      <c r="K34" s="294" t="s">
        <v>479</v>
      </c>
      <c r="L34" s="294" t="s">
        <v>479</v>
      </c>
      <c r="M34" s="295" t="s">
        <v>479</v>
      </c>
      <c r="N34" s="296" t="s">
        <v>479</v>
      </c>
    </row>
    <row r="35" spans="1:16" ht="27" customHeight="1" x14ac:dyDescent="0.15">
      <c r="A35" s="248"/>
      <c r="B35" s="244"/>
      <c r="C35" s="244"/>
      <c r="D35" s="244"/>
      <c r="E35" s="244"/>
      <c r="F35" s="244"/>
      <c r="G35" s="1119" t="s">
        <v>496</v>
      </c>
      <c r="H35" s="1120"/>
      <c r="I35" s="1120"/>
      <c r="J35" s="1121"/>
      <c r="K35" s="294">
        <v>217231</v>
      </c>
      <c r="L35" s="294">
        <v>21233</v>
      </c>
      <c r="M35" s="295">
        <v>23665</v>
      </c>
      <c r="N35" s="296">
        <v>-10.3</v>
      </c>
    </row>
    <row r="36" spans="1:16" ht="27" customHeight="1" x14ac:dyDescent="0.15">
      <c r="A36" s="248"/>
      <c r="B36" s="244"/>
      <c r="C36" s="244"/>
      <c r="D36" s="244"/>
      <c r="E36" s="244"/>
      <c r="F36" s="244"/>
      <c r="G36" s="1119" t="s">
        <v>497</v>
      </c>
      <c r="H36" s="1120"/>
      <c r="I36" s="1120"/>
      <c r="J36" s="1121"/>
      <c r="K36" s="294">
        <v>10895</v>
      </c>
      <c r="L36" s="294">
        <v>1065</v>
      </c>
      <c r="M36" s="295">
        <v>4185</v>
      </c>
      <c r="N36" s="296">
        <v>-74.599999999999994</v>
      </c>
    </row>
    <row r="37" spans="1:16" ht="13.5" customHeight="1" x14ac:dyDescent="0.15">
      <c r="A37" s="248"/>
      <c r="B37" s="244"/>
      <c r="C37" s="244"/>
      <c r="D37" s="244"/>
      <c r="E37" s="244"/>
      <c r="F37" s="244"/>
      <c r="G37" s="1119" t="s">
        <v>498</v>
      </c>
      <c r="H37" s="1120"/>
      <c r="I37" s="1120"/>
      <c r="J37" s="1121"/>
      <c r="K37" s="294">
        <v>1314</v>
      </c>
      <c r="L37" s="294">
        <v>128</v>
      </c>
      <c r="M37" s="295">
        <v>1887</v>
      </c>
      <c r="N37" s="296">
        <v>-93.2</v>
      </c>
    </row>
    <row r="38" spans="1:16" ht="27" customHeight="1" x14ac:dyDescent="0.15">
      <c r="A38" s="248"/>
      <c r="B38" s="244"/>
      <c r="C38" s="244"/>
      <c r="D38" s="244"/>
      <c r="E38" s="244"/>
      <c r="F38" s="244"/>
      <c r="G38" s="1122" t="s">
        <v>499</v>
      </c>
      <c r="H38" s="1123"/>
      <c r="I38" s="1123"/>
      <c r="J38" s="1124"/>
      <c r="K38" s="297" t="s">
        <v>479</v>
      </c>
      <c r="L38" s="297" t="s">
        <v>479</v>
      </c>
      <c r="M38" s="298">
        <v>24</v>
      </c>
      <c r="N38" s="299" t="s">
        <v>479</v>
      </c>
      <c r="O38" s="293"/>
    </row>
    <row r="39" spans="1:16" x14ac:dyDescent="0.15">
      <c r="A39" s="248"/>
      <c r="B39" s="244"/>
      <c r="C39" s="244"/>
      <c r="D39" s="244"/>
      <c r="E39" s="244"/>
      <c r="F39" s="244"/>
      <c r="G39" s="1122" t="s">
        <v>500</v>
      </c>
      <c r="H39" s="1123"/>
      <c r="I39" s="1123"/>
      <c r="J39" s="1124"/>
      <c r="K39" s="300">
        <v>-31785</v>
      </c>
      <c r="L39" s="300">
        <v>-3107</v>
      </c>
      <c r="M39" s="301">
        <v>-3963</v>
      </c>
      <c r="N39" s="302">
        <v>-21.6</v>
      </c>
      <c r="O39" s="293"/>
    </row>
    <row r="40" spans="1:16" ht="27" customHeight="1" x14ac:dyDescent="0.15">
      <c r="A40" s="248"/>
      <c r="B40" s="244"/>
      <c r="C40" s="244"/>
      <c r="D40" s="244"/>
      <c r="E40" s="244"/>
      <c r="F40" s="244"/>
      <c r="G40" s="1119" t="s">
        <v>501</v>
      </c>
      <c r="H40" s="1120"/>
      <c r="I40" s="1120"/>
      <c r="J40" s="1121"/>
      <c r="K40" s="300">
        <v>-1370852</v>
      </c>
      <c r="L40" s="300">
        <v>-133990</v>
      </c>
      <c r="M40" s="301">
        <v>-77210</v>
      </c>
      <c r="N40" s="302">
        <v>73.5</v>
      </c>
      <c r="O40" s="293"/>
    </row>
    <row r="41" spans="1:16" x14ac:dyDescent="0.15">
      <c r="A41" s="248"/>
      <c r="B41" s="244"/>
      <c r="C41" s="244"/>
      <c r="D41" s="244"/>
      <c r="E41" s="244"/>
      <c r="F41" s="244"/>
      <c r="G41" s="1125" t="s">
        <v>280</v>
      </c>
      <c r="H41" s="1126"/>
      <c r="I41" s="1126"/>
      <c r="J41" s="1127"/>
      <c r="K41" s="294">
        <v>572954</v>
      </c>
      <c r="L41" s="300">
        <v>56002</v>
      </c>
      <c r="M41" s="301">
        <v>40420</v>
      </c>
      <c r="N41" s="302">
        <v>38.6</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12" t="s">
        <v>470</v>
      </c>
      <c r="J49" s="1114" t="s">
        <v>505</v>
      </c>
      <c r="K49" s="1115"/>
      <c r="L49" s="1115"/>
      <c r="M49" s="1115"/>
      <c r="N49" s="1116"/>
    </row>
    <row r="50" spans="1:14" x14ac:dyDescent="0.15">
      <c r="A50" s="248"/>
      <c r="B50" s="244"/>
      <c r="C50" s="244"/>
      <c r="D50" s="244"/>
      <c r="E50" s="244"/>
      <c r="F50" s="244"/>
      <c r="G50" s="312"/>
      <c r="H50" s="313"/>
      <c r="I50" s="1113"/>
      <c r="J50" s="314" t="s">
        <v>506</v>
      </c>
      <c r="K50" s="315" t="s">
        <v>507</v>
      </c>
      <c r="L50" s="316" t="s">
        <v>508</v>
      </c>
      <c r="M50" s="317" t="s">
        <v>509</v>
      </c>
      <c r="N50" s="318" t="s">
        <v>510</v>
      </c>
    </row>
    <row r="51" spans="1:14" x14ac:dyDescent="0.15">
      <c r="A51" s="248"/>
      <c r="B51" s="244"/>
      <c r="C51" s="244"/>
      <c r="D51" s="244"/>
      <c r="E51" s="244"/>
      <c r="F51" s="244"/>
      <c r="G51" s="310" t="s">
        <v>511</v>
      </c>
      <c r="H51" s="311"/>
      <c r="I51" s="319">
        <v>1914948</v>
      </c>
      <c r="J51" s="320">
        <v>173048</v>
      </c>
      <c r="K51" s="321">
        <v>62.2</v>
      </c>
      <c r="L51" s="322">
        <v>127151</v>
      </c>
      <c r="M51" s="323">
        <v>51.8</v>
      </c>
      <c r="N51" s="324">
        <v>10.4</v>
      </c>
    </row>
    <row r="52" spans="1:14" x14ac:dyDescent="0.15">
      <c r="A52" s="248"/>
      <c r="B52" s="244"/>
      <c r="C52" s="244"/>
      <c r="D52" s="244"/>
      <c r="E52" s="244"/>
      <c r="F52" s="244"/>
      <c r="G52" s="325"/>
      <c r="H52" s="326" t="s">
        <v>512</v>
      </c>
      <c r="I52" s="327">
        <v>1328116</v>
      </c>
      <c r="J52" s="328">
        <v>120018</v>
      </c>
      <c r="K52" s="329">
        <v>36.9</v>
      </c>
      <c r="L52" s="330">
        <v>72559</v>
      </c>
      <c r="M52" s="331">
        <v>74.900000000000006</v>
      </c>
      <c r="N52" s="332">
        <v>-38</v>
      </c>
    </row>
    <row r="53" spans="1:14" x14ac:dyDescent="0.15">
      <c r="A53" s="248"/>
      <c r="B53" s="244"/>
      <c r="C53" s="244"/>
      <c r="D53" s="244"/>
      <c r="E53" s="244"/>
      <c r="F53" s="244"/>
      <c r="G53" s="310" t="s">
        <v>513</v>
      </c>
      <c r="H53" s="311"/>
      <c r="I53" s="319">
        <v>4598997</v>
      </c>
      <c r="J53" s="320">
        <v>423793</v>
      </c>
      <c r="K53" s="321">
        <v>144.9</v>
      </c>
      <c r="L53" s="322">
        <v>147869</v>
      </c>
      <c r="M53" s="323">
        <v>16.3</v>
      </c>
      <c r="N53" s="324">
        <v>128.6</v>
      </c>
    </row>
    <row r="54" spans="1:14" x14ac:dyDescent="0.15">
      <c r="A54" s="248"/>
      <c r="B54" s="244"/>
      <c r="C54" s="244"/>
      <c r="D54" s="244"/>
      <c r="E54" s="244"/>
      <c r="F54" s="244"/>
      <c r="G54" s="325"/>
      <c r="H54" s="326" t="s">
        <v>512</v>
      </c>
      <c r="I54" s="327">
        <v>1398298</v>
      </c>
      <c r="J54" s="328">
        <v>128852</v>
      </c>
      <c r="K54" s="329">
        <v>7.4</v>
      </c>
      <c r="L54" s="330">
        <v>63271</v>
      </c>
      <c r="M54" s="331">
        <v>-12.8</v>
      </c>
      <c r="N54" s="332">
        <v>20.2</v>
      </c>
    </row>
    <row r="55" spans="1:14" x14ac:dyDescent="0.15">
      <c r="A55" s="248"/>
      <c r="B55" s="244"/>
      <c r="C55" s="244"/>
      <c r="D55" s="244"/>
      <c r="E55" s="244"/>
      <c r="F55" s="244"/>
      <c r="G55" s="310" t="s">
        <v>514</v>
      </c>
      <c r="H55" s="311"/>
      <c r="I55" s="319">
        <v>1117719</v>
      </c>
      <c r="J55" s="320">
        <v>105078</v>
      </c>
      <c r="K55" s="321">
        <v>-75.2</v>
      </c>
      <c r="L55" s="322">
        <v>117242</v>
      </c>
      <c r="M55" s="323">
        <v>-20.7</v>
      </c>
      <c r="N55" s="324">
        <v>-54.5</v>
      </c>
    </row>
    <row r="56" spans="1:14" x14ac:dyDescent="0.15">
      <c r="A56" s="248"/>
      <c r="B56" s="244"/>
      <c r="C56" s="244"/>
      <c r="D56" s="244"/>
      <c r="E56" s="244"/>
      <c r="F56" s="244"/>
      <c r="G56" s="325"/>
      <c r="H56" s="326" t="s">
        <v>512</v>
      </c>
      <c r="I56" s="327">
        <v>956166</v>
      </c>
      <c r="J56" s="328">
        <v>89891</v>
      </c>
      <c r="K56" s="329">
        <v>-30.2</v>
      </c>
      <c r="L56" s="330">
        <v>59388</v>
      </c>
      <c r="M56" s="331">
        <v>-6.1</v>
      </c>
      <c r="N56" s="332">
        <v>-24.1</v>
      </c>
    </row>
    <row r="57" spans="1:14" x14ac:dyDescent="0.15">
      <c r="A57" s="248"/>
      <c r="B57" s="244"/>
      <c r="C57" s="244"/>
      <c r="D57" s="244"/>
      <c r="E57" s="244"/>
      <c r="F57" s="244"/>
      <c r="G57" s="310" t="s">
        <v>515</v>
      </c>
      <c r="H57" s="311"/>
      <c r="I57" s="319">
        <v>1586117</v>
      </c>
      <c r="J57" s="320">
        <v>151607</v>
      </c>
      <c r="K57" s="321">
        <v>44.3</v>
      </c>
      <c r="L57" s="322">
        <v>114097</v>
      </c>
      <c r="M57" s="323">
        <v>-2.7</v>
      </c>
      <c r="N57" s="324">
        <v>47</v>
      </c>
    </row>
    <row r="58" spans="1:14" x14ac:dyDescent="0.15">
      <c r="A58" s="248"/>
      <c r="B58" s="244"/>
      <c r="C58" s="244"/>
      <c r="D58" s="244"/>
      <c r="E58" s="244"/>
      <c r="F58" s="244"/>
      <c r="G58" s="325"/>
      <c r="H58" s="326" t="s">
        <v>512</v>
      </c>
      <c r="I58" s="327">
        <v>790848</v>
      </c>
      <c r="J58" s="328">
        <v>75592</v>
      </c>
      <c r="K58" s="329">
        <v>-15.9</v>
      </c>
      <c r="L58" s="330">
        <v>61630</v>
      </c>
      <c r="M58" s="331">
        <v>3.8</v>
      </c>
      <c r="N58" s="332">
        <v>-19.7</v>
      </c>
    </row>
    <row r="59" spans="1:14" x14ac:dyDescent="0.15">
      <c r="A59" s="248"/>
      <c r="B59" s="244"/>
      <c r="C59" s="244"/>
      <c r="D59" s="244"/>
      <c r="E59" s="244"/>
      <c r="F59" s="244"/>
      <c r="G59" s="310" t="s">
        <v>516</v>
      </c>
      <c r="H59" s="311"/>
      <c r="I59" s="319">
        <v>2112022</v>
      </c>
      <c r="J59" s="320">
        <v>206434</v>
      </c>
      <c r="K59" s="321">
        <v>36.200000000000003</v>
      </c>
      <c r="L59" s="322">
        <v>136577</v>
      </c>
      <c r="M59" s="323">
        <v>19.7</v>
      </c>
      <c r="N59" s="324">
        <v>16.5</v>
      </c>
    </row>
    <row r="60" spans="1:14" x14ac:dyDescent="0.15">
      <c r="A60" s="248"/>
      <c r="B60" s="244"/>
      <c r="C60" s="244"/>
      <c r="D60" s="244"/>
      <c r="E60" s="244"/>
      <c r="F60" s="244"/>
      <c r="G60" s="325"/>
      <c r="H60" s="326" t="s">
        <v>512</v>
      </c>
      <c r="I60" s="333">
        <v>1159740</v>
      </c>
      <c r="J60" s="328">
        <v>113355</v>
      </c>
      <c r="K60" s="329">
        <v>50</v>
      </c>
      <c r="L60" s="330">
        <v>59645</v>
      </c>
      <c r="M60" s="331">
        <v>-3.2</v>
      </c>
      <c r="N60" s="332">
        <v>53.2</v>
      </c>
    </row>
    <row r="61" spans="1:14" x14ac:dyDescent="0.15">
      <c r="A61" s="248"/>
      <c r="B61" s="244"/>
      <c r="C61" s="244"/>
      <c r="D61" s="244"/>
      <c r="E61" s="244"/>
      <c r="F61" s="244"/>
      <c r="G61" s="310" t="s">
        <v>517</v>
      </c>
      <c r="H61" s="334"/>
      <c r="I61" s="335">
        <v>2265961</v>
      </c>
      <c r="J61" s="336">
        <v>211992</v>
      </c>
      <c r="K61" s="337">
        <v>42.5</v>
      </c>
      <c r="L61" s="338">
        <v>128587</v>
      </c>
      <c r="M61" s="339">
        <v>12.9</v>
      </c>
      <c r="N61" s="324">
        <v>29.6</v>
      </c>
    </row>
    <row r="62" spans="1:14" x14ac:dyDescent="0.15">
      <c r="A62" s="248"/>
      <c r="B62" s="244"/>
      <c r="C62" s="244"/>
      <c r="D62" s="244"/>
      <c r="E62" s="244"/>
      <c r="F62" s="244"/>
      <c r="G62" s="325"/>
      <c r="H62" s="326" t="s">
        <v>512</v>
      </c>
      <c r="I62" s="327">
        <v>1126634</v>
      </c>
      <c r="J62" s="328">
        <v>105542</v>
      </c>
      <c r="K62" s="329">
        <v>9.6</v>
      </c>
      <c r="L62" s="330">
        <v>63299</v>
      </c>
      <c r="M62" s="331">
        <v>11.3</v>
      </c>
      <c r="N62" s="332">
        <v>-1.7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7" t="s">
        <v>3</v>
      </c>
      <c r="D47" s="1137"/>
      <c r="E47" s="1138"/>
      <c r="F47" s="11">
        <v>15.26</v>
      </c>
      <c r="G47" s="12">
        <v>21.83</v>
      </c>
      <c r="H47" s="12">
        <v>28.43</v>
      </c>
      <c r="I47" s="12">
        <v>38.68</v>
      </c>
      <c r="J47" s="13">
        <v>47.62</v>
      </c>
    </row>
    <row r="48" spans="2:10" ht="57.75" customHeight="1" x14ac:dyDescent="0.15">
      <c r="B48" s="14"/>
      <c r="C48" s="1139" t="s">
        <v>4</v>
      </c>
      <c r="D48" s="1139"/>
      <c r="E48" s="1140"/>
      <c r="F48" s="15">
        <v>5.7</v>
      </c>
      <c r="G48" s="16">
        <v>6.59</v>
      </c>
      <c r="H48" s="16">
        <v>6.51</v>
      </c>
      <c r="I48" s="16">
        <v>8.7200000000000006</v>
      </c>
      <c r="J48" s="17">
        <v>7.43</v>
      </c>
    </row>
    <row r="49" spans="2:10" ht="57.75" customHeight="1" thickBot="1" x14ac:dyDescent="0.2">
      <c r="B49" s="18"/>
      <c r="C49" s="1141" t="s">
        <v>5</v>
      </c>
      <c r="D49" s="1141"/>
      <c r="E49" s="1142"/>
      <c r="F49" s="19">
        <v>5.7</v>
      </c>
      <c r="G49" s="20">
        <v>10.77</v>
      </c>
      <c r="H49" s="20">
        <v>3.94</v>
      </c>
      <c r="I49" s="20">
        <v>9.0299999999999994</v>
      </c>
      <c r="J49" s="21">
        <v>4.6399999999999997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49" t="s">
        <v>524</v>
      </c>
      <c r="D34" s="1149"/>
      <c r="E34" s="1150"/>
      <c r="F34" s="32">
        <v>5.65</v>
      </c>
      <c r="G34" s="33">
        <v>6.57</v>
      </c>
      <c r="H34" s="33">
        <v>6.47</v>
      </c>
      <c r="I34" s="33">
        <v>8.6300000000000008</v>
      </c>
      <c r="J34" s="34">
        <v>7.39</v>
      </c>
      <c r="K34" s="22"/>
      <c r="L34" s="22"/>
      <c r="M34" s="22"/>
      <c r="N34" s="22"/>
      <c r="O34" s="22"/>
      <c r="P34" s="22"/>
    </row>
    <row r="35" spans="1:16" ht="39" customHeight="1" x14ac:dyDescent="0.15">
      <c r="A35" s="22"/>
      <c r="B35" s="35"/>
      <c r="C35" s="1143" t="s">
        <v>525</v>
      </c>
      <c r="D35" s="1144"/>
      <c r="E35" s="1145"/>
      <c r="F35" s="36">
        <v>0</v>
      </c>
      <c r="G35" s="37">
        <v>0</v>
      </c>
      <c r="H35" s="37">
        <v>1.75</v>
      </c>
      <c r="I35" s="37">
        <v>1.21</v>
      </c>
      <c r="J35" s="38">
        <v>1.23</v>
      </c>
      <c r="K35" s="22"/>
      <c r="L35" s="22"/>
      <c r="M35" s="22"/>
      <c r="N35" s="22"/>
      <c r="O35" s="22"/>
      <c r="P35" s="22"/>
    </row>
    <row r="36" spans="1:16" ht="39" customHeight="1" x14ac:dyDescent="0.15">
      <c r="A36" s="22"/>
      <c r="B36" s="35"/>
      <c r="C36" s="1143" t="s">
        <v>526</v>
      </c>
      <c r="D36" s="1144"/>
      <c r="E36" s="1145"/>
      <c r="F36" s="36">
        <v>0.69</v>
      </c>
      <c r="G36" s="37">
        <v>0.28000000000000003</v>
      </c>
      <c r="H36" s="37">
        <v>0.39</v>
      </c>
      <c r="I36" s="37">
        <v>0.44</v>
      </c>
      <c r="J36" s="38">
        <v>0.53</v>
      </c>
      <c r="K36" s="22"/>
      <c r="L36" s="22"/>
      <c r="M36" s="22"/>
      <c r="N36" s="22"/>
      <c r="O36" s="22"/>
      <c r="P36" s="22"/>
    </row>
    <row r="37" spans="1:16" ht="39" customHeight="1" x14ac:dyDescent="0.15">
      <c r="A37" s="22"/>
      <c r="B37" s="35"/>
      <c r="C37" s="1143" t="s">
        <v>527</v>
      </c>
      <c r="D37" s="1144"/>
      <c r="E37" s="1145"/>
      <c r="F37" s="36">
        <v>1.02</v>
      </c>
      <c r="G37" s="37">
        <v>0.66</v>
      </c>
      <c r="H37" s="37">
        <v>1.08</v>
      </c>
      <c r="I37" s="37">
        <v>1.39</v>
      </c>
      <c r="J37" s="38">
        <v>0.37</v>
      </c>
      <c r="K37" s="22"/>
      <c r="L37" s="22"/>
      <c r="M37" s="22"/>
      <c r="N37" s="22"/>
      <c r="O37" s="22"/>
      <c r="P37" s="22"/>
    </row>
    <row r="38" spans="1:16" ht="39" customHeight="1" x14ac:dyDescent="0.15">
      <c r="A38" s="22"/>
      <c r="B38" s="35"/>
      <c r="C38" s="1143" t="s">
        <v>528</v>
      </c>
      <c r="D38" s="1144"/>
      <c r="E38" s="1145"/>
      <c r="F38" s="36">
        <v>0.12</v>
      </c>
      <c r="G38" s="37">
        <v>0.09</v>
      </c>
      <c r="H38" s="37">
        <v>0.08</v>
      </c>
      <c r="I38" s="37">
        <v>0.17</v>
      </c>
      <c r="J38" s="38">
        <v>0.28000000000000003</v>
      </c>
      <c r="K38" s="22"/>
      <c r="L38" s="22"/>
      <c r="M38" s="22"/>
      <c r="N38" s="22"/>
      <c r="O38" s="22"/>
      <c r="P38" s="22"/>
    </row>
    <row r="39" spans="1:16" ht="39" customHeight="1" x14ac:dyDescent="0.15">
      <c r="A39" s="22"/>
      <c r="B39" s="35"/>
      <c r="C39" s="1143" t="s">
        <v>529</v>
      </c>
      <c r="D39" s="1144"/>
      <c r="E39" s="1145"/>
      <c r="F39" s="36">
        <v>0.2</v>
      </c>
      <c r="G39" s="37">
        <v>0.21</v>
      </c>
      <c r="H39" s="37">
        <v>0.17</v>
      </c>
      <c r="I39" s="37">
        <v>0.31</v>
      </c>
      <c r="J39" s="38">
        <v>0.24</v>
      </c>
      <c r="K39" s="22"/>
      <c r="L39" s="22"/>
      <c r="M39" s="22"/>
      <c r="N39" s="22"/>
      <c r="O39" s="22"/>
      <c r="P39" s="22"/>
    </row>
    <row r="40" spans="1:16" ht="39" customHeight="1" x14ac:dyDescent="0.15">
      <c r="A40" s="22"/>
      <c r="B40" s="35"/>
      <c r="C40" s="1143" t="s">
        <v>530</v>
      </c>
      <c r="D40" s="1144"/>
      <c r="E40" s="1145"/>
      <c r="F40" s="36">
        <v>0</v>
      </c>
      <c r="G40" s="37">
        <v>0</v>
      </c>
      <c r="H40" s="37">
        <v>0.02</v>
      </c>
      <c r="I40" s="37">
        <v>0.09</v>
      </c>
      <c r="J40" s="38">
        <v>0.18</v>
      </c>
      <c r="K40" s="22"/>
      <c r="L40" s="22"/>
      <c r="M40" s="22"/>
      <c r="N40" s="22"/>
      <c r="O40" s="22"/>
      <c r="P40" s="22"/>
    </row>
    <row r="41" spans="1:16" ht="39" customHeight="1" x14ac:dyDescent="0.15">
      <c r="A41" s="22"/>
      <c r="B41" s="35"/>
      <c r="C41" s="1143" t="s">
        <v>531</v>
      </c>
      <c r="D41" s="1144"/>
      <c r="E41" s="1145"/>
      <c r="F41" s="36">
        <v>0.05</v>
      </c>
      <c r="G41" s="37">
        <v>0.02</v>
      </c>
      <c r="H41" s="37">
        <v>0.04</v>
      </c>
      <c r="I41" s="37">
        <v>0.09</v>
      </c>
      <c r="J41" s="38">
        <v>0.04</v>
      </c>
      <c r="K41" s="22"/>
      <c r="L41" s="22"/>
      <c r="M41" s="22"/>
      <c r="N41" s="22"/>
      <c r="O41" s="22"/>
      <c r="P41" s="22"/>
    </row>
    <row r="42" spans="1:16" ht="39" customHeight="1" x14ac:dyDescent="0.15">
      <c r="A42" s="22"/>
      <c r="B42" s="39"/>
      <c r="C42" s="1143" t="s">
        <v>532</v>
      </c>
      <c r="D42" s="1144"/>
      <c r="E42" s="1145"/>
      <c r="F42" s="36" t="s">
        <v>479</v>
      </c>
      <c r="G42" s="37" t="s">
        <v>479</v>
      </c>
      <c r="H42" s="37" t="s">
        <v>479</v>
      </c>
      <c r="I42" s="37" t="s">
        <v>479</v>
      </c>
      <c r="J42" s="38" t="s">
        <v>479</v>
      </c>
      <c r="K42" s="22"/>
      <c r="L42" s="22"/>
      <c r="M42" s="22"/>
      <c r="N42" s="22"/>
      <c r="O42" s="22"/>
      <c r="P42" s="22"/>
    </row>
    <row r="43" spans="1:16" ht="39" customHeight="1" thickBot="1" x14ac:dyDescent="0.2">
      <c r="A43" s="22"/>
      <c r="B43" s="40"/>
      <c r="C43" s="1146" t="s">
        <v>533</v>
      </c>
      <c r="D43" s="1147"/>
      <c r="E43" s="1148"/>
      <c r="F43" s="41">
        <v>0.66</v>
      </c>
      <c r="G43" s="42">
        <v>0.28999999999999998</v>
      </c>
      <c r="H43" s="42">
        <v>0.23</v>
      </c>
      <c r="I43" s="42">
        <v>7.0000000000000007E-2</v>
      </c>
      <c r="J43" s="43">
        <v>0.05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2393</v>
      </c>
      <c r="L45" s="60">
        <v>2256</v>
      </c>
      <c r="M45" s="60">
        <v>2088</v>
      </c>
      <c r="N45" s="60">
        <v>1958</v>
      </c>
      <c r="O45" s="61">
        <v>1746</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x14ac:dyDescent="0.15">
      <c r="A48" s="48"/>
      <c r="B48" s="1161"/>
      <c r="C48" s="1162"/>
      <c r="D48" s="62"/>
      <c r="E48" s="1153" t="s">
        <v>15</v>
      </c>
      <c r="F48" s="1153"/>
      <c r="G48" s="1153"/>
      <c r="H48" s="1153"/>
      <c r="I48" s="1153"/>
      <c r="J48" s="1154"/>
      <c r="K48" s="63">
        <v>243</v>
      </c>
      <c r="L48" s="64">
        <v>220</v>
      </c>
      <c r="M48" s="64">
        <v>227</v>
      </c>
      <c r="N48" s="64">
        <v>241</v>
      </c>
      <c r="O48" s="65">
        <v>217</v>
      </c>
      <c r="P48" s="48"/>
      <c r="Q48" s="48"/>
      <c r="R48" s="48"/>
      <c r="S48" s="48"/>
      <c r="T48" s="48"/>
      <c r="U48" s="48"/>
    </row>
    <row r="49" spans="1:21" ht="30.75" customHeight="1" x14ac:dyDescent="0.15">
      <c r="A49" s="48"/>
      <c r="B49" s="1161"/>
      <c r="C49" s="1162"/>
      <c r="D49" s="62"/>
      <c r="E49" s="1153" t="s">
        <v>16</v>
      </c>
      <c r="F49" s="1153"/>
      <c r="G49" s="1153"/>
      <c r="H49" s="1153"/>
      <c r="I49" s="1153"/>
      <c r="J49" s="1154"/>
      <c r="K49" s="63">
        <v>8</v>
      </c>
      <c r="L49" s="64">
        <v>11</v>
      </c>
      <c r="M49" s="64">
        <v>11</v>
      </c>
      <c r="N49" s="64">
        <v>11</v>
      </c>
      <c r="O49" s="65">
        <v>11</v>
      </c>
      <c r="P49" s="48"/>
      <c r="Q49" s="48"/>
      <c r="R49" s="48"/>
      <c r="S49" s="48"/>
      <c r="T49" s="48"/>
      <c r="U49" s="48"/>
    </row>
    <row r="50" spans="1:21" ht="30.75" customHeight="1" x14ac:dyDescent="0.15">
      <c r="A50" s="48"/>
      <c r="B50" s="1161"/>
      <c r="C50" s="1162"/>
      <c r="D50" s="62"/>
      <c r="E50" s="1153" t="s">
        <v>17</v>
      </c>
      <c r="F50" s="1153"/>
      <c r="G50" s="1153"/>
      <c r="H50" s="1153"/>
      <c r="I50" s="1153"/>
      <c r="J50" s="1154"/>
      <c r="K50" s="63">
        <v>12</v>
      </c>
      <c r="L50" s="64">
        <v>12</v>
      </c>
      <c r="M50" s="64">
        <v>2</v>
      </c>
      <c r="N50" s="64">
        <v>2</v>
      </c>
      <c r="O50" s="65">
        <v>1</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479</v>
      </c>
      <c r="L51" s="64" t="s">
        <v>479</v>
      </c>
      <c r="M51" s="64" t="s">
        <v>479</v>
      </c>
      <c r="N51" s="64" t="s">
        <v>479</v>
      </c>
      <c r="O51" s="65" t="s">
        <v>479</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1635</v>
      </c>
      <c r="L52" s="64">
        <v>1625</v>
      </c>
      <c r="M52" s="64">
        <v>1600</v>
      </c>
      <c r="N52" s="64">
        <v>1499</v>
      </c>
      <c r="O52" s="65">
        <v>1402</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1021</v>
      </c>
      <c r="L53" s="69">
        <v>874</v>
      </c>
      <c r="M53" s="69">
        <v>728</v>
      </c>
      <c r="N53" s="69">
        <v>713</v>
      </c>
      <c r="O53" s="70">
        <v>573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2015-04-23T02:40:20Z</cp:lastPrinted>
  <dcterms:created xsi:type="dcterms:W3CDTF">2015-02-17T07:29:40Z</dcterms:created>
  <dcterms:modified xsi:type="dcterms:W3CDTF">2015-04-27T06:14:52Z</dcterms:modified>
  <cp:category/>
</cp:coreProperties>
</file>