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O36" i="9"/>
  <c r="BE36" i="9"/>
  <c r="AM36" i="9"/>
  <c r="BE35" i="9"/>
  <c r="AM35" i="9"/>
  <c r="C34" i="9"/>
  <c r="C35" i="9" s="1"/>
  <c r="C36" i="9" s="1"/>
  <c r="C37"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W34" i="9" s="1"/>
  <c r="BW35" i="9" s="1"/>
  <c r="BW36" i="9" s="1"/>
  <c r="BW37" i="9" s="1"/>
  <c r="CO34" i="9" l="1"/>
  <c r="CO35" i="9" s="1"/>
</calcChain>
</file>

<file path=xl/sharedStrings.xml><?xml version="1.0" encoding="utf-8"?>
<sst xmlns="http://schemas.openxmlformats.org/spreadsheetml/2006/main" count="995" uniqueCount="543">
  <si>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</si>
  <si>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</si>
  <si>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</si>
  <si>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</si>
  <si>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</si>
  <si>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</si>
  <si>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</si>
  <si>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</si>
  <si>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</si>
  <si>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</si>
  <si>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</si>
  <si>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</si>
  <si>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</si>
  <si>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</si>
  <si>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</si>
  <si>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</si>
  <si>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</si>
  <si>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</si>
  <si>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</si>
  <si>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</si>
  <si>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</si>
  <si>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</si>
  <si>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</si>
  <si>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</si>
  <si>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</si>
  <si>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</si>
  <si>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</si>
  <si>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</si>
  <si>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</si>
  <si>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</si>
  <si>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</si>
  <si>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</si>
  <si>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</si>
  <si>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</si>
  <si>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</si>
  <si>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</si>
  <si>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</si>
  <si>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</si>
  <si>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</si>
  <si>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</si>
  <si>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</si>
  <si>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</si>
  <si>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</si>
  <si>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</si>
  <si>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</si>
  <si>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</si>
  <si>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</si>
  <si>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</si>
  <si>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</si>
  <si>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</si>
  <si>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</si>
  <si>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</si>
  <si>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</si>
  <si>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</si>
  <si>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</si>
  <si>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</si>
  <si>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</si>
  <si>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</si>
  <si>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</si>
  <si>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</si>
  <si>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</si>
  <si>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</si>
  <si>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</si>
  <si>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</si>
  <si>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</si>
  <si>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</si>
  <si>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</si>
  <si>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</si>
  <si>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</si>
  <si>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</si>
  <si>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</si>
  <si>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</si>
  <si>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</si>
  <si>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</si>
  <si>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</si>
  <si>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</si>
  <si>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</si>
  <si>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</si>
  <si>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</si>
  <si>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</si>
  <si>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</si>
  <si>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竹原市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</si>
  <si>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</si>
  <si>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</si>
  <si>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</si>
  <si>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</si>
  <si>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</si>
  <si>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</si>
  <si>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</si>
  <si>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</si>
  <si>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</si>
  <si>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</si>
  <si>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</si>
  <si>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</si>
  <si>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</si>
  <si>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</si>
  <si>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</si>
  <si>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</si>
  <si>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</si>
  <si>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</si>
  <si>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</si>
  <si>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</si>
  <si>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</si>
  <si>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</si>
  <si>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</si>
  <si>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</si>
  <si>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</si>
  <si>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</si>
  <si>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</si>
  <si>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</si>
  <si>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</si>
  <si>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</si>
  <si>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</si>
  <si>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</si>
  <si>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</si>
  <si>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</si>
  <si>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</si>
  <si>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</si>
  <si>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</si>
  <si>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</si>
  <si>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</si>
  <si>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</si>
  <si>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</si>
  <si>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</si>
  <si>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</si>
  <si>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</si>
  <si>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</si>
  <si>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</si>
  <si>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</si>
  <si>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</si>
  <si>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</si>
  <si>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</si>
  <si>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</si>
  <si>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</si>
  <si>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</si>
  <si>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</si>
  <si>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</si>
  <si>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</si>
  <si>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</si>
  <si>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</si>
  <si>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</si>
  <si>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</si>
  <si>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</si>
  <si>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</si>
  <si>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</si>
  <si>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</si>
  <si>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</si>
  <si>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</si>
  <si>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</si>
  <si>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</si>
  <si>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</si>
  <si>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</si>
  <si>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</si>
  <si>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</si>
  <si>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</si>
  <si>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</si>
  <si>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</si>
  <si>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</si>
  <si>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</si>
  <si>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</si>
  <si>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</si>
  <si>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</si>
  <si>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</si>
  <si>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</si>
  <si>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</si>
  <si>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</si>
  <si>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</si>
  <si>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</si>
  <si>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</si>
  <si>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</si>
  <si>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</si>
  <si>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</si>
  <si>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</si>
  <si>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</si>
  <si>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</si>
  <si>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</si>
  <si>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</si>
  <si>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</si>
  <si>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</si>
  <si>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</si>
  <si>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</si>
  <si>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</si>
  <si>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</si>
  <si>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</si>
  <si>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</si>
  <si>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</si>
  <si>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</si>
  <si>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</si>
  <si>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</si>
  <si>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</si>
  <si>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</si>
  <si>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</si>
  <si>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</si>
  <si>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</si>
  <si>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広島県竹原市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</si>
  <si>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</si>
  <si>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</si>
  <si>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</si>
  <si>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</si>
  <si>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</si>
  <si>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</si>
  <si>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</si>
  <si>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</si>
  <si>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</si>
  <si>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</si>
  <si>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</si>
  <si>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</si>
  <si>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</si>
  <si>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</si>
  <si>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</si>
  <si>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</si>
  <si>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</si>
  <si>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</si>
  <si>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</si>
  <si>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</si>
  <si>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</si>
  <si>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</si>
  <si>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</si>
  <si>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</si>
  <si>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</si>
  <si>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</si>
  <si>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</si>
  <si>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</si>
  <si>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</si>
  <si>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</si>
  <si>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</si>
  <si>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</si>
  <si>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</si>
  <si>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</si>
  <si>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</si>
  <si>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</si>
  <si>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</si>
  <si>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</si>
  <si>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</si>
  <si>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</si>
  <si>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</si>
  <si>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</si>
  <si>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</si>
  <si>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</si>
  <si>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</si>
  <si>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</si>
  <si>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</si>
  <si>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</si>
  <si>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</si>
  <si>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</si>
  <si>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</si>
  <si>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</si>
  <si>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</si>
  <si>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</si>
  <si>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</si>
  <si>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</si>
  <si>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</si>
  <si>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</si>
  <si>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</si>
  <si>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</si>
  <si>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</si>
  <si>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</si>
  <si>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</si>
  <si>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</si>
  <si>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</si>
  <si>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</si>
  <si>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</si>
  <si>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</si>
  <si>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</si>
  <si>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</si>
  <si>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</si>
  <si>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</si>
  <si>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</si>
  <si>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</si>
  <si>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</si>
  <si>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</si>
  <si>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</si>
  <si>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</si>
  <si>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</si>
  <si>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</si>
  <si>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</si>
  <si>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</si>
  <si>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</si>
  <si>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</si>
  <si>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</si>
  <si>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</si>
  <si>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</si>
  <si>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</si>
  <si>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</si>
  <si>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</si>
  <si>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</si>
  <si>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</si>
  <si>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</si>
  <si>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</si>
  <si>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</si>
  <si>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</si>
  <si>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</si>
  <si>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</si>
  <si>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</si>
  <si>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</si>
  <si>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</si>
  <si>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</si>
  <si>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</si>
  <si>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</si>
  <si>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</si>
  <si>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</si>
  <si>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</si>
  <si>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</si>
  <si>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</si>
  <si>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</si>
  <si>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</si>
  <si>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</si>
  <si>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</si>
  <si>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</si>
  <si>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</si>
  <si>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</si>
  <si>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</si>
  <si>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</si>
  <si>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</si>
  <si>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</si>
  <si>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</si>
  <si>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</si>
  <si>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</si>
  <si>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</si>
  <si>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</si>
  <si>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</si>
  <si>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</si>
  <si>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</si>
  <si>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</si>
  <si>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</si>
  <si>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</si>
  <si>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</si>
  <si>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</si>
  <si>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</si>
  <si>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</si>
  <si>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</si>
  <si>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</si>
  <si>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</si>
  <si>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</si>
  <si>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</si>
  <si>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</si>
  <si>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</si>
  <si>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</si>
  <si>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</si>
  <si>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</si>
  <si>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</si>
  <si>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</si>
  <si>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</si>
  <si>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広島県竹原市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</si>
  <si>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</si>
  <si>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</si>
  <si>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</si>
  <si>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</si>
  <si>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</si>
  <si>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</si>
  <si>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</si>
  <si>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</si>
  <si>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</si>
  <si>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</si>
  <si>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</si>
  <si>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</si>
  <si>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</si>
  <si>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</si>
  <si>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</si>
  <si>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</si>
  <si>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</si>
  <si>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</si>
  <si>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</si>
  <si>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</si>
  <si>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貸付資金特別会計</t>
    <phoneticPr fontId="5"/>
  </si>
  <si>
    <t>港湾事業特別会計</t>
    <phoneticPr fontId="5"/>
  </si>
  <si>
    <t>公共用地先行取得事業特別会計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</si>
  <si>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</si>
  <si>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</si>
  <si>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</si>
  <si>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</si>
  <si>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</si>
  <si>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</si>
  <si>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</si>
  <si>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</si>
  <si>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</si>
  <si>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</si>
  <si>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</si>
  <si>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</si>
  <si>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</si>
  <si>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</si>
  <si>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</si>
  <si>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</si>
  <si>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</si>
  <si>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</si>
  <si>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</si>
  <si>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</si>
  <si>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</si>
  <si>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</si>
  <si>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</si>
  <si>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</si>
  <si>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</si>
  <si>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</si>
  <si>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</si>
  <si>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</si>
  <si>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</si>
  <si>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</si>
  <si>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</si>
  <si>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</si>
  <si>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</si>
  <si>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</si>
  <si>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</si>
  <si>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</si>
  <si>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</si>
  <si>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</si>
  <si>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</si>
  <si>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</si>
  <si>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</si>
  <si>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</si>
  <si>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</si>
  <si>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</si>
  <si>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</si>
  <si>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</si>
  <si>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</si>
  <si>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</si>
  <si>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</si>
  <si>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</si>
  <si>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</si>
  <si>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</si>
  <si>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</si>
  <si>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</si>
  <si>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</si>
  <si>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</si>
  <si>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</si>
  <si>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</si>
  <si>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</si>
  <si>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</si>
  <si>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</si>
  <si>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</si>
  <si>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</si>
  <si>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</si>
  <si>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</si>
  <si>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</si>
  <si>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</si>
  <si>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</si>
  <si>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</si>
  <si>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</si>
  <si>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</si>
  <si>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</si>
  <si>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</si>
  <si>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</si>
  <si>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</si>
  <si>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</si>
  <si>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</si>
  <si>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</si>
  <si>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</si>
  <si>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</si>
  <si>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</si>
  <si>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</si>
  <si>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</si>
  <si>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</si>
  <si>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</si>
  <si>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</si>
  <si>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</si>
  <si>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</si>
  <si>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</si>
  <si>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</si>
  <si>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</si>
  <si>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</si>
  <si>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</si>
  <si>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</si>
  <si>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</si>
  <si>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</si>
  <si>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</si>
  <si>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</si>
  <si>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</si>
  <si>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</si>
  <si>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</si>
  <si>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</si>
  <si>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</si>
  <si>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</si>
  <si>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</si>
  <si>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</si>
  <si>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</si>
  <si>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</si>
  <si>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</si>
  <si>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</si>
  <si>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</si>
  <si>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</si>
  <si>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</si>
  <si>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</si>
  <si>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</si>
  <si>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</si>
  <si>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</si>
  <si>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</si>
  <si>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</si>
  <si>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</si>
  <si>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</si>
  <si>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</si>
  <si>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</si>
  <si>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</si>
  <si>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</si>
  <si>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</si>
  <si>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</si>
  <si>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</si>
  <si>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</si>
  <si>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</si>
  <si>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</si>
  <si>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</si>
  <si>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</si>
  <si>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</si>
  <si>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</si>
  <si>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</si>
  <si>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</si>
  <si>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</si>
  <si>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</si>
  <si>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</si>
  <si>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</si>
  <si>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</si>
  <si>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</si>
  <si>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</si>
  <si>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</si>
  <si>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</si>
  <si>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</si>
  <si>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</si>
  <si>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</si>
  <si>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</si>
  <si>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</si>
  <si>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</si>
  <si>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0.78</t>
  </si>
  <si>
    <t>▲ 4.66</t>
  </si>
  <si>
    <t>▲ 2.13</t>
  </si>
  <si>
    <t>水道事業会計</t>
  </si>
  <si>
    <t>一般会計</t>
  </si>
  <si>
    <t>介護保険特別会計</t>
  </si>
  <si>
    <t>国民健康保険特別会計</t>
  </si>
  <si>
    <t>港湾事業特別会計</t>
  </si>
  <si>
    <t>後期高齢者医療特別会計</t>
  </si>
  <si>
    <t>貸付資金特別会計</t>
  </si>
  <si>
    <t>公共用地先行取得事業特別会計</t>
  </si>
  <si>
    <t>その他会計（赤字）</t>
  </si>
  <si>
    <t>その他会計（黒字）</t>
  </si>
  <si>
    <t>-</t>
    <phoneticPr fontId="2"/>
  </si>
  <si>
    <t>-</t>
    <phoneticPr fontId="2"/>
  </si>
  <si>
    <t>-</t>
    <phoneticPr fontId="2"/>
  </si>
  <si>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</si>
  <si>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</si>
  <si>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</si>
  <si>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</si>
  <si>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5">
      <t>シチョウ</t>
    </rPh>
    <rPh sb="5" eb="7">
      <t>ソウゴウ</t>
    </rPh>
    <rPh sb="7" eb="9">
      <t>ジム</t>
    </rPh>
    <rPh sb="9" eb="11">
      <t>クミアイ</t>
    </rPh>
    <phoneticPr fontId="2"/>
  </si>
  <si>
    <t>○</t>
    <phoneticPr fontId="2"/>
  </si>
  <si>
    <t>広島県信用保証協会</t>
    <rPh sb="0" eb="3">
      <t>ヒロシマケン</t>
    </rPh>
    <rPh sb="3" eb="5">
      <t>シンヨウ</t>
    </rPh>
    <rPh sb="5" eb="7">
      <t>ホショウ</t>
    </rPh>
    <rPh sb="7" eb="9">
      <t>キョウカイ</t>
    </rPh>
    <phoneticPr fontId="2"/>
  </si>
  <si>
    <t>竹原流通センター</t>
    <rPh sb="0" eb="2">
      <t>タケハラ</t>
    </rPh>
    <rPh sb="2" eb="4">
      <t>リュウツウ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</si>
</sst>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1"/>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102020</c:v>
                </c:pt>
                <c:pt idx="1">
                  <c:v>41661</c:v>
                </c:pt>
                <c:pt idx="2">
                  <c:v>40321</c:v>
                </c:pt>
                <c:pt idx="3">
                  <c:v>73311</c:v>
                </c:pt>
                <c:pt idx="4">
                  <c:v>48009</c:v>
                </c:pt>
              </c:numCache>
            </c:numRef>
          </c:val>
          <c:smooth val="0"/>
        </c:ser>
        <c:dLbls>
          <c:showLegendKey val="0"/>
          <c:showVal val="0"/>
          <c:showCatName val="0"/>
          <c:showSerName val="0"/>
          <c:showPercent val="0"/>
          <c:showBubbleSize val="0"/>
        </c:dLbls>
        <c:marker val="1"/>
        <c:smooth val="0"/>
        <c:axId val="141272576"/>
        <c:axId val="141274496"/>
      </c:lineChart>
      <c:catAx>
        <c:axId val="1412725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274496"/>
        <c:crosses val="autoZero"/>
        <c:auto val="1"/>
        <c:lblAlgn val="ctr"/>
        <c:lblOffset val="100"/>
        <c:tickLblSkip val="1"/>
        <c:tickMarkSkip val="1"/>
        <c:noMultiLvlLbl val="0"/>
      </c:catAx>
      <c:valAx>
        <c:axId val="14127449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5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2725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87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4.87</c:v>
                </c:pt>
                <c:pt idx="1">
                  <c:v>4.1100000000000003</c:v>
                </c:pt>
                <c:pt idx="2">
                  <c:v>2.52</c:v>
                </c:pt>
                <c:pt idx="3">
                  <c:v>2.48</c:v>
                </c:pt>
                <c:pt idx="4">
                  <c:v>1.71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30.44</c:v>
                </c:pt>
                <c:pt idx="1">
                  <c:v>31.23</c:v>
                </c:pt>
                <c:pt idx="2">
                  <c:v>28.39</c:v>
                </c:pt>
                <c:pt idx="3">
                  <c:v>28.12</c:v>
                </c:pt>
                <c:pt idx="4">
                  <c:v>26.79</c:v>
                </c:pt>
              </c:numCache>
            </c:numRef>
          </c:val>
        </c:ser>
        <c:dLbls>
          <c:showLegendKey val="0"/>
          <c:showVal val="0"/>
          <c:showCatName val="0"/>
          <c:showSerName val="0"/>
          <c:showPercent val="0"/>
          <c:showBubbleSize val="0"/>
        </c:dLbls>
        <c:gapWidth val="250"/>
        <c:overlap val="100"/>
        <c:axId val="143307904"/>
        <c:axId val="143309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4.08</c:v>
                </c:pt>
                <c:pt idx="1">
                  <c:v>-0.78</c:v>
                </c:pt>
                <c:pt idx="2">
                  <c:v>-4.66</c:v>
                </c:pt>
                <c:pt idx="3">
                  <c:v>0.08</c:v>
                </c:pt>
                <c:pt idx="4">
                  <c:v>-2.13</c:v>
                </c:pt>
              </c:numCache>
            </c:numRef>
          </c:val>
          <c:smooth val="0"/>
        </c:ser>
        <c:dLbls>
          <c:showLegendKey val="0"/>
          <c:showVal val="0"/>
          <c:showCatName val="0"/>
          <c:showSerName val="0"/>
          <c:showPercent val="0"/>
          <c:showBubbleSize val="0"/>
        </c:dLbls>
        <c:marker val="1"/>
        <c:smooth val="0"/>
        <c:axId val="143307904"/>
        <c:axId val="143309824"/>
      </c:lineChart>
      <c:catAx>
        <c:axId val="14330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3309824"/>
        <c:crosses val="autoZero"/>
        <c:auto val="1"/>
        <c:lblAlgn val="ctr"/>
        <c:lblOffset val="100"/>
        <c:tickLblSkip val="1"/>
        <c:tickMarkSkip val="1"/>
        <c:noMultiLvlLbl val="0"/>
      </c:catAx>
      <c:valAx>
        <c:axId val="143309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307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0.05</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貸付資金特別会計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ser>
        <c:ser>
          <c:idx val="5"/>
          <c:order val="5"/>
          <c:tx>
            <c:strRef>
              <c:f>データシート!$A$32</c:f>
              <c:strCache>
                <c:ptCount val="1"/>
                <c:pt idx="0">
                  <c:v>港湾事業特別会計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0.11</c:v>
                </c:pt>
                <c:pt idx="4">
                  <c:v>#N/A</c:v>
                </c:pt>
                <c:pt idx="5">
                  <c:v>0.14000000000000001</c:v>
                </c:pt>
                <c:pt idx="6">
                  <c:v>#N/A</c:v>
                </c:pt>
                <c:pt idx="7">
                  <c:v>0.19</c:v>
                </c:pt>
                <c:pt idx="8">
                  <c:v>#N/A</c:v>
                </c:pt>
                <c:pt idx="9">
                  <c:v>0.11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2.1</c:v>
                </c:pt>
                <c:pt idx="2">
                  <c:v>#N/A</c:v>
                </c:pt>
                <c:pt idx="3">
                  <c:v>0.01</c:v>
                </c:pt>
                <c:pt idx="4">
                  <c:v>#N/A</c:v>
                </c:pt>
                <c:pt idx="5">
                  <c:v>0</c:v>
                </c:pt>
                <c:pt idx="6">
                  <c:v>#N/A</c:v>
                </c:pt>
                <c:pt idx="7">
                  <c:v>0.54</c:v>
                </c:pt>
                <c:pt idx="8">
                  <c:v>#N/A</c:v>
                </c:pt>
                <c:pt idx="9">
                  <c:v>0.13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0.25</c:v>
                </c:pt>
                <c:pt idx="6">
                  <c:v>#N/A</c:v>
                </c:pt>
                <c:pt idx="7">
                  <c:v>0.19</c:v>
                </c:pt>
                <c:pt idx="8">
                  <c:v>#N/A</c:v>
                </c:pt>
                <c:pt idx="9">
                  <c:v>0.41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4.82</c:v>
                </c:pt>
                <c:pt idx="2">
                  <c:v>#N/A</c:v>
                </c:pt>
                <c:pt idx="3">
                  <c:v>3.99</c:v>
                </c:pt>
                <c:pt idx="4">
                  <c:v>#N/A</c:v>
                </c:pt>
                <c:pt idx="5">
                  <c:v>2.37</c:v>
                </c:pt>
                <c:pt idx="6">
                  <c:v>#N/A</c:v>
                </c:pt>
                <c:pt idx="7">
                  <c:v>2.2799999999999998</c:v>
                </c:pt>
                <c:pt idx="8">
                  <c:v>#N/A</c:v>
                </c:pt>
                <c:pt idx="9">
                  <c:v>1.6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12.65</c:v>
                </c:pt>
                <c:pt idx="2">
                  <c:v>#N/A</c:v>
                </c:pt>
                <c:pt idx="3">
                  <c:v>11.4</c:v>
                </c:pt>
                <c:pt idx="4">
                  <c:v>#N/A</c:v>
                </c:pt>
                <c:pt idx="5">
                  <c:v>9.73</c:v>
                </c:pt>
                <c:pt idx="6">
                  <c:v>#N/A</c:v>
                </c:pt>
                <c:pt idx="7">
                  <c:v>10.64</c:v>
                </c:pt>
                <c:pt idx="8">
                  <c:v>#N/A</c:v>
                </c:pt>
                <c:pt idx="9">
                  <c:v>9.83</c:v>
                </c:pt>
              </c:numCache>
            </c:numRef>
          </c:val>
        </c:ser>
        <c:dLbls>
          <c:showLegendKey val="0"/>
          <c:showVal val="0"/>
          <c:showCatName val="0"/>
          <c:showSerName val="0"/>
          <c:showPercent val="0"/>
          <c:showBubbleSize val="0"/>
        </c:dLbls>
        <c:gapWidth val="150"/>
        <c:overlap val="100"/>
        <c:axId val="143903744"/>
        <c:axId val="143909632"/>
      </c:barChart>
      <c:catAx>
        <c:axId val="143903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909632"/>
        <c:crosses val="autoZero"/>
        <c:auto val="1"/>
        <c:lblAlgn val="ctr"/>
        <c:lblOffset val="100"/>
        <c:tickLblSkip val="1"/>
        <c:tickMarkSkip val="1"/>
        <c:noMultiLvlLbl val="0"/>
      </c:catAx>
      <c:valAx>
        <c:axId val="143909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9037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25E-2"/>
          <c:y val="8.7976539589442848E-2"/>
          <c:w val="0.90356317136844133"/>
          <c:h val="0.639296187683285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812</c:v>
                </c:pt>
                <c:pt idx="5">
                  <c:v>785</c:v>
                </c:pt>
                <c:pt idx="8">
                  <c:v>796</c:v>
                </c:pt>
                <c:pt idx="11">
                  <c:v>811</c:v>
                </c:pt>
                <c:pt idx="14">
                  <c:v>837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1</c:v>
                </c:pt>
                <c:pt idx="9">
                  <c:v>1</c:v>
                </c:pt>
                <c:pt idx="12">
                  <c:v>4</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c:v>
                </c:pt>
                <c:pt idx="3">
                  <c:v>6</c:v>
                </c:pt>
                <c:pt idx="6">
                  <c:v>6</c:v>
                </c:pt>
                <c:pt idx="9">
                  <c:v>4</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143</c:v>
                </c:pt>
                <c:pt idx="3">
                  <c:v>125</c:v>
                </c:pt>
                <c:pt idx="6">
                  <c:v>53</c:v>
                </c:pt>
                <c:pt idx="9">
                  <c:v>61</c:v>
                </c:pt>
                <c:pt idx="12">
                  <c:v>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226</c:v>
                </c:pt>
                <c:pt idx="3">
                  <c:v>239</c:v>
                </c:pt>
                <c:pt idx="6">
                  <c:v>234</c:v>
                </c:pt>
                <c:pt idx="9">
                  <c:v>241</c:v>
                </c:pt>
                <c:pt idx="12">
                  <c:v>254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1011</c:v>
                </c:pt>
                <c:pt idx="3">
                  <c:v>998</c:v>
                </c:pt>
                <c:pt idx="6">
                  <c:v>985</c:v>
                </c:pt>
                <c:pt idx="9">
                  <c:v>970</c:v>
                </c:pt>
                <c:pt idx="12">
                  <c:v>981</c:v>
                </c:pt>
              </c:numCache>
            </c:numRef>
          </c:val>
        </c:ser>
        <c:dLbls>
          <c:showLegendKey val="0"/>
          <c:showVal val="0"/>
          <c:showCatName val="0"/>
          <c:showSerName val="0"/>
          <c:showPercent val="0"/>
          <c:showBubbleSize val="0"/>
        </c:dLbls>
        <c:gapWidth val="100"/>
        <c:overlap val="100"/>
        <c:axId val="146094720"/>
        <c:axId val="146100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576</c:v>
                </c:pt>
                <c:pt idx="2">
                  <c:v>#N/A</c:v>
                </c:pt>
                <c:pt idx="3">
                  <c:v>#N/A</c:v>
                </c:pt>
                <c:pt idx="4">
                  <c:v>584</c:v>
                </c:pt>
                <c:pt idx="5">
                  <c:v>#N/A</c:v>
                </c:pt>
                <c:pt idx="6">
                  <c:v>#N/A</c:v>
                </c:pt>
                <c:pt idx="7">
                  <c:v>483</c:v>
                </c:pt>
                <c:pt idx="8">
                  <c:v>#N/A</c:v>
                </c:pt>
                <c:pt idx="9">
                  <c:v>#N/A</c:v>
                </c:pt>
                <c:pt idx="10">
                  <c:v>466</c:v>
                </c:pt>
                <c:pt idx="11">
                  <c:v>#N/A</c:v>
                </c:pt>
                <c:pt idx="12">
                  <c:v>#N/A</c:v>
                </c:pt>
                <c:pt idx="13">
                  <c:v>473</c:v>
                </c:pt>
                <c:pt idx="14">
                  <c:v>#N/A</c:v>
                </c:pt>
              </c:numCache>
            </c:numRef>
          </c:val>
          <c:smooth val="0"/>
        </c:ser>
        <c:dLbls>
          <c:showLegendKey val="0"/>
          <c:showVal val="0"/>
          <c:showCatName val="0"/>
          <c:showSerName val="0"/>
          <c:showPercent val="0"/>
          <c:showBubbleSize val="0"/>
        </c:dLbls>
        <c:marker val="1"/>
        <c:smooth val="0"/>
        <c:axId val="146094720"/>
        <c:axId val="146100992"/>
      </c:lineChart>
      <c:catAx>
        <c:axId val="146094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6100992"/>
        <c:crosses val="autoZero"/>
        <c:auto val="1"/>
        <c:lblAlgn val="ctr"/>
        <c:lblOffset val="100"/>
        <c:tickLblSkip val="1"/>
        <c:tickMarkSkip val="1"/>
        <c:noMultiLvlLbl val="0"/>
      </c:catAx>
      <c:valAx>
        <c:axId val="146100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094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29"/>
          <c:h val="0.589182127738553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9274</c:v>
                </c:pt>
                <c:pt idx="5">
                  <c:v>9266</c:v>
                </c:pt>
                <c:pt idx="8">
                  <c:v>9741</c:v>
                </c:pt>
                <c:pt idx="11">
                  <c:v>10072</c:v>
                </c:pt>
                <c:pt idx="14">
                  <c:v>10538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493</c:v>
                </c:pt>
                <c:pt idx="5">
                  <c:v>442</c:v>
                </c:pt>
                <c:pt idx="8">
                  <c:v>406</c:v>
                </c:pt>
                <c:pt idx="11">
                  <c:v>372</c:v>
                </c:pt>
                <c:pt idx="14">
                  <c:v>340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5369</c:v>
                </c:pt>
                <c:pt idx="5">
                  <c:v>5282</c:v>
                </c:pt>
                <c:pt idx="8">
                  <c:v>4861</c:v>
                </c:pt>
                <c:pt idx="11">
                  <c:v>4792</c:v>
                </c:pt>
                <c:pt idx="14">
                  <c:v>4590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c:v>
                </c:pt>
                <c:pt idx="3">
                  <c:v>1</c:v>
                </c:pt>
                <c:pt idx="6">
                  <c:v>2</c:v>
                </c:pt>
                <c:pt idx="9">
                  <c:v>2</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2558</c:v>
                </c:pt>
                <c:pt idx="3">
                  <c:v>2275</c:v>
                </c:pt>
                <c:pt idx="6">
                  <c:v>2260</c:v>
                </c:pt>
                <c:pt idx="9">
                  <c:v>2022</c:v>
                </c:pt>
                <c:pt idx="12">
                  <c:v>1821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477</c:v>
                </c:pt>
                <c:pt idx="3">
                  <c:v>464</c:v>
                </c:pt>
                <c:pt idx="6">
                  <c:v>475</c:v>
                </c:pt>
                <c:pt idx="9">
                  <c:v>479</c:v>
                </c:pt>
                <c:pt idx="12">
                  <c:v>417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4485</c:v>
                </c:pt>
                <c:pt idx="3">
                  <c:v>4498</c:v>
                </c:pt>
                <c:pt idx="6">
                  <c:v>4154</c:v>
                </c:pt>
                <c:pt idx="9">
                  <c:v>4001</c:v>
                </c:pt>
                <c:pt idx="12">
                  <c:v>4355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16</c:v>
                </c:pt>
                <c:pt idx="3">
                  <c:v>9</c:v>
                </c:pt>
                <c:pt idx="6">
                  <c:v>4</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9770</c:v>
                </c:pt>
                <c:pt idx="3">
                  <c:v>9895</c:v>
                </c:pt>
                <c:pt idx="6">
                  <c:v>10020</c:v>
                </c:pt>
                <c:pt idx="9">
                  <c:v>10793</c:v>
                </c:pt>
                <c:pt idx="12">
                  <c:v>11185</c:v>
                </c:pt>
              </c:numCache>
            </c:numRef>
          </c:val>
        </c:ser>
        <c:dLbls>
          <c:showLegendKey val="0"/>
          <c:showVal val="0"/>
          <c:showCatName val="0"/>
          <c:showSerName val="0"/>
          <c:showPercent val="0"/>
          <c:showBubbleSize val="0"/>
        </c:dLbls>
        <c:gapWidth val="100"/>
        <c:overlap val="100"/>
        <c:axId val="146567936"/>
        <c:axId val="146569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2172</c:v>
                </c:pt>
                <c:pt idx="2">
                  <c:v>#N/A</c:v>
                </c:pt>
                <c:pt idx="3">
                  <c:v>#N/A</c:v>
                </c:pt>
                <c:pt idx="4">
                  <c:v>2152</c:v>
                </c:pt>
                <c:pt idx="5">
                  <c:v>#N/A</c:v>
                </c:pt>
                <c:pt idx="6">
                  <c:v>#N/A</c:v>
                </c:pt>
                <c:pt idx="7">
                  <c:v>1907</c:v>
                </c:pt>
                <c:pt idx="8">
                  <c:v>#N/A</c:v>
                </c:pt>
                <c:pt idx="9">
                  <c:v>#N/A</c:v>
                </c:pt>
                <c:pt idx="10">
                  <c:v>2060</c:v>
                </c:pt>
                <c:pt idx="11">
                  <c:v>#N/A</c:v>
                </c:pt>
                <c:pt idx="12">
                  <c:v>#N/A</c:v>
                </c:pt>
                <c:pt idx="13">
                  <c:v>2313</c:v>
                </c:pt>
                <c:pt idx="14">
                  <c:v>#N/A</c:v>
                </c:pt>
              </c:numCache>
            </c:numRef>
          </c:val>
          <c:smooth val="0"/>
        </c:ser>
        <c:dLbls>
          <c:showLegendKey val="0"/>
          <c:showVal val="0"/>
          <c:showCatName val="0"/>
          <c:showSerName val="0"/>
          <c:showPercent val="0"/>
          <c:showBubbleSize val="0"/>
        </c:dLbls>
        <c:marker val="1"/>
        <c:smooth val="0"/>
        <c:axId val="146567936"/>
        <c:axId val="146569856"/>
      </c:lineChart>
      <c:catAx>
        <c:axId val="14656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6569856"/>
        <c:crosses val="autoZero"/>
        <c:auto val="1"/>
        <c:lblAlgn val="ctr"/>
        <c:lblOffset val="100"/>
        <c:tickLblSkip val="1"/>
        <c:tickMarkSkip val="1"/>
        <c:noMultiLvlLbl val="0"/>
      </c:catAx>
      <c:valAx>
        <c:axId val="146569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567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27,783
27,623
118.23
12,214,646
12,056,861
121,273
7,072,147
11,185,395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36.9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財政力指数は，平成</a:t>
          </a:r>
          <a:r>
            <a:rPr kumimoji="1" lang="en-US" altLang="ja-JP" sz="1800">
              <a:latin typeface="ＭＳ Ｐゴシック"/>
            </a:rPr>
            <a:t>22</a:t>
          </a:r>
          <a:r>
            <a:rPr kumimoji="1" lang="ja-JP" altLang="en-US" sz="1800">
              <a:latin typeface="ＭＳ Ｐゴシック"/>
            </a:rPr>
            <a:t>年度以降低下傾向であったが，近年は横ばいで推移している。</a:t>
          </a:r>
          <a:endParaRPr kumimoji="1" lang="en-US" altLang="ja-JP" sz="1800">
            <a:latin typeface="ＭＳ Ｐゴシック"/>
          </a:endParaRPr>
        </a:p>
        <a:p>
          <a:r>
            <a:rPr kumimoji="1" lang="ja-JP" altLang="en-US" sz="1800">
              <a:latin typeface="ＭＳ Ｐゴシック"/>
            </a:rPr>
            <a:t>　基準財政収入額は税収の減により平成</a:t>
          </a:r>
          <a:r>
            <a:rPr kumimoji="1" lang="en-US" altLang="ja-JP" sz="1800">
              <a:latin typeface="ＭＳ Ｐゴシック"/>
            </a:rPr>
            <a:t>22</a:t>
          </a:r>
          <a:r>
            <a:rPr kumimoji="1" lang="ja-JP" altLang="en-US" sz="1800">
              <a:latin typeface="ＭＳ Ｐゴシック"/>
            </a:rPr>
            <a:t>年度と比べ</a:t>
          </a:r>
          <a:r>
            <a:rPr kumimoji="1" lang="en-US" altLang="ja-JP" sz="1800">
              <a:latin typeface="ＭＳ Ｐゴシック"/>
            </a:rPr>
            <a:t>75</a:t>
          </a:r>
          <a:r>
            <a:rPr kumimoji="1" lang="ja-JP" altLang="en-US" sz="1800">
              <a:latin typeface="ＭＳ Ｐゴシック"/>
            </a:rPr>
            <a:t>百万の減少となっており，財政力指数が低下している。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86783</xdr:rowOff>
    </xdr:from>
    <xdr:to>
      <xdr:col>7</xdr:col>
      <xdr:colOff>152400</xdr:colOff>
      <xdr:row>40</xdr:row>
      <xdr:rowOff>86783</xdr:rowOff>
    </xdr:to>
    <xdr:cxnSp macro="">
      <xdr:nvCxnSpPr>
        <xdr:cNvPr id="67" name="直線コネクタ 66"/>
        <xdr:cNvCxnSpPr/>
      </xdr:nvCxnSpPr>
      <xdr:spPr>
        <a:xfrm>
          <a:off x="4114800" y="69447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86783</xdr:rowOff>
    </xdr:to>
    <xdr:cxnSp macro="">
      <xdr:nvCxnSpPr>
        <xdr:cNvPr id="70" name="直線コネクタ 69"/>
        <xdr:cNvCxnSpPr/>
      </xdr:nvCxnSpPr>
      <xdr:spPr>
        <a:xfrm>
          <a:off x="3225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66675</xdr:rowOff>
    </xdr:from>
    <xdr:to>
      <xdr:col>4</xdr:col>
      <xdr:colOff>482600</xdr:colOff>
      <xdr:row>40</xdr:row>
      <xdr:rowOff>86783</xdr:rowOff>
    </xdr:to>
    <xdr:cxnSp macro="">
      <xdr:nvCxnSpPr>
        <xdr:cNvPr id="73" name="直線コネクタ 72"/>
        <xdr:cNvCxnSpPr/>
      </xdr:nvCxnSpPr>
      <xdr:spPr>
        <a:xfrm>
          <a:off x="2336800" y="69246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26458</xdr:rowOff>
    </xdr:from>
    <xdr:to>
      <xdr:col>3</xdr:col>
      <xdr:colOff>279400</xdr:colOff>
      <xdr:row>40</xdr:row>
      <xdr:rowOff>66675</xdr:rowOff>
    </xdr:to>
    <xdr:cxnSp macro="">
      <xdr:nvCxnSpPr>
        <xdr:cNvPr id="76" name="直線コネクタ 75"/>
        <xdr:cNvCxnSpPr/>
      </xdr:nvCxnSpPr>
      <xdr:spPr>
        <a:xfrm>
          <a:off x="1447800" y="68844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86" name="円/楕円 85"/>
        <xdr:cNvSpPr/>
      </xdr:nvSpPr>
      <xdr:spPr>
        <a:xfrm>
          <a:off x="4902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52510</xdr:rowOff>
    </xdr:from>
    <xdr:ext cx="762000" cy="259045"/>
    <xdr:sp macro="" textlink="">
      <xdr:nvSpPr>
        <xdr:cNvPr id="87" name="財政力該当値テキスト"/>
        <xdr:cNvSpPr txBox="1"/>
      </xdr:nvSpPr>
      <xdr:spPr>
        <a:xfrm>
          <a:off x="5041900" y="673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35983</xdr:rowOff>
    </xdr:from>
    <xdr:to>
      <xdr:col>6</xdr:col>
      <xdr:colOff>50800</xdr:colOff>
      <xdr:row>40</xdr:row>
      <xdr:rowOff>137583</xdr:rowOff>
    </xdr:to>
    <xdr:sp macro="" textlink="">
      <xdr:nvSpPr>
        <xdr:cNvPr id="88" name="円/楕円 87"/>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89" name="テキスト ボックス 88"/>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35983</xdr:rowOff>
    </xdr:from>
    <xdr:to>
      <xdr:col>4</xdr:col>
      <xdr:colOff>533400</xdr:colOff>
      <xdr:row>40</xdr:row>
      <xdr:rowOff>137583</xdr:rowOff>
    </xdr:to>
    <xdr:sp macro="" textlink="">
      <xdr:nvSpPr>
        <xdr:cNvPr id="90" name="円/楕円 89"/>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147760</xdr:rowOff>
    </xdr:from>
    <xdr:ext cx="762000" cy="259045"/>
    <xdr:sp macro="" textlink="">
      <xdr:nvSpPr>
        <xdr:cNvPr id="91" name="テキスト ボックス 90"/>
        <xdr:cNvSpPr txBox="1"/>
      </xdr:nvSpPr>
      <xdr:spPr>
        <a:xfrm>
          <a:off x="2844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15875</xdr:rowOff>
    </xdr:from>
    <xdr:to>
      <xdr:col>3</xdr:col>
      <xdr:colOff>330200</xdr:colOff>
      <xdr:row>40</xdr:row>
      <xdr:rowOff>117475</xdr:rowOff>
    </xdr:to>
    <xdr:sp macro="" textlink="">
      <xdr:nvSpPr>
        <xdr:cNvPr id="92" name="円/楕円 91"/>
        <xdr:cNvSpPr/>
      </xdr:nvSpPr>
      <xdr:spPr>
        <a:xfrm>
          <a:off x="2286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127652</xdr:rowOff>
    </xdr:from>
    <xdr:ext cx="762000" cy="259045"/>
    <xdr:sp macro="" textlink="">
      <xdr:nvSpPr>
        <xdr:cNvPr id="93" name="テキスト ボックス 92"/>
        <xdr:cNvSpPr txBox="1"/>
      </xdr:nvSpPr>
      <xdr:spPr>
        <a:xfrm>
          <a:off x="1955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94" name="円/楕円 93"/>
        <xdr:cNvSpPr/>
      </xdr:nvSpPr>
      <xdr:spPr>
        <a:xfrm>
          <a:off x="1397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95" name="テキスト ボックス 94"/>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経常収支比率は，平成</a:t>
          </a:r>
          <a:r>
            <a:rPr kumimoji="1" lang="en-US" altLang="ja-JP" sz="1800">
              <a:latin typeface="ＭＳ Ｐゴシック"/>
            </a:rPr>
            <a:t>25</a:t>
          </a:r>
          <a:r>
            <a:rPr kumimoji="1" lang="ja-JP" altLang="en-US" sz="1800">
              <a:latin typeface="ＭＳ Ｐゴシック"/>
            </a:rPr>
            <a:t>年度と比べ</a:t>
          </a:r>
          <a:r>
            <a:rPr kumimoji="1" lang="en-US" altLang="ja-JP" sz="1800">
              <a:latin typeface="ＭＳ Ｐゴシック"/>
            </a:rPr>
            <a:t>4.0</a:t>
          </a:r>
          <a:r>
            <a:rPr kumimoji="1" lang="ja-JP" altLang="en-US" sz="1800">
              <a:latin typeface="ＭＳ Ｐゴシック"/>
            </a:rPr>
            <a:t>ポイント増加しており，依然として高い水準となっている。</a:t>
          </a:r>
          <a:endParaRPr kumimoji="1" lang="en-US" altLang="ja-JP" sz="1800">
            <a:latin typeface="ＭＳ Ｐゴシック"/>
          </a:endParaRPr>
        </a:p>
        <a:p>
          <a:r>
            <a:rPr kumimoji="1" lang="ja-JP" altLang="en-US" sz="1800">
              <a:latin typeface="ＭＳ Ｐゴシック"/>
            </a:rPr>
            <a:t>　</a:t>
          </a:r>
          <a:r>
            <a:rPr kumimoji="1" lang="ja-JP" altLang="ja-JP" sz="1800">
              <a:solidFill>
                <a:schemeClr val="dk1"/>
              </a:solidFill>
              <a:latin typeface="+mn-lt"/>
              <a:ea typeface="+mn-ea"/>
              <a:cs typeface="+mn-cs"/>
            </a:rPr>
            <a:t>類似団体に比べ，人件費及び繰出金に係る経常経費充当一般財源の比率が高くなっており，給与水準の適正化を図る必要がある。</a:t>
          </a:r>
          <a:endParaRPr kumimoji="1" lang="ja-JP" altLang="en-US" sz="18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135709</xdr:rowOff>
    </xdr:from>
    <xdr:to>
      <xdr:col>7</xdr:col>
      <xdr:colOff>152400</xdr:colOff>
      <xdr:row>61</xdr:row>
      <xdr:rowOff>102144</xdr:rowOff>
    </xdr:to>
    <xdr:cxnSp macro="">
      <xdr:nvCxnSpPr>
        <xdr:cNvPr id="132" name="直線コネクタ 131"/>
        <xdr:cNvCxnSpPr/>
      </xdr:nvCxnSpPr>
      <xdr:spPr>
        <a:xfrm>
          <a:off x="4114800" y="10422709"/>
          <a:ext cx="8382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135709</xdr:rowOff>
    </xdr:from>
    <xdr:to>
      <xdr:col>6</xdr:col>
      <xdr:colOff>0</xdr:colOff>
      <xdr:row>61</xdr:row>
      <xdr:rowOff>129722</xdr:rowOff>
    </xdr:to>
    <xdr:cxnSp macro="">
      <xdr:nvCxnSpPr>
        <xdr:cNvPr id="135" name="直線コネクタ 134"/>
        <xdr:cNvCxnSpPr/>
      </xdr:nvCxnSpPr>
      <xdr:spPr>
        <a:xfrm flipV="1">
          <a:off x="3225800" y="10422709"/>
          <a:ext cx="889000" cy="165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163285</xdr:rowOff>
    </xdr:from>
    <xdr:to>
      <xdr:col>4</xdr:col>
      <xdr:colOff>482600</xdr:colOff>
      <xdr:row>61</xdr:row>
      <xdr:rowOff>129722</xdr:rowOff>
    </xdr:to>
    <xdr:cxnSp macro="">
      <xdr:nvCxnSpPr>
        <xdr:cNvPr id="138" name="直線コネクタ 137"/>
        <xdr:cNvCxnSpPr/>
      </xdr:nvCxnSpPr>
      <xdr:spPr>
        <a:xfrm>
          <a:off x="2336800" y="10450285"/>
          <a:ext cx="889000" cy="13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124460</xdr:rowOff>
    </xdr:from>
    <xdr:to>
      <xdr:col>3</xdr:col>
      <xdr:colOff>279400</xdr:colOff>
      <xdr:row>60</xdr:row>
      <xdr:rowOff>163285</xdr:rowOff>
    </xdr:to>
    <xdr:cxnSp macro="">
      <xdr:nvCxnSpPr>
        <xdr:cNvPr id="141" name="直線コネクタ 140"/>
        <xdr:cNvCxnSpPr/>
      </xdr:nvCxnSpPr>
      <xdr:spPr>
        <a:xfrm>
          <a:off x="1447800" y="10240010"/>
          <a:ext cx="889000" cy="210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51344</xdr:rowOff>
    </xdr:from>
    <xdr:to>
      <xdr:col>7</xdr:col>
      <xdr:colOff>203200</xdr:colOff>
      <xdr:row>61</xdr:row>
      <xdr:rowOff>152944</xdr:rowOff>
    </xdr:to>
    <xdr:sp macro="" textlink="">
      <xdr:nvSpPr>
        <xdr:cNvPr id="151" name="円/楕円 150"/>
        <xdr:cNvSpPr/>
      </xdr:nvSpPr>
      <xdr:spPr>
        <a:xfrm>
          <a:off x="49022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23421</xdr:rowOff>
    </xdr:from>
    <xdr:ext cx="762000" cy="259045"/>
    <xdr:sp macro="" textlink="">
      <xdr:nvSpPr>
        <xdr:cNvPr id="152" name="財政構造の弾力性該当値テキスト"/>
        <xdr:cNvSpPr txBox="1"/>
      </xdr:nvSpPr>
      <xdr:spPr>
        <a:xfrm>
          <a:off x="5041900" y="1048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84909</xdr:rowOff>
    </xdr:from>
    <xdr:to>
      <xdr:col>6</xdr:col>
      <xdr:colOff>50800</xdr:colOff>
      <xdr:row>61</xdr:row>
      <xdr:rowOff>15059</xdr:rowOff>
    </xdr:to>
    <xdr:sp macro="" textlink="">
      <xdr:nvSpPr>
        <xdr:cNvPr id="153" name="円/楕円 152"/>
        <xdr:cNvSpPr/>
      </xdr:nvSpPr>
      <xdr:spPr>
        <a:xfrm>
          <a:off x="4064000" y="1037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171286</xdr:rowOff>
    </xdr:from>
    <xdr:ext cx="736600" cy="259045"/>
    <xdr:sp macro="" textlink="">
      <xdr:nvSpPr>
        <xdr:cNvPr id="154" name="テキスト ボックス 153"/>
        <xdr:cNvSpPr txBox="1"/>
      </xdr:nvSpPr>
      <xdr:spPr>
        <a:xfrm>
          <a:off x="3733800" y="10458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78922</xdr:rowOff>
    </xdr:from>
    <xdr:to>
      <xdr:col>4</xdr:col>
      <xdr:colOff>533400</xdr:colOff>
      <xdr:row>62</xdr:row>
      <xdr:rowOff>9072</xdr:rowOff>
    </xdr:to>
    <xdr:sp macro="" textlink="">
      <xdr:nvSpPr>
        <xdr:cNvPr id="155" name="円/楕円 154"/>
        <xdr:cNvSpPr/>
      </xdr:nvSpPr>
      <xdr:spPr>
        <a:xfrm>
          <a:off x="3175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56" name="テキスト ボックス 155"/>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112485</xdr:rowOff>
    </xdr:from>
    <xdr:to>
      <xdr:col>3</xdr:col>
      <xdr:colOff>330200</xdr:colOff>
      <xdr:row>61</xdr:row>
      <xdr:rowOff>42635</xdr:rowOff>
    </xdr:to>
    <xdr:sp macro="" textlink="">
      <xdr:nvSpPr>
        <xdr:cNvPr id="157" name="円/楕円 156"/>
        <xdr:cNvSpPr/>
      </xdr:nvSpPr>
      <xdr:spPr>
        <a:xfrm>
          <a:off x="2286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27412</xdr:rowOff>
    </xdr:from>
    <xdr:ext cx="762000" cy="259045"/>
    <xdr:sp macro="" textlink="">
      <xdr:nvSpPr>
        <xdr:cNvPr id="158" name="テキスト ボックス 157"/>
        <xdr:cNvSpPr txBox="1"/>
      </xdr:nvSpPr>
      <xdr:spPr>
        <a:xfrm>
          <a:off x="1955800" y="1048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73660</xdr:rowOff>
    </xdr:from>
    <xdr:to>
      <xdr:col>2</xdr:col>
      <xdr:colOff>127000</xdr:colOff>
      <xdr:row>60</xdr:row>
      <xdr:rowOff>3810</xdr:rowOff>
    </xdr:to>
    <xdr:sp macro="" textlink="">
      <xdr:nvSpPr>
        <xdr:cNvPr id="159" name="円/楕円 158"/>
        <xdr:cNvSpPr/>
      </xdr:nvSpPr>
      <xdr:spPr>
        <a:xfrm>
          <a:off x="1397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160037</xdr:rowOff>
    </xdr:from>
    <xdr:ext cx="762000" cy="259045"/>
    <xdr:sp macro="" textlink="">
      <xdr:nvSpPr>
        <xdr:cNvPr id="160" name="テキスト ボックス 159"/>
        <xdr:cNvSpPr txBox="1"/>
      </xdr:nvSpPr>
      <xdr:spPr>
        <a:xfrm>
          <a:off x="1066800" y="1027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[140,002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solidFill>
                <a:schemeClr val="dk1"/>
              </a:solidFill>
              <a:latin typeface="+mn-lt"/>
              <a:ea typeface="+mn-ea"/>
              <a:cs typeface="+mn-cs"/>
            </a:rPr>
            <a:t>　</a:t>
          </a:r>
          <a:r>
            <a:rPr kumimoji="1" lang="ja-JP" altLang="ja-JP" sz="1800">
              <a:solidFill>
                <a:schemeClr val="dk1"/>
              </a:solidFill>
              <a:latin typeface="+mn-lt"/>
              <a:ea typeface="+mn-ea"/>
              <a:cs typeface="+mn-cs"/>
            </a:rPr>
            <a:t>常備消防業務やごみ処理業務を他団体への委託や一部事務組合で行っており，人口</a:t>
          </a:r>
          <a:r>
            <a:rPr kumimoji="1" lang="en-US" altLang="ja-JP" sz="1800">
              <a:solidFill>
                <a:schemeClr val="dk1"/>
              </a:solidFill>
              <a:latin typeface="+mn-lt"/>
              <a:ea typeface="+mn-ea"/>
              <a:cs typeface="+mn-cs"/>
            </a:rPr>
            <a:t>1</a:t>
          </a:r>
          <a:r>
            <a:rPr kumimoji="1" lang="ja-JP" altLang="ja-JP" sz="1800">
              <a:solidFill>
                <a:schemeClr val="dk1"/>
              </a:solidFill>
              <a:latin typeface="+mn-lt"/>
              <a:ea typeface="+mn-ea"/>
              <a:cs typeface="+mn-cs"/>
            </a:rPr>
            <a:t>人当たり人件費・物件費等決算額は，類似団体平均と同程度の水準となっている。</a:t>
          </a:r>
          <a:endParaRPr kumimoji="1" lang="ja-JP" altLang="en-US" sz="18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151567</xdr:rowOff>
    </xdr:from>
    <xdr:to>
      <xdr:col>7</xdr:col>
      <xdr:colOff>152400</xdr:colOff>
      <xdr:row>82</xdr:row>
      <xdr:rowOff>160024</xdr:rowOff>
    </xdr:to>
    <xdr:cxnSp macro="">
      <xdr:nvCxnSpPr>
        <xdr:cNvPr id="192" name="直線コネクタ 191"/>
        <xdr:cNvCxnSpPr/>
      </xdr:nvCxnSpPr>
      <xdr:spPr>
        <a:xfrm>
          <a:off x="4114800" y="14210467"/>
          <a:ext cx="838200" cy="8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144801</xdr:rowOff>
    </xdr:from>
    <xdr:ext cx="762000" cy="259045"/>
    <xdr:sp macro="" textlink="">
      <xdr:nvSpPr>
        <xdr:cNvPr id="193" name="人件費・物件費等の状況平均値テキスト"/>
        <xdr:cNvSpPr txBox="1"/>
      </xdr:nvSpPr>
      <xdr:spPr>
        <a:xfrm>
          <a:off x="5041900" y="14203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147310</xdr:rowOff>
    </xdr:from>
    <xdr:to>
      <xdr:col>6</xdr:col>
      <xdr:colOff>0</xdr:colOff>
      <xdr:row>82</xdr:row>
      <xdr:rowOff>151567</xdr:rowOff>
    </xdr:to>
    <xdr:cxnSp macro="">
      <xdr:nvCxnSpPr>
        <xdr:cNvPr id="195" name="直線コネクタ 194"/>
        <xdr:cNvCxnSpPr/>
      </xdr:nvCxnSpPr>
      <xdr:spPr>
        <a:xfrm>
          <a:off x="3225800" y="14206210"/>
          <a:ext cx="889000" cy="4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147310</xdr:rowOff>
    </xdr:from>
    <xdr:to>
      <xdr:col>4</xdr:col>
      <xdr:colOff>482600</xdr:colOff>
      <xdr:row>82</xdr:row>
      <xdr:rowOff>156133</xdr:rowOff>
    </xdr:to>
    <xdr:cxnSp macro="">
      <xdr:nvCxnSpPr>
        <xdr:cNvPr id="198" name="直線コネクタ 197"/>
        <xdr:cNvCxnSpPr/>
      </xdr:nvCxnSpPr>
      <xdr:spPr>
        <a:xfrm flipV="1">
          <a:off x="2336800" y="14206210"/>
          <a:ext cx="889000" cy="8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145103</xdr:rowOff>
    </xdr:from>
    <xdr:to>
      <xdr:col>3</xdr:col>
      <xdr:colOff>279400</xdr:colOff>
      <xdr:row>82</xdr:row>
      <xdr:rowOff>156133</xdr:rowOff>
    </xdr:to>
    <xdr:cxnSp macro="">
      <xdr:nvCxnSpPr>
        <xdr:cNvPr id="201" name="直線コネクタ 200"/>
        <xdr:cNvCxnSpPr/>
      </xdr:nvCxnSpPr>
      <xdr:spPr>
        <a:xfrm>
          <a:off x="1447800" y="14204003"/>
          <a:ext cx="889000" cy="11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109224</xdr:rowOff>
    </xdr:from>
    <xdr:to>
      <xdr:col>7</xdr:col>
      <xdr:colOff>203200</xdr:colOff>
      <xdr:row>83</xdr:row>
      <xdr:rowOff>39374</xdr:rowOff>
    </xdr:to>
    <xdr:sp macro="" textlink="">
      <xdr:nvSpPr>
        <xdr:cNvPr id="211" name="円/楕円 210"/>
        <xdr:cNvSpPr/>
      </xdr:nvSpPr>
      <xdr:spPr>
        <a:xfrm>
          <a:off x="4902200" y="1416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30501</xdr:rowOff>
    </xdr:from>
    <xdr:ext cx="762000" cy="259045"/>
    <xdr:sp macro="" textlink="">
      <xdr:nvSpPr>
        <xdr:cNvPr id="212" name="人件費・物件費等の状況該当値テキスト"/>
        <xdr:cNvSpPr txBox="1"/>
      </xdr:nvSpPr>
      <xdr:spPr>
        <a:xfrm>
          <a:off x="5041900" y="14089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140,002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100767</xdr:rowOff>
    </xdr:from>
    <xdr:to>
      <xdr:col>6</xdr:col>
      <xdr:colOff>50800</xdr:colOff>
      <xdr:row>83</xdr:row>
      <xdr:rowOff>30917</xdr:rowOff>
    </xdr:to>
    <xdr:sp macro="" textlink="">
      <xdr:nvSpPr>
        <xdr:cNvPr id="213" name="円/楕円 212"/>
        <xdr:cNvSpPr/>
      </xdr:nvSpPr>
      <xdr:spPr>
        <a:xfrm>
          <a:off x="4064000" y="14159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41094</xdr:rowOff>
    </xdr:from>
    <xdr:ext cx="736600" cy="259045"/>
    <xdr:sp macro="" textlink="">
      <xdr:nvSpPr>
        <xdr:cNvPr id="214" name="テキスト ボックス 213"/>
        <xdr:cNvSpPr txBox="1"/>
      </xdr:nvSpPr>
      <xdr:spPr>
        <a:xfrm>
          <a:off x="3733800" y="139285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136,497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96510</xdr:rowOff>
    </xdr:from>
    <xdr:to>
      <xdr:col>4</xdr:col>
      <xdr:colOff>533400</xdr:colOff>
      <xdr:row>83</xdr:row>
      <xdr:rowOff>26660</xdr:rowOff>
    </xdr:to>
    <xdr:sp macro="" textlink="">
      <xdr:nvSpPr>
        <xdr:cNvPr id="215" name="円/楕円 214"/>
        <xdr:cNvSpPr/>
      </xdr:nvSpPr>
      <xdr:spPr>
        <a:xfrm>
          <a:off x="3175000" y="1415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36837</xdr:rowOff>
    </xdr:from>
    <xdr:ext cx="762000" cy="259045"/>
    <xdr:sp macro="" textlink="">
      <xdr:nvSpPr>
        <xdr:cNvPr id="216" name="テキスト ボックス 215"/>
        <xdr:cNvSpPr txBox="1"/>
      </xdr:nvSpPr>
      <xdr:spPr>
        <a:xfrm>
          <a:off x="2844800" y="1392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134,733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105333</xdr:rowOff>
    </xdr:from>
    <xdr:to>
      <xdr:col>3</xdr:col>
      <xdr:colOff>330200</xdr:colOff>
      <xdr:row>83</xdr:row>
      <xdr:rowOff>35483</xdr:rowOff>
    </xdr:to>
    <xdr:sp macro="" textlink="">
      <xdr:nvSpPr>
        <xdr:cNvPr id="217" name="円/楕円 216"/>
        <xdr:cNvSpPr/>
      </xdr:nvSpPr>
      <xdr:spPr>
        <a:xfrm>
          <a:off x="2286000" y="1416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45660</xdr:rowOff>
    </xdr:from>
    <xdr:ext cx="762000" cy="259045"/>
    <xdr:sp macro="" textlink="">
      <xdr:nvSpPr>
        <xdr:cNvPr id="218" name="テキスト ボックス 217"/>
        <xdr:cNvSpPr txBox="1"/>
      </xdr:nvSpPr>
      <xdr:spPr>
        <a:xfrm>
          <a:off x="1955800" y="1393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138,389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94303</xdr:rowOff>
    </xdr:from>
    <xdr:to>
      <xdr:col>2</xdr:col>
      <xdr:colOff>127000</xdr:colOff>
      <xdr:row>83</xdr:row>
      <xdr:rowOff>24453</xdr:rowOff>
    </xdr:to>
    <xdr:sp macro="" textlink="">
      <xdr:nvSpPr>
        <xdr:cNvPr id="219" name="円/楕円 218"/>
        <xdr:cNvSpPr/>
      </xdr:nvSpPr>
      <xdr:spPr>
        <a:xfrm>
          <a:off x="1397000" y="14153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34630</xdr:rowOff>
    </xdr:from>
    <xdr:ext cx="762000" cy="259045"/>
    <xdr:sp macro="" textlink="">
      <xdr:nvSpPr>
        <xdr:cNvPr id="220" name="テキスト ボックス 219"/>
        <xdr:cNvSpPr txBox="1"/>
      </xdr:nvSpPr>
      <xdr:spPr>
        <a:xfrm>
          <a:off x="1066800" y="1392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133,818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solidFill>
                <a:schemeClr val="dk1"/>
              </a:solidFill>
              <a:latin typeface="+mn-lt"/>
              <a:ea typeface="+mn-ea"/>
              <a:cs typeface="+mn-cs"/>
            </a:rPr>
            <a:t>　</a:t>
          </a:r>
          <a:r>
            <a:rPr kumimoji="1" lang="ja-JP" altLang="ja-JP" sz="1800">
              <a:solidFill>
                <a:schemeClr val="dk1"/>
              </a:solidFill>
              <a:latin typeface="+mn-lt"/>
              <a:ea typeface="+mn-ea"/>
              <a:cs typeface="+mn-cs"/>
            </a:rPr>
            <a:t>平成</a:t>
          </a:r>
          <a:r>
            <a:rPr kumimoji="1" lang="en-US" altLang="ja-JP" sz="1800">
              <a:solidFill>
                <a:schemeClr val="dk1"/>
              </a:solidFill>
              <a:latin typeface="+mn-lt"/>
              <a:ea typeface="+mn-ea"/>
              <a:cs typeface="+mn-cs"/>
            </a:rPr>
            <a:t>26</a:t>
          </a:r>
          <a:r>
            <a:rPr kumimoji="1" lang="ja-JP" altLang="ja-JP" sz="1800">
              <a:solidFill>
                <a:schemeClr val="dk1"/>
              </a:solidFill>
              <a:latin typeface="+mn-lt"/>
              <a:ea typeface="+mn-ea"/>
              <a:cs typeface="+mn-cs"/>
            </a:rPr>
            <a:t>年度のラスパイレス指数は，</a:t>
          </a:r>
          <a:r>
            <a:rPr kumimoji="1" lang="en-US" altLang="ja-JP" sz="1800">
              <a:solidFill>
                <a:schemeClr val="dk1"/>
              </a:solidFill>
              <a:latin typeface="+mn-lt"/>
              <a:ea typeface="+mn-ea"/>
              <a:cs typeface="+mn-cs"/>
            </a:rPr>
            <a:t>103.1</a:t>
          </a:r>
          <a:r>
            <a:rPr kumimoji="1" lang="ja-JP" altLang="ja-JP" sz="1800">
              <a:solidFill>
                <a:schemeClr val="dk1"/>
              </a:solidFill>
              <a:latin typeface="+mn-lt"/>
              <a:ea typeface="+mn-ea"/>
              <a:cs typeface="+mn-cs"/>
            </a:rPr>
            <a:t>で，類似団体平均を</a:t>
          </a:r>
          <a:r>
            <a:rPr kumimoji="1" lang="en-US" altLang="ja-JP" sz="1800">
              <a:solidFill>
                <a:schemeClr val="dk1"/>
              </a:solidFill>
              <a:latin typeface="+mn-lt"/>
              <a:ea typeface="+mn-ea"/>
              <a:cs typeface="+mn-cs"/>
            </a:rPr>
            <a:t>6.1</a:t>
          </a:r>
          <a:r>
            <a:rPr kumimoji="1" lang="ja-JP" altLang="ja-JP" sz="1800">
              <a:solidFill>
                <a:schemeClr val="dk1"/>
              </a:solidFill>
              <a:latin typeface="+mn-lt"/>
              <a:ea typeface="+mn-ea"/>
              <a:cs typeface="+mn-cs"/>
            </a:rPr>
            <a:t>ポイント上回り，類似団体内順位は最下位となっている。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ひきつづき，給与水準の適正化に努める必要がある。</a:t>
          </a:r>
          <a:endParaRPr lang="ja-JP" altLang="ja-JP" sz="1800"/>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79756</xdr:rowOff>
    </xdr:from>
    <xdr:to>
      <xdr:col>24</xdr:col>
      <xdr:colOff>558800</xdr:colOff>
      <xdr:row>87</xdr:row>
      <xdr:rowOff>108713</xdr:rowOff>
    </xdr:to>
    <xdr:cxnSp macro="">
      <xdr:nvCxnSpPr>
        <xdr:cNvPr id="252" name="直線コネクタ 251"/>
        <xdr:cNvCxnSpPr/>
      </xdr:nvCxnSpPr>
      <xdr:spPr>
        <a:xfrm flipV="1">
          <a:off x="16179800" y="14995906"/>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108713</xdr:rowOff>
    </xdr:from>
    <xdr:to>
      <xdr:col>23</xdr:col>
      <xdr:colOff>406400</xdr:colOff>
      <xdr:row>89</xdr:row>
      <xdr:rowOff>103632</xdr:rowOff>
    </xdr:to>
    <xdr:cxnSp macro="">
      <xdr:nvCxnSpPr>
        <xdr:cNvPr id="255" name="直線コネクタ 254"/>
        <xdr:cNvCxnSpPr/>
      </xdr:nvCxnSpPr>
      <xdr:spPr>
        <a:xfrm flipV="1">
          <a:off x="15290800" y="15024863"/>
          <a:ext cx="8890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103632</xdr:rowOff>
    </xdr:from>
    <xdr:to>
      <xdr:col>22</xdr:col>
      <xdr:colOff>203200</xdr:colOff>
      <xdr:row>89</xdr:row>
      <xdr:rowOff>118111</xdr:rowOff>
    </xdr:to>
    <xdr:cxnSp macro="">
      <xdr:nvCxnSpPr>
        <xdr:cNvPr id="258" name="直線コネクタ 257"/>
        <xdr:cNvCxnSpPr/>
      </xdr:nvCxnSpPr>
      <xdr:spPr>
        <a:xfrm flipV="1">
          <a:off x="14401800" y="15362682"/>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74930</xdr:rowOff>
    </xdr:from>
    <xdr:to>
      <xdr:col>21</xdr:col>
      <xdr:colOff>0</xdr:colOff>
      <xdr:row>89</xdr:row>
      <xdr:rowOff>118111</xdr:rowOff>
    </xdr:to>
    <xdr:cxnSp macro="">
      <xdr:nvCxnSpPr>
        <xdr:cNvPr id="261" name="直線コネクタ 260"/>
        <xdr:cNvCxnSpPr/>
      </xdr:nvCxnSpPr>
      <xdr:spPr>
        <a:xfrm>
          <a:off x="13512800" y="14991080"/>
          <a:ext cx="8890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87</xdr:row>
      <xdr:rowOff>28956</xdr:rowOff>
    </xdr:from>
    <xdr:to>
      <xdr:col>24</xdr:col>
      <xdr:colOff>609600</xdr:colOff>
      <xdr:row>87</xdr:row>
      <xdr:rowOff>130556</xdr:rowOff>
    </xdr:to>
    <xdr:sp macro="" textlink="">
      <xdr:nvSpPr>
        <xdr:cNvPr id="271" name="円/楕円 270"/>
        <xdr:cNvSpPr/>
      </xdr:nvSpPr>
      <xdr:spPr>
        <a:xfrm>
          <a:off x="16967200" y="1494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96283</xdr:rowOff>
    </xdr:from>
    <xdr:ext cx="762000" cy="259045"/>
    <xdr:sp macro="" textlink="">
      <xdr:nvSpPr>
        <xdr:cNvPr id="272" name="給与水準   （国との比較）該当値テキスト"/>
        <xdr:cNvSpPr txBox="1"/>
      </xdr:nvSpPr>
      <xdr:spPr>
        <a:xfrm>
          <a:off x="17106900" y="14840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57913</xdr:rowOff>
    </xdr:from>
    <xdr:to>
      <xdr:col>23</xdr:col>
      <xdr:colOff>457200</xdr:colOff>
      <xdr:row>87</xdr:row>
      <xdr:rowOff>159513</xdr:rowOff>
    </xdr:to>
    <xdr:sp macro="" textlink="">
      <xdr:nvSpPr>
        <xdr:cNvPr id="273" name="円/楕円 272"/>
        <xdr:cNvSpPr/>
      </xdr:nvSpPr>
      <xdr:spPr>
        <a:xfrm>
          <a:off x="16129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144290</xdr:rowOff>
    </xdr:from>
    <xdr:ext cx="736600" cy="259045"/>
    <xdr:sp macro="" textlink="">
      <xdr:nvSpPr>
        <xdr:cNvPr id="274" name="テキスト ボックス 273"/>
        <xdr:cNvSpPr txBox="1"/>
      </xdr:nvSpPr>
      <xdr:spPr>
        <a:xfrm>
          <a:off x="15798800" y="15060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52832</xdr:rowOff>
    </xdr:from>
    <xdr:to>
      <xdr:col>22</xdr:col>
      <xdr:colOff>254000</xdr:colOff>
      <xdr:row>89</xdr:row>
      <xdr:rowOff>154432</xdr:rowOff>
    </xdr:to>
    <xdr:sp macro="" textlink="">
      <xdr:nvSpPr>
        <xdr:cNvPr id="275" name="円/楕円 274"/>
        <xdr:cNvSpPr/>
      </xdr:nvSpPr>
      <xdr:spPr>
        <a:xfrm>
          <a:off x="15240000" y="15311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139209</xdr:rowOff>
    </xdr:from>
    <xdr:ext cx="762000" cy="259045"/>
    <xdr:sp macro="" textlink="">
      <xdr:nvSpPr>
        <xdr:cNvPr id="276" name="テキスト ボックス 275"/>
        <xdr:cNvSpPr txBox="1"/>
      </xdr:nvSpPr>
      <xdr:spPr>
        <a:xfrm>
          <a:off x="14909800" y="15398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7" name="円/楕円 276"/>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78" name="テキスト ボックス 277"/>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24130</xdr:rowOff>
    </xdr:from>
    <xdr:to>
      <xdr:col>19</xdr:col>
      <xdr:colOff>533400</xdr:colOff>
      <xdr:row>87</xdr:row>
      <xdr:rowOff>125730</xdr:rowOff>
    </xdr:to>
    <xdr:sp macro="" textlink="">
      <xdr:nvSpPr>
        <xdr:cNvPr id="279" name="円/楕円 278"/>
        <xdr:cNvSpPr/>
      </xdr:nvSpPr>
      <xdr:spPr>
        <a:xfrm>
          <a:off x="13462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110507</xdr:rowOff>
    </xdr:from>
    <xdr:ext cx="762000" cy="259045"/>
    <xdr:sp macro="" textlink="">
      <xdr:nvSpPr>
        <xdr:cNvPr id="280" name="テキスト ボックス 279"/>
        <xdr:cNvSpPr txBox="1"/>
      </xdr:nvSpPr>
      <xdr:spPr>
        <a:xfrm>
          <a:off x="13131800" y="1502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常備消防業務やごみ処理業務を他団体への委託や一部事務組合で行っており，人口千人当たり職員数は，</a:t>
          </a:r>
          <a:r>
            <a:rPr kumimoji="1" lang="en-US" altLang="ja-JP" sz="1800">
              <a:solidFill>
                <a:schemeClr val="dk1"/>
              </a:solidFill>
              <a:latin typeface="+mn-lt"/>
              <a:ea typeface="+mn-ea"/>
              <a:cs typeface="+mn-cs"/>
            </a:rPr>
            <a:t>8.28</a:t>
          </a:r>
          <a:r>
            <a:rPr kumimoji="1" lang="ja-JP" altLang="ja-JP" sz="1800">
              <a:solidFill>
                <a:schemeClr val="dk1"/>
              </a:solidFill>
              <a:latin typeface="+mn-lt"/>
              <a:ea typeface="+mn-ea"/>
              <a:cs typeface="+mn-cs"/>
            </a:rPr>
            <a:t>人で類似団体平均を下回っている。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今後も，事務事業の見直し等により定員管理の適正化に努める。</a:t>
          </a:r>
          <a:endParaRPr lang="ja-JP" altLang="ja-JP" sz="1800"/>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65375</xdr:rowOff>
    </xdr:from>
    <xdr:to>
      <xdr:col>24</xdr:col>
      <xdr:colOff>558800</xdr:colOff>
      <xdr:row>61</xdr:row>
      <xdr:rowOff>81462</xdr:rowOff>
    </xdr:to>
    <xdr:cxnSp macro="">
      <xdr:nvCxnSpPr>
        <xdr:cNvPr id="317" name="直線コネクタ 316"/>
        <xdr:cNvCxnSpPr/>
      </xdr:nvCxnSpPr>
      <xdr:spPr>
        <a:xfrm>
          <a:off x="16179800" y="10523825"/>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65375</xdr:rowOff>
    </xdr:from>
    <xdr:to>
      <xdr:col>23</xdr:col>
      <xdr:colOff>406400</xdr:colOff>
      <xdr:row>61</xdr:row>
      <xdr:rowOff>68822</xdr:rowOff>
    </xdr:to>
    <xdr:cxnSp macro="">
      <xdr:nvCxnSpPr>
        <xdr:cNvPr id="320" name="直線コネクタ 319"/>
        <xdr:cNvCxnSpPr/>
      </xdr:nvCxnSpPr>
      <xdr:spPr>
        <a:xfrm flipV="1">
          <a:off x="15290800" y="10523825"/>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59630</xdr:rowOff>
    </xdr:from>
    <xdr:to>
      <xdr:col>22</xdr:col>
      <xdr:colOff>203200</xdr:colOff>
      <xdr:row>61</xdr:row>
      <xdr:rowOff>68822</xdr:rowOff>
    </xdr:to>
    <xdr:cxnSp macro="">
      <xdr:nvCxnSpPr>
        <xdr:cNvPr id="323" name="直線コネクタ 322"/>
        <xdr:cNvCxnSpPr/>
      </xdr:nvCxnSpPr>
      <xdr:spPr>
        <a:xfrm>
          <a:off x="14401800" y="10518080"/>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48139</xdr:rowOff>
    </xdr:from>
    <xdr:to>
      <xdr:col>21</xdr:col>
      <xdr:colOff>0</xdr:colOff>
      <xdr:row>61</xdr:row>
      <xdr:rowOff>59630</xdr:rowOff>
    </xdr:to>
    <xdr:cxnSp macro="">
      <xdr:nvCxnSpPr>
        <xdr:cNvPr id="326" name="直線コネクタ 325"/>
        <xdr:cNvCxnSpPr/>
      </xdr:nvCxnSpPr>
      <xdr:spPr>
        <a:xfrm>
          <a:off x="13512800" y="1050658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30662</xdr:rowOff>
    </xdr:from>
    <xdr:to>
      <xdr:col>24</xdr:col>
      <xdr:colOff>609600</xdr:colOff>
      <xdr:row>61</xdr:row>
      <xdr:rowOff>132262</xdr:rowOff>
    </xdr:to>
    <xdr:sp macro="" textlink="">
      <xdr:nvSpPr>
        <xdr:cNvPr id="336" name="円/楕円 335"/>
        <xdr:cNvSpPr/>
      </xdr:nvSpPr>
      <xdr:spPr>
        <a:xfrm>
          <a:off x="16967200" y="1048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47189</xdr:rowOff>
    </xdr:from>
    <xdr:ext cx="762000" cy="259045"/>
    <xdr:sp macro="" textlink="">
      <xdr:nvSpPr>
        <xdr:cNvPr id="337" name="定員管理の状況該当値テキスト"/>
        <xdr:cNvSpPr txBox="1"/>
      </xdr:nvSpPr>
      <xdr:spPr>
        <a:xfrm>
          <a:off x="17106900" y="10334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14575</xdr:rowOff>
    </xdr:from>
    <xdr:to>
      <xdr:col>23</xdr:col>
      <xdr:colOff>457200</xdr:colOff>
      <xdr:row>61</xdr:row>
      <xdr:rowOff>116175</xdr:rowOff>
    </xdr:to>
    <xdr:sp macro="" textlink="">
      <xdr:nvSpPr>
        <xdr:cNvPr id="338" name="円/楕円 337"/>
        <xdr:cNvSpPr/>
      </xdr:nvSpPr>
      <xdr:spPr>
        <a:xfrm>
          <a:off x="16129000" y="104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126352</xdr:rowOff>
    </xdr:from>
    <xdr:ext cx="736600" cy="259045"/>
    <xdr:sp macro="" textlink="">
      <xdr:nvSpPr>
        <xdr:cNvPr id="339" name="テキスト ボックス 338"/>
        <xdr:cNvSpPr txBox="1"/>
      </xdr:nvSpPr>
      <xdr:spPr>
        <a:xfrm>
          <a:off x="15798800" y="10241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18022</xdr:rowOff>
    </xdr:from>
    <xdr:to>
      <xdr:col>22</xdr:col>
      <xdr:colOff>254000</xdr:colOff>
      <xdr:row>61</xdr:row>
      <xdr:rowOff>119622</xdr:rowOff>
    </xdr:to>
    <xdr:sp macro="" textlink="">
      <xdr:nvSpPr>
        <xdr:cNvPr id="340" name="円/楕円 339"/>
        <xdr:cNvSpPr/>
      </xdr:nvSpPr>
      <xdr:spPr>
        <a:xfrm>
          <a:off x="15240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129799</xdr:rowOff>
    </xdr:from>
    <xdr:ext cx="762000" cy="259045"/>
    <xdr:sp macro="" textlink="">
      <xdr:nvSpPr>
        <xdr:cNvPr id="341" name="テキスト ボックス 340"/>
        <xdr:cNvSpPr txBox="1"/>
      </xdr:nvSpPr>
      <xdr:spPr>
        <a:xfrm>
          <a:off x="14909800" y="1024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8830</xdr:rowOff>
    </xdr:from>
    <xdr:to>
      <xdr:col>21</xdr:col>
      <xdr:colOff>50800</xdr:colOff>
      <xdr:row>61</xdr:row>
      <xdr:rowOff>110430</xdr:rowOff>
    </xdr:to>
    <xdr:sp macro="" textlink="">
      <xdr:nvSpPr>
        <xdr:cNvPr id="342" name="円/楕円 341"/>
        <xdr:cNvSpPr/>
      </xdr:nvSpPr>
      <xdr:spPr>
        <a:xfrm>
          <a:off x="14351000" y="1046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120607</xdr:rowOff>
    </xdr:from>
    <xdr:ext cx="762000" cy="259045"/>
    <xdr:sp macro="" textlink="">
      <xdr:nvSpPr>
        <xdr:cNvPr id="343" name="テキスト ボックス 342"/>
        <xdr:cNvSpPr txBox="1"/>
      </xdr:nvSpPr>
      <xdr:spPr>
        <a:xfrm>
          <a:off x="14020800" y="1023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168789</xdr:rowOff>
    </xdr:from>
    <xdr:to>
      <xdr:col>19</xdr:col>
      <xdr:colOff>533400</xdr:colOff>
      <xdr:row>61</xdr:row>
      <xdr:rowOff>98939</xdr:rowOff>
    </xdr:to>
    <xdr:sp macro="" textlink="">
      <xdr:nvSpPr>
        <xdr:cNvPr id="344" name="円/楕円 343"/>
        <xdr:cNvSpPr/>
      </xdr:nvSpPr>
      <xdr:spPr>
        <a:xfrm>
          <a:off x="13462000" y="1045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109116</xdr:rowOff>
    </xdr:from>
    <xdr:ext cx="762000" cy="259045"/>
    <xdr:sp macro="" textlink="">
      <xdr:nvSpPr>
        <xdr:cNvPr id="345" name="テキスト ボックス 344"/>
        <xdr:cNvSpPr txBox="1"/>
      </xdr:nvSpPr>
      <xdr:spPr>
        <a:xfrm>
          <a:off x="13131800" y="10224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平成</a:t>
          </a:r>
          <a:r>
            <a:rPr kumimoji="1" lang="en-US" altLang="ja-JP" sz="1800">
              <a:solidFill>
                <a:schemeClr val="dk1"/>
              </a:solidFill>
              <a:latin typeface="+mn-lt"/>
              <a:ea typeface="+mn-ea"/>
              <a:cs typeface="+mn-cs"/>
            </a:rPr>
            <a:t>26</a:t>
          </a:r>
          <a:r>
            <a:rPr kumimoji="1" lang="ja-JP" altLang="ja-JP" sz="1800">
              <a:solidFill>
                <a:schemeClr val="dk1"/>
              </a:solidFill>
              <a:latin typeface="+mn-lt"/>
              <a:ea typeface="+mn-ea"/>
              <a:cs typeface="+mn-cs"/>
            </a:rPr>
            <a:t>年度は，一部事務組合の起債償還に充てる負担金が減少したことから，実質公債費比率が</a:t>
          </a:r>
          <a:r>
            <a:rPr kumimoji="1" lang="en-US" altLang="ja-JP" sz="1800">
              <a:solidFill>
                <a:schemeClr val="dk1"/>
              </a:solidFill>
              <a:latin typeface="+mn-lt"/>
              <a:ea typeface="+mn-ea"/>
              <a:cs typeface="+mn-cs"/>
            </a:rPr>
            <a:t>0.6</a:t>
          </a:r>
          <a:r>
            <a:rPr kumimoji="1" lang="ja-JP" altLang="ja-JP" sz="1800">
              <a:solidFill>
                <a:schemeClr val="dk1"/>
              </a:solidFill>
              <a:latin typeface="+mn-lt"/>
              <a:ea typeface="+mn-ea"/>
              <a:cs typeface="+mn-cs"/>
            </a:rPr>
            <a:t>ポイント低下した。</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今後は，元利償還金や一部事務組合の起債償還に充てる負担金も増加する見込みである。</a:t>
          </a:r>
          <a:endParaRPr lang="ja-JP" altLang="ja-JP" sz="1800"/>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98425</xdr:rowOff>
    </xdr:from>
    <xdr:to>
      <xdr:col>24</xdr:col>
      <xdr:colOff>558800</xdr:colOff>
      <xdr:row>37</xdr:row>
      <xdr:rowOff>112903</xdr:rowOff>
    </xdr:to>
    <xdr:cxnSp macro="">
      <xdr:nvCxnSpPr>
        <xdr:cNvPr id="377" name="直線コネクタ 376"/>
        <xdr:cNvCxnSpPr/>
      </xdr:nvCxnSpPr>
      <xdr:spPr>
        <a:xfrm flipV="1">
          <a:off x="16179800" y="6442075"/>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112903</xdr:rowOff>
    </xdr:from>
    <xdr:to>
      <xdr:col>23</xdr:col>
      <xdr:colOff>406400</xdr:colOff>
      <xdr:row>37</xdr:row>
      <xdr:rowOff>124968</xdr:rowOff>
    </xdr:to>
    <xdr:cxnSp macro="">
      <xdr:nvCxnSpPr>
        <xdr:cNvPr id="380" name="直線コネクタ 379"/>
        <xdr:cNvCxnSpPr/>
      </xdr:nvCxnSpPr>
      <xdr:spPr>
        <a:xfrm flipV="1">
          <a:off x="15290800" y="645655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124968</xdr:rowOff>
    </xdr:from>
    <xdr:to>
      <xdr:col>22</xdr:col>
      <xdr:colOff>203200</xdr:colOff>
      <xdr:row>37</xdr:row>
      <xdr:rowOff>134620</xdr:rowOff>
    </xdr:to>
    <xdr:cxnSp macro="">
      <xdr:nvCxnSpPr>
        <xdr:cNvPr id="383" name="直線コネクタ 382"/>
        <xdr:cNvCxnSpPr/>
      </xdr:nvCxnSpPr>
      <xdr:spPr>
        <a:xfrm flipV="1">
          <a:off x="14401800" y="646861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134620</xdr:rowOff>
    </xdr:from>
    <xdr:to>
      <xdr:col>21</xdr:col>
      <xdr:colOff>0</xdr:colOff>
      <xdr:row>37</xdr:row>
      <xdr:rowOff>156337</xdr:rowOff>
    </xdr:to>
    <xdr:cxnSp macro="">
      <xdr:nvCxnSpPr>
        <xdr:cNvPr id="386" name="直線コネクタ 385"/>
        <xdr:cNvCxnSpPr/>
      </xdr:nvCxnSpPr>
      <xdr:spPr>
        <a:xfrm flipV="1">
          <a:off x="13512800" y="6478270"/>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47625</xdr:rowOff>
    </xdr:from>
    <xdr:to>
      <xdr:col>24</xdr:col>
      <xdr:colOff>609600</xdr:colOff>
      <xdr:row>37</xdr:row>
      <xdr:rowOff>149225</xdr:rowOff>
    </xdr:to>
    <xdr:sp macro="" textlink="">
      <xdr:nvSpPr>
        <xdr:cNvPr id="396" name="円/楕円 395"/>
        <xdr:cNvSpPr/>
      </xdr:nvSpPr>
      <xdr:spPr>
        <a:xfrm>
          <a:off x="169672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140352</xdr:rowOff>
    </xdr:from>
    <xdr:ext cx="762000" cy="259045"/>
    <xdr:sp macro="" textlink="">
      <xdr:nvSpPr>
        <xdr:cNvPr id="397" name="公債費負担の状況該当値テキスト"/>
        <xdr:cNvSpPr txBox="1"/>
      </xdr:nvSpPr>
      <xdr:spPr>
        <a:xfrm>
          <a:off x="17106900" y="631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62103</xdr:rowOff>
    </xdr:from>
    <xdr:to>
      <xdr:col>23</xdr:col>
      <xdr:colOff>457200</xdr:colOff>
      <xdr:row>37</xdr:row>
      <xdr:rowOff>163703</xdr:rowOff>
    </xdr:to>
    <xdr:sp macro="" textlink="">
      <xdr:nvSpPr>
        <xdr:cNvPr id="398" name="円/楕円 397"/>
        <xdr:cNvSpPr/>
      </xdr:nvSpPr>
      <xdr:spPr>
        <a:xfrm>
          <a:off x="16129000" y="640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2430</xdr:rowOff>
    </xdr:from>
    <xdr:ext cx="736600" cy="259045"/>
    <xdr:sp macro="" textlink="">
      <xdr:nvSpPr>
        <xdr:cNvPr id="399" name="テキスト ボックス 398"/>
        <xdr:cNvSpPr txBox="1"/>
      </xdr:nvSpPr>
      <xdr:spPr>
        <a:xfrm>
          <a:off x="15798800" y="6174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74168</xdr:rowOff>
    </xdr:from>
    <xdr:to>
      <xdr:col>22</xdr:col>
      <xdr:colOff>254000</xdr:colOff>
      <xdr:row>38</xdr:row>
      <xdr:rowOff>4318</xdr:rowOff>
    </xdr:to>
    <xdr:sp macro="" textlink="">
      <xdr:nvSpPr>
        <xdr:cNvPr id="400" name="円/楕円 399"/>
        <xdr:cNvSpPr/>
      </xdr:nvSpPr>
      <xdr:spPr>
        <a:xfrm>
          <a:off x="15240000" y="64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14495</xdr:rowOff>
    </xdr:from>
    <xdr:ext cx="762000" cy="259045"/>
    <xdr:sp macro="" textlink="">
      <xdr:nvSpPr>
        <xdr:cNvPr id="401" name="テキスト ボックス 400"/>
        <xdr:cNvSpPr txBox="1"/>
      </xdr:nvSpPr>
      <xdr:spPr>
        <a:xfrm>
          <a:off x="14909800" y="618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83820</xdr:rowOff>
    </xdr:from>
    <xdr:to>
      <xdr:col>21</xdr:col>
      <xdr:colOff>50800</xdr:colOff>
      <xdr:row>38</xdr:row>
      <xdr:rowOff>13970</xdr:rowOff>
    </xdr:to>
    <xdr:sp macro="" textlink="">
      <xdr:nvSpPr>
        <xdr:cNvPr id="402" name="円/楕円 401"/>
        <xdr:cNvSpPr/>
      </xdr:nvSpPr>
      <xdr:spPr>
        <a:xfrm>
          <a:off x="14351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24147</xdr:rowOff>
    </xdr:from>
    <xdr:ext cx="762000" cy="259045"/>
    <xdr:sp macro="" textlink="">
      <xdr:nvSpPr>
        <xdr:cNvPr id="403" name="テキスト ボックス 402"/>
        <xdr:cNvSpPr txBox="1"/>
      </xdr:nvSpPr>
      <xdr:spPr>
        <a:xfrm>
          <a:off x="14020800" y="619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105537</xdr:rowOff>
    </xdr:from>
    <xdr:to>
      <xdr:col>19</xdr:col>
      <xdr:colOff>533400</xdr:colOff>
      <xdr:row>38</xdr:row>
      <xdr:rowOff>35687</xdr:rowOff>
    </xdr:to>
    <xdr:sp macro="" textlink="">
      <xdr:nvSpPr>
        <xdr:cNvPr id="404" name="円/楕円 403"/>
        <xdr:cNvSpPr/>
      </xdr:nvSpPr>
      <xdr:spPr>
        <a:xfrm>
          <a:off x="13462000" y="644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45864</xdr:rowOff>
    </xdr:from>
    <xdr:ext cx="762000" cy="259045"/>
    <xdr:sp macro="" textlink="">
      <xdr:nvSpPr>
        <xdr:cNvPr id="405" name="テキスト ボックス 404"/>
        <xdr:cNvSpPr txBox="1"/>
      </xdr:nvSpPr>
      <xdr:spPr>
        <a:xfrm>
          <a:off x="13131800" y="621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en-US" sz="1800">
              <a:solidFill>
                <a:schemeClr val="dk1"/>
              </a:solidFill>
              <a:latin typeface="+mn-lt"/>
              <a:ea typeface="+mn-ea"/>
              <a:cs typeface="+mn-cs"/>
            </a:rPr>
            <a:t>小中一貫校整備事業等</a:t>
          </a:r>
          <a:r>
            <a:rPr kumimoji="1" lang="ja-JP" altLang="ja-JP" sz="1800">
              <a:solidFill>
                <a:schemeClr val="dk1"/>
              </a:solidFill>
              <a:latin typeface="+mn-lt"/>
              <a:ea typeface="+mn-ea"/>
              <a:cs typeface="+mn-cs"/>
            </a:rPr>
            <a:t>に係る起債により市債残高が増加したことにより，将来負担比率が上昇した。</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今後も公共施設の更新などにより，市債の発行額が多額となる見込みである。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35920</xdr:rowOff>
    </xdr:from>
    <xdr:to>
      <xdr:col>24</xdr:col>
      <xdr:colOff>558800</xdr:colOff>
      <xdr:row>14</xdr:row>
      <xdr:rowOff>44566</xdr:rowOff>
    </xdr:to>
    <xdr:cxnSp macro="">
      <xdr:nvCxnSpPr>
        <xdr:cNvPr id="439" name="直線コネクタ 438"/>
        <xdr:cNvCxnSpPr/>
      </xdr:nvCxnSpPr>
      <xdr:spPr>
        <a:xfrm>
          <a:off x="16179800" y="2436220"/>
          <a:ext cx="838200" cy="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29343</xdr:rowOff>
    </xdr:from>
    <xdr:ext cx="762000" cy="259045"/>
    <xdr:sp macro="" textlink="">
      <xdr:nvSpPr>
        <xdr:cNvPr id="440" name="将来負担の状況平均値テキスト"/>
        <xdr:cNvSpPr txBox="1"/>
      </xdr:nvSpPr>
      <xdr:spPr>
        <a:xfrm>
          <a:off x="17106900" y="2429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31697</xdr:rowOff>
    </xdr:from>
    <xdr:to>
      <xdr:col>23</xdr:col>
      <xdr:colOff>406400</xdr:colOff>
      <xdr:row>14</xdr:row>
      <xdr:rowOff>35920</xdr:rowOff>
    </xdr:to>
    <xdr:cxnSp macro="">
      <xdr:nvCxnSpPr>
        <xdr:cNvPr id="442" name="直線コネクタ 441"/>
        <xdr:cNvCxnSpPr/>
      </xdr:nvCxnSpPr>
      <xdr:spPr>
        <a:xfrm>
          <a:off x="15290800" y="2431997"/>
          <a:ext cx="889000" cy="4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31697</xdr:rowOff>
    </xdr:from>
    <xdr:to>
      <xdr:col>22</xdr:col>
      <xdr:colOff>203200</xdr:colOff>
      <xdr:row>14</xdr:row>
      <xdr:rowOff>38735</xdr:rowOff>
    </xdr:to>
    <xdr:cxnSp macro="">
      <xdr:nvCxnSpPr>
        <xdr:cNvPr id="445" name="直線コネクタ 444"/>
        <xdr:cNvCxnSpPr/>
      </xdr:nvCxnSpPr>
      <xdr:spPr>
        <a:xfrm flipV="1">
          <a:off x="14401800" y="2431997"/>
          <a:ext cx="8890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37730</xdr:rowOff>
    </xdr:from>
    <xdr:to>
      <xdr:col>21</xdr:col>
      <xdr:colOff>0</xdr:colOff>
      <xdr:row>14</xdr:row>
      <xdr:rowOff>38735</xdr:rowOff>
    </xdr:to>
    <xdr:cxnSp macro="">
      <xdr:nvCxnSpPr>
        <xdr:cNvPr id="448" name="直線コネクタ 447"/>
        <xdr:cNvCxnSpPr/>
      </xdr:nvCxnSpPr>
      <xdr:spPr>
        <a:xfrm>
          <a:off x="13512800" y="2438030"/>
          <a:ext cx="889000" cy="1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165216</xdr:rowOff>
    </xdr:from>
    <xdr:to>
      <xdr:col>24</xdr:col>
      <xdr:colOff>609600</xdr:colOff>
      <xdr:row>14</xdr:row>
      <xdr:rowOff>95366</xdr:rowOff>
    </xdr:to>
    <xdr:sp macro="" textlink="">
      <xdr:nvSpPr>
        <xdr:cNvPr id="458" name="円/楕円 457"/>
        <xdr:cNvSpPr/>
      </xdr:nvSpPr>
      <xdr:spPr>
        <a:xfrm>
          <a:off x="16967200" y="239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86493</xdr:rowOff>
    </xdr:from>
    <xdr:ext cx="762000" cy="259045"/>
    <xdr:sp macro="" textlink="">
      <xdr:nvSpPr>
        <xdr:cNvPr id="459" name="将来負担の状況該当値テキスト"/>
        <xdr:cNvSpPr txBox="1"/>
      </xdr:nvSpPr>
      <xdr:spPr>
        <a:xfrm>
          <a:off x="17106900" y="231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156570</xdr:rowOff>
    </xdr:from>
    <xdr:to>
      <xdr:col>23</xdr:col>
      <xdr:colOff>457200</xdr:colOff>
      <xdr:row>14</xdr:row>
      <xdr:rowOff>86720</xdr:rowOff>
    </xdr:to>
    <xdr:sp macro="" textlink="">
      <xdr:nvSpPr>
        <xdr:cNvPr id="460" name="円/楕円 459"/>
        <xdr:cNvSpPr/>
      </xdr:nvSpPr>
      <xdr:spPr>
        <a:xfrm>
          <a:off x="16129000" y="23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96897</xdr:rowOff>
    </xdr:from>
    <xdr:ext cx="736600" cy="259045"/>
    <xdr:sp macro="" textlink="">
      <xdr:nvSpPr>
        <xdr:cNvPr id="461" name="テキスト ボックス 460"/>
        <xdr:cNvSpPr txBox="1"/>
      </xdr:nvSpPr>
      <xdr:spPr>
        <a:xfrm>
          <a:off x="15798800" y="215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152347</xdr:rowOff>
    </xdr:from>
    <xdr:to>
      <xdr:col>22</xdr:col>
      <xdr:colOff>254000</xdr:colOff>
      <xdr:row>14</xdr:row>
      <xdr:rowOff>82497</xdr:rowOff>
    </xdr:to>
    <xdr:sp macro="" textlink="">
      <xdr:nvSpPr>
        <xdr:cNvPr id="462" name="円/楕円 461"/>
        <xdr:cNvSpPr/>
      </xdr:nvSpPr>
      <xdr:spPr>
        <a:xfrm>
          <a:off x="15240000" y="2381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92674</xdr:rowOff>
    </xdr:from>
    <xdr:ext cx="762000" cy="259045"/>
    <xdr:sp macro="" textlink="">
      <xdr:nvSpPr>
        <xdr:cNvPr id="463" name="テキスト ボックス 462"/>
        <xdr:cNvSpPr txBox="1"/>
      </xdr:nvSpPr>
      <xdr:spPr>
        <a:xfrm>
          <a:off x="14909800" y="2150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159385</xdr:rowOff>
    </xdr:from>
    <xdr:to>
      <xdr:col>21</xdr:col>
      <xdr:colOff>50800</xdr:colOff>
      <xdr:row>14</xdr:row>
      <xdr:rowOff>89535</xdr:rowOff>
    </xdr:to>
    <xdr:sp macro="" textlink="">
      <xdr:nvSpPr>
        <xdr:cNvPr id="464" name="円/楕円 463"/>
        <xdr:cNvSpPr/>
      </xdr:nvSpPr>
      <xdr:spPr>
        <a:xfrm>
          <a:off x="14351000" y="238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99712</xdr:rowOff>
    </xdr:from>
    <xdr:ext cx="762000" cy="259045"/>
    <xdr:sp macro="" textlink="">
      <xdr:nvSpPr>
        <xdr:cNvPr id="465" name="テキスト ボックス 464"/>
        <xdr:cNvSpPr txBox="1"/>
      </xdr:nvSpPr>
      <xdr:spPr>
        <a:xfrm>
          <a:off x="14020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158380</xdr:rowOff>
    </xdr:from>
    <xdr:to>
      <xdr:col>19</xdr:col>
      <xdr:colOff>533400</xdr:colOff>
      <xdr:row>14</xdr:row>
      <xdr:rowOff>88530</xdr:rowOff>
    </xdr:to>
    <xdr:sp macro="" textlink="">
      <xdr:nvSpPr>
        <xdr:cNvPr id="466" name="円/楕円 465"/>
        <xdr:cNvSpPr/>
      </xdr:nvSpPr>
      <xdr:spPr>
        <a:xfrm>
          <a:off x="13462000" y="238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98707</xdr:rowOff>
    </xdr:from>
    <xdr:ext cx="762000" cy="259045"/>
    <xdr:sp macro="" textlink="">
      <xdr:nvSpPr>
        <xdr:cNvPr id="467" name="テキスト ボックス 466"/>
        <xdr:cNvSpPr txBox="1"/>
      </xdr:nvSpPr>
      <xdr:spPr>
        <a:xfrm>
          <a:off x="13131800" y="215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27,783
27,623
118.23
12,214,646
12,056,861
121,273
7,072,147
11,185,395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36.9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人件費に係る経常収支比率は，</a:t>
          </a:r>
          <a:r>
            <a:rPr kumimoji="1" lang="en-US" altLang="ja-JP" sz="1800">
              <a:solidFill>
                <a:schemeClr val="dk1"/>
              </a:solidFill>
              <a:latin typeface="+mn-lt"/>
              <a:ea typeface="+mn-ea"/>
              <a:cs typeface="+mn-cs"/>
            </a:rPr>
            <a:t>28.1</a:t>
          </a:r>
          <a:r>
            <a:rPr kumimoji="1" lang="ja-JP" altLang="ja-JP" sz="1800">
              <a:solidFill>
                <a:schemeClr val="dk1"/>
              </a:solidFill>
              <a:latin typeface="+mn-lt"/>
              <a:ea typeface="+mn-ea"/>
              <a:cs typeface="+mn-cs"/>
            </a:rPr>
            <a:t>％で，前年に比べ</a:t>
          </a:r>
          <a:r>
            <a:rPr kumimoji="1" lang="en-US" altLang="ja-JP" sz="1800">
              <a:solidFill>
                <a:schemeClr val="dk1"/>
              </a:solidFill>
              <a:latin typeface="+mn-lt"/>
              <a:ea typeface="+mn-ea"/>
              <a:cs typeface="+mn-cs"/>
            </a:rPr>
            <a:t>1.1</a:t>
          </a:r>
          <a:r>
            <a:rPr kumimoji="1" lang="ja-JP" altLang="ja-JP" sz="1800">
              <a:solidFill>
                <a:schemeClr val="dk1"/>
              </a:solidFill>
              <a:latin typeface="+mn-lt"/>
              <a:ea typeface="+mn-ea"/>
              <a:cs typeface="+mn-cs"/>
            </a:rPr>
            <a:t>ポイント</a:t>
          </a:r>
          <a:r>
            <a:rPr kumimoji="1" lang="ja-JP" altLang="en-US" sz="1800">
              <a:solidFill>
                <a:schemeClr val="dk1"/>
              </a:solidFill>
              <a:latin typeface="+mn-lt"/>
              <a:ea typeface="+mn-ea"/>
              <a:cs typeface="+mn-cs"/>
            </a:rPr>
            <a:t>増加し</a:t>
          </a:r>
          <a:r>
            <a:rPr kumimoji="1" lang="ja-JP" altLang="ja-JP" sz="1800">
              <a:solidFill>
                <a:schemeClr val="dk1"/>
              </a:solidFill>
              <a:latin typeface="+mn-lt"/>
              <a:ea typeface="+mn-ea"/>
              <a:cs typeface="+mn-cs"/>
            </a:rPr>
            <a:t>，依然高い水準にある。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今後も経常経費削減のため，人件費の抑制に取組む必要がある。</a:t>
          </a:r>
          <a:endParaRPr lang="ja-JP" altLang="ja-JP" sz="1800"/>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50800</xdr:rowOff>
    </xdr:from>
    <xdr:to>
      <xdr:col>7</xdr:col>
      <xdr:colOff>15875</xdr:colOff>
      <xdr:row>38</xdr:row>
      <xdr:rowOff>134620</xdr:rowOff>
    </xdr:to>
    <xdr:cxnSp macro="">
      <xdr:nvCxnSpPr>
        <xdr:cNvPr id="64" name="直線コネクタ 63"/>
        <xdr:cNvCxnSpPr/>
      </xdr:nvCxnSpPr>
      <xdr:spPr>
        <a:xfrm>
          <a:off x="3987800" y="656590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50800</xdr:rowOff>
    </xdr:from>
    <xdr:to>
      <xdr:col>5</xdr:col>
      <xdr:colOff>549275</xdr:colOff>
      <xdr:row>39</xdr:row>
      <xdr:rowOff>107950</xdr:rowOff>
    </xdr:to>
    <xdr:cxnSp macro="">
      <xdr:nvCxnSpPr>
        <xdr:cNvPr id="67" name="直線コネクタ 66"/>
        <xdr:cNvCxnSpPr/>
      </xdr:nvCxnSpPr>
      <xdr:spPr>
        <a:xfrm flipV="1">
          <a:off x="3098800" y="65659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54610</xdr:rowOff>
    </xdr:from>
    <xdr:to>
      <xdr:col>4</xdr:col>
      <xdr:colOff>346075</xdr:colOff>
      <xdr:row>39</xdr:row>
      <xdr:rowOff>107950</xdr:rowOff>
    </xdr:to>
    <xdr:cxnSp macro="">
      <xdr:nvCxnSpPr>
        <xdr:cNvPr id="70" name="直線コネクタ 69"/>
        <xdr:cNvCxnSpPr/>
      </xdr:nvCxnSpPr>
      <xdr:spPr>
        <a:xfrm>
          <a:off x="2209800" y="6741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81280</xdr:rowOff>
    </xdr:from>
    <xdr:to>
      <xdr:col>3</xdr:col>
      <xdr:colOff>142875</xdr:colOff>
      <xdr:row>39</xdr:row>
      <xdr:rowOff>54610</xdr:rowOff>
    </xdr:to>
    <xdr:cxnSp macro="">
      <xdr:nvCxnSpPr>
        <xdr:cNvPr id="73" name="直線コネクタ 72"/>
        <xdr:cNvCxnSpPr/>
      </xdr:nvCxnSpPr>
      <xdr:spPr>
        <a:xfrm>
          <a:off x="1320800" y="65963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83820</xdr:rowOff>
    </xdr:from>
    <xdr:to>
      <xdr:col>7</xdr:col>
      <xdr:colOff>66675</xdr:colOff>
      <xdr:row>39</xdr:row>
      <xdr:rowOff>13970</xdr:rowOff>
    </xdr:to>
    <xdr:sp macro="" textlink="">
      <xdr:nvSpPr>
        <xdr:cNvPr id="83" name="円/楕円 82"/>
        <xdr:cNvSpPr/>
      </xdr:nvSpPr>
      <xdr:spPr>
        <a:xfrm>
          <a:off x="47752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55897</xdr:rowOff>
    </xdr:from>
    <xdr:ext cx="762000" cy="259045"/>
    <xdr:sp macro="" textlink="">
      <xdr:nvSpPr>
        <xdr:cNvPr id="84" name="人件費該当値テキスト"/>
        <xdr:cNvSpPr txBox="1"/>
      </xdr:nvSpPr>
      <xdr:spPr>
        <a:xfrm>
          <a:off x="49149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0</xdr:rowOff>
    </xdr:from>
    <xdr:to>
      <xdr:col>5</xdr:col>
      <xdr:colOff>600075</xdr:colOff>
      <xdr:row>38</xdr:row>
      <xdr:rowOff>101600</xdr:rowOff>
    </xdr:to>
    <xdr:sp macro="" textlink="">
      <xdr:nvSpPr>
        <xdr:cNvPr id="85" name="円/楕円 84"/>
        <xdr:cNvSpPr/>
      </xdr:nvSpPr>
      <xdr:spPr>
        <a:xfrm>
          <a:off x="3937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86377</xdr:rowOff>
    </xdr:from>
    <xdr:ext cx="736600" cy="259045"/>
    <xdr:sp macro="" textlink="">
      <xdr:nvSpPr>
        <xdr:cNvPr id="86" name="テキスト ボックス 85"/>
        <xdr:cNvSpPr txBox="1"/>
      </xdr:nvSpPr>
      <xdr:spPr>
        <a:xfrm>
          <a:off x="3606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7" name="円/楕円 86"/>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88" name="テキスト ボックス 87"/>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3810</xdr:rowOff>
    </xdr:from>
    <xdr:to>
      <xdr:col>3</xdr:col>
      <xdr:colOff>193675</xdr:colOff>
      <xdr:row>39</xdr:row>
      <xdr:rowOff>105410</xdr:rowOff>
    </xdr:to>
    <xdr:sp macro="" textlink="">
      <xdr:nvSpPr>
        <xdr:cNvPr id="89" name="円/楕円 88"/>
        <xdr:cNvSpPr/>
      </xdr:nvSpPr>
      <xdr:spPr>
        <a:xfrm>
          <a:off x="2159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90187</xdr:rowOff>
    </xdr:from>
    <xdr:ext cx="762000" cy="259045"/>
    <xdr:sp macro="" textlink="">
      <xdr:nvSpPr>
        <xdr:cNvPr id="90" name="テキスト ボックス 89"/>
        <xdr:cNvSpPr txBox="1"/>
      </xdr:nvSpPr>
      <xdr:spPr>
        <a:xfrm>
          <a:off x="1828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30480</xdr:rowOff>
    </xdr:from>
    <xdr:to>
      <xdr:col>1</xdr:col>
      <xdr:colOff>676275</xdr:colOff>
      <xdr:row>38</xdr:row>
      <xdr:rowOff>132080</xdr:rowOff>
    </xdr:to>
    <xdr:sp macro="" textlink="">
      <xdr:nvSpPr>
        <xdr:cNvPr id="91" name="円/楕円 90"/>
        <xdr:cNvSpPr/>
      </xdr:nvSpPr>
      <xdr:spPr>
        <a:xfrm>
          <a:off x="1270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116857</xdr:rowOff>
    </xdr:from>
    <xdr:ext cx="762000" cy="259045"/>
    <xdr:sp macro="" textlink="">
      <xdr:nvSpPr>
        <xdr:cNvPr id="92" name="テキスト ボックス 91"/>
        <xdr:cNvSpPr txBox="1"/>
      </xdr:nvSpPr>
      <xdr:spPr>
        <a:xfrm>
          <a:off x="939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solidFill>
                <a:schemeClr val="dk1"/>
              </a:solidFill>
              <a:latin typeface="+mn-lt"/>
              <a:ea typeface="+mn-ea"/>
              <a:cs typeface="+mn-cs"/>
            </a:rPr>
            <a:t>　</a:t>
          </a:r>
          <a:r>
            <a:rPr kumimoji="1" lang="ja-JP" altLang="ja-JP" sz="1800">
              <a:solidFill>
                <a:schemeClr val="dk1"/>
              </a:solidFill>
              <a:latin typeface="+mn-lt"/>
              <a:ea typeface="+mn-ea"/>
              <a:cs typeface="+mn-cs"/>
            </a:rPr>
            <a:t>学校給食センターや道の駅等の施設の運営を委託しているため，物件費が上昇している。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今後は，公共施設の整理統合等，物件費の抑制に向けた取組を推進する必要がある。</a:t>
          </a:r>
          <a:endParaRPr lang="ja-JP" altLang="ja-JP" sz="1800"/>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18143</xdr:rowOff>
    </xdr:from>
    <xdr:to>
      <xdr:col>24</xdr:col>
      <xdr:colOff>31750</xdr:colOff>
      <xdr:row>18</xdr:row>
      <xdr:rowOff>50800</xdr:rowOff>
    </xdr:to>
    <xdr:cxnSp macro="">
      <xdr:nvCxnSpPr>
        <xdr:cNvPr id="127" name="直線コネクタ 126"/>
        <xdr:cNvCxnSpPr/>
      </xdr:nvCxnSpPr>
      <xdr:spPr>
        <a:xfrm>
          <a:off x="15671800" y="31042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135164</xdr:rowOff>
    </xdr:from>
    <xdr:to>
      <xdr:col>22</xdr:col>
      <xdr:colOff>565150</xdr:colOff>
      <xdr:row>18</xdr:row>
      <xdr:rowOff>18143</xdr:rowOff>
    </xdr:to>
    <xdr:cxnSp macro="">
      <xdr:nvCxnSpPr>
        <xdr:cNvPr id="130" name="直線コネクタ 129"/>
        <xdr:cNvCxnSpPr/>
      </xdr:nvCxnSpPr>
      <xdr:spPr>
        <a:xfrm>
          <a:off x="14782800" y="30498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102507</xdr:rowOff>
    </xdr:from>
    <xdr:to>
      <xdr:col>21</xdr:col>
      <xdr:colOff>361950</xdr:colOff>
      <xdr:row>17</xdr:row>
      <xdr:rowOff>135164</xdr:rowOff>
    </xdr:to>
    <xdr:cxnSp macro="">
      <xdr:nvCxnSpPr>
        <xdr:cNvPr id="133" name="直線コネクタ 132"/>
        <xdr:cNvCxnSpPr/>
      </xdr:nvCxnSpPr>
      <xdr:spPr>
        <a:xfrm>
          <a:off x="13893800" y="30171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110671</xdr:rowOff>
    </xdr:from>
    <xdr:to>
      <xdr:col>20</xdr:col>
      <xdr:colOff>158750</xdr:colOff>
      <xdr:row>17</xdr:row>
      <xdr:rowOff>102507</xdr:rowOff>
    </xdr:to>
    <xdr:cxnSp macro="">
      <xdr:nvCxnSpPr>
        <xdr:cNvPr id="136" name="直線コネクタ 135"/>
        <xdr:cNvCxnSpPr/>
      </xdr:nvCxnSpPr>
      <xdr:spPr>
        <a:xfrm>
          <a:off x="13004800" y="2853871"/>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0</xdr:rowOff>
    </xdr:from>
    <xdr:to>
      <xdr:col>24</xdr:col>
      <xdr:colOff>82550</xdr:colOff>
      <xdr:row>18</xdr:row>
      <xdr:rowOff>101600</xdr:rowOff>
    </xdr:to>
    <xdr:sp macro="" textlink="">
      <xdr:nvSpPr>
        <xdr:cNvPr id="146" name="円/楕円 145"/>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143527</xdr:rowOff>
    </xdr:from>
    <xdr:ext cx="762000" cy="259045"/>
    <xdr:sp macro="" textlink="">
      <xdr:nvSpPr>
        <xdr:cNvPr id="147"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138793</xdr:rowOff>
    </xdr:from>
    <xdr:to>
      <xdr:col>22</xdr:col>
      <xdr:colOff>615950</xdr:colOff>
      <xdr:row>18</xdr:row>
      <xdr:rowOff>68943</xdr:rowOff>
    </xdr:to>
    <xdr:sp macro="" textlink="">
      <xdr:nvSpPr>
        <xdr:cNvPr id="148" name="円/楕円 147"/>
        <xdr:cNvSpPr/>
      </xdr:nvSpPr>
      <xdr:spPr>
        <a:xfrm>
          <a:off x="15621000" y="30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53720</xdr:rowOff>
    </xdr:from>
    <xdr:ext cx="736600" cy="259045"/>
    <xdr:sp macro="" textlink="">
      <xdr:nvSpPr>
        <xdr:cNvPr id="149" name="テキスト ボックス 148"/>
        <xdr:cNvSpPr txBox="1"/>
      </xdr:nvSpPr>
      <xdr:spPr>
        <a:xfrm>
          <a:off x="15290800" y="3139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84364</xdr:rowOff>
    </xdr:from>
    <xdr:to>
      <xdr:col>21</xdr:col>
      <xdr:colOff>412750</xdr:colOff>
      <xdr:row>18</xdr:row>
      <xdr:rowOff>14514</xdr:rowOff>
    </xdr:to>
    <xdr:sp macro="" textlink="">
      <xdr:nvSpPr>
        <xdr:cNvPr id="150" name="円/楕円 149"/>
        <xdr:cNvSpPr/>
      </xdr:nvSpPr>
      <xdr:spPr>
        <a:xfrm>
          <a:off x="14732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170741</xdr:rowOff>
    </xdr:from>
    <xdr:ext cx="762000" cy="259045"/>
    <xdr:sp macro="" textlink="">
      <xdr:nvSpPr>
        <xdr:cNvPr id="151" name="テキスト ボックス 150"/>
        <xdr:cNvSpPr txBox="1"/>
      </xdr:nvSpPr>
      <xdr:spPr>
        <a:xfrm>
          <a:off x="14401800" y="308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51707</xdr:rowOff>
    </xdr:from>
    <xdr:to>
      <xdr:col>20</xdr:col>
      <xdr:colOff>209550</xdr:colOff>
      <xdr:row>17</xdr:row>
      <xdr:rowOff>153307</xdr:rowOff>
    </xdr:to>
    <xdr:sp macro="" textlink="">
      <xdr:nvSpPr>
        <xdr:cNvPr id="152" name="円/楕円 151"/>
        <xdr:cNvSpPr/>
      </xdr:nvSpPr>
      <xdr:spPr>
        <a:xfrm>
          <a:off x="13843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138084</xdr:rowOff>
    </xdr:from>
    <xdr:ext cx="762000" cy="259045"/>
    <xdr:sp macro="" textlink="">
      <xdr:nvSpPr>
        <xdr:cNvPr id="153" name="テキスト ボックス 152"/>
        <xdr:cNvSpPr txBox="1"/>
      </xdr:nvSpPr>
      <xdr:spPr>
        <a:xfrm>
          <a:off x="13512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54" name="円/楕円 153"/>
        <xdr:cNvSpPr/>
      </xdr:nvSpPr>
      <xdr:spPr>
        <a:xfrm>
          <a:off x="12954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146248</xdr:rowOff>
    </xdr:from>
    <xdr:ext cx="762000" cy="259045"/>
    <xdr:sp macro="" textlink="">
      <xdr:nvSpPr>
        <xdr:cNvPr id="155" name="テキスト ボックス 154"/>
        <xdr:cNvSpPr txBox="1"/>
      </xdr:nvSpPr>
      <xdr:spPr>
        <a:xfrm>
          <a:off x="12623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扶助費に係る経常収支比率は，</a:t>
          </a:r>
          <a:r>
            <a:rPr kumimoji="1" lang="en-US" altLang="ja-JP" sz="1800">
              <a:solidFill>
                <a:schemeClr val="dk1"/>
              </a:solidFill>
              <a:latin typeface="+mn-lt"/>
              <a:ea typeface="+mn-ea"/>
              <a:cs typeface="+mn-cs"/>
            </a:rPr>
            <a:t>9.0</a:t>
          </a:r>
          <a:r>
            <a:rPr kumimoji="1" lang="ja-JP" altLang="ja-JP" sz="1800">
              <a:solidFill>
                <a:schemeClr val="dk1"/>
              </a:solidFill>
              <a:latin typeface="+mn-lt"/>
              <a:ea typeface="+mn-ea"/>
              <a:cs typeface="+mn-cs"/>
            </a:rPr>
            <a:t>％で，前年に比べ</a:t>
          </a:r>
          <a:r>
            <a:rPr kumimoji="1" lang="en-US" altLang="ja-JP" sz="1800">
              <a:solidFill>
                <a:schemeClr val="dk1"/>
              </a:solidFill>
              <a:latin typeface="+mn-lt"/>
              <a:ea typeface="+mn-ea"/>
              <a:cs typeface="+mn-cs"/>
            </a:rPr>
            <a:t>0.9</a:t>
          </a:r>
          <a:r>
            <a:rPr kumimoji="1" lang="ja-JP" altLang="ja-JP" sz="1800">
              <a:solidFill>
                <a:schemeClr val="dk1"/>
              </a:solidFill>
              <a:latin typeface="+mn-lt"/>
              <a:ea typeface="+mn-ea"/>
              <a:cs typeface="+mn-cs"/>
            </a:rPr>
            <a:t>ポイント</a:t>
          </a:r>
          <a:r>
            <a:rPr kumimoji="1" lang="ja-JP" altLang="en-US" sz="1800">
              <a:solidFill>
                <a:schemeClr val="dk1"/>
              </a:solidFill>
              <a:latin typeface="+mn-lt"/>
              <a:ea typeface="+mn-ea"/>
              <a:cs typeface="+mn-cs"/>
            </a:rPr>
            <a:t>増加</a:t>
          </a:r>
          <a:r>
            <a:rPr kumimoji="1" lang="ja-JP" altLang="ja-JP" sz="1800">
              <a:solidFill>
                <a:schemeClr val="dk1"/>
              </a:solidFill>
              <a:latin typeface="+mn-lt"/>
              <a:ea typeface="+mn-ea"/>
              <a:cs typeface="+mn-cs"/>
            </a:rPr>
            <a:t>した。</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今後も高齢化の進展による経費の増加が見込まれるため，資格審査の適正化や介護予防に取組む必要がある。</a:t>
          </a:r>
          <a:endParaRPr lang="ja-JP" altLang="ja-JP" sz="1800"/>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151493</xdr:rowOff>
    </xdr:from>
    <xdr:to>
      <xdr:col>7</xdr:col>
      <xdr:colOff>15875</xdr:colOff>
      <xdr:row>56</xdr:row>
      <xdr:rowOff>78015</xdr:rowOff>
    </xdr:to>
    <xdr:cxnSp macro="">
      <xdr:nvCxnSpPr>
        <xdr:cNvPr id="190" name="直線コネクタ 189"/>
        <xdr:cNvCxnSpPr/>
      </xdr:nvCxnSpPr>
      <xdr:spPr>
        <a:xfrm>
          <a:off x="3987800" y="9581243"/>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56243</xdr:rowOff>
    </xdr:to>
    <xdr:cxnSp macro="">
      <xdr:nvCxnSpPr>
        <xdr:cNvPr id="193" name="直線コネクタ 192"/>
        <xdr:cNvCxnSpPr/>
      </xdr:nvCxnSpPr>
      <xdr:spPr>
        <a:xfrm flipV="1">
          <a:off x="3098800" y="9581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140607</xdr:rowOff>
    </xdr:from>
    <xdr:to>
      <xdr:col>4</xdr:col>
      <xdr:colOff>346075</xdr:colOff>
      <xdr:row>56</xdr:row>
      <xdr:rowOff>56243</xdr:rowOff>
    </xdr:to>
    <xdr:cxnSp macro="">
      <xdr:nvCxnSpPr>
        <xdr:cNvPr id="196" name="直線コネクタ 195"/>
        <xdr:cNvCxnSpPr/>
      </xdr:nvCxnSpPr>
      <xdr:spPr>
        <a:xfrm>
          <a:off x="2209800" y="9570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140607</xdr:rowOff>
    </xdr:from>
    <xdr:to>
      <xdr:col>3</xdr:col>
      <xdr:colOff>142875</xdr:colOff>
      <xdr:row>55</xdr:row>
      <xdr:rowOff>151493</xdr:rowOff>
    </xdr:to>
    <xdr:cxnSp macro="">
      <xdr:nvCxnSpPr>
        <xdr:cNvPr id="199" name="直線コネクタ 198"/>
        <xdr:cNvCxnSpPr/>
      </xdr:nvCxnSpPr>
      <xdr:spPr>
        <a:xfrm flipV="1">
          <a:off x="1320800" y="95703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9" name="円/楕円 208"/>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170742</xdr:rowOff>
    </xdr:from>
    <xdr:ext cx="762000" cy="259045"/>
    <xdr:sp macro="" textlink="">
      <xdr:nvSpPr>
        <xdr:cNvPr id="210" name="扶助費該当値テキスト"/>
        <xdr:cNvSpPr txBox="1"/>
      </xdr:nvSpPr>
      <xdr:spPr>
        <a:xfrm>
          <a:off x="49149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100693</xdr:rowOff>
    </xdr:from>
    <xdr:to>
      <xdr:col>5</xdr:col>
      <xdr:colOff>600075</xdr:colOff>
      <xdr:row>56</xdr:row>
      <xdr:rowOff>30843</xdr:rowOff>
    </xdr:to>
    <xdr:sp macro="" textlink="">
      <xdr:nvSpPr>
        <xdr:cNvPr id="211" name="円/楕円 210"/>
        <xdr:cNvSpPr/>
      </xdr:nvSpPr>
      <xdr:spPr>
        <a:xfrm>
          <a:off x="3937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212" name="テキスト ボックス 211"/>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5443</xdr:rowOff>
    </xdr:from>
    <xdr:to>
      <xdr:col>4</xdr:col>
      <xdr:colOff>396875</xdr:colOff>
      <xdr:row>56</xdr:row>
      <xdr:rowOff>107043</xdr:rowOff>
    </xdr:to>
    <xdr:sp macro="" textlink="">
      <xdr:nvSpPr>
        <xdr:cNvPr id="213" name="円/楕円 212"/>
        <xdr:cNvSpPr/>
      </xdr:nvSpPr>
      <xdr:spPr>
        <a:xfrm>
          <a:off x="3048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91820</xdr:rowOff>
    </xdr:from>
    <xdr:ext cx="762000" cy="259045"/>
    <xdr:sp macro="" textlink="">
      <xdr:nvSpPr>
        <xdr:cNvPr id="214" name="テキスト ボックス 213"/>
        <xdr:cNvSpPr txBox="1"/>
      </xdr:nvSpPr>
      <xdr:spPr>
        <a:xfrm>
          <a:off x="2717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89807</xdr:rowOff>
    </xdr:from>
    <xdr:to>
      <xdr:col>3</xdr:col>
      <xdr:colOff>193675</xdr:colOff>
      <xdr:row>56</xdr:row>
      <xdr:rowOff>19957</xdr:rowOff>
    </xdr:to>
    <xdr:sp macro="" textlink="">
      <xdr:nvSpPr>
        <xdr:cNvPr id="215" name="円/楕円 214"/>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4734</xdr:rowOff>
    </xdr:from>
    <xdr:ext cx="762000" cy="259045"/>
    <xdr:sp macro="" textlink="">
      <xdr:nvSpPr>
        <xdr:cNvPr id="216" name="テキスト ボックス 215"/>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17" name="円/楕円 216"/>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15620</xdr:rowOff>
    </xdr:from>
    <xdr:ext cx="762000" cy="259045"/>
    <xdr:sp macro="" textlink="">
      <xdr:nvSpPr>
        <xdr:cNvPr id="218" name="テキスト ボックス 217"/>
        <xdr:cNvSpPr txBox="1"/>
      </xdr:nvSpPr>
      <xdr:spPr>
        <a:xfrm>
          <a:off x="939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公共下水道事業特別会計への繰出金等により，その他に係る経常収支比率が高くなっている。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公営企業の経営健全化により，繰出金の抑制に努める必要がある。</a:t>
          </a:r>
          <a:endParaRPr lang="ja-JP" altLang="ja-JP" sz="1800"/>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142240</xdr:rowOff>
    </xdr:from>
    <xdr:to>
      <xdr:col>24</xdr:col>
      <xdr:colOff>31750</xdr:colOff>
      <xdr:row>59</xdr:row>
      <xdr:rowOff>24130</xdr:rowOff>
    </xdr:to>
    <xdr:cxnSp macro="">
      <xdr:nvCxnSpPr>
        <xdr:cNvPr id="251" name="直線コネクタ 250"/>
        <xdr:cNvCxnSpPr/>
      </xdr:nvCxnSpPr>
      <xdr:spPr>
        <a:xfrm>
          <a:off x="15671800" y="100863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142240</xdr:rowOff>
    </xdr:from>
    <xdr:to>
      <xdr:col>22</xdr:col>
      <xdr:colOff>565150</xdr:colOff>
      <xdr:row>59</xdr:row>
      <xdr:rowOff>8890</xdr:rowOff>
    </xdr:to>
    <xdr:cxnSp macro="">
      <xdr:nvCxnSpPr>
        <xdr:cNvPr id="254" name="直線コネクタ 253"/>
        <xdr:cNvCxnSpPr/>
      </xdr:nvCxnSpPr>
      <xdr:spPr>
        <a:xfrm flipV="1">
          <a:off x="14782800" y="10086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66040</xdr:rowOff>
    </xdr:from>
    <xdr:to>
      <xdr:col>21</xdr:col>
      <xdr:colOff>361950</xdr:colOff>
      <xdr:row>59</xdr:row>
      <xdr:rowOff>8890</xdr:rowOff>
    </xdr:to>
    <xdr:cxnSp macro="">
      <xdr:nvCxnSpPr>
        <xdr:cNvPr id="257" name="直線コネクタ 256"/>
        <xdr:cNvCxnSpPr/>
      </xdr:nvCxnSpPr>
      <xdr:spPr>
        <a:xfrm>
          <a:off x="13893800" y="100101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58</xdr:row>
      <xdr:rowOff>66040</xdr:rowOff>
    </xdr:to>
    <xdr:cxnSp macro="">
      <xdr:nvCxnSpPr>
        <xdr:cNvPr id="260" name="直線コネクタ 259"/>
        <xdr:cNvCxnSpPr/>
      </xdr:nvCxnSpPr>
      <xdr:spPr>
        <a:xfrm>
          <a:off x="13004800" y="98806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144780</xdr:rowOff>
    </xdr:from>
    <xdr:to>
      <xdr:col>24</xdr:col>
      <xdr:colOff>82550</xdr:colOff>
      <xdr:row>59</xdr:row>
      <xdr:rowOff>74930</xdr:rowOff>
    </xdr:to>
    <xdr:sp macro="" textlink="">
      <xdr:nvSpPr>
        <xdr:cNvPr id="270" name="円/楕円 269"/>
        <xdr:cNvSpPr/>
      </xdr:nvSpPr>
      <xdr:spPr>
        <a:xfrm>
          <a:off x="164592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116857</xdr:rowOff>
    </xdr:from>
    <xdr:ext cx="762000" cy="259045"/>
    <xdr:sp macro="" textlink="">
      <xdr:nvSpPr>
        <xdr:cNvPr id="271" name="その他該当値テキスト"/>
        <xdr:cNvSpPr txBox="1"/>
      </xdr:nvSpPr>
      <xdr:spPr>
        <a:xfrm>
          <a:off x="165989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91440</xdr:rowOff>
    </xdr:from>
    <xdr:to>
      <xdr:col>22</xdr:col>
      <xdr:colOff>615950</xdr:colOff>
      <xdr:row>59</xdr:row>
      <xdr:rowOff>21590</xdr:rowOff>
    </xdr:to>
    <xdr:sp macro="" textlink="">
      <xdr:nvSpPr>
        <xdr:cNvPr id="272" name="円/楕円 271"/>
        <xdr:cNvSpPr/>
      </xdr:nvSpPr>
      <xdr:spPr>
        <a:xfrm>
          <a:off x="15621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6367</xdr:rowOff>
    </xdr:from>
    <xdr:ext cx="736600" cy="259045"/>
    <xdr:sp macro="" textlink="">
      <xdr:nvSpPr>
        <xdr:cNvPr id="273" name="テキスト ボックス 272"/>
        <xdr:cNvSpPr txBox="1"/>
      </xdr:nvSpPr>
      <xdr:spPr>
        <a:xfrm>
          <a:off x="15290800" y="1012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129540</xdr:rowOff>
    </xdr:from>
    <xdr:to>
      <xdr:col>21</xdr:col>
      <xdr:colOff>412750</xdr:colOff>
      <xdr:row>59</xdr:row>
      <xdr:rowOff>59690</xdr:rowOff>
    </xdr:to>
    <xdr:sp macro="" textlink="">
      <xdr:nvSpPr>
        <xdr:cNvPr id="274" name="円/楕円 273"/>
        <xdr:cNvSpPr/>
      </xdr:nvSpPr>
      <xdr:spPr>
        <a:xfrm>
          <a:off x="147320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44467</xdr:rowOff>
    </xdr:from>
    <xdr:ext cx="762000" cy="259045"/>
    <xdr:sp macro="" textlink="">
      <xdr:nvSpPr>
        <xdr:cNvPr id="275" name="テキスト ボックス 274"/>
        <xdr:cNvSpPr txBox="1"/>
      </xdr:nvSpPr>
      <xdr:spPr>
        <a:xfrm>
          <a:off x="14401800" y="1016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15240</xdr:rowOff>
    </xdr:from>
    <xdr:to>
      <xdr:col>20</xdr:col>
      <xdr:colOff>209550</xdr:colOff>
      <xdr:row>58</xdr:row>
      <xdr:rowOff>116840</xdr:rowOff>
    </xdr:to>
    <xdr:sp macro="" textlink="">
      <xdr:nvSpPr>
        <xdr:cNvPr id="276" name="円/楕円 275"/>
        <xdr:cNvSpPr/>
      </xdr:nvSpPr>
      <xdr:spPr>
        <a:xfrm>
          <a:off x="13843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101617</xdr:rowOff>
    </xdr:from>
    <xdr:ext cx="762000" cy="259045"/>
    <xdr:sp macro="" textlink="">
      <xdr:nvSpPr>
        <xdr:cNvPr id="277" name="テキスト ボックス 276"/>
        <xdr:cNvSpPr txBox="1"/>
      </xdr:nvSpPr>
      <xdr:spPr>
        <a:xfrm>
          <a:off x="13512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57150</xdr:rowOff>
    </xdr:from>
    <xdr:to>
      <xdr:col>19</xdr:col>
      <xdr:colOff>6350</xdr:colOff>
      <xdr:row>57</xdr:row>
      <xdr:rowOff>158750</xdr:rowOff>
    </xdr:to>
    <xdr:sp macro="" textlink="">
      <xdr:nvSpPr>
        <xdr:cNvPr id="278" name="円/楕円 277"/>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143527</xdr:rowOff>
    </xdr:from>
    <xdr:ext cx="762000" cy="259045"/>
    <xdr:sp macro="" textlink="">
      <xdr:nvSpPr>
        <xdr:cNvPr id="279" name="テキスト ボックス 278"/>
        <xdr:cNvSpPr txBox="1"/>
      </xdr:nvSpPr>
      <xdr:spPr>
        <a:xfrm>
          <a:off x="12623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solidFill>
                <a:schemeClr val="dk1"/>
              </a:solidFill>
              <a:latin typeface="+mn-lt"/>
              <a:ea typeface="+mn-ea"/>
              <a:cs typeface="+mn-cs"/>
            </a:rPr>
            <a:t>　</a:t>
          </a:r>
          <a:r>
            <a:rPr kumimoji="1" lang="ja-JP" altLang="ja-JP" sz="1800">
              <a:solidFill>
                <a:schemeClr val="dk1"/>
              </a:solidFill>
              <a:latin typeface="+mn-lt"/>
              <a:ea typeface="+mn-ea"/>
              <a:cs typeface="+mn-cs"/>
            </a:rPr>
            <a:t>常備消防業務やごみ処理業務を他団体への委託や一部事務組合で行っており，補助費等に係る経常収支比率は類似団体平均を上回っている。</a:t>
          </a:r>
          <a:endParaRPr kumimoji="1" lang="ja-JP" altLang="en-US" sz="18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146050</xdr:rowOff>
    </xdr:from>
    <xdr:to>
      <xdr:col>24</xdr:col>
      <xdr:colOff>31750</xdr:colOff>
      <xdr:row>36</xdr:row>
      <xdr:rowOff>8890</xdr:rowOff>
    </xdr:to>
    <xdr:cxnSp macro="">
      <xdr:nvCxnSpPr>
        <xdr:cNvPr id="311" name="直線コネクタ 310"/>
        <xdr:cNvCxnSpPr/>
      </xdr:nvCxnSpPr>
      <xdr:spPr>
        <a:xfrm>
          <a:off x="15671800" y="614680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146050</xdr:rowOff>
    </xdr:from>
    <xdr:to>
      <xdr:col>22</xdr:col>
      <xdr:colOff>565150</xdr:colOff>
      <xdr:row>36</xdr:row>
      <xdr:rowOff>12700</xdr:rowOff>
    </xdr:to>
    <xdr:cxnSp macro="">
      <xdr:nvCxnSpPr>
        <xdr:cNvPr id="314" name="直線コネクタ 313"/>
        <xdr:cNvCxnSpPr/>
      </xdr:nvCxnSpPr>
      <xdr:spPr>
        <a:xfrm flipV="1">
          <a:off x="14782800" y="6146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5080</xdr:rowOff>
    </xdr:from>
    <xdr:to>
      <xdr:col>21</xdr:col>
      <xdr:colOff>361950</xdr:colOff>
      <xdr:row>36</xdr:row>
      <xdr:rowOff>12700</xdr:rowOff>
    </xdr:to>
    <xdr:cxnSp macro="">
      <xdr:nvCxnSpPr>
        <xdr:cNvPr id="317" name="直線コネクタ 316"/>
        <xdr:cNvCxnSpPr/>
      </xdr:nvCxnSpPr>
      <xdr:spPr>
        <a:xfrm>
          <a:off x="13893800" y="6177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149860</xdr:rowOff>
    </xdr:from>
    <xdr:to>
      <xdr:col>20</xdr:col>
      <xdr:colOff>158750</xdr:colOff>
      <xdr:row>36</xdr:row>
      <xdr:rowOff>5080</xdr:rowOff>
    </xdr:to>
    <xdr:cxnSp macro="">
      <xdr:nvCxnSpPr>
        <xdr:cNvPr id="320" name="直線コネクタ 319"/>
        <xdr:cNvCxnSpPr/>
      </xdr:nvCxnSpPr>
      <xdr:spPr>
        <a:xfrm>
          <a:off x="13004800" y="61506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129540</xdr:rowOff>
    </xdr:from>
    <xdr:to>
      <xdr:col>24</xdr:col>
      <xdr:colOff>82550</xdr:colOff>
      <xdr:row>36</xdr:row>
      <xdr:rowOff>59690</xdr:rowOff>
    </xdr:to>
    <xdr:sp macro="" textlink="">
      <xdr:nvSpPr>
        <xdr:cNvPr id="330" name="円/楕円 329"/>
        <xdr:cNvSpPr/>
      </xdr:nvSpPr>
      <xdr:spPr>
        <a:xfrm>
          <a:off x="16459200" y="613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101617</xdr:rowOff>
    </xdr:from>
    <xdr:ext cx="762000" cy="259045"/>
    <xdr:sp macro="" textlink="">
      <xdr:nvSpPr>
        <xdr:cNvPr id="331" name="補助費等該当値テキスト"/>
        <xdr:cNvSpPr txBox="1"/>
      </xdr:nvSpPr>
      <xdr:spPr>
        <a:xfrm>
          <a:off x="165989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95250</xdr:rowOff>
    </xdr:from>
    <xdr:to>
      <xdr:col>22</xdr:col>
      <xdr:colOff>615950</xdr:colOff>
      <xdr:row>36</xdr:row>
      <xdr:rowOff>25400</xdr:rowOff>
    </xdr:to>
    <xdr:sp macro="" textlink="">
      <xdr:nvSpPr>
        <xdr:cNvPr id="332" name="円/楕円 331"/>
        <xdr:cNvSpPr/>
      </xdr:nvSpPr>
      <xdr:spPr>
        <a:xfrm>
          <a:off x="15621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10177</xdr:rowOff>
    </xdr:from>
    <xdr:ext cx="736600" cy="259045"/>
    <xdr:sp macro="" textlink="">
      <xdr:nvSpPr>
        <xdr:cNvPr id="333" name="テキスト ボックス 332"/>
        <xdr:cNvSpPr txBox="1"/>
      </xdr:nvSpPr>
      <xdr:spPr>
        <a:xfrm>
          <a:off x="15290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133350</xdr:rowOff>
    </xdr:from>
    <xdr:to>
      <xdr:col>21</xdr:col>
      <xdr:colOff>412750</xdr:colOff>
      <xdr:row>36</xdr:row>
      <xdr:rowOff>63500</xdr:rowOff>
    </xdr:to>
    <xdr:sp macro="" textlink="">
      <xdr:nvSpPr>
        <xdr:cNvPr id="334" name="円/楕円 333"/>
        <xdr:cNvSpPr/>
      </xdr:nvSpPr>
      <xdr:spPr>
        <a:xfrm>
          <a:off x="14732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48277</xdr:rowOff>
    </xdr:from>
    <xdr:ext cx="762000" cy="259045"/>
    <xdr:sp macro="" textlink="">
      <xdr:nvSpPr>
        <xdr:cNvPr id="335" name="テキスト ボックス 334"/>
        <xdr:cNvSpPr txBox="1"/>
      </xdr:nvSpPr>
      <xdr:spPr>
        <a:xfrm>
          <a:off x="14401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125730</xdr:rowOff>
    </xdr:from>
    <xdr:to>
      <xdr:col>20</xdr:col>
      <xdr:colOff>209550</xdr:colOff>
      <xdr:row>36</xdr:row>
      <xdr:rowOff>55880</xdr:rowOff>
    </xdr:to>
    <xdr:sp macro="" textlink="">
      <xdr:nvSpPr>
        <xdr:cNvPr id="336" name="円/楕円 335"/>
        <xdr:cNvSpPr/>
      </xdr:nvSpPr>
      <xdr:spPr>
        <a:xfrm>
          <a:off x="13843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40657</xdr:rowOff>
    </xdr:from>
    <xdr:ext cx="762000" cy="259045"/>
    <xdr:sp macro="" textlink="">
      <xdr:nvSpPr>
        <xdr:cNvPr id="337" name="テキスト ボックス 336"/>
        <xdr:cNvSpPr txBox="1"/>
      </xdr:nvSpPr>
      <xdr:spPr>
        <a:xfrm>
          <a:off x="13512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99060</xdr:rowOff>
    </xdr:from>
    <xdr:to>
      <xdr:col>19</xdr:col>
      <xdr:colOff>6350</xdr:colOff>
      <xdr:row>36</xdr:row>
      <xdr:rowOff>29210</xdr:rowOff>
    </xdr:to>
    <xdr:sp macro="" textlink="">
      <xdr:nvSpPr>
        <xdr:cNvPr id="338" name="円/楕円 337"/>
        <xdr:cNvSpPr/>
      </xdr:nvSpPr>
      <xdr:spPr>
        <a:xfrm>
          <a:off x="12954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13987</xdr:rowOff>
    </xdr:from>
    <xdr:ext cx="762000" cy="259045"/>
    <xdr:sp macro="" textlink="">
      <xdr:nvSpPr>
        <xdr:cNvPr id="339" name="テキスト ボックス 338"/>
        <xdr:cNvSpPr txBox="1"/>
      </xdr:nvSpPr>
      <xdr:spPr>
        <a:xfrm>
          <a:off x="12623800" y="618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公債費に係る経常収支比率は，</a:t>
          </a:r>
          <a:r>
            <a:rPr kumimoji="1" lang="en-US" altLang="ja-JP" sz="1800">
              <a:solidFill>
                <a:schemeClr val="dk1"/>
              </a:solidFill>
              <a:latin typeface="+mn-lt"/>
              <a:ea typeface="+mn-ea"/>
              <a:cs typeface="+mn-cs"/>
            </a:rPr>
            <a:t>13.4</a:t>
          </a:r>
          <a:r>
            <a:rPr kumimoji="1" lang="ja-JP" altLang="ja-JP" sz="1800">
              <a:solidFill>
                <a:schemeClr val="dk1"/>
              </a:solidFill>
              <a:latin typeface="+mn-lt"/>
              <a:ea typeface="+mn-ea"/>
              <a:cs typeface="+mn-cs"/>
            </a:rPr>
            <a:t>％で，前年に比べ</a:t>
          </a:r>
          <a:r>
            <a:rPr kumimoji="1" lang="en-US" altLang="ja-JP" sz="1800">
              <a:solidFill>
                <a:schemeClr val="dk1"/>
              </a:solidFill>
              <a:latin typeface="+mn-lt"/>
              <a:ea typeface="+mn-ea"/>
              <a:cs typeface="+mn-cs"/>
            </a:rPr>
            <a:t>0.1</a:t>
          </a:r>
          <a:r>
            <a:rPr kumimoji="1" lang="ja-JP" altLang="ja-JP" sz="1800">
              <a:solidFill>
                <a:schemeClr val="dk1"/>
              </a:solidFill>
              <a:latin typeface="+mn-lt"/>
              <a:ea typeface="+mn-ea"/>
              <a:cs typeface="+mn-cs"/>
            </a:rPr>
            <a:t>ポイント</a:t>
          </a:r>
          <a:r>
            <a:rPr kumimoji="1" lang="ja-JP" altLang="en-US" sz="1800">
              <a:solidFill>
                <a:schemeClr val="dk1"/>
              </a:solidFill>
              <a:latin typeface="+mn-lt"/>
              <a:ea typeface="+mn-ea"/>
              <a:cs typeface="+mn-cs"/>
            </a:rPr>
            <a:t>増加</a:t>
          </a:r>
          <a:r>
            <a:rPr kumimoji="1" lang="ja-JP" altLang="ja-JP" sz="1800">
              <a:solidFill>
                <a:schemeClr val="dk1"/>
              </a:solidFill>
              <a:latin typeface="+mn-lt"/>
              <a:ea typeface="+mn-ea"/>
              <a:cs typeface="+mn-cs"/>
            </a:rPr>
            <a:t>した。</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今後は，元利償還金の増により比率の上昇が見込まれるが，将来負担を考慮した市債の発行に努める。</a:t>
          </a:r>
          <a:endParaRPr lang="ja-JP" altLang="ja-JP" sz="1800"/>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75565</xdr:rowOff>
    </xdr:from>
    <xdr:to>
      <xdr:col>7</xdr:col>
      <xdr:colOff>15875</xdr:colOff>
      <xdr:row>74</xdr:row>
      <xdr:rowOff>77470</xdr:rowOff>
    </xdr:to>
    <xdr:cxnSp macro="">
      <xdr:nvCxnSpPr>
        <xdr:cNvPr id="371" name="直線コネクタ 370"/>
        <xdr:cNvCxnSpPr/>
      </xdr:nvCxnSpPr>
      <xdr:spPr>
        <a:xfrm>
          <a:off x="3987800" y="1276286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75565</xdr:rowOff>
    </xdr:from>
    <xdr:to>
      <xdr:col>5</xdr:col>
      <xdr:colOff>549275</xdr:colOff>
      <xdr:row>74</xdr:row>
      <xdr:rowOff>77470</xdr:rowOff>
    </xdr:to>
    <xdr:cxnSp macro="">
      <xdr:nvCxnSpPr>
        <xdr:cNvPr id="374" name="直線コネクタ 373"/>
        <xdr:cNvCxnSpPr/>
      </xdr:nvCxnSpPr>
      <xdr:spPr>
        <a:xfrm flipV="1">
          <a:off x="3098800" y="1276286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67945</xdr:rowOff>
    </xdr:from>
    <xdr:to>
      <xdr:col>4</xdr:col>
      <xdr:colOff>346075</xdr:colOff>
      <xdr:row>74</xdr:row>
      <xdr:rowOff>77470</xdr:rowOff>
    </xdr:to>
    <xdr:cxnSp macro="">
      <xdr:nvCxnSpPr>
        <xdr:cNvPr id="377" name="直線コネクタ 376"/>
        <xdr:cNvCxnSpPr/>
      </xdr:nvCxnSpPr>
      <xdr:spPr>
        <a:xfrm>
          <a:off x="2209800" y="127552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60325</xdr:rowOff>
    </xdr:from>
    <xdr:to>
      <xdr:col>3</xdr:col>
      <xdr:colOff>142875</xdr:colOff>
      <xdr:row>74</xdr:row>
      <xdr:rowOff>67945</xdr:rowOff>
    </xdr:to>
    <xdr:cxnSp macro="">
      <xdr:nvCxnSpPr>
        <xdr:cNvPr id="380" name="直線コネクタ 379"/>
        <xdr:cNvCxnSpPr/>
      </xdr:nvCxnSpPr>
      <xdr:spPr>
        <a:xfrm>
          <a:off x="1320800" y="1274762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26670</xdr:rowOff>
    </xdr:from>
    <xdr:to>
      <xdr:col>7</xdr:col>
      <xdr:colOff>66675</xdr:colOff>
      <xdr:row>74</xdr:row>
      <xdr:rowOff>128270</xdr:rowOff>
    </xdr:to>
    <xdr:sp macro="" textlink="">
      <xdr:nvSpPr>
        <xdr:cNvPr id="390" name="円/楕円 389"/>
        <xdr:cNvSpPr/>
      </xdr:nvSpPr>
      <xdr:spPr>
        <a:xfrm>
          <a:off x="47752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106697</xdr:rowOff>
    </xdr:from>
    <xdr:ext cx="762000" cy="259045"/>
    <xdr:sp macro="" textlink="">
      <xdr:nvSpPr>
        <xdr:cNvPr id="391" name="公債費該当値テキスト"/>
        <xdr:cNvSpPr txBox="1"/>
      </xdr:nvSpPr>
      <xdr:spPr>
        <a:xfrm>
          <a:off x="4914900" y="1262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24765</xdr:rowOff>
    </xdr:from>
    <xdr:to>
      <xdr:col>5</xdr:col>
      <xdr:colOff>600075</xdr:colOff>
      <xdr:row>74</xdr:row>
      <xdr:rowOff>126365</xdr:rowOff>
    </xdr:to>
    <xdr:sp macro="" textlink="">
      <xdr:nvSpPr>
        <xdr:cNvPr id="392" name="円/楕円 391"/>
        <xdr:cNvSpPr/>
      </xdr:nvSpPr>
      <xdr:spPr>
        <a:xfrm>
          <a:off x="3937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136542</xdr:rowOff>
    </xdr:from>
    <xdr:ext cx="736600" cy="259045"/>
    <xdr:sp macro="" textlink="">
      <xdr:nvSpPr>
        <xdr:cNvPr id="393" name="テキスト ボックス 392"/>
        <xdr:cNvSpPr txBox="1"/>
      </xdr:nvSpPr>
      <xdr:spPr>
        <a:xfrm>
          <a:off x="3606800" y="12480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26670</xdr:rowOff>
    </xdr:from>
    <xdr:to>
      <xdr:col>4</xdr:col>
      <xdr:colOff>396875</xdr:colOff>
      <xdr:row>74</xdr:row>
      <xdr:rowOff>128270</xdr:rowOff>
    </xdr:to>
    <xdr:sp macro="" textlink="">
      <xdr:nvSpPr>
        <xdr:cNvPr id="394" name="円/楕円 393"/>
        <xdr:cNvSpPr/>
      </xdr:nvSpPr>
      <xdr:spPr>
        <a:xfrm>
          <a:off x="30480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138447</xdr:rowOff>
    </xdr:from>
    <xdr:ext cx="762000" cy="259045"/>
    <xdr:sp macro="" textlink="">
      <xdr:nvSpPr>
        <xdr:cNvPr id="395" name="テキスト ボックス 394"/>
        <xdr:cNvSpPr txBox="1"/>
      </xdr:nvSpPr>
      <xdr:spPr>
        <a:xfrm>
          <a:off x="2717800" y="1248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17145</xdr:rowOff>
    </xdr:from>
    <xdr:to>
      <xdr:col>3</xdr:col>
      <xdr:colOff>193675</xdr:colOff>
      <xdr:row>74</xdr:row>
      <xdr:rowOff>118745</xdr:rowOff>
    </xdr:to>
    <xdr:sp macro="" textlink="">
      <xdr:nvSpPr>
        <xdr:cNvPr id="396" name="円/楕円 395"/>
        <xdr:cNvSpPr/>
      </xdr:nvSpPr>
      <xdr:spPr>
        <a:xfrm>
          <a:off x="2159000" y="1270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128922</xdr:rowOff>
    </xdr:from>
    <xdr:ext cx="762000" cy="259045"/>
    <xdr:sp macro="" textlink="">
      <xdr:nvSpPr>
        <xdr:cNvPr id="397" name="テキスト ボックス 396"/>
        <xdr:cNvSpPr txBox="1"/>
      </xdr:nvSpPr>
      <xdr:spPr>
        <a:xfrm>
          <a:off x="1828800" y="12473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9525</xdr:rowOff>
    </xdr:from>
    <xdr:to>
      <xdr:col>1</xdr:col>
      <xdr:colOff>676275</xdr:colOff>
      <xdr:row>74</xdr:row>
      <xdr:rowOff>111125</xdr:rowOff>
    </xdr:to>
    <xdr:sp macro="" textlink="">
      <xdr:nvSpPr>
        <xdr:cNvPr id="398" name="円/楕円 397"/>
        <xdr:cNvSpPr/>
      </xdr:nvSpPr>
      <xdr:spPr>
        <a:xfrm>
          <a:off x="1270000" y="1269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121302</xdr:rowOff>
    </xdr:from>
    <xdr:ext cx="762000" cy="259045"/>
    <xdr:sp macro="" textlink="">
      <xdr:nvSpPr>
        <xdr:cNvPr id="399" name="テキスト ボックス 398"/>
        <xdr:cNvSpPr txBox="1"/>
      </xdr:nvSpPr>
      <xdr:spPr>
        <a:xfrm>
          <a:off x="939800" y="12465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公債費以外に係る経常収支比率は，</a:t>
          </a:r>
          <a:r>
            <a:rPr kumimoji="1" lang="en-US" altLang="ja-JP" sz="1800">
              <a:solidFill>
                <a:schemeClr val="dk1"/>
              </a:solidFill>
              <a:latin typeface="+mn-lt"/>
              <a:ea typeface="+mn-ea"/>
              <a:cs typeface="+mn-cs"/>
            </a:rPr>
            <a:t>84.8%</a:t>
          </a:r>
          <a:r>
            <a:rPr kumimoji="1" lang="ja-JP" altLang="ja-JP" sz="1800">
              <a:solidFill>
                <a:schemeClr val="dk1"/>
              </a:solidFill>
              <a:latin typeface="+mn-lt"/>
              <a:ea typeface="+mn-ea"/>
              <a:cs typeface="+mn-cs"/>
            </a:rPr>
            <a:t>で，前年に比べ</a:t>
          </a:r>
          <a:r>
            <a:rPr kumimoji="1" lang="en-US" altLang="ja-JP" sz="1800">
              <a:solidFill>
                <a:schemeClr val="dk1"/>
              </a:solidFill>
              <a:latin typeface="+mn-lt"/>
              <a:ea typeface="+mn-ea"/>
              <a:cs typeface="+mn-cs"/>
            </a:rPr>
            <a:t>3.9</a:t>
          </a:r>
          <a:r>
            <a:rPr kumimoji="1" lang="ja-JP" altLang="ja-JP" sz="1800">
              <a:solidFill>
                <a:schemeClr val="dk1"/>
              </a:solidFill>
              <a:latin typeface="+mn-lt"/>
              <a:ea typeface="+mn-ea"/>
              <a:cs typeface="+mn-cs"/>
            </a:rPr>
            <a:t>ポイント</a:t>
          </a:r>
          <a:r>
            <a:rPr kumimoji="1" lang="ja-JP" altLang="en-US" sz="1800">
              <a:solidFill>
                <a:schemeClr val="dk1"/>
              </a:solidFill>
              <a:latin typeface="+mn-lt"/>
              <a:ea typeface="+mn-ea"/>
              <a:cs typeface="+mn-cs"/>
            </a:rPr>
            <a:t>増加</a:t>
          </a:r>
          <a:r>
            <a:rPr kumimoji="1" lang="ja-JP" altLang="ja-JP" sz="1800">
              <a:solidFill>
                <a:schemeClr val="dk1"/>
              </a:solidFill>
              <a:latin typeface="+mn-lt"/>
              <a:ea typeface="+mn-ea"/>
              <a:cs typeface="+mn-cs"/>
            </a:rPr>
            <a:t>し</a:t>
          </a:r>
          <a:r>
            <a:rPr kumimoji="1" lang="ja-JP" altLang="en-US" sz="1800">
              <a:solidFill>
                <a:schemeClr val="dk1"/>
              </a:solidFill>
              <a:latin typeface="+mn-lt"/>
              <a:ea typeface="+mn-ea"/>
              <a:cs typeface="+mn-cs"/>
            </a:rPr>
            <a:t>，</a:t>
          </a:r>
          <a:r>
            <a:rPr kumimoji="1" lang="ja-JP" altLang="ja-JP" sz="1800">
              <a:solidFill>
                <a:schemeClr val="dk1"/>
              </a:solidFill>
              <a:latin typeface="+mn-lt"/>
              <a:ea typeface="+mn-ea"/>
              <a:cs typeface="+mn-cs"/>
            </a:rPr>
            <a:t>依然高い水準となっている。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引き続き，経常経費の抑制に向けた取組を継続する必要がある。</a:t>
          </a:r>
          <a:endParaRPr lang="ja-JP" altLang="ja-JP" sz="1800"/>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142239</xdr:rowOff>
    </xdr:from>
    <xdr:to>
      <xdr:col>24</xdr:col>
      <xdr:colOff>31750</xdr:colOff>
      <xdr:row>80</xdr:row>
      <xdr:rowOff>119380</xdr:rowOff>
    </xdr:to>
    <xdr:cxnSp macro="">
      <xdr:nvCxnSpPr>
        <xdr:cNvPr id="432" name="直線コネクタ 431"/>
        <xdr:cNvCxnSpPr/>
      </xdr:nvCxnSpPr>
      <xdr:spPr>
        <a:xfrm>
          <a:off x="15671800" y="13686789"/>
          <a:ext cx="8382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142239</xdr:rowOff>
    </xdr:from>
    <xdr:to>
      <xdr:col>22</xdr:col>
      <xdr:colOff>565150</xdr:colOff>
      <xdr:row>80</xdr:row>
      <xdr:rowOff>149861</xdr:rowOff>
    </xdr:to>
    <xdr:cxnSp macro="">
      <xdr:nvCxnSpPr>
        <xdr:cNvPr id="435" name="直線コネクタ 434"/>
        <xdr:cNvCxnSpPr/>
      </xdr:nvCxnSpPr>
      <xdr:spPr>
        <a:xfrm flipV="1">
          <a:off x="14782800" y="13686789"/>
          <a:ext cx="889000" cy="17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16511</xdr:rowOff>
    </xdr:from>
    <xdr:to>
      <xdr:col>21</xdr:col>
      <xdr:colOff>361950</xdr:colOff>
      <xdr:row>80</xdr:row>
      <xdr:rowOff>149861</xdr:rowOff>
    </xdr:to>
    <xdr:cxnSp macro="">
      <xdr:nvCxnSpPr>
        <xdr:cNvPr id="438" name="直線コネクタ 437"/>
        <xdr:cNvCxnSpPr/>
      </xdr:nvCxnSpPr>
      <xdr:spPr>
        <a:xfrm>
          <a:off x="13893800" y="1373251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142239</xdr:rowOff>
    </xdr:from>
    <xdr:to>
      <xdr:col>20</xdr:col>
      <xdr:colOff>158750</xdr:colOff>
      <xdr:row>80</xdr:row>
      <xdr:rowOff>16511</xdr:rowOff>
    </xdr:to>
    <xdr:cxnSp macro="">
      <xdr:nvCxnSpPr>
        <xdr:cNvPr id="441" name="直線コネクタ 440"/>
        <xdr:cNvCxnSpPr/>
      </xdr:nvCxnSpPr>
      <xdr:spPr>
        <a:xfrm>
          <a:off x="13004800" y="13515339"/>
          <a:ext cx="889000" cy="217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68580</xdr:rowOff>
    </xdr:from>
    <xdr:to>
      <xdr:col>24</xdr:col>
      <xdr:colOff>82550</xdr:colOff>
      <xdr:row>80</xdr:row>
      <xdr:rowOff>170180</xdr:rowOff>
    </xdr:to>
    <xdr:sp macro="" textlink="">
      <xdr:nvSpPr>
        <xdr:cNvPr id="451" name="円/楕円 450"/>
        <xdr:cNvSpPr/>
      </xdr:nvSpPr>
      <xdr:spPr>
        <a:xfrm>
          <a:off x="16459200" y="137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148607</xdr:rowOff>
    </xdr:from>
    <xdr:ext cx="762000" cy="259045"/>
    <xdr:sp macro="" textlink="">
      <xdr:nvSpPr>
        <xdr:cNvPr id="452" name="公債費以外該当値テキスト"/>
        <xdr:cNvSpPr txBox="1"/>
      </xdr:nvSpPr>
      <xdr:spPr>
        <a:xfrm>
          <a:off x="16598900" y="13693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91439</xdr:rowOff>
    </xdr:from>
    <xdr:to>
      <xdr:col>22</xdr:col>
      <xdr:colOff>615950</xdr:colOff>
      <xdr:row>80</xdr:row>
      <xdr:rowOff>21589</xdr:rowOff>
    </xdr:to>
    <xdr:sp macro="" textlink="">
      <xdr:nvSpPr>
        <xdr:cNvPr id="453" name="円/楕円 452"/>
        <xdr:cNvSpPr/>
      </xdr:nvSpPr>
      <xdr:spPr>
        <a:xfrm>
          <a:off x="156210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6366</xdr:rowOff>
    </xdr:from>
    <xdr:ext cx="736600" cy="259045"/>
    <xdr:sp macro="" textlink="">
      <xdr:nvSpPr>
        <xdr:cNvPr id="454" name="テキスト ボックス 453"/>
        <xdr:cNvSpPr txBox="1"/>
      </xdr:nvSpPr>
      <xdr:spPr>
        <a:xfrm>
          <a:off x="15290800" y="13722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99061</xdr:rowOff>
    </xdr:from>
    <xdr:to>
      <xdr:col>21</xdr:col>
      <xdr:colOff>412750</xdr:colOff>
      <xdr:row>81</xdr:row>
      <xdr:rowOff>29211</xdr:rowOff>
    </xdr:to>
    <xdr:sp macro="" textlink="">
      <xdr:nvSpPr>
        <xdr:cNvPr id="455" name="円/楕円 454"/>
        <xdr:cNvSpPr/>
      </xdr:nvSpPr>
      <xdr:spPr>
        <a:xfrm>
          <a:off x="14732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13988</xdr:rowOff>
    </xdr:from>
    <xdr:ext cx="762000" cy="259045"/>
    <xdr:sp macro="" textlink="">
      <xdr:nvSpPr>
        <xdr:cNvPr id="456" name="テキスト ボックス 455"/>
        <xdr:cNvSpPr txBox="1"/>
      </xdr:nvSpPr>
      <xdr:spPr>
        <a:xfrm>
          <a:off x="14401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137161</xdr:rowOff>
    </xdr:from>
    <xdr:to>
      <xdr:col>20</xdr:col>
      <xdr:colOff>209550</xdr:colOff>
      <xdr:row>80</xdr:row>
      <xdr:rowOff>67311</xdr:rowOff>
    </xdr:to>
    <xdr:sp macro="" textlink="">
      <xdr:nvSpPr>
        <xdr:cNvPr id="457" name="円/楕円 456"/>
        <xdr:cNvSpPr/>
      </xdr:nvSpPr>
      <xdr:spPr>
        <a:xfrm>
          <a:off x="13843000" y="1368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52088</xdr:rowOff>
    </xdr:from>
    <xdr:ext cx="762000" cy="259045"/>
    <xdr:sp macro="" textlink="">
      <xdr:nvSpPr>
        <xdr:cNvPr id="458" name="テキスト ボックス 457"/>
        <xdr:cNvSpPr txBox="1"/>
      </xdr:nvSpPr>
      <xdr:spPr>
        <a:xfrm>
          <a:off x="13512800" y="1376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91439</xdr:rowOff>
    </xdr:from>
    <xdr:to>
      <xdr:col>19</xdr:col>
      <xdr:colOff>6350</xdr:colOff>
      <xdr:row>79</xdr:row>
      <xdr:rowOff>21589</xdr:rowOff>
    </xdr:to>
    <xdr:sp macro="" textlink="">
      <xdr:nvSpPr>
        <xdr:cNvPr id="459" name="円/楕円 458"/>
        <xdr:cNvSpPr/>
      </xdr:nvSpPr>
      <xdr:spPr>
        <a:xfrm>
          <a:off x="12954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6366</xdr:rowOff>
    </xdr:from>
    <xdr:ext cx="762000" cy="259045"/>
    <xdr:sp macro="" textlink="">
      <xdr:nvSpPr>
        <xdr:cNvPr id="460" name="テキスト ボックス 459"/>
        <xdr:cNvSpPr txBox="1"/>
      </xdr:nvSpPr>
      <xdr:spPr>
        <a:xfrm>
          <a:off x="12623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広島県竹原市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70079</xdr:rowOff>
    </xdr:from>
    <xdr:to>
      <xdr:col>4</xdr:col>
      <xdr:colOff>1117600</xdr:colOff>
      <xdr:row>18</xdr:row>
      <xdr:rowOff>124003</xdr:rowOff>
    </xdr:to>
    <xdr:cxnSp macro="">
      <xdr:nvCxnSpPr>
        <xdr:cNvPr id="50" name="直線コネクタ 49"/>
        <xdr:cNvCxnSpPr/>
      </xdr:nvCxnSpPr>
      <xdr:spPr bwMode="auto">
        <a:xfrm flipV="1">
          <a:off x="5003800" y="3203804"/>
          <a:ext cx="647700" cy="539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111214</xdr:rowOff>
    </xdr:from>
    <xdr:to>
      <xdr:col>4</xdr:col>
      <xdr:colOff>469900</xdr:colOff>
      <xdr:row>18</xdr:row>
      <xdr:rowOff>124003</xdr:rowOff>
    </xdr:to>
    <xdr:cxnSp macro="">
      <xdr:nvCxnSpPr>
        <xdr:cNvPr id="53" name="直線コネクタ 52"/>
        <xdr:cNvCxnSpPr/>
      </xdr:nvCxnSpPr>
      <xdr:spPr bwMode="auto">
        <a:xfrm>
          <a:off x="4305300" y="3244939"/>
          <a:ext cx="698500" cy="127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107810</xdr:rowOff>
    </xdr:from>
    <xdr:to>
      <xdr:col>3</xdr:col>
      <xdr:colOff>904875</xdr:colOff>
      <xdr:row>18</xdr:row>
      <xdr:rowOff>111214</xdr:rowOff>
    </xdr:to>
    <xdr:cxnSp macro="">
      <xdr:nvCxnSpPr>
        <xdr:cNvPr id="56" name="直線コネクタ 55"/>
        <xdr:cNvCxnSpPr/>
      </xdr:nvCxnSpPr>
      <xdr:spPr bwMode="auto">
        <a:xfrm>
          <a:off x="3606800" y="3241535"/>
          <a:ext cx="698500" cy="3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107810</xdr:rowOff>
    </xdr:from>
    <xdr:to>
      <xdr:col>3</xdr:col>
      <xdr:colOff>206375</xdr:colOff>
      <xdr:row>18</xdr:row>
      <xdr:rowOff>151105</xdr:rowOff>
    </xdr:to>
    <xdr:cxnSp macro="">
      <xdr:nvCxnSpPr>
        <xdr:cNvPr id="59" name="直線コネクタ 58"/>
        <xdr:cNvCxnSpPr/>
      </xdr:nvCxnSpPr>
      <xdr:spPr bwMode="auto">
        <a:xfrm flipV="1">
          <a:off x="2908300" y="3241535"/>
          <a:ext cx="698500" cy="432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19279</xdr:rowOff>
    </xdr:from>
    <xdr:to>
      <xdr:col>5</xdr:col>
      <xdr:colOff>34925</xdr:colOff>
      <xdr:row>18</xdr:row>
      <xdr:rowOff>120879</xdr:rowOff>
    </xdr:to>
    <xdr:sp macro="" textlink="">
      <xdr:nvSpPr>
        <xdr:cNvPr id="69" name="円/楕円 68"/>
        <xdr:cNvSpPr/>
      </xdr:nvSpPr>
      <xdr:spPr bwMode="auto">
        <a:xfrm>
          <a:off x="5600700" y="3153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162806</xdr:rowOff>
    </xdr:from>
    <xdr:ext cx="762000" cy="259045"/>
    <xdr:sp macro="" textlink="">
      <xdr:nvSpPr>
        <xdr:cNvPr id="70" name="人口1人当たり決算額の推移該当値テキスト130"/>
        <xdr:cNvSpPr txBox="1"/>
      </xdr:nvSpPr>
      <xdr:spPr>
        <a:xfrm>
          <a:off x="5740400" y="312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87,732</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73203</xdr:rowOff>
    </xdr:from>
    <xdr:to>
      <xdr:col>4</xdr:col>
      <xdr:colOff>520700</xdr:colOff>
      <xdr:row>19</xdr:row>
      <xdr:rowOff>3353</xdr:rowOff>
    </xdr:to>
    <xdr:sp macro="" textlink="">
      <xdr:nvSpPr>
        <xdr:cNvPr id="71" name="円/楕円 70"/>
        <xdr:cNvSpPr/>
      </xdr:nvSpPr>
      <xdr:spPr bwMode="auto">
        <a:xfrm>
          <a:off x="4953000" y="3206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159580</xdr:rowOff>
    </xdr:from>
    <xdr:ext cx="736600" cy="259045"/>
    <xdr:sp macro="" textlink="">
      <xdr:nvSpPr>
        <xdr:cNvPr id="72" name="テキスト ボックス 71"/>
        <xdr:cNvSpPr txBox="1"/>
      </xdr:nvSpPr>
      <xdr:spPr>
        <a:xfrm>
          <a:off x="4622800" y="3293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83,486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60414</xdr:rowOff>
    </xdr:from>
    <xdr:to>
      <xdr:col>3</xdr:col>
      <xdr:colOff>955675</xdr:colOff>
      <xdr:row>18</xdr:row>
      <xdr:rowOff>162014</xdr:rowOff>
    </xdr:to>
    <xdr:sp macro="" textlink="">
      <xdr:nvSpPr>
        <xdr:cNvPr id="73" name="円/楕円 72"/>
        <xdr:cNvSpPr/>
      </xdr:nvSpPr>
      <xdr:spPr bwMode="auto">
        <a:xfrm>
          <a:off x="4254500" y="3194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146791</xdr:rowOff>
    </xdr:from>
    <xdr:ext cx="762000" cy="259045"/>
    <xdr:sp macro="" textlink="">
      <xdr:nvSpPr>
        <xdr:cNvPr id="74" name="テキスト ボックス 73"/>
        <xdr:cNvSpPr txBox="1"/>
      </xdr:nvSpPr>
      <xdr:spPr>
        <a:xfrm>
          <a:off x="3924300" y="328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84,493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57010</xdr:rowOff>
    </xdr:from>
    <xdr:to>
      <xdr:col>3</xdr:col>
      <xdr:colOff>257175</xdr:colOff>
      <xdr:row>18</xdr:row>
      <xdr:rowOff>158610</xdr:rowOff>
    </xdr:to>
    <xdr:sp macro="" textlink="">
      <xdr:nvSpPr>
        <xdr:cNvPr id="75" name="円/楕円 74"/>
        <xdr:cNvSpPr/>
      </xdr:nvSpPr>
      <xdr:spPr bwMode="auto">
        <a:xfrm>
          <a:off x="3556000" y="3190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143387</xdr:rowOff>
    </xdr:from>
    <xdr:ext cx="762000" cy="259045"/>
    <xdr:sp macro="" textlink="">
      <xdr:nvSpPr>
        <xdr:cNvPr id="76" name="テキスト ボックス 75"/>
        <xdr:cNvSpPr txBox="1"/>
      </xdr:nvSpPr>
      <xdr:spPr>
        <a:xfrm>
          <a:off x="3225800" y="327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84,761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100305</xdr:rowOff>
    </xdr:from>
    <xdr:to>
      <xdr:col>2</xdr:col>
      <xdr:colOff>692150</xdr:colOff>
      <xdr:row>19</xdr:row>
      <xdr:rowOff>30455</xdr:rowOff>
    </xdr:to>
    <xdr:sp macro="" textlink="">
      <xdr:nvSpPr>
        <xdr:cNvPr id="77" name="円/楕円 76"/>
        <xdr:cNvSpPr/>
      </xdr:nvSpPr>
      <xdr:spPr bwMode="auto">
        <a:xfrm>
          <a:off x="2857500" y="3234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15232</xdr:rowOff>
    </xdr:from>
    <xdr:ext cx="762000" cy="259045"/>
    <xdr:sp macro="" textlink="">
      <xdr:nvSpPr>
        <xdr:cNvPr id="78" name="テキスト ボックス 77"/>
        <xdr:cNvSpPr txBox="1"/>
      </xdr:nvSpPr>
      <xdr:spPr>
        <a:xfrm>
          <a:off x="2527300" y="332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24119</xdr:rowOff>
    </xdr:from>
    <xdr:to>
      <xdr:col>4</xdr:col>
      <xdr:colOff>1117600</xdr:colOff>
      <xdr:row>38</xdr:row>
      <xdr:rowOff>26027</xdr:rowOff>
    </xdr:to>
    <xdr:cxnSp macro="">
      <xdr:nvCxnSpPr>
        <xdr:cNvPr id="112" name="直線コネクタ 111"/>
        <xdr:cNvCxnSpPr/>
      </xdr:nvCxnSpPr>
      <xdr:spPr bwMode="auto">
        <a:xfrm flipV="1">
          <a:off x="5003800" y="7491719"/>
          <a:ext cx="647700" cy="1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24576</xdr:rowOff>
    </xdr:from>
    <xdr:to>
      <xdr:col>4</xdr:col>
      <xdr:colOff>469900</xdr:colOff>
      <xdr:row>38</xdr:row>
      <xdr:rowOff>26027</xdr:rowOff>
    </xdr:to>
    <xdr:cxnSp macro="">
      <xdr:nvCxnSpPr>
        <xdr:cNvPr id="115" name="直線コネクタ 114"/>
        <xdr:cNvCxnSpPr/>
      </xdr:nvCxnSpPr>
      <xdr:spPr bwMode="auto">
        <a:xfrm>
          <a:off x="4305300" y="7492176"/>
          <a:ext cx="698500" cy="1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11371</xdr:rowOff>
    </xdr:from>
    <xdr:to>
      <xdr:col>3</xdr:col>
      <xdr:colOff>904875</xdr:colOff>
      <xdr:row>38</xdr:row>
      <xdr:rowOff>24576</xdr:rowOff>
    </xdr:to>
    <xdr:cxnSp macro="">
      <xdr:nvCxnSpPr>
        <xdr:cNvPr id="118" name="直線コネクタ 117"/>
        <xdr:cNvCxnSpPr/>
      </xdr:nvCxnSpPr>
      <xdr:spPr bwMode="auto">
        <a:xfrm>
          <a:off x="3606800" y="7478971"/>
          <a:ext cx="698500" cy="132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11371</xdr:rowOff>
    </xdr:from>
    <xdr:to>
      <xdr:col>3</xdr:col>
      <xdr:colOff>206375</xdr:colOff>
      <xdr:row>38</xdr:row>
      <xdr:rowOff>13729</xdr:rowOff>
    </xdr:to>
    <xdr:cxnSp macro="">
      <xdr:nvCxnSpPr>
        <xdr:cNvPr id="121" name="直線コネクタ 120"/>
        <xdr:cNvCxnSpPr/>
      </xdr:nvCxnSpPr>
      <xdr:spPr bwMode="auto">
        <a:xfrm flipV="1">
          <a:off x="2908300" y="7478971"/>
          <a:ext cx="698500" cy="2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316219</xdr:rowOff>
    </xdr:from>
    <xdr:to>
      <xdr:col>5</xdr:col>
      <xdr:colOff>34925</xdr:colOff>
      <xdr:row>38</xdr:row>
      <xdr:rowOff>74919</xdr:rowOff>
    </xdr:to>
    <xdr:sp macro="" textlink="">
      <xdr:nvSpPr>
        <xdr:cNvPr id="131" name="円/楕円 130"/>
        <xdr:cNvSpPr/>
      </xdr:nvSpPr>
      <xdr:spPr bwMode="auto">
        <a:xfrm>
          <a:off x="5600700" y="7440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239843</xdr:rowOff>
    </xdr:from>
    <xdr:ext cx="762000" cy="259045"/>
    <xdr:sp macro="" textlink="">
      <xdr:nvSpPr>
        <xdr:cNvPr id="132" name="人口1人当たり決算額の推移該当値テキスト445"/>
        <xdr:cNvSpPr txBox="1"/>
      </xdr:nvSpPr>
      <xdr:spPr>
        <a:xfrm>
          <a:off x="5740400" y="736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17,003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318127</xdr:rowOff>
    </xdr:from>
    <xdr:to>
      <xdr:col>4</xdr:col>
      <xdr:colOff>520700</xdr:colOff>
      <xdr:row>38</xdr:row>
      <xdr:rowOff>76827</xdr:rowOff>
    </xdr:to>
    <xdr:sp macro="" textlink="">
      <xdr:nvSpPr>
        <xdr:cNvPr id="133" name="円/楕円 132"/>
        <xdr:cNvSpPr/>
      </xdr:nvSpPr>
      <xdr:spPr bwMode="auto">
        <a:xfrm>
          <a:off x="4953000" y="7442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61604</xdr:rowOff>
    </xdr:from>
    <xdr:ext cx="736600" cy="259045"/>
    <xdr:sp macro="" textlink="">
      <xdr:nvSpPr>
        <xdr:cNvPr id="134" name="テキスト ボックス 133"/>
        <xdr:cNvSpPr txBox="1"/>
      </xdr:nvSpPr>
      <xdr:spPr>
        <a:xfrm>
          <a:off x="4622800" y="7529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16,502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316676</xdr:rowOff>
    </xdr:from>
    <xdr:to>
      <xdr:col>3</xdr:col>
      <xdr:colOff>955675</xdr:colOff>
      <xdr:row>38</xdr:row>
      <xdr:rowOff>75376</xdr:rowOff>
    </xdr:to>
    <xdr:sp macro="" textlink="">
      <xdr:nvSpPr>
        <xdr:cNvPr id="135" name="円/楕円 134"/>
        <xdr:cNvSpPr/>
      </xdr:nvSpPr>
      <xdr:spPr bwMode="auto">
        <a:xfrm>
          <a:off x="4254500" y="7441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60153</xdr:rowOff>
    </xdr:from>
    <xdr:ext cx="762000" cy="259045"/>
    <xdr:sp macro="" textlink="">
      <xdr:nvSpPr>
        <xdr:cNvPr id="136" name="テキスト ボックス 135"/>
        <xdr:cNvSpPr txBox="1"/>
      </xdr:nvSpPr>
      <xdr:spPr>
        <a:xfrm>
          <a:off x="3924300" y="752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16,883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303471</xdr:rowOff>
    </xdr:from>
    <xdr:to>
      <xdr:col>3</xdr:col>
      <xdr:colOff>257175</xdr:colOff>
      <xdr:row>38</xdr:row>
      <xdr:rowOff>62171</xdr:rowOff>
    </xdr:to>
    <xdr:sp macro="" textlink="">
      <xdr:nvSpPr>
        <xdr:cNvPr id="137" name="円/楕円 136"/>
        <xdr:cNvSpPr/>
      </xdr:nvSpPr>
      <xdr:spPr bwMode="auto">
        <a:xfrm>
          <a:off x="3556000" y="7428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46948</xdr:rowOff>
    </xdr:from>
    <xdr:ext cx="762000" cy="259045"/>
    <xdr:sp macro="" textlink="">
      <xdr:nvSpPr>
        <xdr:cNvPr id="138" name="テキスト ボックス 137"/>
        <xdr:cNvSpPr txBox="1"/>
      </xdr:nvSpPr>
      <xdr:spPr>
        <a:xfrm>
          <a:off x="3225800" y="751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305829</xdr:rowOff>
    </xdr:from>
    <xdr:to>
      <xdr:col>2</xdr:col>
      <xdr:colOff>692150</xdr:colOff>
      <xdr:row>38</xdr:row>
      <xdr:rowOff>64529</xdr:rowOff>
    </xdr:to>
    <xdr:sp macro="" textlink="">
      <xdr:nvSpPr>
        <xdr:cNvPr id="139" name="円/楕円 138"/>
        <xdr:cNvSpPr/>
      </xdr:nvSpPr>
      <xdr:spPr bwMode="auto">
        <a:xfrm>
          <a:off x="2857500" y="7430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49306</xdr:rowOff>
    </xdr:from>
    <xdr:ext cx="762000" cy="259045"/>
    <xdr:sp macro="" textlink="">
      <xdr:nvSpPr>
        <xdr:cNvPr id="140" name="テキスト ボックス 139"/>
        <xdr:cNvSpPr txBox="1"/>
      </xdr:nvSpPr>
      <xdr:spPr>
        <a:xfrm>
          <a:off x="2527300" y="7516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latin typeface="+mn-lt"/>
              <a:ea typeface="+mn-ea"/>
              <a:cs typeface="+mn-cs"/>
            </a:rPr>
            <a:t>　財政調整基金残高は，取崩しを行っており，平成</a:t>
          </a:r>
          <a:r>
            <a:rPr kumimoji="1" lang="en-US" altLang="ja-JP" sz="1800">
              <a:solidFill>
                <a:schemeClr val="dk1"/>
              </a:solidFill>
              <a:latin typeface="+mn-lt"/>
              <a:ea typeface="+mn-ea"/>
              <a:cs typeface="+mn-cs"/>
            </a:rPr>
            <a:t>24</a:t>
          </a:r>
          <a:r>
            <a:rPr kumimoji="1" lang="ja-JP" altLang="en-US" sz="1800">
              <a:solidFill>
                <a:schemeClr val="dk1"/>
              </a:solidFill>
              <a:latin typeface="+mn-lt"/>
              <a:ea typeface="+mn-ea"/>
              <a:cs typeface="+mn-cs"/>
            </a:rPr>
            <a:t>年度以降減少している。残高の</a:t>
          </a:r>
          <a:r>
            <a:rPr kumimoji="1" lang="ja-JP" altLang="ja-JP" sz="1800">
              <a:solidFill>
                <a:schemeClr val="dk1"/>
              </a:solidFill>
              <a:latin typeface="+mn-lt"/>
              <a:ea typeface="+mn-ea"/>
              <a:cs typeface="+mn-cs"/>
            </a:rPr>
            <a:t>標準財政規模</a:t>
          </a:r>
          <a:r>
            <a:rPr kumimoji="1" lang="ja-JP" altLang="en-US" sz="1800">
              <a:solidFill>
                <a:schemeClr val="dk1"/>
              </a:solidFill>
              <a:latin typeface="+mn-lt"/>
              <a:ea typeface="+mn-ea"/>
              <a:cs typeface="+mn-cs"/>
            </a:rPr>
            <a:t>に占める割合は</a:t>
          </a:r>
          <a:r>
            <a:rPr kumimoji="1" lang="en-US" altLang="ja-JP" sz="1800">
              <a:solidFill>
                <a:schemeClr val="dk1"/>
              </a:solidFill>
              <a:latin typeface="+mn-lt"/>
              <a:ea typeface="+mn-ea"/>
              <a:cs typeface="+mn-cs"/>
            </a:rPr>
            <a:t>26</a:t>
          </a:r>
          <a:r>
            <a:rPr kumimoji="1" lang="ja-JP" altLang="ja-JP" sz="1800">
              <a:solidFill>
                <a:schemeClr val="dk1"/>
              </a:solidFill>
              <a:latin typeface="+mn-lt"/>
              <a:ea typeface="+mn-ea"/>
              <a:cs typeface="+mn-cs"/>
            </a:rPr>
            <a:t>％の水準</a:t>
          </a:r>
          <a:r>
            <a:rPr kumimoji="1" lang="ja-JP" altLang="en-US" sz="1800">
              <a:solidFill>
                <a:schemeClr val="dk1"/>
              </a:solidFill>
              <a:latin typeface="+mn-lt"/>
              <a:ea typeface="+mn-ea"/>
              <a:cs typeface="+mn-cs"/>
            </a:rPr>
            <a:t>にあ</a:t>
          </a:r>
          <a:r>
            <a:rPr kumimoji="1" lang="ja-JP" altLang="ja-JP" sz="1800">
              <a:solidFill>
                <a:schemeClr val="dk1"/>
              </a:solidFill>
              <a:latin typeface="+mn-lt"/>
              <a:ea typeface="+mn-ea"/>
              <a:cs typeface="+mn-cs"/>
            </a:rPr>
            <a:t>り，今後も財政調整基金繰入金に依存しない財政運営に向けた取組を継続する。</a:t>
          </a:r>
          <a:endParaRPr kumimoji="1" lang="ja-JP" altLang="en-US" sz="18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latin typeface="+mn-lt"/>
              <a:ea typeface="+mn-ea"/>
              <a:cs typeface="+mn-cs"/>
            </a:rPr>
            <a:t>　</a:t>
          </a:r>
          <a:r>
            <a:rPr kumimoji="1" lang="ja-JP" altLang="ja-JP" sz="1800">
              <a:solidFill>
                <a:schemeClr val="dk1"/>
              </a:solidFill>
              <a:latin typeface="+mn-lt"/>
              <a:ea typeface="+mn-ea"/>
              <a:cs typeface="+mn-cs"/>
            </a:rPr>
            <a:t>その他の会計（黒字）は，公共下水道事業特別会計である。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各会計とも実質収支の赤字は生じていないが，公共下水道事業特別会計は，実質的な赤字を一般会計からの繰入金で補てんしており，経営の健全化に取組む必要がある。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公営企業の元利償還金に対する繰入金は増加傾向にあり，組合等が起こした地方債の元利償還金に対する負担金等も今後増加する見込みであることから，市債発行の抑制を図る必要がある。</a:t>
          </a:r>
          <a:endParaRPr kumimoji="1" lang="ja-JP" altLang="en-US" sz="18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latin typeface="+mn-lt"/>
              <a:ea typeface="+mn-ea"/>
              <a:cs typeface="+mn-cs"/>
            </a:rPr>
            <a:t>　</a:t>
          </a:r>
          <a:r>
            <a:rPr kumimoji="1" lang="ja-JP" altLang="ja-JP" sz="1800">
              <a:solidFill>
                <a:schemeClr val="dk1"/>
              </a:solidFill>
              <a:latin typeface="+mn-lt"/>
              <a:ea typeface="+mn-ea"/>
              <a:cs typeface="+mn-cs"/>
            </a:rPr>
            <a:t>一般会計等に係る地方債の現在高は，臨時財政対策債の発行等により増加傾向にあるが，基準財政需要額算入見込額も増加しており，将来負担比率の分子はほぼ横ばいで推移している。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今後，</a:t>
          </a:r>
          <a:r>
            <a:rPr kumimoji="1" lang="ja-JP" altLang="en-US" sz="1800">
              <a:solidFill>
                <a:schemeClr val="dk1"/>
              </a:solidFill>
              <a:latin typeface="+mn-lt"/>
              <a:ea typeface="+mn-ea"/>
              <a:cs typeface="+mn-cs"/>
            </a:rPr>
            <a:t>地方債残高</a:t>
          </a:r>
          <a:r>
            <a:rPr kumimoji="1" lang="ja-JP" altLang="ja-JP" sz="1800">
              <a:solidFill>
                <a:schemeClr val="dk1"/>
              </a:solidFill>
              <a:latin typeface="+mn-lt"/>
              <a:ea typeface="+mn-ea"/>
              <a:cs typeface="+mn-cs"/>
            </a:rPr>
            <a:t>の増加が見込まれるため，市債発行の抑制を図る必要がある。</a:t>
          </a:r>
          <a:endParaRPr kumimoji="1" lang="ja-JP" altLang="en-US" sz="18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12214646</v>
      </c>
      <c r="BO4" s="379"/>
      <c r="BP4" s="379"/>
      <c r="BQ4" s="379"/>
      <c r="BR4" s="379"/>
      <c r="BS4" s="379"/>
      <c r="BT4" s="379"/>
      <c r="BU4" s="380"/>
      <c r="BV4" s="378">
        <v>12653856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1.7</v>
      </c>
      <c r="CU4" s="556"/>
      <c r="CV4" s="556"/>
      <c r="CW4" s="556"/>
      <c r="CX4" s="556"/>
      <c r="CY4" s="556"/>
      <c r="CZ4" s="556"/>
      <c r="DA4" s="557"/>
      <c r="DB4" s="555">
        <v>2.5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12056861</v>
      </c>
      <c r="BO5" s="384"/>
      <c r="BP5" s="384"/>
      <c r="BQ5" s="384"/>
      <c r="BR5" s="384"/>
      <c r="BS5" s="384"/>
      <c r="BT5" s="384"/>
      <c r="BU5" s="385"/>
      <c r="BV5" s="383">
        <v>12453664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98.2</v>
      </c>
      <c r="CU5" s="354"/>
      <c r="CV5" s="354"/>
      <c r="CW5" s="354"/>
      <c r="CX5" s="354"/>
      <c r="CY5" s="354"/>
      <c r="CZ5" s="354"/>
      <c r="DA5" s="355"/>
      <c r="DB5" s="353">
        <v>94.2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157785</v>
      </c>
      <c r="BO6" s="384"/>
      <c r="BP6" s="384"/>
      <c r="BQ6" s="384"/>
      <c r="BR6" s="384"/>
      <c r="BS6" s="384"/>
      <c r="BT6" s="384"/>
      <c r="BU6" s="385"/>
      <c r="BV6" s="383">
        <v>200192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107.9</v>
      </c>
      <c r="CU6" s="530"/>
      <c r="CV6" s="530"/>
      <c r="CW6" s="530"/>
      <c r="CX6" s="530"/>
      <c r="CY6" s="530"/>
      <c r="CZ6" s="530"/>
      <c r="DA6" s="531"/>
      <c r="DB6" s="529">
        <v>103.6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36512</v>
      </c>
      <c r="BO7" s="384"/>
      <c r="BP7" s="384"/>
      <c r="BQ7" s="384"/>
      <c r="BR7" s="384"/>
      <c r="BS7" s="384"/>
      <c r="BT7" s="384"/>
      <c r="BU7" s="385"/>
      <c r="BV7" s="383">
        <v>24928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7072147</v>
      </c>
      <c r="CU7" s="384"/>
      <c r="CV7" s="384"/>
      <c r="CW7" s="384"/>
      <c r="CX7" s="384"/>
      <c r="CY7" s="384"/>
      <c r="CZ7" s="384"/>
      <c r="DA7" s="385"/>
      <c r="DB7" s="383">
        <v>7080715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121273</v>
      </c>
      <c r="BO8" s="384"/>
      <c r="BP8" s="384"/>
      <c r="BQ8" s="384"/>
      <c r="BR8" s="384"/>
      <c r="BS8" s="384"/>
      <c r="BT8" s="384"/>
      <c r="BU8" s="385"/>
      <c r="BV8" s="383">
        <v>175264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0.62</v>
      </c>
      <c r="CU8" s="493"/>
      <c r="CV8" s="493"/>
      <c r="CW8" s="493"/>
      <c r="CX8" s="493"/>
      <c r="CY8" s="493"/>
      <c r="CZ8" s="493"/>
      <c r="DA8" s="494"/>
      <c r="DB8" s="492">
        <v>0.62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28644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-53991</v>
      </c>
      <c r="BO9" s="384"/>
      <c r="BP9" s="384"/>
      <c r="BQ9" s="384"/>
      <c r="BR9" s="384"/>
      <c r="BS9" s="384"/>
      <c r="BT9" s="384"/>
      <c r="BU9" s="385"/>
      <c r="BV9" s="383">
        <v>-898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12</v>
      </c>
      <c r="CU9" s="354"/>
      <c r="CV9" s="354"/>
      <c r="CW9" s="354"/>
      <c r="CX9" s="354"/>
      <c r="CY9" s="354"/>
      <c r="CZ9" s="354"/>
      <c r="DA9" s="355"/>
      <c r="DB9" s="353">
        <v>11.7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30657</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3500</v>
      </c>
      <c r="BO10" s="384"/>
      <c r="BP10" s="384"/>
      <c r="BQ10" s="384"/>
      <c r="BR10" s="384"/>
      <c r="BS10" s="384"/>
      <c r="BT10" s="384"/>
      <c r="BU10" s="385"/>
      <c r="BV10" s="383">
        <v>6627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27783</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100000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27623</v>
      </c>
      <c r="S13" s="485"/>
      <c r="T13" s="485"/>
      <c r="U13" s="485"/>
      <c r="V13" s="486"/>
      <c r="W13" s="472" t="s">
        <v>123</v>
      </c>
      <c r="X13" s="396"/>
      <c r="Y13" s="396"/>
      <c r="Z13" s="396"/>
      <c r="AA13" s="396"/>
      <c r="AB13" s="397"/>
      <c r="AC13" s="359">
        <v>770</v>
      </c>
      <c r="AD13" s="360"/>
      <c r="AE13" s="360"/>
      <c r="AF13" s="360"/>
      <c r="AG13" s="361"/>
      <c r="AH13" s="359">
        <v>1149</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-150491</v>
      </c>
      <c r="BO13" s="384"/>
      <c r="BP13" s="384"/>
      <c r="BQ13" s="384"/>
      <c r="BR13" s="384"/>
      <c r="BS13" s="384"/>
      <c r="BT13" s="384"/>
      <c r="BU13" s="385"/>
      <c r="BV13" s="383">
        <v>5729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7.5</v>
      </c>
      <c r="CU13" s="354"/>
      <c r="CV13" s="354"/>
      <c r="CW13" s="354"/>
      <c r="CX13" s="354"/>
      <c r="CY13" s="354"/>
      <c r="CZ13" s="354"/>
      <c r="DA13" s="355"/>
      <c r="DB13" s="353">
        <v>8.1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28250</v>
      </c>
      <c r="S14" s="485"/>
      <c r="T14" s="485"/>
      <c r="U14" s="485"/>
      <c r="V14" s="486"/>
      <c r="W14" s="487"/>
      <c r="X14" s="399"/>
      <c r="Y14" s="399"/>
      <c r="Z14" s="399"/>
      <c r="AA14" s="399"/>
      <c r="AB14" s="400"/>
      <c r="AC14" s="477">
        <v>6.3</v>
      </c>
      <c r="AD14" s="478"/>
      <c r="AE14" s="478"/>
      <c r="AF14" s="478"/>
      <c r="AG14" s="479"/>
      <c r="AH14" s="477">
        <v>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36.9</v>
      </c>
      <c r="CU14" s="456"/>
      <c r="CV14" s="456"/>
      <c r="CW14" s="456"/>
      <c r="CX14" s="456"/>
      <c r="CY14" s="456"/>
      <c r="CZ14" s="456"/>
      <c r="DA14" s="457"/>
      <c r="DB14" s="488">
        <v>32.6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28070</v>
      </c>
      <c r="S15" s="485"/>
      <c r="T15" s="485"/>
      <c r="U15" s="485"/>
      <c r="V15" s="486"/>
      <c r="W15" s="472" t="s">
        <v>129</v>
      </c>
      <c r="X15" s="396"/>
      <c r="Y15" s="396"/>
      <c r="Z15" s="396"/>
      <c r="AA15" s="396"/>
      <c r="AB15" s="397"/>
      <c r="AC15" s="359">
        <v>3705</v>
      </c>
      <c r="AD15" s="360"/>
      <c r="AE15" s="360"/>
      <c r="AF15" s="360"/>
      <c r="AG15" s="361"/>
      <c r="AH15" s="359">
        <v>4427</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3368286</v>
      </c>
      <c r="BO15" s="379"/>
      <c r="BP15" s="379"/>
      <c r="BQ15" s="379"/>
      <c r="BR15" s="379"/>
      <c r="BS15" s="379"/>
      <c r="BT15" s="379"/>
      <c r="BU15" s="380"/>
      <c r="BV15" s="378">
        <v>3420843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30.1</v>
      </c>
      <c r="AD16" s="478"/>
      <c r="AE16" s="478"/>
      <c r="AF16" s="478"/>
      <c r="AG16" s="479"/>
      <c r="AH16" s="477">
        <v>30.9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5462830</v>
      </c>
      <c r="BO16" s="384"/>
      <c r="BP16" s="384"/>
      <c r="BQ16" s="384"/>
      <c r="BR16" s="384"/>
      <c r="BS16" s="384"/>
      <c r="BT16" s="384"/>
      <c r="BU16" s="385"/>
      <c r="BV16" s="383">
        <v>5444530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7814</v>
      </c>
      <c r="AD17" s="360"/>
      <c r="AE17" s="360"/>
      <c r="AF17" s="360"/>
      <c r="AG17" s="361"/>
      <c r="AH17" s="359">
        <v>8674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4341216</v>
      </c>
      <c r="BO17" s="384"/>
      <c r="BP17" s="384"/>
      <c r="BQ17" s="384"/>
      <c r="BR17" s="384"/>
      <c r="BS17" s="384"/>
      <c r="BT17" s="384"/>
      <c r="BU17" s="385"/>
      <c r="BV17" s="383">
        <v>4428584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118.23</v>
      </c>
      <c r="M18" s="448"/>
      <c r="N18" s="448"/>
      <c r="O18" s="448"/>
      <c r="P18" s="448"/>
      <c r="Q18" s="448"/>
      <c r="R18" s="449"/>
      <c r="S18" s="449"/>
      <c r="T18" s="449"/>
      <c r="U18" s="449"/>
      <c r="V18" s="450"/>
      <c r="W18" s="464"/>
      <c r="X18" s="465"/>
      <c r="Y18" s="465"/>
      <c r="Z18" s="465"/>
      <c r="AA18" s="465"/>
      <c r="AB18" s="473"/>
      <c r="AC18" s="347">
        <v>63.6</v>
      </c>
      <c r="AD18" s="348"/>
      <c r="AE18" s="348"/>
      <c r="AF18" s="348"/>
      <c r="AG18" s="451"/>
      <c r="AH18" s="347">
        <v>60.5</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6932694</v>
      </c>
      <c r="BO18" s="384"/>
      <c r="BP18" s="384"/>
      <c r="BQ18" s="384"/>
      <c r="BR18" s="384"/>
      <c r="BS18" s="384"/>
      <c r="BT18" s="384"/>
      <c r="BU18" s="385"/>
      <c r="BV18" s="383">
        <v>6628960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242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7909587</v>
      </c>
      <c r="BO19" s="384"/>
      <c r="BP19" s="384"/>
      <c r="BQ19" s="384"/>
      <c r="BR19" s="384"/>
      <c r="BS19" s="384"/>
      <c r="BT19" s="384"/>
      <c r="BU19" s="385"/>
      <c r="BV19" s="383">
        <v>7962469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11525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11185395</v>
      </c>
      <c r="BO23" s="384"/>
      <c r="BP23" s="384"/>
      <c r="BQ23" s="384"/>
      <c r="BR23" s="384"/>
      <c r="BS23" s="384"/>
      <c r="BT23" s="384"/>
      <c r="BU23" s="385"/>
      <c r="BV23" s="383">
        <v>10793177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8150</v>
      </c>
      <c r="R24" s="360"/>
      <c r="S24" s="360"/>
      <c r="T24" s="360"/>
      <c r="U24" s="360"/>
      <c r="V24" s="361"/>
      <c r="W24" s="425"/>
      <c r="X24" s="416"/>
      <c r="Y24" s="417"/>
      <c r="Z24" s="356" t="s">
        <v>153</v>
      </c>
      <c r="AA24" s="357"/>
      <c r="AB24" s="357"/>
      <c r="AC24" s="357"/>
      <c r="AD24" s="357"/>
      <c r="AE24" s="357"/>
      <c r="AF24" s="357"/>
      <c r="AG24" s="358"/>
      <c r="AH24" s="359">
        <v>226</v>
      </c>
      <c r="AI24" s="360"/>
      <c r="AJ24" s="360"/>
      <c r="AK24" s="360"/>
      <c r="AL24" s="361"/>
      <c r="AM24" s="359">
        <v>736082</v>
      </c>
      <c r="AN24" s="360"/>
      <c r="AO24" s="360"/>
      <c r="AP24" s="360"/>
      <c r="AQ24" s="360"/>
      <c r="AR24" s="361"/>
      <c r="AS24" s="359">
        <v>3257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10463734</v>
      </c>
      <c r="BO24" s="384"/>
      <c r="BP24" s="384"/>
      <c r="BQ24" s="384"/>
      <c r="BR24" s="384"/>
      <c r="BS24" s="384"/>
      <c r="BT24" s="384"/>
      <c r="BU24" s="385"/>
      <c r="BV24" s="383">
        <v>10174953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6650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2090897</v>
      </c>
      <c r="BO25" s="379"/>
      <c r="BP25" s="379"/>
      <c r="BQ25" s="379"/>
      <c r="BR25" s="379"/>
      <c r="BS25" s="379"/>
      <c r="BT25" s="379"/>
      <c r="BU25" s="380"/>
      <c r="BV25" s="378">
        <v>713571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6100</v>
      </c>
      <c r="R26" s="360"/>
      <c r="S26" s="360"/>
      <c r="T26" s="360"/>
      <c r="U26" s="360"/>
      <c r="V26" s="361"/>
      <c r="W26" s="425"/>
      <c r="X26" s="416"/>
      <c r="Y26" s="417"/>
      <c r="Z26" s="356" t="s">
        <v>159</v>
      </c>
      <c r="AA26" s="438"/>
      <c r="AB26" s="438"/>
      <c r="AC26" s="438"/>
      <c r="AD26" s="438"/>
      <c r="AE26" s="438"/>
      <c r="AF26" s="438"/>
      <c r="AG26" s="439"/>
      <c r="AH26" s="359">
        <v>11</v>
      </c>
      <c r="AI26" s="360"/>
      <c r="AJ26" s="360"/>
      <c r="AK26" s="360"/>
      <c r="AL26" s="361"/>
      <c r="AM26" s="359">
        <v>41613</v>
      </c>
      <c r="AN26" s="360"/>
      <c r="AO26" s="360"/>
      <c r="AP26" s="360"/>
      <c r="AQ26" s="360"/>
      <c r="AR26" s="361"/>
      <c r="AS26" s="359">
        <v>3783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4400</v>
      </c>
      <c r="R27" s="360"/>
      <c r="S27" s="360"/>
      <c r="T27" s="360"/>
      <c r="U27" s="360"/>
      <c r="V27" s="361"/>
      <c r="W27" s="425"/>
      <c r="X27" s="416"/>
      <c r="Y27" s="417"/>
      <c r="Z27" s="356" t="s">
        <v>162</v>
      </c>
      <c r="AA27" s="357"/>
      <c r="AB27" s="357"/>
      <c r="AC27" s="357"/>
      <c r="AD27" s="357"/>
      <c r="AE27" s="357"/>
      <c r="AF27" s="357"/>
      <c r="AG27" s="358"/>
      <c r="AH27" s="359">
        <v>4</v>
      </c>
      <c r="AI27" s="360"/>
      <c r="AJ27" s="360"/>
      <c r="AK27" s="360"/>
      <c r="AL27" s="361"/>
      <c r="AM27" s="359">
        <v>12344</v>
      </c>
      <c r="AN27" s="360"/>
      <c r="AO27" s="360"/>
      <c r="AP27" s="360"/>
      <c r="AQ27" s="360"/>
      <c r="AR27" s="361"/>
      <c r="AS27" s="359">
        <v>3086</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434358</v>
      </c>
      <c r="BO27" s="387"/>
      <c r="BP27" s="387"/>
      <c r="BQ27" s="387"/>
      <c r="BR27" s="387"/>
      <c r="BS27" s="387"/>
      <c r="BT27" s="387"/>
      <c r="BU27" s="388"/>
      <c r="BV27" s="386">
        <v>434358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3950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1894792</v>
      </c>
      <c r="BO28" s="379"/>
      <c r="BP28" s="379"/>
      <c r="BQ28" s="379"/>
      <c r="BR28" s="379"/>
      <c r="BS28" s="379"/>
      <c r="BT28" s="379"/>
      <c r="BU28" s="380"/>
      <c r="BV28" s="378">
        <v>1991292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12</v>
      </c>
      <c r="M29" s="360"/>
      <c r="N29" s="360"/>
      <c r="O29" s="360"/>
      <c r="P29" s="361"/>
      <c r="Q29" s="359">
        <v>3550</v>
      </c>
      <c r="R29" s="360"/>
      <c r="S29" s="360"/>
      <c r="T29" s="360"/>
      <c r="U29" s="360"/>
      <c r="V29" s="361"/>
      <c r="W29" s="426"/>
      <c r="X29" s="427"/>
      <c r="Y29" s="428"/>
      <c r="Z29" s="356" t="s">
        <v>169</v>
      </c>
      <c r="AA29" s="357"/>
      <c r="AB29" s="357"/>
      <c r="AC29" s="357"/>
      <c r="AD29" s="357"/>
      <c r="AE29" s="357"/>
      <c r="AF29" s="357"/>
      <c r="AG29" s="358"/>
      <c r="AH29" s="359">
        <v>230</v>
      </c>
      <c r="AI29" s="360"/>
      <c r="AJ29" s="360"/>
      <c r="AK29" s="360"/>
      <c r="AL29" s="361"/>
      <c r="AM29" s="359">
        <v>748426</v>
      </c>
      <c r="AN29" s="360"/>
      <c r="AO29" s="360"/>
      <c r="AP29" s="360"/>
      <c r="AQ29" s="360"/>
      <c r="AR29" s="361"/>
      <c r="AS29" s="359">
        <v>3254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57844</v>
      </c>
      <c r="BO29" s="384"/>
      <c r="BP29" s="384"/>
      <c r="BQ29" s="384"/>
      <c r="BR29" s="384"/>
      <c r="BS29" s="384"/>
      <c r="BT29" s="384"/>
      <c r="BU29" s="385"/>
      <c r="BV29" s="383">
        <v>63485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103.1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1662956</v>
      </c>
      <c r="BO30" s="387"/>
      <c r="BP30" s="387"/>
      <c r="BQ30" s="387"/>
      <c r="BR30" s="387"/>
      <c r="BS30" s="387"/>
      <c r="BT30" s="387"/>
      <c r="BU30" s="388"/>
      <c r="BV30" s="386">
        <v>1775238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広島県信用保証協会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貸付資金特別会計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広島県後期高齢者医療広域連合（特別会計）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15</v>
      </c>
      <c r="CP35" s="343"/>
      <c r="CQ35" s="342" t="str">
        <f>IF('各会計、関係団体の財政状況及び健全化判断比率'!BS8="","",'各会計、関係団体の財政状況及び健全化判断比率'!BS8)</f>
        <v>竹原流通センター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港湾事業特別会計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広島中央環境衛生組合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公共用地先行取得事業特別会計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広島県市町総合事務組合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81" t="s">
        <v>24</v>
      </c>
      <c r="C41" s="1182"/>
      <c r="D41" s="81"/>
      <c r="E41" s="1183" t="s">
        <v>25</v>
      </c>
      <c r="F41" s="1183"/>
      <c r="G41" s="1183"/>
      <c r="H41" s="1184"/>
      <c r="I41" s="82">
        <v>9770</v>
      </c>
      <c r="J41" s="83">
        <v>9895</v>
      </c>
      <c r="K41" s="83">
        <v>10020</v>
      </c>
      <c r="L41" s="83">
        <v>10793</v>
      </c>
      <c r="M41" s="84">
        <v>11185</v>
      </c>
    </row>
    <row r="42" spans="2:13" ht="27.75" customHeight="1" x14ac:dyDescent="0.15">
      <c r="B42" s="1171"/>
      <c r="C42" s="1172"/>
      <c r="D42" s="85"/>
      <c r="E42" s="1175" t="s">
        <v>26</v>
      </c>
      <c r="F42" s="1175"/>
      <c r="G42" s="1175"/>
      <c r="H42" s="1176"/>
      <c r="I42" s="86">
        <v>16</v>
      </c>
      <c r="J42" s="87">
        <v>9</v>
      </c>
      <c r="K42" s="87">
        <v>4</v>
      </c>
      <c r="L42" s="87" t="s">
        <v>475</v>
      </c>
      <c r="M42" s="88" t="s">
        <v>475</v>
      </c>
    </row>
    <row r="43" spans="2:13" ht="27.75" customHeight="1" x14ac:dyDescent="0.15">
      <c r="B43" s="1171"/>
      <c r="C43" s="1172"/>
      <c r="D43" s="85"/>
      <c r="E43" s="1175" t="s">
        <v>27</v>
      </c>
      <c r="F43" s="1175"/>
      <c r="G43" s="1175"/>
      <c r="H43" s="1176"/>
      <c r="I43" s="86">
        <v>4485</v>
      </c>
      <c r="J43" s="87">
        <v>4498</v>
      </c>
      <c r="K43" s="87">
        <v>4154</v>
      </c>
      <c r="L43" s="87">
        <v>4001</v>
      </c>
      <c r="M43" s="88">
        <v>4355</v>
      </c>
    </row>
    <row r="44" spans="2:13" ht="27.75" customHeight="1" x14ac:dyDescent="0.15">
      <c r="B44" s="1171"/>
      <c r="C44" s="1172"/>
      <c r="D44" s="85"/>
      <c r="E44" s="1175" t="s">
        <v>28</v>
      </c>
      <c r="F44" s="1175"/>
      <c r="G44" s="1175"/>
      <c r="H44" s="1176"/>
      <c r="I44" s="86">
        <v>477</v>
      </c>
      <c r="J44" s="87">
        <v>464</v>
      </c>
      <c r="K44" s="87">
        <v>475</v>
      </c>
      <c r="L44" s="87">
        <v>479</v>
      </c>
      <c r="M44" s="88">
        <v>417</v>
      </c>
    </row>
    <row r="45" spans="2:13" ht="27.75" customHeight="1" x14ac:dyDescent="0.15">
      <c r="B45" s="1171"/>
      <c r="C45" s="1172"/>
      <c r="D45" s="85"/>
      <c r="E45" s="1175" t="s">
        <v>29</v>
      </c>
      <c r="F45" s="1175"/>
      <c r="G45" s="1175"/>
      <c r="H45" s="1176"/>
      <c r="I45" s="86">
        <v>2558</v>
      </c>
      <c r="J45" s="87">
        <v>2275</v>
      </c>
      <c r="K45" s="87">
        <v>2260</v>
      </c>
      <c r="L45" s="87">
        <v>2022</v>
      </c>
      <c r="M45" s="88">
        <v>1821</v>
      </c>
    </row>
    <row r="46" spans="2:13" ht="27.75" customHeight="1" x14ac:dyDescent="0.15">
      <c r="B46" s="1171"/>
      <c r="C46" s="1172"/>
      <c r="D46" s="85"/>
      <c r="E46" s="1175" t="s">
        <v>30</v>
      </c>
      <c r="F46" s="1175"/>
      <c r="G46" s="1175"/>
      <c r="H46" s="1176"/>
      <c r="I46" s="86">
        <v>2</v>
      </c>
      <c r="J46" s="87">
        <v>1</v>
      </c>
      <c r="K46" s="87">
        <v>2</v>
      </c>
      <c r="L46" s="87">
        <v>2</v>
      </c>
      <c r="M46" s="88">
        <v>2</v>
      </c>
    </row>
    <row r="47" spans="2:13" ht="27.75" customHeight="1" x14ac:dyDescent="0.15">
      <c r="B47" s="1171"/>
      <c r="C47" s="1172"/>
      <c r="D47" s="85"/>
      <c r="E47" s="1175" t="s">
        <v>31</v>
      </c>
      <c r="F47" s="1175"/>
      <c r="G47" s="1175"/>
      <c r="H47" s="1176"/>
      <c r="I47" s="86" t="s">
        <v>475</v>
      </c>
      <c r="J47" s="87" t="s">
        <v>475</v>
      </c>
      <c r="K47" s="87" t="s">
        <v>475</v>
      </c>
      <c r="L47" s="87" t="s">
        <v>475</v>
      </c>
      <c r="M47" s="88" t="s">
        <v>475</v>
      </c>
    </row>
    <row r="48" spans="2:13" ht="27.75" customHeight="1" x14ac:dyDescent="0.15">
      <c r="B48" s="1173"/>
      <c r="C48" s="1174"/>
      <c r="D48" s="85"/>
      <c r="E48" s="1175" t="s">
        <v>32</v>
      </c>
      <c r="F48" s="1175"/>
      <c r="G48" s="1175"/>
      <c r="H48" s="1176"/>
      <c r="I48" s="86" t="s">
        <v>475</v>
      </c>
      <c r="J48" s="87" t="s">
        <v>475</v>
      </c>
      <c r="K48" s="87" t="s">
        <v>475</v>
      </c>
      <c r="L48" s="87" t="s">
        <v>475</v>
      </c>
      <c r="M48" s="88" t="s">
        <v>475</v>
      </c>
    </row>
    <row r="49" spans="2:13" ht="27.75" customHeight="1" x14ac:dyDescent="0.15">
      <c r="B49" s="1169" t="s">
        <v>33</v>
      </c>
      <c r="C49" s="1170"/>
      <c r="D49" s="89"/>
      <c r="E49" s="1175" t="s">
        <v>34</v>
      </c>
      <c r="F49" s="1175"/>
      <c r="G49" s="1175"/>
      <c r="H49" s="1176"/>
      <c r="I49" s="86">
        <v>5369</v>
      </c>
      <c r="J49" s="87">
        <v>5282</v>
      </c>
      <c r="K49" s="87">
        <v>4861</v>
      </c>
      <c r="L49" s="87">
        <v>4792</v>
      </c>
      <c r="M49" s="88">
        <v>4590</v>
      </c>
    </row>
    <row r="50" spans="2:13" ht="27.75" customHeight="1" x14ac:dyDescent="0.15">
      <c r="B50" s="1171"/>
      <c r="C50" s="1172"/>
      <c r="D50" s="85"/>
      <c r="E50" s="1175" t="s">
        <v>35</v>
      </c>
      <c r="F50" s="1175"/>
      <c r="G50" s="1175"/>
      <c r="H50" s="1176"/>
      <c r="I50" s="86">
        <v>493</v>
      </c>
      <c r="J50" s="87">
        <v>442</v>
      </c>
      <c r="K50" s="87">
        <v>406</v>
      </c>
      <c r="L50" s="87">
        <v>372</v>
      </c>
      <c r="M50" s="88">
        <v>340</v>
      </c>
    </row>
    <row r="51" spans="2:13" ht="27.75" customHeight="1" x14ac:dyDescent="0.15">
      <c r="B51" s="1173"/>
      <c r="C51" s="1174"/>
      <c r="D51" s="85"/>
      <c r="E51" s="1175" t="s">
        <v>36</v>
      </c>
      <c r="F51" s="1175"/>
      <c r="G51" s="1175"/>
      <c r="H51" s="1176"/>
      <c r="I51" s="86">
        <v>9274</v>
      </c>
      <c r="J51" s="87">
        <v>9266</v>
      </c>
      <c r="K51" s="87">
        <v>9741</v>
      </c>
      <c r="L51" s="87">
        <v>10072</v>
      </c>
      <c r="M51" s="88">
        <v>10538</v>
      </c>
    </row>
    <row r="52" spans="2:13" ht="27.75" customHeight="1" thickBot="1" x14ac:dyDescent="0.2">
      <c r="B52" s="1177" t="s">
        <v>21</v>
      </c>
      <c r="C52" s="1178"/>
      <c r="D52" s="90"/>
      <c r="E52" s="1179" t="s">
        <v>37</v>
      </c>
      <c r="F52" s="1179"/>
      <c r="G52" s="1179"/>
      <c r="H52" s="1180"/>
      <c r="I52" s="91">
        <v>2172</v>
      </c>
      <c r="J52" s="92">
        <v>2152</v>
      </c>
      <c r="K52" s="92">
        <v>1907</v>
      </c>
      <c r="L52" s="92">
        <v>2060</v>
      </c>
      <c r="M52" s="93">
        <v>2313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513</v>
      </c>
      <c r="G2" s="111"/>
      <c r="H2" s="112"/>
    </row>
    <row r="3" spans="1:8" x14ac:dyDescent="0.15">
      <c r="A3" s="108" t="s">
        <v>506</v>
      </c>
      <c r="B3" s="113"/>
      <c r="C3" s="114"/>
      <c r="D3" s="115">
        <v>102020</v>
      </c>
      <c r="E3" s="116"/>
      <c r="F3" s="117">
        <v>78670</v>
      </c>
      <c r="G3" s="118"/>
      <c r="H3" s="119"/>
    </row>
    <row r="4" spans="1:8" x14ac:dyDescent="0.15">
      <c r="A4" s="120"/>
      <c r="B4" s="121"/>
      <c r="C4" s="122"/>
      <c r="D4" s="123">
        <v>33252</v>
      </c>
      <c r="E4" s="124"/>
      <c r="F4" s="125">
        <v>38094</v>
      </c>
      <c r="G4" s="126"/>
      <c r="H4" s="127"/>
    </row>
    <row r="5" spans="1:8" x14ac:dyDescent="0.15">
      <c r="A5" s="108" t="s">
        <v>508</v>
      </c>
      <c r="B5" s="113"/>
      <c r="C5" s="114"/>
      <c r="D5" s="115">
        <v>41661</v>
      </c>
      <c r="E5" s="116"/>
      <c r="F5" s="117">
        <v>67201</v>
      </c>
      <c r="G5" s="118"/>
      <c r="H5" s="119"/>
    </row>
    <row r="6" spans="1:8" x14ac:dyDescent="0.15">
      <c r="A6" s="120"/>
      <c r="B6" s="121"/>
      <c r="C6" s="122"/>
      <c r="D6" s="123">
        <v>29275</v>
      </c>
      <c r="E6" s="124"/>
      <c r="F6" s="125">
        <v>35210</v>
      </c>
      <c r="G6" s="126"/>
      <c r="H6" s="127"/>
    </row>
    <row r="7" spans="1:8" x14ac:dyDescent="0.15">
      <c r="A7" s="108" t="s">
        <v>509</v>
      </c>
      <c r="B7" s="113"/>
      <c r="C7" s="114"/>
      <c r="D7" s="115">
        <v>40321</v>
      </c>
      <c r="E7" s="116"/>
      <c r="F7" s="117">
        <v>75709</v>
      </c>
      <c r="G7" s="118"/>
      <c r="H7" s="119"/>
    </row>
    <row r="8" spans="1:8" x14ac:dyDescent="0.15">
      <c r="A8" s="120"/>
      <c r="B8" s="121"/>
      <c r="C8" s="122"/>
      <c r="D8" s="123">
        <v>11582</v>
      </c>
      <c r="E8" s="124"/>
      <c r="F8" s="125">
        <v>35212</v>
      </c>
      <c r="G8" s="126"/>
      <c r="H8" s="127"/>
    </row>
    <row r="9" spans="1:8" x14ac:dyDescent="0.15">
      <c r="A9" s="108" t="s">
        <v>510</v>
      </c>
      <c r="B9" s="113"/>
      <c r="C9" s="114"/>
      <c r="D9" s="115">
        <v>73311</v>
      </c>
      <c r="E9" s="116"/>
      <c r="F9" s="117">
        <v>90961</v>
      </c>
      <c r="G9" s="118"/>
      <c r="H9" s="119"/>
    </row>
    <row r="10" spans="1:8" x14ac:dyDescent="0.15">
      <c r="A10" s="120"/>
      <c r="B10" s="121"/>
      <c r="C10" s="122"/>
      <c r="D10" s="123">
        <v>33707</v>
      </c>
      <c r="E10" s="124"/>
      <c r="F10" s="125">
        <v>37720</v>
      </c>
      <c r="G10" s="126"/>
      <c r="H10" s="127"/>
    </row>
    <row r="11" spans="1:8" x14ac:dyDescent="0.15">
      <c r="A11" s="108" t="s">
        <v>511</v>
      </c>
      <c r="B11" s="113"/>
      <c r="C11" s="114"/>
      <c r="D11" s="115">
        <v>48009</v>
      </c>
      <c r="E11" s="116"/>
      <c r="F11" s="117">
        <v>106614</v>
      </c>
      <c r="G11" s="118"/>
      <c r="H11" s="119"/>
    </row>
    <row r="12" spans="1:8" x14ac:dyDescent="0.15">
      <c r="A12" s="120"/>
      <c r="B12" s="121"/>
      <c r="C12" s="128"/>
      <c r="D12" s="123">
        <v>10898</v>
      </c>
      <c r="E12" s="124"/>
      <c r="F12" s="125">
        <v>45545</v>
      </c>
      <c r="G12" s="126"/>
      <c r="H12" s="127"/>
    </row>
    <row r="13" spans="1:8" x14ac:dyDescent="0.15">
      <c r="A13" s="108"/>
      <c r="B13" s="113"/>
      <c r="C13" s="129"/>
      <c r="D13" s="130">
        <v>61064</v>
      </c>
      <c r="E13" s="131"/>
      <c r="F13" s="132">
        <v>83831</v>
      </c>
      <c r="G13" s="133"/>
      <c r="H13" s="119"/>
    </row>
    <row r="14" spans="1:8" x14ac:dyDescent="0.15">
      <c r="A14" s="120"/>
      <c r="B14" s="121"/>
      <c r="C14" s="122"/>
      <c r="D14" s="123">
        <v>23743</v>
      </c>
      <c r="E14" s="124"/>
      <c r="F14" s="125">
        <v>38356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4.87</v>
      </c>
      <c r="C19" s="134">
        <f>ROUND(VALUE(SUBSTITUTE(実質収支比率等に係る経年分析!G$48,"▲","-")),2)</f>
        <v>4.1100000000000003</v>
      </c>
      <c r="D19" s="134">
        <f>ROUND(VALUE(SUBSTITUTE(実質収支比率等に係る経年分析!H$48,"▲","-")),2)</f>
        <v>2.52</v>
      </c>
      <c r="E19" s="134">
        <f>ROUND(VALUE(SUBSTITUTE(実質収支比率等に係る経年分析!I$48,"▲","-")),2)</f>
        <v>2.48</v>
      </c>
      <c r="F19" s="134">
        <f>ROUND(VALUE(SUBSTITUTE(実質収支比率等に係る経年分析!J$48,"▲","-")),2)</f>
        <v>1.71</v>
      </c>
    </row>
    <row r="20" spans="1:11" x14ac:dyDescent="0.15">
      <c r="A20" s="134" t="s">
        <v>42</v>
      </c>
      <c r="B20" s="134">
        <f>ROUND(VALUE(SUBSTITUTE(実質収支比率等に係る経年分析!F$47,"▲","-")),2)</f>
        <v>30.44</v>
      </c>
      <c r="C20" s="134">
        <f>ROUND(VALUE(SUBSTITUTE(実質収支比率等に係る経年分析!G$47,"▲","-")),2)</f>
        <v>31.23</v>
      </c>
      <c r="D20" s="134">
        <f>ROUND(VALUE(SUBSTITUTE(実質収支比率等に係る経年分析!H$47,"▲","-")),2)</f>
        <v>28.39</v>
      </c>
      <c r="E20" s="134">
        <f>ROUND(VALUE(SUBSTITUTE(実質収支比率等に係る経年分析!I$47,"▲","-")),2)</f>
        <v>28.12</v>
      </c>
      <c r="F20" s="134">
        <f>ROUND(VALUE(SUBSTITUTE(実質収支比率等に係る経年分析!J$47,"▲","-")),2)</f>
        <v>26.79</v>
      </c>
    </row>
    <row r="21" spans="1:11" x14ac:dyDescent="0.15">
      <c r="A21" s="134" t="s">
        <v>43</v>
      </c>
      <c r="B21" s="134">
        <f>IF(ISNUMBER(VALUE(SUBSTITUTE(実質収支比率等に係る経年分析!F$49,"▲","-"))),ROUND(VALUE(SUBSTITUTE(実質収支比率等に係る経年分析!F$49,"▲","-")),2),NA())</f>
        <v>4.08</v>
      </c>
      <c r="C21" s="134">
        <f>IF(ISNUMBER(VALUE(SUBSTITUTE(実質収支比率等に係る経年分析!G$49,"▲","-"))),ROUND(VALUE(SUBSTITUTE(実質収支比率等に係る経年分析!G$49,"▲","-")),2),NA())</f>
        <v>-0.78</v>
      </c>
      <c r="D21" s="134">
        <f>IF(ISNUMBER(VALUE(SUBSTITUTE(実質収支比率等に係る経年分析!H$49,"▲","-"))),ROUND(VALUE(SUBSTITUTE(実質収支比率等に係る経年分析!H$49,"▲","-")),2),NA())</f>
        <v>-4.66</v>
      </c>
      <c r="E21" s="134">
        <f>IF(ISNUMBER(VALUE(SUBSTITUTE(実質収支比率等に係る経年分析!I$49,"▲","-"))),ROUND(VALUE(SUBSTITUTE(実質収支比率等に係る経年分析!I$49,"▲","-")),2),NA())</f>
        <v>0.08</v>
      </c>
      <c r="F21" s="134">
        <f>IF(ISNUMBER(VALUE(SUBSTITUTE(実質収支比率等に係る経年分析!J$49,"▲","-"))),ROUND(VALUE(SUBSTITUTE(実質収支比率等に係る経年分析!J$49,"▲","-")),2),NA())</f>
        <v>-2.13</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貸付資金特別会計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港湾事業特別会計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2.2799999999999998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9.83</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812</v>
      </c>
      <c r="E42" s="136"/>
      <c r="F42" s="136"/>
      <c r="G42" s="136">
        <f>'実質公債費比率（分子）の構造'!L$52</f>
        <v>785</v>
      </c>
      <c r="H42" s="136"/>
      <c r="I42" s="136"/>
      <c r="J42" s="136">
        <f>'実質公債費比率（分子）の構造'!M$52</f>
        <v>796</v>
      </c>
      <c r="K42" s="136"/>
      <c r="L42" s="136"/>
      <c r="M42" s="136">
        <f>'実質公債費比率（分子）の構造'!N$52</f>
        <v>811</v>
      </c>
      <c r="N42" s="136"/>
      <c r="O42" s="136"/>
      <c r="P42" s="136">
        <f>'実質公債費比率（分子）の構造'!O$52</f>
        <v>837</v>
      </c>
    </row>
    <row r="43" spans="1:16" x14ac:dyDescent="0.15">
      <c r="A43" s="136" t="s">
        <v>51</v>
      </c>
      <c r="B43" s="136" t="str">
        <f>'実質公債費比率（分子）の構造'!K$51</f>
        <v>-</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4</v>
      </c>
      <c r="O43" s="136"/>
      <c r="P43" s="136"/>
    </row>
    <row r="44" spans="1:16" x14ac:dyDescent="0.15">
      <c r="A44" s="136" t="s">
        <v>52</v>
      </c>
      <c r="B44" s="136">
        <f>'実質公債費比率（分子）の構造'!K$50</f>
        <v>8</v>
      </c>
      <c r="C44" s="136"/>
      <c r="D44" s="136"/>
      <c r="E44" s="136">
        <f>'実質公債費比率（分子）の構造'!L$50</f>
        <v>6</v>
      </c>
      <c r="F44" s="136"/>
      <c r="G44" s="136"/>
      <c r="H44" s="136">
        <f>'実質公債費比率（分子）の構造'!M$50</f>
        <v>6</v>
      </c>
      <c r="I44" s="136"/>
      <c r="J44" s="136"/>
      <c r="K44" s="136">
        <f>'実質公債費比率（分子）の構造'!N$50</f>
        <v>4</v>
      </c>
      <c r="L44" s="136"/>
      <c r="M44" s="136"/>
      <c r="N44" s="136" t="str">
        <f>'実質公債費比率（分子）の構造'!O$50</f>
        <v>-</v>
      </c>
      <c r="O44" s="136"/>
      <c r="P44" s="136"/>
    </row>
    <row r="45" spans="1:16" x14ac:dyDescent="0.15">
      <c r="A45" s="136" t="s">
        <v>53</v>
      </c>
      <c r="B45" s="136">
        <f>'実質公債費比率（分子）の構造'!K$49</f>
        <v>143</v>
      </c>
      <c r="C45" s="136"/>
      <c r="D45" s="136"/>
      <c r="E45" s="136">
        <f>'実質公債費比率（分子）の構造'!L$49</f>
        <v>125</v>
      </c>
      <c r="F45" s="136"/>
      <c r="G45" s="136"/>
      <c r="H45" s="136">
        <f>'実質公債費比率（分子）の構造'!M$49</f>
        <v>53</v>
      </c>
      <c r="I45" s="136"/>
      <c r="J45" s="136"/>
      <c r="K45" s="136">
        <f>'実質公債費比率（分子）の構造'!N$49</f>
        <v>61</v>
      </c>
      <c r="L45" s="136"/>
      <c r="M45" s="136"/>
      <c r="N45" s="136">
        <f>'実質公債費比率（分子）の構造'!O$49</f>
        <v>71</v>
      </c>
      <c r="O45" s="136"/>
      <c r="P45" s="136"/>
    </row>
    <row r="46" spans="1:16" x14ac:dyDescent="0.15">
      <c r="A46" s="136" t="s">
        <v>54</v>
      </c>
      <c r="B46" s="136">
        <f>'実質公債費比率（分子）の構造'!K$48</f>
        <v>226</v>
      </c>
      <c r="C46" s="136"/>
      <c r="D46" s="136"/>
      <c r="E46" s="136">
        <f>'実質公債費比率（分子）の構造'!L$48</f>
        <v>239</v>
      </c>
      <c r="F46" s="136"/>
      <c r="G46" s="136"/>
      <c r="H46" s="136">
        <f>'実質公債費比率（分子）の構造'!M$48</f>
        <v>234</v>
      </c>
      <c r="I46" s="136"/>
      <c r="J46" s="136"/>
      <c r="K46" s="136">
        <f>'実質公債費比率（分子）の構造'!N$48</f>
        <v>241</v>
      </c>
      <c r="L46" s="136"/>
      <c r="M46" s="136"/>
      <c r="N46" s="136">
        <f>'実質公債費比率（分子）の構造'!O$48</f>
        <v>254</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1011</v>
      </c>
      <c r="C49" s="136"/>
      <c r="D49" s="136"/>
      <c r="E49" s="136">
        <f>'実質公債費比率（分子）の構造'!L$45</f>
        <v>998</v>
      </c>
      <c r="F49" s="136"/>
      <c r="G49" s="136"/>
      <c r="H49" s="136">
        <f>'実質公債費比率（分子）の構造'!M$45</f>
        <v>985</v>
      </c>
      <c r="I49" s="136"/>
      <c r="J49" s="136"/>
      <c r="K49" s="136">
        <f>'実質公債費比率（分子）の構造'!N$45</f>
        <v>970</v>
      </c>
      <c r="L49" s="136"/>
      <c r="M49" s="136"/>
      <c r="N49" s="136">
        <f>'実質公債費比率（分子）の構造'!O$45</f>
        <v>981</v>
      </c>
      <c r="O49" s="136"/>
      <c r="P49" s="136"/>
    </row>
    <row r="50" spans="1:16" x14ac:dyDescent="0.15">
      <c r="A50" s="136" t="s">
        <v>58</v>
      </c>
      <c r="B50" s="136" t="e">
        <f>NA()</f>
        <v>#N/A</v>
      </c>
      <c r="C50" s="136">
        <f>IF(ISNUMBER('実質公債費比率（分子）の構造'!K$53),'実質公債費比率（分子）の構造'!K$53,NA())</f>
        <v>576</v>
      </c>
      <c r="D50" s="136" t="e">
        <f>NA()</f>
        <v>#N/A</v>
      </c>
      <c r="E50" s="136" t="e">
        <f>NA()</f>
        <v>#N/A</v>
      </c>
      <c r="F50" s="136">
        <f>IF(ISNUMBER('実質公債費比率（分子）の構造'!L$53),'実質公債費比率（分子）の構造'!L$53,NA())</f>
        <v>584</v>
      </c>
      <c r="G50" s="136" t="e">
        <f>NA()</f>
        <v>#N/A</v>
      </c>
      <c r="H50" s="136" t="e">
        <f>NA()</f>
        <v>#N/A</v>
      </c>
      <c r="I50" s="136">
        <f>IF(ISNUMBER('実質公債費比率（分子）の構造'!M$53),'実質公債費比率（分子）の構造'!M$53,NA())</f>
        <v>483</v>
      </c>
      <c r="J50" s="136" t="e">
        <f>NA()</f>
        <v>#N/A</v>
      </c>
      <c r="K50" s="136" t="e">
        <f>NA()</f>
        <v>#N/A</v>
      </c>
      <c r="L50" s="136">
        <f>IF(ISNUMBER('実質公債費比率（分子）の構造'!N$53),'実質公債費比率（分子）の構造'!N$53,NA())</f>
        <v>466</v>
      </c>
      <c r="M50" s="136" t="e">
        <f>NA()</f>
        <v>#N/A</v>
      </c>
      <c r="N50" s="136" t="e">
        <f>NA()</f>
        <v>#N/A</v>
      </c>
      <c r="O50" s="136">
        <f>IF(ISNUMBER('実質公債費比率（分子）の構造'!O$53),'実質公債費比率（分子）の構造'!O$53,NA())</f>
        <v>473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9274</v>
      </c>
      <c r="E56" s="135"/>
      <c r="F56" s="135"/>
      <c r="G56" s="135">
        <f>'将来負担比率（分子）の構造'!J$51</f>
        <v>9266</v>
      </c>
      <c r="H56" s="135"/>
      <c r="I56" s="135"/>
      <c r="J56" s="135">
        <f>'将来負担比率（分子）の構造'!K$51</f>
        <v>9741</v>
      </c>
      <c r="K56" s="135"/>
      <c r="L56" s="135"/>
      <c r="M56" s="135">
        <f>'将来負担比率（分子）の構造'!L$51</f>
        <v>10072</v>
      </c>
      <c r="N56" s="135"/>
      <c r="O56" s="135"/>
      <c r="P56" s="135">
        <f>'将来負担比率（分子）の構造'!M$51</f>
        <v>10538</v>
      </c>
    </row>
    <row r="57" spans="1:16" x14ac:dyDescent="0.15">
      <c r="A57" s="135" t="s">
        <v>35</v>
      </c>
      <c r="B57" s="135"/>
      <c r="C57" s="135"/>
      <c r="D57" s="135">
        <f>'将来負担比率（分子）の構造'!I$50</f>
        <v>493</v>
      </c>
      <c r="E57" s="135"/>
      <c r="F57" s="135"/>
      <c r="G57" s="135">
        <f>'将来負担比率（分子）の構造'!J$50</f>
        <v>442</v>
      </c>
      <c r="H57" s="135"/>
      <c r="I57" s="135"/>
      <c r="J57" s="135">
        <f>'将来負担比率（分子）の構造'!K$50</f>
        <v>406</v>
      </c>
      <c r="K57" s="135"/>
      <c r="L57" s="135"/>
      <c r="M57" s="135">
        <f>'将来負担比率（分子）の構造'!L$50</f>
        <v>372</v>
      </c>
      <c r="N57" s="135"/>
      <c r="O57" s="135"/>
      <c r="P57" s="135">
        <f>'将来負担比率（分子）の構造'!M$50</f>
        <v>340</v>
      </c>
    </row>
    <row r="58" spans="1:16" x14ac:dyDescent="0.15">
      <c r="A58" s="135" t="s">
        <v>34</v>
      </c>
      <c r="B58" s="135"/>
      <c r="C58" s="135"/>
      <c r="D58" s="135">
        <f>'将来負担比率（分子）の構造'!I$49</f>
        <v>5369</v>
      </c>
      <c r="E58" s="135"/>
      <c r="F58" s="135"/>
      <c r="G58" s="135">
        <f>'将来負担比率（分子）の構造'!J$49</f>
        <v>5282</v>
      </c>
      <c r="H58" s="135"/>
      <c r="I58" s="135"/>
      <c r="J58" s="135">
        <f>'将来負担比率（分子）の構造'!K$49</f>
        <v>4861</v>
      </c>
      <c r="K58" s="135"/>
      <c r="L58" s="135"/>
      <c r="M58" s="135">
        <f>'将来負担比率（分子）の構造'!L$49</f>
        <v>4792</v>
      </c>
      <c r="N58" s="135"/>
      <c r="O58" s="135"/>
      <c r="P58" s="135">
        <f>'将来負担比率（分子）の構造'!M$49</f>
        <v>4590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v>
      </c>
      <c r="C61" s="135"/>
      <c r="D61" s="135"/>
      <c r="E61" s="135">
        <f>'将来負担比率（分子）の構造'!J$46</f>
        <v>1</v>
      </c>
      <c r="F61" s="135"/>
      <c r="G61" s="135"/>
      <c r="H61" s="135">
        <f>'将来負担比率（分子）の構造'!K$46</f>
        <v>2</v>
      </c>
      <c r="I61" s="135"/>
      <c r="J61" s="135"/>
      <c r="K61" s="135">
        <f>'将来負担比率（分子）の構造'!L$46</f>
        <v>2</v>
      </c>
      <c r="L61" s="135"/>
      <c r="M61" s="135"/>
      <c r="N61" s="135">
        <f>'将来負担比率（分子）の構造'!M$46</f>
        <v>2</v>
      </c>
      <c r="O61" s="135"/>
      <c r="P61" s="135"/>
    </row>
    <row r="62" spans="1:16" x14ac:dyDescent="0.15">
      <c r="A62" s="135" t="s">
        <v>29</v>
      </c>
      <c r="B62" s="135">
        <f>'将来負担比率（分子）の構造'!I$45</f>
        <v>2558</v>
      </c>
      <c r="C62" s="135"/>
      <c r="D62" s="135"/>
      <c r="E62" s="135">
        <f>'将来負担比率（分子）の構造'!J$45</f>
        <v>2275</v>
      </c>
      <c r="F62" s="135"/>
      <c r="G62" s="135"/>
      <c r="H62" s="135">
        <f>'将来負担比率（分子）の構造'!K$45</f>
        <v>2260</v>
      </c>
      <c r="I62" s="135"/>
      <c r="J62" s="135"/>
      <c r="K62" s="135">
        <f>'将来負担比率（分子）の構造'!L$45</f>
        <v>2022</v>
      </c>
      <c r="L62" s="135"/>
      <c r="M62" s="135"/>
      <c r="N62" s="135">
        <f>'将来負担比率（分子）の構造'!M$45</f>
        <v>1821</v>
      </c>
      <c r="O62" s="135"/>
      <c r="P62" s="135"/>
    </row>
    <row r="63" spans="1:16" x14ac:dyDescent="0.15">
      <c r="A63" s="135" t="s">
        <v>28</v>
      </c>
      <c r="B63" s="135">
        <f>'将来負担比率（分子）の構造'!I$44</f>
        <v>477</v>
      </c>
      <c r="C63" s="135"/>
      <c r="D63" s="135"/>
      <c r="E63" s="135">
        <f>'将来負担比率（分子）の構造'!J$44</f>
        <v>464</v>
      </c>
      <c r="F63" s="135"/>
      <c r="G63" s="135"/>
      <c r="H63" s="135">
        <f>'将来負担比率（分子）の構造'!K$44</f>
        <v>475</v>
      </c>
      <c r="I63" s="135"/>
      <c r="J63" s="135"/>
      <c r="K63" s="135">
        <f>'将来負担比率（分子）の構造'!L$44</f>
        <v>479</v>
      </c>
      <c r="L63" s="135"/>
      <c r="M63" s="135"/>
      <c r="N63" s="135">
        <f>'将来負担比率（分子）の構造'!M$44</f>
        <v>417</v>
      </c>
      <c r="O63" s="135"/>
      <c r="P63" s="135"/>
    </row>
    <row r="64" spans="1:16" x14ac:dyDescent="0.15">
      <c r="A64" s="135" t="s">
        <v>27</v>
      </c>
      <c r="B64" s="135">
        <f>'将来負担比率（分子）の構造'!I$43</f>
        <v>4485</v>
      </c>
      <c r="C64" s="135"/>
      <c r="D64" s="135"/>
      <c r="E64" s="135">
        <f>'将来負担比率（分子）の構造'!J$43</f>
        <v>4498</v>
      </c>
      <c r="F64" s="135"/>
      <c r="G64" s="135"/>
      <c r="H64" s="135">
        <f>'将来負担比率（分子）の構造'!K$43</f>
        <v>4154</v>
      </c>
      <c r="I64" s="135"/>
      <c r="J64" s="135"/>
      <c r="K64" s="135">
        <f>'将来負担比率（分子）の構造'!L$43</f>
        <v>4001</v>
      </c>
      <c r="L64" s="135"/>
      <c r="M64" s="135"/>
      <c r="N64" s="135">
        <f>'将来負担比率（分子）の構造'!M$43</f>
        <v>4355</v>
      </c>
      <c r="O64" s="135"/>
      <c r="P64" s="135"/>
    </row>
    <row r="65" spans="1:16" x14ac:dyDescent="0.15">
      <c r="A65" s="135" t="s">
        <v>26</v>
      </c>
      <c r="B65" s="135">
        <f>'将来負担比率（分子）の構造'!I$42</f>
        <v>16</v>
      </c>
      <c r="C65" s="135"/>
      <c r="D65" s="135"/>
      <c r="E65" s="135">
        <f>'将来負担比率（分子）の構造'!J$42</f>
        <v>9</v>
      </c>
      <c r="F65" s="135"/>
      <c r="G65" s="135"/>
      <c r="H65" s="135">
        <f>'将来負担比率（分子）の構造'!K$42</f>
        <v>4</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9770</v>
      </c>
      <c r="C66" s="135"/>
      <c r="D66" s="135"/>
      <c r="E66" s="135">
        <f>'将来負担比率（分子）の構造'!J$41</f>
        <v>9895</v>
      </c>
      <c r="F66" s="135"/>
      <c r="G66" s="135"/>
      <c r="H66" s="135">
        <f>'将来負担比率（分子）の構造'!K$41</f>
        <v>10020</v>
      </c>
      <c r="I66" s="135"/>
      <c r="J66" s="135"/>
      <c r="K66" s="135">
        <f>'将来負担比率（分子）の構造'!L$41</f>
        <v>10793</v>
      </c>
      <c r="L66" s="135"/>
      <c r="M66" s="135"/>
      <c r="N66" s="135">
        <f>'将来負担比率（分子）の構造'!M$41</f>
        <v>11185</v>
      </c>
      <c r="O66" s="135"/>
      <c r="P66" s="135"/>
    </row>
    <row r="67" spans="1:16" x14ac:dyDescent="0.15">
      <c r="A67" s="135" t="s">
        <v>62</v>
      </c>
      <c r="B67" s="135" t="e">
        <f>NA()</f>
        <v>#N/A</v>
      </c>
      <c r="C67" s="135">
        <f>IF(ISNUMBER('将来負担比率（分子）の構造'!I$52), IF('将来負担比率（分子）の構造'!I$52 &lt; 0, 0, '将来負担比率（分子）の構造'!I$52), NA())</f>
        <v>2172</v>
      </c>
      <c r="D67" s="135" t="e">
        <f>NA()</f>
        <v>#N/A</v>
      </c>
      <c r="E67" s="135" t="e">
        <f>NA()</f>
        <v>#N/A</v>
      </c>
      <c r="F67" s="135">
        <f>IF(ISNUMBER('将来負担比率（分子）の構造'!J$52), IF('将来負担比率（分子）の構造'!J$52 &lt; 0, 0, '将来負担比率（分子）の構造'!J$52), NA())</f>
        <v>2152</v>
      </c>
      <c r="G67" s="135" t="e">
        <f>NA()</f>
        <v>#N/A</v>
      </c>
      <c r="H67" s="135" t="e">
        <f>NA()</f>
        <v>#N/A</v>
      </c>
      <c r="I67" s="135">
        <f>IF(ISNUMBER('将来負担比率（分子）の構造'!K$52), IF('将来負担比率（分子）の構造'!K$52 &lt; 0, 0, '将来負担比率（分子）の構造'!K$52), NA())</f>
        <v>1907</v>
      </c>
      <c r="J67" s="135" t="e">
        <f>NA()</f>
        <v>#N/A</v>
      </c>
      <c r="K67" s="135" t="e">
        <f>NA()</f>
        <v>#N/A</v>
      </c>
      <c r="L67" s="135">
        <f>IF(ISNUMBER('将来負担比率（分子）の構造'!L$52), IF('将来負担比率（分子）の構造'!L$52 &lt; 0, 0, '将来負担比率（分子）の構造'!L$52), NA())</f>
        <v>2060</v>
      </c>
      <c r="M67" s="135" t="e">
        <f>NA()</f>
        <v>#N/A</v>
      </c>
      <c r="N67" s="135" t="e">
        <f>NA()</f>
        <v>#N/A</v>
      </c>
      <c r="O67" s="135">
        <f>IF(ISNUMBER('将来負担比率（分子）の構造'!M$52), IF('将来負担比率（分子）の構造'!M$52 &lt; 0, 0, '将来負担比率（分子）の構造'!M$52), NA())</f>
        <v>2313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3794917</v>
      </c>
      <c r="S5" s="639"/>
      <c r="T5" s="639"/>
      <c r="U5" s="639"/>
      <c r="V5" s="639"/>
      <c r="W5" s="639"/>
      <c r="X5" s="639"/>
      <c r="Y5" s="686"/>
      <c r="Z5" s="699">
        <v>31.1</v>
      </c>
      <c r="AA5" s="699"/>
      <c r="AB5" s="699"/>
      <c r="AC5" s="699"/>
      <c r="AD5" s="700">
        <v>3794917</v>
      </c>
      <c r="AE5" s="700"/>
      <c r="AF5" s="700"/>
      <c r="AG5" s="700"/>
      <c r="AH5" s="700"/>
      <c r="AI5" s="700"/>
      <c r="AJ5" s="700"/>
      <c r="AK5" s="700"/>
      <c r="AL5" s="687">
        <v>59</v>
      </c>
      <c r="AM5" s="656"/>
      <c r="AN5" s="656"/>
      <c r="AO5" s="688"/>
      <c r="AP5" s="675" t="s">
        <v>207</v>
      </c>
      <c r="AQ5" s="676"/>
      <c r="AR5" s="676"/>
      <c r="AS5" s="676"/>
      <c r="AT5" s="676"/>
      <c r="AU5" s="676"/>
      <c r="AV5" s="676"/>
      <c r="AW5" s="676"/>
      <c r="AX5" s="676"/>
      <c r="AY5" s="676"/>
      <c r="AZ5" s="676"/>
      <c r="BA5" s="676"/>
      <c r="BB5" s="676"/>
      <c r="BC5" s="676"/>
      <c r="BD5" s="676"/>
      <c r="BE5" s="676"/>
      <c r="BF5" s="677"/>
      <c r="BG5" s="588">
        <v>3777077</v>
      </c>
      <c r="BH5" s="589"/>
      <c r="BI5" s="589"/>
      <c r="BJ5" s="589"/>
      <c r="BK5" s="589"/>
      <c r="BL5" s="589"/>
      <c r="BM5" s="589"/>
      <c r="BN5" s="590"/>
      <c r="BO5" s="641">
        <v>99.5</v>
      </c>
      <c r="BP5" s="641"/>
      <c r="BQ5" s="641"/>
      <c r="BR5" s="641"/>
      <c r="BS5" s="642">
        <v>21227</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122335</v>
      </c>
      <c r="S6" s="589"/>
      <c r="T6" s="589"/>
      <c r="U6" s="589"/>
      <c r="V6" s="589"/>
      <c r="W6" s="589"/>
      <c r="X6" s="589"/>
      <c r="Y6" s="590"/>
      <c r="Z6" s="641">
        <v>1</v>
      </c>
      <c r="AA6" s="641"/>
      <c r="AB6" s="641"/>
      <c r="AC6" s="641"/>
      <c r="AD6" s="642">
        <v>122335</v>
      </c>
      <c r="AE6" s="642"/>
      <c r="AF6" s="642"/>
      <c r="AG6" s="642"/>
      <c r="AH6" s="642"/>
      <c r="AI6" s="642"/>
      <c r="AJ6" s="642"/>
      <c r="AK6" s="642"/>
      <c r="AL6" s="611">
        <v>1.9</v>
      </c>
      <c r="AM6" s="643"/>
      <c r="AN6" s="643"/>
      <c r="AO6" s="644"/>
      <c r="AP6" s="585" t="s">
        <v>212</v>
      </c>
      <c r="AQ6" s="586"/>
      <c r="AR6" s="586"/>
      <c r="AS6" s="586"/>
      <c r="AT6" s="586"/>
      <c r="AU6" s="586"/>
      <c r="AV6" s="586"/>
      <c r="AW6" s="586"/>
      <c r="AX6" s="586"/>
      <c r="AY6" s="586"/>
      <c r="AZ6" s="586"/>
      <c r="BA6" s="586"/>
      <c r="BB6" s="586"/>
      <c r="BC6" s="586"/>
      <c r="BD6" s="586"/>
      <c r="BE6" s="586"/>
      <c r="BF6" s="587"/>
      <c r="BG6" s="588">
        <v>3777077</v>
      </c>
      <c r="BH6" s="589"/>
      <c r="BI6" s="589"/>
      <c r="BJ6" s="589"/>
      <c r="BK6" s="589"/>
      <c r="BL6" s="589"/>
      <c r="BM6" s="589"/>
      <c r="BN6" s="590"/>
      <c r="BO6" s="641">
        <v>99.5</v>
      </c>
      <c r="BP6" s="641"/>
      <c r="BQ6" s="641"/>
      <c r="BR6" s="641"/>
      <c r="BS6" s="642">
        <v>21227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156681</v>
      </c>
      <c r="CS6" s="589"/>
      <c r="CT6" s="589"/>
      <c r="CU6" s="589"/>
      <c r="CV6" s="589"/>
      <c r="CW6" s="589"/>
      <c r="CX6" s="589"/>
      <c r="CY6" s="590"/>
      <c r="CZ6" s="641">
        <v>1.3</v>
      </c>
      <c r="DA6" s="641"/>
      <c r="DB6" s="641"/>
      <c r="DC6" s="641"/>
      <c r="DD6" s="594" t="s">
        <v>214</v>
      </c>
      <c r="DE6" s="589"/>
      <c r="DF6" s="589"/>
      <c r="DG6" s="589"/>
      <c r="DH6" s="589"/>
      <c r="DI6" s="589"/>
      <c r="DJ6" s="589"/>
      <c r="DK6" s="589"/>
      <c r="DL6" s="589"/>
      <c r="DM6" s="589"/>
      <c r="DN6" s="589"/>
      <c r="DO6" s="589"/>
      <c r="DP6" s="590"/>
      <c r="DQ6" s="594">
        <v>156681</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8174</v>
      </c>
      <c r="S7" s="589"/>
      <c r="T7" s="589"/>
      <c r="U7" s="589"/>
      <c r="V7" s="589"/>
      <c r="W7" s="589"/>
      <c r="X7" s="589"/>
      <c r="Y7" s="590"/>
      <c r="Z7" s="641">
        <v>0.1</v>
      </c>
      <c r="AA7" s="641"/>
      <c r="AB7" s="641"/>
      <c r="AC7" s="641"/>
      <c r="AD7" s="642">
        <v>8174</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1295485</v>
      </c>
      <c r="BH7" s="589"/>
      <c r="BI7" s="589"/>
      <c r="BJ7" s="589"/>
      <c r="BK7" s="589"/>
      <c r="BL7" s="589"/>
      <c r="BM7" s="589"/>
      <c r="BN7" s="590"/>
      <c r="BO7" s="641">
        <v>34.1</v>
      </c>
      <c r="BP7" s="641"/>
      <c r="BQ7" s="641"/>
      <c r="BR7" s="641"/>
      <c r="BS7" s="642">
        <v>21227</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1296237</v>
      </c>
      <c r="CS7" s="589"/>
      <c r="CT7" s="589"/>
      <c r="CU7" s="589"/>
      <c r="CV7" s="589"/>
      <c r="CW7" s="589"/>
      <c r="CX7" s="589"/>
      <c r="CY7" s="590"/>
      <c r="CZ7" s="641">
        <v>10.8</v>
      </c>
      <c r="DA7" s="641"/>
      <c r="DB7" s="641"/>
      <c r="DC7" s="641"/>
      <c r="DD7" s="594" t="s">
        <v>214</v>
      </c>
      <c r="DE7" s="589"/>
      <c r="DF7" s="589"/>
      <c r="DG7" s="589"/>
      <c r="DH7" s="589"/>
      <c r="DI7" s="589"/>
      <c r="DJ7" s="589"/>
      <c r="DK7" s="589"/>
      <c r="DL7" s="589"/>
      <c r="DM7" s="589"/>
      <c r="DN7" s="589"/>
      <c r="DO7" s="589"/>
      <c r="DP7" s="590"/>
      <c r="DQ7" s="594">
        <v>1095470</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22741</v>
      </c>
      <c r="S8" s="589"/>
      <c r="T8" s="589"/>
      <c r="U8" s="589"/>
      <c r="V8" s="589"/>
      <c r="W8" s="589"/>
      <c r="X8" s="589"/>
      <c r="Y8" s="590"/>
      <c r="Z8" s="641">
        <v>0.2</v>
      </c>
      <c r="AA8" s="641"/>
      <c r="AB8" s="641"/>
      <c r="AC8" s="641"/>
      <c r="AD8" s="642">
        <v>22741</v>
      </c>
      <c r="AE8" s="642"/>
      <c r="AF8" s="642"/>
      <c r="AG8" s="642"/>
      <c r="AH8" s="642"/>
      <c r="AI8" s="642"/>
      <c r="AJ8" s="642"/>
      <c r="AK8" s="642"/>
      <c r="AL8" s="611">
        <v>0.4</v>
      </c>
      <c r="AM8" s="643"/>
      <c r="AN8" s="643"/>
      <c r="AO8" s="644"/>
      <c r="AP8" s="585" t="s">
        <v>219</v>
      </c>
      <c r="AQ8" s="586"/>
      <c r="AR8" s="586"/>
      <c r="AS8" s="586"/>
      <c r="AT8" s="586"/>
      <c r="AU8" s="586"/>
      <c r="AV8" s="586"/>
      <c r="AW8" s="586"/>
      <c r="AX8" s="586"/>
      <c r="AY8" s="586"/>
      <c r="AZ8" s="586"/>
      <c r="BA8" s="586"/>
      <c r="BB8" s="586"/>
      <c r="BC8" s="586"/>
      <c r="BD8" s="586"/>
      <c r="BE8" s="586"/>
      <c r="BF8" s="587"/>
      <c r="BG8" s="588">
        <v>45498</v>
      </c>
      <c r="BH8" s="589"/>
      <c r="BI8" s="589"/>
      <c r="BJ8" s="589"/>
      <c r="BK8" s="589"/>
      <c r="BL8" s="589"/>
      <c r="BM8" s="589"/>
      <c r="BN8" s="590"/>
      <c r="BO8" s="641">
        <v>1.2</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4781093</v>
      </c>
      <c r="CS8" s="589"/>
      <c r="CT8" s="589"/>
      <c r="CU8" s="589"/>
      <c r="CV8" s="589"/>
      <c r="CW8" s="589"/>
      <c r="CX8" s="589"/>
      <c r="CY8" s="590"/>
      <c r="CZ8" s="641">
        <v>39.700000000000003</v>
      </c>
      <c r="DA8" s="641"/>
      <c r="DB8" s="641"/>
      <c r="DC8" s="641"/>
      <c r="DD8" s="594">
        <v>130713</v>
      </c>
      <c r="DE8" s="589"/>
      <c r="DF8" s="589"/>
      <c r="DG8" s="589"/>
      <c r="DH8" s="589"/>
      <c r="DI8" s="589"/>
      <c r="DJ8" s="589"/>
      <c r="DK8" s="589"/>
      <c r="DL8" s="589"/>
      <c r="DM8" s="589"/>
      <c r="DN8" s="589"/>
      <c r="DO8" s="589"/>
      <c r="DP8" s="590"/>
      <c r="DQ8" s="594">
        <v>2496688</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12265</v>
      </c>
      <c r="S9" s="589"/>
      <c r="T9" s="589"/>
      <c r="U9" s="589"/>
      <c r="V9" s="589"/>
      <c r="W9" s="589"/>
      <c r="X9" s="589"/>
      <c r="Y9" s="590"/>
      <c r="Z9" s="641">
        <v>0.1</v>
      </c>
      <c r="AA9" s="641"/>
      <c r="AB9" s="641"/>
      <c r="AC9" s="641"/>
      <c r="AD9" s="642">
        <v>12265</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1040380</v>
      </c>
      <c r="BH9" s="589"/>
      <c r="BI9" s="589"/>
      <c r="BJ9" s="589"/>
      <c r="BK9" s="589"/>
      <c r="BL9" s="589"/>
      <c r="BM9" s="589"/>
      <c r="BN9" s="590"/>
      <c r="BO9" s="641">
        <v>27.4</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861914</v>
      </c>
      <c r="CS9" s="589"/>
      <c r="CT9" s="589"/>
      <c r="CU9" s="589"/>
      <c r="CV9" s="589"/>
      <c r="CW9" s="589"/>
      <c r="CX9" s="589"/>
      <c r="CY9" s="590"/>
      <c r="CZ9" s="641">
        <v>7.1</v>
      </c>
      <c r="DA9" s="641"/>
      <c r="DB9" s="641"/>
      <c r="DC9" s="641"/>
      <c r="DD9" s="594">
        <v>16555</v>
      </c>
      <c r="DE9" s="589"/>
      <c r="DF9" s="589"/>
      <c r="DG9" s="589"/>
      <c r="DH9" s="589"/>
      <c r="DI9" s="589"/>
      <c r="DJ9" s="589"/>
      <c r="DK9" s="589"/>
      <c r="DL9" s="589"/>
      <c r="DM9" s="589"/>
      <c r="DN9" s="589"/>
      <c r="DO9" s="589"/>
      <c r="DP9" s="590"/>
      <c r="DQ9" s="594">
        <v>808325</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313986</v>
      </c>
      <c r="S10" s="589"/>
      <c r="T10" s="589"/>
      <c r="U10" s="589"/>
      <c r="V10" s="589"/>
      <c r="W10" s="589"/>
      <c r="X10" s="589"/>
      <c r="Y10" s="590"/>
      <c r="Z10" s="641">
        <v>2.6</v>
      </c>
      <c r="AA10" s="641"/>
      <c r="AB10" s="641"/>
      <c r="AC10" s="641"/>
      <c r="AD10" s="642">
        <v>313986</v>
      </c>
      <c r="AE10" s="642"/>
      <c r="AF10" s="642"/>
      <c r="AG10" s="642"/>
      <c r="AH10" s="642"/>
      <c r="AI10" s="642"/>
      <c r="AJ10" s="642"/>
      <c r="AK10" s="642"/>
      <c r="AL10" s="611">
        <v>4.9000000000000004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79210</v>
      </c>
      <c r="BH10" s="589"/>
      <c r="BI10" s="589"/>
      <c r="BJ10" s="589"/>
      <c r="BK10" s="589"/>
      <c r="BL10" s="589"/>
      <c r="BM10" s="589"/>
      <c r="BN10" s="590"/>
      <c r="BO10" s="641">
        <v>2.1</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65817</v>
      </c>
      <c r="CS10" s="589"/>
      <c r="CT10" s="589"/>
      <c r="CU10" s="589"/>
      <c r="CV10" s="589"/>
      <c r="CW10" s="589"/>
      <c r="CX10" s="589"/>
      <c r="CY10" s="590"/>
      <c r="CZ10" s="641">
        <v>0.5</v>
      </c>
      <c r="DA10" s="641"/>
      <c r="DB10" s="641"/>
      <c r="DC10" s="641"/>
      <c r="DD10" s="594" t="s">
        <v>220</v>
      </c>
      <c r="DE10" s="589"/>
      <c r="DF10" s="589"/>
      <c r="DG10" s="589"/>
      <c r="DH10" s="589"/>
      <c r="DI10" s="589"/>
      <c r="DJ10" s="589"/>
      <c r="DK10" s="589"/>
      <c r="DL10" s="589"/>
      <c r="DM10" s="589"/>
      <c r="DN10" s="589"/>
      <c r="DO10" s="589"/>
      <c r="DP10" s="590"/>
      <c r="DQ10" s="594">
        <v>28707</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24143</v>
      </c>
      <c r="S11" s="589"/>
      <c r="T11" s="589"/>
      <c r="U11" s="589"/>
      <c r="V11" s="589"/>
      <c r="W11" s="589"/>
      <c r="X11" s="589"/>
      <c r="Y11" s="590"/>
      <c r="Z11" s="641">
        <v>0.2</v>
      </c>
      <c r="AA11" s="641"/>
      <c r="AB11" s="641"/>
      <c r="AC11" s="641"/>
      <c r="AD11" s="642">
        <v>24143</v>
      </c>
      <c r="AE11" s="642"/>
      <c r="AF11" s="642"/>
      <c r="AG11" s="642"/>
      <c r="AH11" s="642"/>
      <c r="AI11" s="642"/>
      <c r="AJ11" s="642"/>
      <c r="AK11" s="642"/>
      <c r="AL11" s="611">
        <v>0.4</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130397</v>
      </c>
      <c r="BH11" s="589"/>
      <c r="BI11" s="589"/>
      <c r="BJ11" s="589"/>
      <c r="BK11" s="589"/>
      <c r="BL11" s="589"/>
      <c r="BM11" s="589"/>
      <c r="BN11" s="590"/>
      <c r="BO11" s="641">
        <v>3.4</v>
      </c>
      <c r="BP11" s="641"/>
      <c r="BQ11" s="641"/>
      <c r="BR11" s="641"/>
      <c r="BS11" s="594">
        <v>21227</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243898</v>
      </c>
      <c r="CS11" s="589"/>
      <c r="CT11" s="589"/>
      <c r="CU11" s="589"/>
      <c r="CV11" s="589"/>
      <c r="CW11" s="589"/>
      <c r="CX11" s="589"/>
      <c r="CY11" s="590"/>
      <c r="CZ11" s="641">
        <v>2</v>
      </c>
      <c r="DA11" s="641"/>
      <c r="DB11" s="641"/>
      <c r="DC11" s="641"/>
      <c r="DD11" s="594">
        <v>90139</v>
      </c>
      <c r="DE11" s="589"/>
      <c r="DF11" s="589"/>
      <c r="DG11" s="589"/>
      <c r="DH11" s="589"/>
      <c r="DI11" s="589"/>
      <c r="DJ11" s="589"/>
      <c r="DK11" s="589"/>
      <c r="DL11" s="589"/>
      <c r="DM11" s="589"/>
      <c r="DN11" s="589"/>
      <c r="DO11" s="589"/>
      <c r="DP11" s="590"/>
      <c r="DQ11" s="594">
        <v>131248</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2235095</v>
      </c>
      <c r="BH12" s="589"/>
      <c r="BI12" s="589"/>
      <c r="BJ12" s="589"/>
      <c r="BK12" s="589"/>
      <c r="BL12" s="589"/>
      <c r="BM12" s="589"/>
      <c r="BN12" s="590"/>
      <c r="BO12" s="641">
        <v>58.9</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474212</v>
      </c>
      <c r="CS12" s="589"/>
      <c r="CT12" s="589"/>
      <c r="CU12" s="589"/>
      <c r="CV12" s="589"/>
      <c r="CW12" s="589"/>
      <c r="CX12" s="589"/>
      <c r="CY12" s="590"/>
      <c r="CZ12" s="641">
        <v>3.9</v>
      </c>
      <c r="DA12" s="641"/>
      <c r="DB12" s="641"/>
      <c r="DC12" s="641"/>
      <c r="DD12" s="594" t="s">
        <v>220</v>
      </c>
      <c r="DE12" s="589"/>
      <c r="DF12" s="589"/>
      <c r="DG12" s="589"/>
      <c r="DH12" s="589"/>
      <c r="DI12" s="589"/>
      <c r="DJ12" s="589"/>
      <c r="DK12" s="589"/>
      <c r="DL12" s="589"/>
      <c r="DM12" s="589"/>
      <c r="DN12" s="589"/>
      <c r="DO12" s="589"/>
      <c r="DP12" s="590"/>
      <c r="DQ12" s="594">
        <v>69020</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13063</v>
      </c>
      <c r="S13" s="589"/>
      <c r="T13" s="589"/>
      <c r="U13" s="589"/>
      <c r="V13" s="589"/>
      <c r="W13" s="589"/>
      <c r="X13" s="589"/>
      <c r="Y13" s="590"/>
      <c r="Z13" s="641">
        <v>0.1</v>
      </c>
      <c r="AA13" s="641"/>
      <c r="AB13" s="641"/>
      <c r="AC13" s="641"/>
      <c r="AD13" s="642">
        <v>13063</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2225233</v>
      </c>
      <c r="BH13" s="589"/>
      <c r="BI13" s="589"/>
      <c r="BJ13" s="589"/>
      <c r="BK13" s="589"/>
      <c r="BL13" s="589"/>
      <c r="BM13" s="589"/>
      <c r="BN13" s="590"/>
      <c r="BO13" s="641">
        <v>58.6</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1238240</v>
      </c>
      <c r="CS13" s="589"/>
      <c r="CT13" s="589"/>
      <c r="CU13" s="589"/>
      <c r="CV13" s="589"/>
      <c r="CW13" s="589"/>
      <c r="CX13" s="589"/>
      <c r="CY13" s="590"/>
      <c r="CZ13" s="641">
        <v>10.3</v>
      </c>
      <c r="DA13" s="641"/>
      <c r="DB13" s="641"/>
      <c r="DC13" s="641"/>
      <c r="DD13" s="594">
        <v>487695</v>
      </c>
      <c r="DE13" s="589"/>
      <c r="DF13" s="589"/>
      <c r="DG13" s="589"/>
      <c r="DH13" s="589"/>
      <c r="DI13" s="589"/>
      <c r="DJ13" s="589"/>
      <c r="DK13" s="589"/>
      <c r="DL13" s="589"/>
      <c r="DM13" s="589"/>
      <c r="DN13" s="589"/>
      <c r="DO13" s="589"/>
      <c r="DP13" s="590"/>
      <c r="DQ13" s="594">
        <v>672620</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66056</v>
      </c>
      <c r="BH14" s="589"/>
      <c r="BI14" s="589"/>
      <c r="BJ14" s="589"/>
      <c r="BK14" s="589"/>
      <c r="BL14" s="589"/>
      <c r="BM14" s="589"/>
      <c r="BN14" s="590"/>
      <c r="BO14" s="641">
        <v>1.7</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494336</v>
      </c>
      <c r="CS14" s="589"/>
      <c r="CT14" s="589"/>
      <c r="CU14" s="589"/>
      <c r="CV14" s="589"/>
      <c r="CW14" s="589"/>
      <c r="CX14" s="589"/>
      <c r="CY14" s="590"/>
      <c r="CZ14" s="641">
        <v>4.0999999999999996</v>
      </c>
      <c r="DA14" s="641"/>
      <c r="DB14" s="641"/>
      <c r="DC14" s="641"/>
      <c r="DD14" s="594">
        <v>36587</v>
      </c>
      <c r="DE14" s="589"/>
      <c r="DF14" s="589"/>
      <c r="DG14" s="589"/>
      <c r="DH14" s="589"/>
      <c r="DI14" s="589"/>
      <c r="DJ14" s="589"/>
      <c r="DK14" s="589"/>
      <c r="DL14" s="589"/>
      <c r="DM14" s="589"/>
      <c r="DN14" s="589"/>
      <c r="DO14" s="589"/>
      <c r="DP14" s="590"/>
      <c r="DQ14" s="594">
        <v>458536</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9549</v>
      </c>
      <c r="S15" s="589"/>
      <c r="T15" s="589"/>
      <c r="U15" s="589"/>
      <c r="V15" s="589"/>
      <c r="W15" s="589"/>
      <c r="X15" s="589"/>
      <c r="Y15" s="590"/>
      <c r="Z15" s="641">
        <v>0.1</v>
      </c>
      <c r="AA15" s="641"/>
      <c r="AB15" s="641"/>
      <c r="AC15" s="641"/>
      <c r="AD15" s="642">
        <v>9549</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180441</v>
      </c>
      <c r="BH15" s="589"/>
      <c r="BI15" s="589"/>
      <c r="BJ15" s="589"/>
      <c r="BK15" s="589"/>
      <c r="BL15" s="589"/>
      <c r="BM15" s="589"/>
      <c r="BN15" s="590"/>
      <c r="BO15" s="641">
        <v>4.8</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1427290</v>
      </c>
      <c r="CS15" s="589"/>
      <c r="CT15" s="589"/>
      <c r="CU15" s="589"/>
      <c r="CV15" s="589"/>
      <c r="CW15" s="589"/>
      <c r="CX15" s="589"/>
      <c r="CY15" s="590"/>
      <c r="CZ15" s="641">
        <v>11.8</v>
      </c>
      <c r="DA15" s="641"/>
      <c r="DB15" s="641"/>
      <c r="DC15" s="641"/>
      <c r="DD15" s="594">
        <v>572153</v>
      </c>
      <c r="DE15" s="589"/>
      <c r="DF15" s="589"/>
      <c r="DG15" s="589"/>
      <c r="DH15" s="589"/>
      <c r="DI15" s="589"/>
      <c r="DJ15" s="589"/>
      <c r="DK15" s="589"/>
      <c r="DL15" s="589"/>
      <c r="DM15" s="589"/>
      <c r="DN15" s="589"/>
      <c r="DO15" s="589"/>
      <c r="DP15" s="590"/>
      <c r="DQ15" s="594">
        <v>866620</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2572473</v>
      </c>
      <c r="S16" s="589"/>
      <c r="T16" s="589"/>
      <c r="U16" s="589"/>
      <c r="V16" s="589"/>
      <c r="W16" s="589"/>
      <c r="X16" s="589"/>
      <c r="Y16" s="590"/>
      <c r="Z16" s="641">
        <v>21.1</v>
      </c>
      <c r="AA16" s="641"/>
      <c r="AB16" s="641"/>
      <c r="AC16" s="641"/>
      <c r="AD16" s="642">
        <v>2094544</v>
      </c>
      <c r="AE16" s="642"/>
      <c r="AF16" s="642"/>
      <c r="AG16" s="642"/>
      <c r="AH16" s="642"/>
      <c r="AI16" s="642"/>
      <c r="AJ16" s="642"/>
      <c r="AK16" s="642"/>
      <c r="AL16" s="611">
        <v>32.6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35312</v>
      </c>
      <c r="CS16" s="589"/>
      <c r="CT16" s="589"/>
      <c r="CU16" s="589"/>
      <c r="CV16" s="589"/>
      <c r="CW16" s="589"/>
      <c r="CX16" s="589"/>
      <c r="CY16" s="590"/>
      <c r="CZ16" s="641">
        <v>0.3</v>
      </c>
      <c r="DA16" s="641"/>
      <c r="DB16" s="641"/>
      <c r="DC16" s="641"/>
      <c r="DD16" s="594" t="s">
        <v>220</v>
      </c>
      <c r="DE16" s="589"/>
      <c r="DF16" s="589"/>
      <c r="DG16" s="589"/>
      <c r="DH16" s="589"/>
      <c r="DI16" s="589"/>
      <c r="DJ16" s="589"/>
      <c r="DK16" s="589"/>
      <c r="DL16" s="589"/>
      <c r="DM16" s="589"/>
      <c r="DN16" s="589"/>
      <c r="DO16" s="589"/>
      <c r="DP16" s="590"/>
      <c r="DQ16" s="594">
        <v>19116</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2094544</v>
      </c>
      <c r="S17" s="589"/>
      <c r="T17" s="589"/>
      <c r="U17" s="589"/>
      <c r="V17" s="589"/>
      <c r="W17" s="589"/>
      <c r="X17" s="589"/>
      <c r="Y17" s="590"/>
      <c r="Z17" s="641">
        <v>17.100000000000001</v>
      </c>
      <c r="AA17" s="641"/>
      <c r="AB17" s="641"/>
      <c r="AC17" s="641"/>
      <c r="AD17" s="642">
        <v>2094544</v>
      </c>
      <c r="AE17" s="642"/>
      <c r="AF17" s="642"/>
      <c r="AG17" s="642"/>
      <c r="AH17" s="642"/>
      <c r="AI17" s="642"/>
      <c r="AJ17" s="642"/>
      <c r="AK17" s="642"/>
      <c r="AL17" s="611">
        <v>32.6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981831</v>
      </c>
      <c r="CS17" s="589"/>
      <c r="CT17" s="589"/>
      <c r="CU17" s="589"/>
      <c r="CV17" s="589"/>
      <c r="CW17" s="589"/>
      <c r="CX17" s="589"/>
      <c r="CY17" s="590"/>
      <c r="CZ17" s="641">
        <v>8.1</v>
      </c>
      <c r="DA17" s="641"/>
      <c r="DB17" s="641"/>
      <c r="DC17" s="641"/>
      <c r="DD17" s="594" t="s">
        <v>220</v>
      </c>
      <c r="DE17" s="589"/>
      <c r="DF17" s="589"/>
      <c r="DG17" s="589"/>
      <c r="DH17" s="589"/>
      <c r="DI17" s="589"/>
      <c r="DJ17" s="589"/>
      <c r="DK17" s="589"/>
      <c r="DL17" s="589"/>
      <c r="DM17" s="589"/>
      <c r="DN17" s="589"/>
      <c r="DO17" s="589"/>
      <c r="DP17" s="590"/>
      <c r="DQ17" s="594">
        <v>948771</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477926</v>
      </c>
      <c r="S18" s="589"/>
      <c r="T18" s="589"/>
      <c r="U18" s="589"/>
      <c r="V18" s="589"/>
      <c r="W18" s="589"/>
      <c r="X18" s="589"/>
      <c r="Y18" s="590"/>
      <c r="Z18" s="641">
        <v>3.9</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17840</v>
      </c>
      <c r="BH19" s="589"/>
      <c r="BI19" s="589"/>
      <c r="BJ19" s="589"/>
      <c r="BK19" s="589"/>
      <c r="BL19" s="589"/>
      <c r="BM19" s="589"/>
      <c r="BN19" s="590"/>
      <c r="BO19" s="641">
        <v>0.5</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6893646</v>
      </c>
      <c r="S20" s="589"/>
      <c r="T20" s="589"/>
      <c r="U20" s="589"/>
      <c r="V20" s="589"/>
      <c r="W20" s="589"/>
      <c r="X20" s="589"/>
      <c r="Y20" s="590"/>
      <c r="Z20" s="641">
        <v>56.4</v>
      </c>
      <c r="AA20" s="641"/>
      <c r="AB20" s="641"/>
      <c r="AC20" s="641"/>
      <c r="AD20" s="642">
        <v>6415717</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17840</v>
      </c>
      <c r="BH20" s="589"/>
      <c r="BI20" s="589"/>
      <c r="BJ20" s="589"/>
      <c r="BK20" s="589"/>
      <c r="BL20" s="589"/>
      <c r="BM20" s="589"/>
      <c r="BN20" s="590"/>
      <c r="BO20" s="641">
        <v>0.5</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12056861</v>
      </c>
      <c r="CS20" s="589"/>
      <c r="CT20" s="589"/>
      <c r="CU20" s="589"/>
      <c r="CV20" s="589"/>
      <c r="CW20" s="589"/>
      <c r="CX20" s="589"/>
      <c r="CY20" s="590"/>
      <c r="CZ20" s="641">
        <v>100</v>
      </c>
      <c r="DA20" s="641"/>
      <c r="DB20" s="641"/>
      <c r="DC20" s="641"/>
      <c r="DD20" s="594">
        <v>1333842</v>
      </c>
      <c r="DE20" s="589"/>
      <c r="DF20" s="589"/>
      <c r="DG20" s="589"/>
      <c r="DH20" s="589"/>
      <c r="DI20" s="589"/>
      <c r="DJ20" s="589"/>
      <c r="DK20" s="589"/>
      <c r="DL20" s="589"/>
      <c r="DM20" s="589"/>
      <c r="DN20" s="589"/>
      <c r="DO20" s="589"/>
      <c r="DP20" s="590"/>
      <c r="DQ20" s="594">
        <v>7751802</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2713</v>
      </c>
      <c r="S21" s="589"/>
      <c r="T21" s="589"/>
      <c r="U21" s="589"/>
      <c r="V21" s="589"/>
      <c r="W21" s="589"/>
      <c r="X21" s="589"/>
      <c r="Y21" s="590"/>
      <c r="Z21" s="641">
        <v>0</v>
      </c>
      <c r="AA21" s="641"/>
      <c r="AB21" s="641"/>
      <c r="AC21" s="641"/>
      <c r="AD21" s="642">
        <v>2713</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17840</v>
      </c>
      <c r="BH21" s="589"/>
      <c r="BI21" s="589"/>
      <c r="BJ21" s="589"/>
      <c r="BK21" s="589"/>
      <c r="BL21" s="589"/>
      <c r="BM21" s="589"/>
      <c r="BN21" s="590"/>
      <c r="BO21" s="641">
        <v>0.5</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174262</v>
      </c>
      <c r="S22" s="589"/>
      <c r="T22" s="589"/>
      <c r="U22" s="589"/>
      <c r="V22" s="589"/>
      <c r="W22" s="589"/>
      <c r="X22" s="589"/>
      <c r="Y22" s="590"/>
      <c r="Z22" s="641">
        <v>1.4</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205890</v>
      </c>
      <c r="S23" s="589"/>
      <c r="T23" s="589"/>
      <c r="U23" s="589"/>
      <c r="V23" s="589"/>
      <c r="W23" s="589"/>
      <c r="X23" s="589"/>
      <c r="Y23" s="590"/>
      <c r="Z23" s="641">
        <v>1.7</v>
      </c>
      <c r="AA23" s="641"/>
      <c r="AB23" s="641"/>
      <c r="AC23" s="641"/>
      <c r="AD23" s="642">
        <v>8396</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17166</v>
      </c>
      <c r="S24" s="589"/>
      <c r="T24" s="589"/>
      <c r="U24" s="589"/>
      <c r="V24" s="589"/>
      <c r="W24" s="589"/>
      <c r="X24" s="589"/>
      <c r="Y24" s="590"/>
      <c r="Z24" s="641">
        <v>0.1</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5555166</v>
      </c>
      <c r="CS24" s="639"/>
      <c r="CT24" s="639"/>
      <c r="CU24" s="639"/>
      <c r="CV24" s="639"/>
      <c r="CW24" s="639"/>
      <c r="CX24" s="639"/>
      <c r="CY24" s="686"/>
      <c r="CZ24" s="690">
        <v>46.1</v>
      </c>
      <c r="DA24" s="691"/>
      <c r="DB24" s="691"/>
      <c r="DC24" s="692"/>
      <c r="DD24" s="685">
        <v>3593761</v>
      </c>
      <c r="DE24" s="639"/>
      <c r="DF24" s="639"/>
      <c r="DG24" s="639"/>
      <c r="DH24" s="639"/>
      <c r="DI24" s="639"/>
      <c r="DJ24" s="639"/>
      <c r="DK24" s="686"/>
      <c r="DL24" s="685">
        <v>3571994</v>
      </c>
      <c r="DM24" s="639"/>
      <c r="DN24" s="639"/>
      <c r="DO24" s="639"/>
      <c r="DP24" s="639"/>
      <c r="DQ24" s="639"/>
      <c r="DR24" s="639"/>
      <c r="DS24" s="639"/>
      <c r="DT24" s="639"/>
      <c r="DU24" s="639"/>
      <c r="DV24" s="686"/>
      <c r="DW24" s="687">
        <v>50.6</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1676365</v>
      </c>
      <c r="S25" s="589"/>
      <c r="T25" s="589"/>
      <c r="U25" s="589"/>
      <c r="V25" s="589"/>
      <c r="W25" s="589"/>
      <c r="X25" s="589"/>
      <c r="Y25" s="590"/>
      <c r="Z25" s="641">
        <v>13.7</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2216153</v>
      </c>
      <c r="CS25" s="607"/>
      <c r="CT25" s="607"/>
      <c r="CU25" s="607"/>
      <c r="CV25" s="607"/>
      <c r="CW25" s="607"/>
      <c r="CX25" s="607"/>
      <c r="CY25" s="608"/>
      <c r="CZ25" s="591">
        <v>18.399999999999999</v>
      </c>
      <c r="DA25" s="609"/>
      <c r="DB25" s="609"/>
      <c r="DC25" s="610"/>
      <c r="DD25" s="594">
        <v>2002919</v>
      </c>
      <c r="DE25" s="607"/>
      <c r="DF25" s="607"/>
      <c r="DG25" s="607"/>
      <c r="DH25" s="607"/>
      <c r="DI25" s="607"/>
      <c r="DJ25" s="607"/>
      <c r="DK25" s="608"/>
      <c r="DL25" s="594">
        <v>1987628</v>
      </c>
      <c r="DM25" s="607"/>
      <c r="DN25" s="607"/>
      <c r="DO25" s="607"/>
      <c r="DP25" s="607"/>
      <c r="DQ25" s="607"/>
      <c r="DR25" s="607"/>
      <c r="DS25" s="607"/>
      <c r="DT25" s="607"/>
      <c r="DU25" s="607"/>
      <c r="DV25" s="608"/>
      <c r="DW25" s="611">
        <v>28.1</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1322472</v>
      </c>
      <c r="CS26" s="589"/>
      <c r="CT26" s="589"/>
      <c r="CU26" s="589"/>
      <c r="CV26" s="589"/>
      <c r="CW26" s="589"/>
      <c r="CX26" s="589"/>
      <c r="CY26" s="590"/>
      <c r="CZ26" s="591">
        <v>11</v>
      </c>
      <c r="DA26" s="609"/>
      <c r="DB26" s="609"/>
      <c r="DC26" s="610"/>
      <c r="DD26" s="594">
        <v>1181193</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1028397</v>
      </c>
      <c r="S27" s="589"/>
      <c r="T27" s="589"/>
      <c r="U27" s="589"/>
      <c r="V27" s="589"/>
      <c r="W27" s="589"/>
      <c r="X27" s="589"/>
      <c r="Y27" s="590"/>
      <c r="Z27" s="641">
        <v>8.4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3794917</v>
      </c>
      <c r="BH27" s="589"/>
      <c r="BI27" s="589"/>
      <c r="BJ27" s="589"/>
      <c r="BK27" s="589"/>
      <c r="BL27" s="589"/>
      <c r="BM27" s="589"/>
      <c r="BN27" s="590"/>
      <c r="BO27" s="641">
        <v>100</v>
      </c>
      <c r="BP27" s="641"/>
      <c r="BQ27" s="641"/>
      <c r="BR27" s="641"/>
      <c r="BS27" s="594">
        <v>21227</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2357182</v>
      </c>
      <c r="CS27" s="607"/>
      <c r="CT27" s="607"/>
      <c r="CU27" s="607"/>
      <c r="CV27" s="607"/>
      <c r="CW27" s="607"/>
      <c r="CX27" s="607"/>
      <c r="CY27" s="608"/>
      <c r="CZ27" s="591">
        <v>19.600000000000001</v>
      </c>
      <c r="DA27" s="609"/>
      <c r="DB27" s="609"/>
      <c r="DC27" s="610"/>
      <c r="DD27" s="594">
        <v>642071</v>
      </c>
      <c r="DE27" s="607"/>
      <c r="DF27" s="607"/>
      <c r="DG27" s="607"/>
      <c r="DH27" s="607"/>
      <c r="DI27" s="607"/>
      <c r="DJ27" s="607"/>
      <c r="DK27" s="608"/>
      <c r="DL27" s="594">
        <v>635595</v>
      </c>
      <c r="DM27" s="607"/>
      <c r="DN27" s="607"/>
      <c r="DO27" s="607"/>
      <c r="DP27" s="607"/>
      <c r="DQ27" s="607"/>
      <c r="DR27" s="607"/>
      <c r="DS27" s="607"/>
      <c r="DT27" s="607"/>
      <c r="DU27" s="607"/>
      <c r="DV27" s="608"/>
      <c r="DW27" s="611">
        <v>9</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70250</v>
      </c>
      <c r="S28" s="589"/>
      <c r="T28" s="589"/>
      <c r="U28" s="589"/>
      <c r="V28" s="589"/>
      <c r="W28" s="589"/>
      <c r="X28" s="589"/>
      <c r="Y28" s="590"/>
      <c r="Z28" s="641">
        <v>0.6</v>
      </c>
      <c r="AA28" s="641"/>
      <c r="AB28" s="641"/>
      <c r="AC28" s="641"/>
      <c r="AD28" s="642" t="s">
        <v>220</v>
      </c>
      <c r="AE28" s="642"/>
      <c r="AF28" s="642"/>
      <c r="AG28" s="642"/>
      <c r="AH28" s="642"/>
      <c r="AI28" s="642"/>
      <c r="AJ28" s="642"/>
      <c r="AK28" s="642"/>
      <c r="AL28" s="611" t="s">
        <v>220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981831</v>
      </c>
      <c r="CS28" s="589"/>
      <c r="CT28" s="589"/>
      <c r="CU28" s="589"/>
      <c r="CV28" s="589"/>
      <c r="CW28" s="589"/>
      <c r="CX28" s="589"/>
      <c r="CY28" s="590"/>
      <c r="CZ28" s="591">
        <v>8.1</v>
      </c>
      <c r="DA28" s="609"/>
      <c r="DB28" s="609"/>
      <c r="DC28" s="610"/>
      <c r="DD28" s="594">
        <v>948771</v>
      </c>
      <c r="DE28" s="589"/>
      <c r="DF28" s="589"/>
      <c r="DG28" s="589"/>
      <c r="DH28" s="589"/>
      <c r="DI28" s="589"/>
      <c r="DJ28" s="589"/>
      <c r="DK28" s="590"/>
      <c r="DL28" s="594">
        <v>948771</v>
      </c>
      <c r="DM28" s="589"/>
      <c r="DN28" s="589"/>
      <c r="DO28" s="589"/>
      <c r="DP28" s="589"/>
      <c r="DQ28" s="589"/>
      <c r="DR28" s="589"/>
      <c r="DS28" s="589"/>
      <c r="DT28" s="589"/>
      <c r="DU28" s="589"/>
      <c r="DV28" s="590"/>
      <c r="DW28" s="611">
        <v>13.4</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6155</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978434</v>
      </c>
      <c r="CS29" s="607"/>
      <c r="CT29" s="607"/>
      <c r="CU29" s="607"/>
      <c r="CV29" s="607"/>
      <c r="CW29" s="607"/>
      <c r="CX29" s="607"/>
      <c r="CY29" s="608"/>
      <c r="CZ29" s="591">
        <v>8.1</v>
      </c>
      <c r="DA29" s="609"/>
      <c r="DB29" s="609"/>
      <c r="DC29" s="610"/>
      <c r="DD29" s="594">
        <v>945374</v>
      </c>
      <c r="DE29" s="607"/>
      <c r="DF29" s="607"/>
      <c r="DG29" s="607"/>
      <c r="DH29" s="607"/>
      <c r="DI29" s="607"/>
      <c r="DJ29" s="607"/>
      <c r="DK29" s="608"/>
      <c r="DL29" s="594">
        <v>945374</v>
      </c>
      <c r="DM29" s="607"/>
      <c r="DN29" s="607"/>
      <c r="DO29" s="607"/>
      <c r="DP29" s="607"/>
      <c r="DQ29" s="607"/>
      <c r="DR29" s="607"/>
      <c r="DS29" s="607"/>
      <c r="DT29" s="607"/>
      <c r="DU29" s="607"/>
      <c r="DV29" s="608"/>
      <c r="DW29" s="611">
        <v>13.4</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240673</v>
      </c>
      <c r="S30" s="589"/>
      <c r="T30" s="589"/>
      <c r="U30" s="589"/>
      <c r="V30" s="589"/>
      <c r="W30" s="589"/>
      <c r="X30" s="589"/>
      <c r="Y30" s="590"/>
      <c r="Z30" s="641">
        <v>2</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98.6</v>
      </c>
      <c r="BH30" s="655"/>
      <c r="BI30" s="655"/>
      <c r="BJ30" s="655"/>
      <c r="BK30" s="655"/>
      <c r="BL30" s="655"/>
      <c r="BM30" s="656">
        <v>93</v>
      </c>
      <c r="BN30" s="655"/>
      <c r="BO30" s="655"/>
      <c r="BP30" s="655"/>
      <c r="BQ30" s="657"/>
      <c r="BR30" s="654">
        <v>98.5</v>
      </c>
      <c r="BS30" s="655"/>
      <c r="BT30" s="655"/>
      <c r="BU30" s="655"/>
      <c r="BV30" s="655"/>
      <c r="BW30" s="655"/>
      <c r="BX30" s="656">
        <v>92.7</v>
      </c>
      <c r="BY30" s="655"/>
      <c r="BZ30" s="655"/>
      <c r="CA30" s="655"/>
      <c r="CB30" s="657"/>
      <c r="CD30" s="660"/>
      <c r="CE30" s="661"/>
      <c r="CF30" s="625" t="s">
        <v>292</v>
      </c>
      <c r="CG30" s="622"/>
      <c r="CH30" s="622"/>
      <c r="CI30" s="622"/>
      <c r="CJ30" s="622"/>
      <c r="CK30" s="622"/>
      <c r="CL30" s="622"/>
      <c r="CM30" s="622"/>
      <c r="CN30" s="622"/>
      <c r="CO30" s="622"/>
      <c r="CP30" s="622"/>
      <c r="CQ30" s="623"/>
      <c r="CR30" s="588">
        <v>846169</v>
      </c>
      <c r="CS30" s="589"/>
      <c r="CT30" s="589"/>
      <c r="CU30" s="589"/>
      <c r="CV30" s="589"/>
      <c r="CW30" s="589"/>
      <c r="CX30" s="589"/>
      <c r="CY30" s="590"/>
      <c r="CZ30" s="591">
        <v>7</v>
      </c>
      <c r="DA30" s="609"/>
      <c r="DB30" s="609"/>
      <c r="DC30" s="610"/>
      <c r="DD30" s="594">
        <v>813490</v>
      </c>
      <c r="DE30" s="589"/>
      <c r="DF30" s="589"/>
      <c r="DG30" s="589"/>
      <c r="DH30" s="589"/>
      <c r="DI30" s="589"/>
      <c r="DJ30" s="589"/>
      <c r="DK30" s="590"/>
      <c r="DL30" s="594">
        <v>813490</v>
      </c>
      <c r="DM30" s="589"/>
      <c r="DN30" s="589"/>
      <c r="DO30" s="589"/>
      <c r="DP30" s="589"/>
      <c r="DQ30" s="589"/>
      <c r="DR30" s="589"/>
      <c r="DS30" s="589"/>
      <c r="DT30" s="589"/>
      <c r="DU30" s="589"/>
      <c r="DV30" s="590"/>
      <c r="DW30" s="611">
        <v>11.5</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200192</v>
      </c>
      <c r="S31" s="589"/>
      <c r="T31" s="589"/>
      <c r="U31" s="589"/>
      <c r="V31" s="589"/>
      <c r="W31" s="589"/>
      <c r="X31" s="589"/>
      <c r="Y31" s="590"/>
      <c r="Z31" s="641">
        <v>1.6</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98.5</v>
      </c>
      <c r="BH31" s="607"/>
      <c r="BI31" s="607"/>
      <c r="BJ31" s="607"/>
      <c r="BK31" s="607"/>
      <c r="BL31" s="607"/>
      <c r="BM31" s="643">
        <v>93.7</v>
      </c>
      <c r="BN31" s="653"/>
      <c r="BO31" s="653"/>
      <c r="BP31" s="653"/>
      <c r="BQ31" s="617"/>
      <c r="BR31" s="652">
        <v>98.5</v>
      </c>
      <c r="BS31" s="607"/>
      <c r="BT31" s="607"/>
      <c r="BU31" s="607"/>
      <c r="BV31" s="607"/>
      <c r="BW31" s="607"/>
      <c r="BX31" s="643">
        <v>93.5</v>
      </c>
      <c r="BY31" s="653"/>
      <c r="BZ31" s="653"/>
      <c r="CA31" s="653"/>
      <c r="CB31" s="617"/>
      <c r="CD31" s="660"/>
      <c r="CE31" s="661"/>
      <c r="CF31" s="625" t="s">
        <v>296</v>
      </c>
      <c r="CG31" s="622"/>
      <c r="CH31" s="622"/>
      <c r="CI31" s="622"/>
      <c r="CJ31" s="622"/>
      <c r="CK31" s="622"/>
      <c r="CL31" s="622"/>
      <c r="CM31" s="622"/>
      <c r="CN31" s="622"/>
      <c r="CO31" s="622"/>
      <c r="CP31" s="622"/>
      <c r="CQ31" s="623"/>
      <c r="CR31" s="588">
        <v>132265</v>
      </c>
      <c r="CS31" s="607"/>
      <c r="CT31" s="607"/>
      <c r="CU31" s="607"/>
      <c r="CV31" s="607"/>
      <c r="CW31" s="607"/>
      <c r="CX31" s="607"/>
      <c r="CY31" s="608"/>
      <c r="CZ31" s="591">
        <v>1.1000000000000001</v>
      </c>
      <c r="DA31" s="609"/>
      <c r="DB31" s="609"/>
      <c r="DC31" s="610"/>
      <c r="DD31" s="594">
        <v>131884</v>
      </c>
      <c r="DE31" s="607"/>
      <c r="DF31" s="607"/>
      <c r="DG31" s="607"/>
      <c r="DH31" s="607"/>
      <c r="DI31" s="607"/>
      <c r="DJ31" s="607"/>
      <c r="DK31" s="608"/>
      <c r="DL31" s="594">
        <v>131884</v>
      </c>
      <c r="DM31" s="607"/>
      <c r="DN31" s="607"/>
      <c r="DO31" s="607"/>
      <c r="DP31" s="607"/>
      <c r="DQ31" s="607"/>
      <c r="DR31" s="607"/>
      <c r="DS31" s="607"/>
      <c r="DT31" s="607"/>
      <c r="DU31" s="607"/>
      <c r="DV31" s="608"/>
      <c r="DW31" s="611">
        <v>1.9</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460550</v>
      </c>
      <c r="S32" s="589"/>
      <c r="T32" s="589"/>
      <c r="U32" s="589"/>
      <c r="V32" s="589"/>
      <c r="W32" s="589"/>
      <c r="X32" s="589"/>
      <c r="Y32" s="590"/>
      <c r="Z32" s="641">
        <v>3.8</v>
      </c>
      <c r="AA32" s="641"/>
      <c r="AB32" s="641"/>
      <c r="AC32" s="641"/>
      <c r="AD32" s="642" t="s">
        <v>220</v>
      </c>
      <c r="AE32" s="642"/>
      <c r="AF32" s="642"/>
      <c r="AG32" s="642"/>
      <c r="AH32" s="642"/>
      <c r="AI32" s="642"/>
      <c r="AJ32" s="642"/>
      <c r="AK32" s="642"/>
      <c r="AL32" s="611" t="s">
        <v>220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98.5</v>
      </c>
      <c r="BH32" s="573"/>
      <c r="BI32" s="573"/>
      <c r="BJ32" s="573"/>
      <c r="BK32" s="573"/>
      <c r="BL32" s="573"/>
      <c r="BM32" s="636">
        <v>91.9</v>
      </c>
      <c r="BN32" s="573"/>
      <c r="BO32" s="573"/>
      <c r="BP32" s="573"/>
      <c r="BQ32" s="630"/>
      <c r="BR32" s="651">
        <v>98.4</v>
      </c>
      <c r="BS32" s="573"/>
      <c r="BT32" s="573"/>
      <c r="BU32" s="573"/>
      <c r="BV32" s="573"/>
      <c r="BW32" s="573"/>
      <c r="BX32" s="636">
        <v>91.7</v>
      </c>
      <c r="BY32" s="573"/>
      <c r="BZ32" s="573"/>
      <c r="CA32" s="573"/>
      <c r="CB32" s="630"/>
      <c r="CD32" s="662"/>
      <c r="CE32" s="663"/>
      <c r="CF32" s="625" t="s">
        <v>299</v>
      </c>
      <c r="CG32" s="622"/>
      <c r="CH32" s="622"/>
      <c r="CI32" s="622"/>
      <c r="CJ32" s="622"/>
      <c r="CK32" s="622"/>
      <c r="CL32" s="622"/>
      <c r="CM32" s="622"/>
      <c r="CN32" s="622"/>
      <c r="CO32" s="622"/>
      <c r="CP32" s="622"/>
      <c r="CQ32" s="623"/>
      <c r="CR32" s="588">
        <v>3397</v>
      </c>
      <c r="CS32" s="589"/>
      <c r="CT32" s="589"/>
      <c r="CU32" s="589"/>
      <c r="CV32" s="589"/>
      <c r="CW32" s="589"/>
      <c r="CX32" s="589"/>
      <c r="CY32" s="590"/>
      <c r="CZ32" s="591">
        <v>0</v>
      </c>
      <c r="DA32" s="609"/>
      <c r="DB32" s="609"/>
      <c r="DC32" s="610"/>
      <c r="DD32" s="594">
        <v>3397</v>
      </c>
      <c r="DE32" s="589"/>
      <c r="DF32" s="589"/>
      <c r="DG32" s="589"/>
      <c r="DH32" s="589"/>
      <c r="DI32" s="589"/>
      <c r="DJ32" s="589"/>
      <c r="DK32" s="590"/>
      <c r="DL32" s="594">
        <v>3397</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1238387</v>
      </c>
      <c r="S33" s="589"/>
      <c r="T33" s="589"/>
      <c r="U33" s="589"/>
      <c r="V33" s="589"/>
      <c r="W33" s="589"/>
      <c r="X33" s="589"/>
      <c r="Y33" s="590"/>
      <c r="Z33" s="641">
        <v>10.1</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5132541</v>
      </c>
      <c r="CS33" s="607"/>
      <c r="CT33" s="607"/>
      <c r="CU33" s="607"/>
      <c r="CV33" s="607"/>
      <c r="CW33" s="607"/>
      <c r="CX33" s="607"/>
      <c r="CY33" s="608"/>
      <c r="CZ33" s="591">
        <v>42.6</v>
      </c>
      <c r="DA33" s="609"/>
      <c r="DB33" s="609"/>
      <c r="DC33" s="610"/>
      <c r="DD33" s="594">
        <v>3995391</v>
      </c>
      <c r="DE33" s="607"/>
      <c r="DF33" s="607"/>
      <c r="DG33" s="607"/>
      <c r="DH33" s="607"/>
      <c r="DI33" s="607"/>
      <c r="DJ33" s="607"/>
      <c r="DK33" s="608"/>
      <c r="DL33" s="594">
        <v>3360700</v>
      </c>
      <c r="DM33" s="607"/>
      <c r="DN33" s="607"/>
      <c r="DO33" s="607"/>
      <c r="DP33" s="607"/>
      <c r="DQ33" s="607"/>
      <c r="DR33" s="607"/>
      <c r="DS33" s="607"/>
      <c r="DT33" s="607"/>
      <c r="DU33" s="607"/>
      <c r="DV33" s="608"/>
      <c r="DW33" s="611">
        <v>47.6</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1632276</v>
      </c>
      <c r="CS34" s="589"/>
      <c r="CT34" s="589"/>
      <c r="CU34" s="589"/>
      <c r="CV34" s="589"/>
      <c r="CW34" s="589"/>
      <c r="CX34" s="589"/>
      <c r="CY34" s="590"/>
      <c r="CZ34" s="591">
        <v>13.5</v>
      </c>
      <c r="DA34" s="609"/>
      <c r="DB34" s="609"/>
      <c r="DC34" s="610"/>
      <c r="DD34" s="594">
        <v>1289613</v>
      </c>
      <c r="DE34" s="589"/>
      <c r="DF34" s="589"/>
      <c r="DG34" s="589"/>
      <c r="DH34" s="589"/>
      <c r="DI34" s="589"/>
      <c r="DJ34" s="589"/>
      <c r="DK34" s="590"/>
      <c r="DL34" s="594">
        <v>1049155</v>
      </c>
      <c r="DM34" s="589"/>
      <c r="DN34" s="589"/>
      <c r="DO34" s="589"/>
      <c r="DP34" s="589"/>
      <c r="DQ34" s="589"/>
      <c r="DR34" s="589"/>
      <c r="DS34" s="589"/>
      <c r="DT34" s="589"/>
      <c r="DU34" s="589"/>
      <c r="DV34" s="590"/>
      <c r="DW34" s="611">
        <v>14.9</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636387</v>
      </c>
      <c r="S35" s="589"/>
      <c r="T35" s="589"/>
      <c r="U35" s="589"/>
      <c r="V35" s="589"/>
      <c r="W35" s="589"/>
      <c r="X35" s="589"/>
      <c r="Y35" s="590"/>
      <c r="Z35" s="641">
        <v>5.2</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1554642</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9269</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193643</v>
      </c>
      <c r="CS35" s="607"/>
      <c r="CT35" s="607"/>
      <c r="CU35" s="607"/>
      <c r="CV35" s="607"/>
      <c r="CW35" s="607"/>
      <c r="CX35" s="607"/>
      <c r="CY35" s="608"/>
      <c r="CZ35" s="591">
        <v>1.6</v>
      </c>
      <c r="DA35" s="609"/>
      <c r="DB35" s="609"/>
      <c r="DC35" s="610"/>
      <c r="DD35" s="594">
        <v>141628</v>
      </c>
      <c r="DE35" s="607"/>
      <c r="DF35" s="607"/>
      <c r="DG35" s="607"/>
      <c r="DH35" s="607"/>
      <c r="DI35" s="607"/>
      <c r="DJ35" s="607"/>
      <c r="DK35" s="608"/>
      <c r="DL35" s="594">
        <v>141628</v>
      </c>
      <c r="DM35" s="607"/>
      <c r="DN35" s="607"/>
      <c r="DO35" s="607"/>
      <c r="DP35" s="607"/>
      <c r="DQ35" s="607"/>
      <c r="DR35" s="607"/>
      <c r="DS35" s="607"/>
      <c r="DT35" s="607"/>
      <c r="DU35" s="607"/>
      <c r="DV35" s="608"/>
      <c r="DW35" s="611">
        <v>2</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12214646</v>
      </c>
      <c r="S36" s="629"/>
      <c r="T36" s="629"/>
      <c r="U36" s="629"/>
      <c r="V36" s="629"/>
      <c r="W36" s="629"/>
      <c r="X36" s="629"/>
      <c r="Y36" s="632"/>
      <c r="Z36" s="633">
        <v>100</v>
      </c>
      <c r="AA36" s="633"/>
      <c r="AB36" s="633"/>
      <c r="AC36" s="633"/>
      <c r="AD36" s="634">
        <v>6426826</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290291</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-20101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1383065</v>
      </c>
      <c r="CS36" s="589"/>
      <c r="CT36" s="589"/>
      <c r="CU36" s="589"/>
      <c r="CV36" s="589"/>
      <c r="CW36" s="589"/>
      <c r="CX36" s="589"/>
      <c r="CY36" s="590"/>
      <c r="CZ36" s="591">
        <v>11.5</v>
      </c>
      <c r="DA36" s="609"/>
      <c r="DB36" s="609"/>
      <c r="DC36" s="610"/>
      <c r="DD36" s="594">
        <v>1199859</v>
      </c>
      <c r="DE36" s="589"/>
      <c r="DF36" s="589"/>
      <c r="DG36" s="589"/>
      <c r="DH36" s="589"/>
      <c r="DI36" s="589"/>
      <c r="DJ36" s="589"/>
      <c r="DK36" s="590"/>
      <c r="DL36" s="594">
        <v>979676</v>
      </c>
      <c r="DM36" s="589"/>
      <c r="DN36" s="589"/>
      <c r="DO36" s="589"/>
      <c r="DP36" s="589"/>
      <c r="DQ36" s="589"/>
      <c r="DR36" s="589"/>
      <c r="DS36" s="589"/>
      <c r="DT36" s="589"/>
      <c r="DU36" s="589"/>
      <c r="DV36" s="590"/>
      <c r="DW36" s="611">
        <v>13.9</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20494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4585</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419408</v>
      </c>
      <c r="CS37" s="607"/>
      <c r="CT37" s="607"/>
      <c r="CU37" s="607"/>
      <c r="CV37" s="607"/>
      <c r="CW37" s="607"/>
      <c r="CX37" s="607"/>
      <c r="CY37" s="608"/>
      <c r="CZ37" s="591">
        <v>3.5</v>
      </c>
      <c r="DA37" s="609"/>
      <c r="DB37" s="609"/>
      <c r="DC37" s="610"/>
      <c r="DD37" s="594">
        <v>419408</v>
      </c>
      <c r="DE37" s="607"/>
      <c r="DF37" s="607"/>
      <c r="DG37" s="607"/>
      <c r="DH37" s="607"/>
      <c r="DI37" s="607"/>
      <c r="DJ37" s="607"/>
      <c r="DK37" s="608"/>
      <c r="DL37" s="594">
        <v>411336</v>
      </c>
      <c r="DM37" s="607"/>
      <c r="DN37" s="607"/>
      <c r="DO37" s="607"/>
      <c r="DP37" s="607"/>
      <c r="DQ37" s="607"/>
      <c r="DR37" s="607"/>
      <c r="DS37" s="607"/>
      <c r="DT37" s="607"/>
      <c r="DU37" s="607"/>
      <c r="DV37" s="608"/>
      <c r="DW37" s="611">
        <v>5.8</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220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7324</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1534148</v>
      </c>
      <c r="CS38" s="589"/>
      <c r="CT38" s="589"/>
      <c r="CU38" s="589"/>
      <c r="CV38" s="589"/>
      <c r="CW38" s="589"/>
      <c r="CX38" s="589"/>
      <c r="CY38" s="590"/>
      <c r="CZ38" s="591">
        <v>12.7</v>
      </c>
      <c r="DA38" s="609"/>
      <c r="DB38" s="609"/>
      <c r="DC38" s="610"/>
      <c r="DD38" s="594">
        <v>1359170</v>
      </c>
      <c r="DE38" s="589"/>
      <c r="DF38" s="589"/>
      <c r="DG38" s="589"/>
      <c r="DH38" s="589"/>
      <c r="DI38" s="589"/>
      <c r="DJ38" s="589"/>
      <c r="DK38" s="590"/>
      <c r="DL38" s="594">
        <v>1190241</v>
      </c>
      <c r="DM38" s="589"/>
      <c r="DN38" s="589"/>
      <c r="DO38" s="589"/>
      <c r="DP38" s="589"/>
      <c r="DQ38" s="589"/>
      <c r="DR38" s="589"/>
      <c r="DS38" s="589"/>
      <c r="DT38" s="589"/>
      <c r="DU38" s="589"/>
      <c r="DV38" s="590"/>
      <c r="DW38" s="611">
        <v>16.899999999999999</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26249</v>
      </c>
      <c r="CS39" s="607"/>
      <c r="CT39" s="607"/>
      <c r="CU39" s="607"/>
      <c r="CV39" s="607"/>
      <c r="CW39" s="607"/>
      <c r="CX39" s="607"/>
      <c r="CY39" s="608"/>
      <c r="CZ39" s="591">
        <v>0.2</v>
      </c>
      <c r="DA39" s="609"/>
      <c r="DB39" s="609"/>
      <c r="DC39" s="610"/>
      <c r="DD39" s="594">
        <v>5001</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225365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110</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363160</v>
      </c>
      <c r="CS40" s="589"/>
      <c r="CT40" s="589"/>
      <c r="CU40" s="589"/>
      <c r="CV40" s="589"/>
      <c r="CW40" s="589"/>
      <c r="CX40" s="589"/>
      <c r="CY40" s="590"/>
      <c r="CZ40" s="591">
        <v>3</v>
      </c>
      <c r="DA40" s="609"/>
      <c r="DB40" s="609"/>
      <c r="DC40" s="610"/>
      <c r="DD40" s="594">
        <v>120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1018492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351</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1369154</v>
      </c>
      <c r="CS42" s="589"/>
      <c r="CT42" s="589"/>
      <c r="CU42" s="589"/>
      <c r="CV42" s="589"/>
      <c r="CW42" s="589"/>
      <c r="CX42" s="589"/>
      <c r="CY42" s="590"/>
      <c r="CZ42" s="591">
        <v>11.4</v>
      </c>
      <c r="DA42" s="592"/>
      <c r="DB42" s="592"/>
      <c r="DC42" s="593"/>
      <c r="DD42" s="594">
        <v>162650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65117</v>
      </c>
      <c r="CS43" s="607"/>
      <c r="CT43" s="607"/>
      <c r="CU43" s="607"/>
      <c r="CV43" s="607"/>
      <c r="CW43" s="607"/>
      <c r="CX43" s="607"/>
      <c r="CY43" s="608"/>
      <c r="CZ43" s="591">
        <v>0.5</v>
      </c>
      <c r="DA43" s="609"/>
      <c r="DB43" s="609"/>
      <c r="DC43" s="610"/>
      <c r="DD43" s="594">
        <v>60517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1333842</v>
      </c>
      <c r="CS44" s="589"/>
      <c r="CT44" s="589"/>
      <c r="CU44" s="589"/>
      <c r="CV44" s="589"/>
      <c r="CW44" s="589"/>
      <c r="CX44" s="589"/>
      <c r="CY44" s="590"/>
      <c r="CZ44" s="591">
        <v>11.1</v>
      </c>
      <c r="DA44" s="592"/>
      <c r="DB44" s="592"/>
      <c r="DC44" s="593"/>
      <c r="DD44" s="594">
        <v>143534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969467</v>
      </c>
      <c r="CS45" s="607"/>
      <c r="CT45" s="607"/>
      <c r="CU45" s="607"/>
      <c r="CV45" s="607"/>
      <c r="CW45" s="607"/>
      <c r="CX45" s="607"/>
      <c r="CY45" s="608"/>
      <c r="CZ45" s="591">
        <v>8</v>
      </c>
      <c r="DA45" s="609"/>
      <c r="DB45" s="609"/>
      <c r="DC45" s="610"/>
      <c r="DD45" s="594">
        <v>64461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302768</v>
      </c>
      <c r="CS46" s="589"/>
      <c r="CT46" s="589"/>
      <c r="CU46" s="589"/>
      <c r="CV46" s="589"/>
      <c r="CW46" s="589"/>
      <c r="CX46" s="589"/>
      <c r="CY46" s="590"/>
      <c r="CZ46" s="591">
        <v>2.5</v>
      </c>
      <c r="DA46" s="592"/>
      <c r="DB46" s="592"/>
      <c r="DC46" s="593"/>
      <c r="DD46" s="594">
        <v>77958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35312</v>
      </c>
      <c r="CS47" s="607"/>
      <c r="CT47" s="607"/>
      <c r="CU47" s="607"/>
      <c r="CV47" s="607"/>
      <c r="CW47" s="607"/>
      <c r="CX47" s="607"/>
      <c r="CY47" s="608"/>
      <c r="CZ47" s="591">
        <v>0.3</v>
      </c>
      <c r="DA47" s="609"/>
      <c r="DB47" s="609"/>
      <c r="DC47" s="610"/>
      <c r="DD47" s="594">
        <v>19116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12056861</v>
      </c>
      <c r="CS49" s="573"/>
      <c r="CT49" s="573"/>
      <c r="CU49" s="573"/>
      <c r="CV49" s="573"/>
      <c r="CW49" s="573"/>
      <c r="CX49" s="573"/>
      <c r="CY49" s="574"/>
      <c r="CZ49" s="575">
        <v>100</v>
      </c>
      <c r="DA49" s="576"/>
      <c r="DB49" s="576"/>
      <c r="DC49" s="577"/>
      <c r="DD49" s="578">
        <v>7751802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12156</v>
      </c>
      <c r="R7" s="1101"/>
      <c r="S7" s="1101"/>
      <c r="T7" s="1101"/>
      <c r="U7" s="1101"/>
      <c r="V7" s="1101">
        <v>12006</v>
      </c>
      <c r="W7" s="1101"/>
      <c r="X7" s="1101"/>
      <c r="Y7" s="1101"/>
      <c r="Z7" s="1101"/>
      <c r="AA7" s="1101">
        <v>150</v>
      </c>
      <c r="AB7" s="1101"/>
      <c r="AC7" s="1101"/>
      <c r="AD7" s="1101"/>
      <c r="AE7" s="1102"/>
      <c r="AF7" s="1103">
        <v>113</v>
      </c>
      <c r="AG7" s="1104"/>
      <c r="AH7" s="1104"/>
      <c r="AI7" s="1104"/>
      <c r="AJ7" s="1105"/>
      <c r="AK7" s="1087">
        <v>244</v>
      </c>
      <c r="AL7" s="1088"/>
      <c r="AM7" s="1088"/>
      <c r="AN7" s="1088"/>
      <c r="AO7" s="1088"/>
      <c r="AP7" s="1088">
        <v>11181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540</v>
      </c>
      <c r="BS7" s="1091" t="s">
        <v>541</v>
      </c>
      <c r="BT7" s="1092"/>
      <c r="BU7" s="1092"/>
      <c r="BV7" s="1092"/>
      <c r="BW7" s="1092"/>
      <c r="BX7" s="1092"/>
      <c r="BY7" s="1092"/>
      <c r="BZ7" s="1092"/>
      <c r="CA7" s="1092"/>
      <c r="CB7" s="1092"/>
      <c r="CC7" s="1092"/>
      <c r="CD7" s="1092"/>
      <c r="CE7" s="1092"/>
      <c r="CF7" s="1092"/>
      <c r="CG7" s="1093"/>
      <c r="CH7" s="1084">
        <v>2706</v>
      </c>
      <c r="CI7" s="1085"/>
      <c r="CJ7" s="1085"/>
      <c r="CK7" s="1085"/>
      <c r="CL7" s="1086"/>
      <c r="CM7" s="1084">
        <v>31684</v>
      </c>
      <c r="CN7" s="1085"/>
      <c r="CO7" s="1085"/>
      <c r="CP7" s="1085"/>
      <c r="CQ7" s="1086"/>
      <c r="CR7" s="1084">
        <v>17</v>
      </c>
      <c r="CS7" s="1085"/>
      <c r="CT7" s="1085"/>
      <c r="CU7" s="1085"/>
      <c r="CV7" s="1086"/>
      <c r="CW7" s="1084" t="s">
        <v>535</v>
      </c>
      <c r="CX7" s="1085"/>
      <c r="CY7" s="1085"/>
      <c r="CZ7" s="1085"/>
      <c r="DA7" s="1086"/>
      <c r="DB7" s="1084" t="s">
        <v>534</v>
      </c>
      <c r="DC7" s="1085"/>
      <c r="DD7" s="1085"/>
      <c r="DE7" s="1085"/>
      <c r="DF7" s="1086"/>
      <c r="DG7" s="1084" t="s">
        <v>534</v>
      </c>
      <c r="DH7" s="1085"/>
      <c r="DI7" s="1085"/>
      <c r="DJ7" s="1085"/>
      <c r="DK7" s="1086"/>
      <c r="DL7" s="1084">
        <v>566</v>
      </c>
      <c r="DM7" s="1085"/>
      <c r="DN7" s="1085"/>
      <c r="DO7" s="1085"/>
      <c r="DP7" s="1086"/>
      <c r="DQ7" s="1084">
        <v>2</v>
      </c>
      <c r="DR7" s="1085"/>
      <c r="DS7" s="1085"/>
      <c r="DT7" s="1085"/>
      <c r="DU7" s="1086"/>
      <c r="DV7" s="1111"/>
      <c r="DW7" s="1112"/>
      <c r="DX7" s="1112"/>
      <c r="DY7" s="1112"/>
      <c r="DZ7" s="1113"/>
      <c r="EA7" s="205"/>
    </row>
    <row r="8" spans="1:131" s="206" customFormat="1" ht="26.25" customHeight="1" x14ac:dyDescent="0.15">
      <c r="A8" s="212">
        <v>2</v>
      </c>
      <c r="B8" s="1033" t="s">
        <v>364</v>
      </c>
      <c r="C8" s="1034"/>
      <c r="D8" s="1034"/>
      <c r="E8" s="1034"/>
      <c r="F8" s="1034"/>
      <c r="G8" s="1034"/>
      <c r="H8" s="1034"/>
      <c r="I8" s="1034"/>
      <c r="J8" s="1034"/>
      <c r="K8" s="1034"/>
      <c r="L8" s="1034"/>
      <c r="M8" s="1034"/>
      <c r="N8" s="1034"/>
      <c r="O8" s="1034"/>
      <c r="P8" s="1035"/>
      <c r="Q8" s="1039">
        <v>11</v>
      </c>
      <c r="R8" s="1040"/>
      <c r="S8" s="1040"/>
      <c r="T8" s="1040"/>
      <c r="U8" s="1040"/>
      <c r="V8" s="1040">
        <v>11</v>
      </c>
      <c r="W8" s="1040"/>
      <c r="X8" s="1040"/>
      <c r="Y8" s="1040"/>
      <c r="Z8" s="1040"/>
      <c r="AA8" s="1040" t="s">
        <v>532</v>
      </c>
      <c r="AB8" s="1040"/>
      <c r="AC8" s="1040"/>
      <c r="AD8" s="1040"/>
      <c r="AE8" s="1041"/>
      <c r="AF8" s="1015" t="s">
        <v>111</v>
      </c>
      <c r="AG8" s="1016"/>
      <c r="AH8" s="1016"/>
      <c r="AI8" s="1016"/>
      <c r="AJ8" s="1017"/>
      <c r="AK8" s="1082" t="s">
        <v>532</v>
      </c>
      <c r="AL8" s="1083"/>
      <c r="AM8" s="1083"/>
      <c r="AN8" s="1083"/>
      <c r="AO8" s="1083"/>
      <c r="AP8" s="1083">
        <v>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1</v>
      </c>
      <c r="CI8" s="986"/>
      <c r="CJ8" s="986"/>
      <c r="CK8" s="986"/>
      <c r="CL8" s="987"/>
      <c r="CM8" s="985">
        <v>86</v>
      </c>
      <c r="CN8" s="986"/>
      <c r="CO8" s="986"/>
      <c r="CP8" s="986"/>
      <c r="CQ8" s="987"/>
      <c r="CR8" s="985">
        <v>27</v>
      </c>
      <c r="CS8" s="986"/>
      <c r="CT8" s="986"/>
      <c r="CU8" s="986"/>
      <c r="CV8" s="987"/>
      <c r="CW8" s="985" t="s">
        <v>535</v>
      </c>
      <c r="CX8" s="986"/>
      <c r="CY8" s="986"/>
      <c r="CZ8" s="986"/>
      <c r="DA8" s="987"/>
      <c r="DB8" s="985" t="s">
        <v>534</v>
      </c>
      <c r="DC8" s="986"/>
      <c r="DD8" s="986"/>
      <c r="DE8" s="986"/>
      <c r="DF8" s="987"/>
      <c r="DG8" s="985" t="s">
        <v>535</v>
      </c>
      <c r="DH8" s="986"/>
      <c r="DI8" s="986"/>
      <c r="DJ8" s="986"/>
      <c r="DK8" s="987"/>
      <c r="DL8" s="985" t="s">
        <v>534</v>
      </c>
      <c r="DM8" s="986"/>
      <c r="DN8" s="986"/>
      <c r="DO8" s="986"/>
      <c r="DP8" s="987"/>
      <c r="DQ8" s="985" t="s">
        <v>535</v>
      </c>
      <c r="DR8" s="986"/>
      <c r="DS8" s="986"/>
      <c r="DT8" s="986"/>
      <c r="DU8" s="987"/>
      <c r="DV8" s="988"/>
      <c r="DW8" s="989"/>
      <c r="DX8" s="989"/>
      <c r="DY8" s="989"/>
      <c r="DZ8" s="990"/>
      <c r="EA8" s="205"/>
    </row>
    <row r="9" spans="1:131" s="206" customFormat="1" ht="26.25" customHeight="1" x14ac:dyDescent="0.15">
      <c r="A9" s="212">
        <v>3</v>
      </c>
      <c r="B9" s="1033" t="s">
        <v>365</v>
      </c>
      <c r="C9" s="1034"/>
      <c r="D9" s="1034"/>
      <c r="E9" s="1034"/>
      <c r="F9" s="1034"/>
      <c r="G9" s="1034"/>
      <c r="H9" s="1034"/>
      <c r="I9" s="1034"/>
      <c r="J9" s="1034"/>
      <c r="K9" s="1034"/>
      <c r="L9" s="1034"/>
      <c r="M9" s="1034"/>
      <c r="N9" s="1034"/>
      <c r="O9" s="1034"/>
      <c r="P9" s="1035"/>
      <c r="Q9" s="1039">
        <v>51</v>
      </c>
      <c r="R9" s="1040"/>
      <c r="S9" s="1040"/>
      <c r="T9" s="1040"/>
      <c r="U9" s="1040"/>
      <c r="V9" s="1040">
        <v>43</v>
      </c>
      <c r="W9" s="1040"/>
      <c r="X9" s="1040"/>
      <c r="Y9" s="1040"/>
      <c r="Z9" s="1040"/>
      <c r="AA9" s="1040">
        <v>8</v>
      </c>
      <c r="AB9" s="1040"/>
      <c r="AC9" s="1040"/>
      <c r="AD9" s="1040"/>
      <c r="AE9" s="1041"/>
      <c r="AF9" s="1015">
        <v>8</v>
      </c>
      <c r="AG9" s="1016"/>
      <c r="AH9" s="1016"/>
      <c r="AI9" s="1016"/>
      <c r="AJ9" s="1017"/>
      <c r="AK9" s="1082" t="s">
        <v>533</v>
      </c>
      <c r="AL9" s="1083"/>
      <c r="AM9" s="1083"/>
      <c r="AN9" s="1083"/>
      <c r="AO9" s="1083"/>
      <c r="AP9" s="1083" t="s">
        <v>533</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thickBot="1" x14ac:dyDescent="0.2">
      <c r="A10" s="212">
        <v>4</v>
      </c>
      <c r="B10" s="1033" t="s">
        <v>366</v>
      </c>
      <c r="C10" s="1034"/>
      <c r="D10" s="1034"/>
      <c r="E10" s="1034"/>
      <c r="F10" s="1034"/>
      <c r="G10" s="1034"/>
      <c r="H10" s="1034"/>
      <c r="I10" s="1034"/>
      <c r="J10" s="1034"/>
      <c r="K10" s="1034"/>
      <c r="L10" s="1034"/>
      <c r="M10" s="1034"/>
      <c r="N10" s="1034"/>
      <c r="O10" s="1034"/>
      <c r="P10" s="1035"/>
      <c r="Q10" s="1039" t="s">
        <v>532</v>
      </c>
      <c r="R10" s="1040"/>
      <c r="S10" s="1040"/>
      <c r="T10" s="1040"/>
      <c r="U10" s="1040"/>
      <c r="V10" s="1040" t="s">
        <v>532</v>
      </c>
      <c r="W10" s="1040"/>
      <c r="X10" s="1040"/>
      <c r="Y10" s="1040"/>
      <c r="Z10" s="1040"/>
      <c r="AA10" s="1040" t="s">
        <v>532</v>
      </c>
      <c r="AB10" s="1040"/>
      <c r="AC10" s="1040"/>
      <c r="AD10" s="1040"/>
      <c r="AE10" s="1041"/>
      <c r="AF10" s="1015" t="s">
        <v>111</v>
      </c>
      <c r="AG10" s="1016"/>
      <c r="AH10" s="1016"/>
      <c r="AI10" s="1016"/>
      <c r="AJ10" s="1017"/>
      <c r="AK10" s="1082" t="s">
        <v>532</v>
      </c>
      <c r="AL10" s="1083"/>
      <c r="AM10" s="1083"/>
      <c r="AN10" s="1083"/>
      <c r="AO10" s="1083"/>
      <c r="AP10" s="1083" t="s">
        <v>533</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hidden="1"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hidden="1"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hidden="1"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hidden="1"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hidden="1"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hidden="1"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hidden="1"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hidden="1"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hidden="1"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hidden="1"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hidden="1"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5</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5</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12215</v>
      </c>
      <c r="R23" s="1065"/>
      <c r="S23" s="1065"/>
      <c r="T23" s="1065"/>
      <c r="U23" s="1065"/>
      <c r="V23" s="1065">
        <v>12057</v>
      </c>
      <c r="W23" s="1065"/>
      <c r="X23" s="1065"/>
      <c r="Y23" s="1065"/>
      <c r="Z23" s="1065"/>
      <c r="AA23" s="1065">
        <v>158</v>
      </c>
      <c r="AB23" s="1065"/>
      <c r="AC23" s="1065"/>
      <c r="AD23" s="1065"/>
      <c r="AE23" s="1066"/>
      <c r="AF23" s="1067">
        <v>121</v>
      </c>
      <c r="AG23" s="1065"/>
      <c r="AH23" s="1065"/>
      <c r="AI23" s="1065"/>
      <c r="AJ23" s="1068"/>
      <c r="AK23" s="1069"/>
      <c r="AL23" s="1070"/>
      <c r="AM23" s="1070"/>
      <c r="AN23" s="1070"/>
      <c r="AO23" s="1070"/>
      <c r="AP23" s="1065">
        <v>11185</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6</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7</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8</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353</v>
      </c>
      <c r="BF26" s="998"/>
      <c r="BG26" s="998"/>
      <c r="BH26" s="998"/>
      <c r="BI26" s="1013"/>
      <c r="BJ26" s="203"/>
      <c r="BK26" s="203"/>
      <c r="BL26" s="203"/>
      <c r="BM26" s="203"/>
      <c r="BN26" s="203"/>
      <c r="BO26" s="216"/>
      <c r="BP26" s="216"/>
      <c r="BQ26" s="213">
        <v>9</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10</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3675</v>
      </c>
      <c r="R28" s="1050"/>
      <c r="S28" s="1050"/>
      <c r="T28" s="1050"/>
      <c r="U28" s="1050"/>
      <c r="V28" s="1050">
        <v>3666</v>
      </c>
      <c r="W28" s="1050"/>
      <c r="X28" s="1050"/>
      <c r="Y28" s="1050"/>
      <c r="Z28" s="1050"/>
      <c r="AA28" s="1050">
        <v>9</v>
      </c>
      <c r="AB28" s="1050"/>
      <c r="AC28" s="1050"/>
      <c r="AD28" s="1050"/>
      <c r="AE28" s="1051"/>
      <c r="AF28" s="1052">
        <v>9</v>
      </c>
      <c r="AG28" s="1050"/>
      <c r="AH28" s="1050"/>
      <c r="AI28" s="1050"/>
      <c r="AJ28" s="1053"/>
      <c r="AK28" s="1054">
        <v>225</v>
      </c>
      <c r="AL28" s="1042"/>
      <c r="AM28" s="1042"/>
      <c r="AN28" s="1042"/>
      <c r="AO28" s="1042"/>
      <c r="AP28" s="1042" t="s">
        <v>534</v>
      </c>
      <c r="AQ28" s="1042"/>
      <c r="AR28" s="1042"/>
      <c r="AS28" s="1042"/>
      <c r="AT28" s="1042"/>
      <c r="AU28" s="1042" t="s">
        <v>535</v>
      </c>
      <c r="AV28" s="1042"/>
      <c r="AW28" s="1042"/>
      <c r="AX28" s="1042"/>
      <c r="AY28" s="1042"/>
      <c r="AZ28" s="1043" t="s">
        <v>534</v>
      </c>
      <c r="BA28" s="1043"/>
      <c r="BB28" s="1043"/>
      <c r="BC28" s="1043"/>
      <c r="BD28" s="1043"/>
      <c r="BE28" s="1044"/>
      <c r="BF28" s="1044"/>
      <c r="BG28" s="1044"/>
      <c r="BH28" s="1044"/>
      <c r="BI28" s="1045"/>
      <c r="BJ28" s="203"/>
      <c r="BK28" s="203"/>
      <c r="BL28" s="203"/>
      <c r="BM28" s="203"/>
      <c r="BN28" s="203"/>
      <c r="BO28" s="216"/>
      <c r="BP28" s="216"/>
      <c r="BQ28" s="213">
        <v>11</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3300</v>
      </c>
      <c r="R29" s="1040"/>
      <c r="S29" s="1040"/>
      <c r="T29" s="1040"/>
      <c r="U29" s="1040"/>
      <c r="V29" s="1040">
        <v>3270</v>
      </c>
      <c r="W29" s="1040"/>
      <c r="X29" s="1040"/>
      <c r="Y29" s="1040"/>
      <c r="Z29" s="1040"/>
      <c r="AA29" s="1040">
        <v>29</v>
      </c>
      <c r="AB29" s="1040"/>
      <c r="AC29" s="1040"/>
      <c r="AD29" s="1040"/>
      <c r="AE29" s="1041"/>
      <c r="AF29" s="1015">
        <v>29</v>
      </c>
      <c r="AG29" s="1016"/>
      <c r="AH29" s="1016"/>
      <c r="AI29" s="1016"/>
      <c r="AJ29" s="1017"/>
      <c r="AK29" s="976">
        <v>482</v>
      </c>
      <c r="AL29" s="967"/>
      <c r="AM29" s="967"/>
      <c r="AN29" s="967"/>
      <c r="AO29" s="967"/>
      <c r="AP29" s="967" t="s">
        <v>534</v>
      </c>
      <c r="AQ29" s="967"/>
      <c r="AR29" s="967"/>
      <c r="AS29" s="967"/>
      <c r="AT29" s="967"/>
      <c r="AU29" s="967" t="s">
        <v>535</v>
      </c>
      <c r="AV29" s="967"/>
      <c r="AW29" s="967"/>
      <c r="AX29" s="967"/>
      <c r="AY29" s="967"/>
      <c r="AZ29" s="1038" t="s">
        <v>534</v>
      </c>
      <c r="BA29" s="1038"/>
      <c r="BB29" s="1038"/>
      <c r="BC29" s="1038"/>
      <c r="BD29" s="1038"/>
      <c r="BE29" s="1028"/>
      <c r="BF29" s="1028"/>
      <c r="BG29" s="1028"/>
      <c r="BH29" s="1028"/>
      <c r="BI29" s="1029"/>
      <c r="BJ29" s="203"/>
      <c r="BK29" s="203"/>
      <c r="BL29" s="203"/>
      <c r="BM29" s="203"/>
      <c r="BN29" s="203"/>
      <c r="BO29" s="216"/>
      <c r="BP29" s="216"/>
      <c r="BQ29" s="213">
        <v>12</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420</v>
      </c>
      <c r="R30" s="1040"/>
      <c r="S30" s="1040"/>
      <c r="T30" s="1040"/>
      <c r="U30" s="1040"/>
      <c r="V30" s="1040">
        <v>419</v>
      </c>
      <c r="W30" s="1040"/>
      <c r="X30" s="1040"/>
      <c r="Y30" s="1040"/>
      <c r="Z30" s="1040"/>
      <c r="AA30" s="1040">
        <v>1</v>
      </c>
      <c r="AB30" s="1040"/>
      <c r="AC30" s="1040"/>
      <c r="AD30" s="1040"/>
      <c r="AE30" s="1041"/>
      <c r="AF30" s="1015">
        <v>1</v>
      </c>
      <c r="AG30" s="1016"/>
      <c r="AH30" s="1016"/>
      <c r="AI30" s="1016"/>
      <c r="AJ30" s="1017"/>
      <c r="AK30" s="976">
        <v>122</v>
      </c>
      <c r="AL30" s="967"/>
      <c r="AM30" s="967"/>
      <c r="AN30" s="967"/>
      <c r="AO30" s="967"/>
      <c r="AP30" s="967" t="s">
        <v>534</v>
      </c>
      <c r="AQ30" s="967"/>
      <c r="AR30" s="967"/>
      <c r="AS30" s="967"/>
      <c r="AT30" s="967"/>
      <c r="AU30" s="967" t="s">
        <v>535</v>
      </c>
      <c r="AV30" s="967"/>
      <c r="AW30" s="967"/>
      <c r="AX30" s="967"/>
      <c r="AY30" s="967"/>
      <c r="AZ30" s="1038" t="s">
        <v>534</v>
      </c>
      <c r="BA30" s="1038"/>
      <c r="BB30" s="1038"/>
      <c r="BC30" s="1038"/>
      <c r="BD30" s="1038"/>
      <c r="BE30" s="1028"/>
      <c r="BF30" s="1028"/>
      <c r="BG30" s="1028"/>
      <c r="BH30" s="1028"/>
      <c r="BI30" s="1029"/>
      <c r="BJ30" s="203"/>
      <c r="BK30" s="203"/>
      <c r="BL30" s="203"/>
      <c r="BM30" s="203"/>
      <c r="BN30" s="203"/>
      <c r="BO30" s="216"/>
      <c r="BP30" s="216"/>
      <c r="BQ30" s="213">
        <v>13</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884</v>
      </c>
      <c r="R31" s="1040"/>
      <c r="S31" s="1040"/>
      <c r="T31" s="1040"/>
      <c r="U31" s="1040"/>
      <c r="V31" s="1040">
        <v>835</v>
      </c>
      <c r="W31" s="1040"/>
      <c r="X31" s="1040"/>
      <c r="Y31" s="1040"/>
      <c r="Z31" s="1040"/>
      <c r="AA31" s="1040">
        <v>50</v>
      </c>
      <c r="AB31" s="1040"/>
      <c r="AC31" s="1040"/>
      <c r="AD31" s="1040"/>
      <c r="AE31" s="1041"/>
      <c r="AF31" s="1015">
        <v>696</v>
      </c>
      <c r="AG31" s="1016"/>
      <c r="AH31" s="1016"/>
      <c r="AI31" s="1016"/>
      <c r="AJ31" s="1017"/>
      <c r="AK31" s="976">
        <v>26</v>
      </c>
      <c r="AL31" s="967"/>
      <c r="AM31" s="967"/>
      <c r="AN31" s="967"/>
      <c r="AO31" s="967"/>
      <c r="AP31" s="967">
        <v>814</v>
      </c>
      <c r="AQ31" s="967"/>
      <c r="AR31" s="967"/>
      <c r="AS31" s="967"/>
      <c r="AT31" s="967"/>
      <c r="AU31" s="967">
        <v>81</v>
      </c>
      <c r="AV31" s="967"/>
      <c r="AW31" s="967"/>
      <c r="AX31" s="967"/>
      <c r="AY31" s="967"/>
      <c r="AZ31" s="1038" t="s">
        <v>534</v>
      </c>
      <c r="BA31" s="1038"/>
      <c r="BB31" s="1038"/>
      <c r="BC31" s="1038"/>
      <c r="BD31" s="1038"/>
      <c r="BE31" s="1028" t="s">
        <v>384</v>
      </c>
      <c r="BF31" s="1028"/>
      <c r="BG31" s="1028"/>
      <c r="BH31" s="1028"/>
      <c r="BI31" s="1029"/>
      <c r="BJ31" s="203"/>
      <c r="BK31" s="203"/>
      <c r="BL31" s="203"/>
      <c r="BM31" s="203"/>
      <c r="BN31" s="203"/>
      <c r="BO31" s="216"/>
      <c r="BP31" s="216"/>
      <c r="BQ31" s="213">
        <v>14</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thickBot="1" x14ac:dyDescent="0.2">
      <c r="A32" s="217">
        <v>5</v>
      </c>
      <c r="B32" s="1033" t="s">
        <v>385</v>
      </c>
      <c r="C32" s="1034"/>
      <c r="D32" s="1034"/>
      <c r="E32" s="1034"/>
      <c r="F32" s="1034"/>
      <c r="G32" s="1034"/>
      <c r="H32" s="1034"/>
      <c r="I32" s="1034"/>
      <c r="J32" s="1034"/>
      <c r="K32" s="1034"/>
      <c r="L32" s="1034"/>
      <c r="M32" s="1034"/>
      <c r="N32" s="1034"/>
      <c r="O32" s="1034"/>
      <c r="P32" s="1035"/>
      <c r="Q32" s="1039">
        <v>735</v>
      </c>
      <c r="R32" s="1040"/>
      <c r="S32" s="1040"/>
      <c r="T32" s="1040"/>
      <c r="U32" s="1040"/>
      <c r="V32" s="1040">
        <v>735</v>
      </c>
      <c r="W32" s="1040"/>
      <c r="X32" s="1040"/>
      <c r="Y32" s="1040"/>
      <c r="Z32" s="1040"/>
      <c r="AA32" s="1040" t="s">
        <v>535</v>
      </c>
      <c r="AB32" s="1040"/>
      <c r="AC32" s="1040"/>
      <c r="AD32" s="1040"/>
      <c r="AE32" s="1041"/>
      <c r="AF32" s="1015" t="s">
        <v>111</v>
      </c>
      <c r="AG32" s="1016"/>
      <c r="AH32" s="1016"/>
      <c r="AI32" s="1016"/>
      <c r="AJ32" s="1017"/>
      <c r="AK32" s="976">
        <v>290</v>
      </c>
      <c r="AL32" s="967"/>
      <c r="AM32" s="967"/>
      <c r="AN32" s="967"/>
      <c r="AO32" s="967"/>
      <c r="AP32" s="967">
        <v>5418</v>
      </c>
      <c r="AQ32" s="967"/>
      <c r="AR32" s="967"/>
      <c r="AS32" s="967"/>
      <c r="AT32" s="967"/>
      <c r="AU32" s="967">
        <v>4275</v>
      </c>
      <c r="AV32" s="967"/>
      <c r="AW32" s="967"/>
      <c r="AX32" s="967"/>
      <c r="AY32" s="967"/>
      <c r="AZ32" s="1038" t="s">
        <v>535</v>
      </c>
      <c r="BA32" s="1038"/>
      <c r="BB32" s="1038"/>
      <c r="BC32" s="1038"/>
      <c r="BD32" s="1038"/>
      <c r="BE32" s="1028" t="s">
        <v>386</v>
      </c>
      <c r="BF32" s="1028"/>
      <c r="BG32" s="1028"/>
      <c r="BH32" s="1028"/>
      <c r="BI32" s="1029"/>
      <c r="BJ32" s="203"/>
      <c r="BK32" s="203"/>
      <c r="BL32" s="203"/>
      <c r="BM32" s="203"/>
      <c r="BN32" s="203"/>
      <c r="BO32" s="216"/>
      <c r="BP32" s="216"/>
      <c r="BQ32" s="213">
        <v>15</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hidden="1"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hidden="1"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hidden="1"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hidden="1"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hidden="1"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hidden="1"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hidden="1"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hidden="1"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hidden="1"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hidden="1"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hidden="1"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hidden="1"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hidden="1"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hidden="1"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hidden="1"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hidden="1"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hidden="1"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hidden="1"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hidden="1"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hidden="1"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hidden="1"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hidden="1"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hidden="1"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hidden="1"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hidden="1"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hidden="1"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hidden="1"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hidden="1"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hidden="1"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6</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16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735</v>
      </c>
      <c r="AG63" s="955"/>
      <c r="AH63" s="955"/>
      <c r="AI63" s="955"/>
      <c r="AJ63" s="1026"/>
      <c r="AK63" s="1027"/>
      <c r="AL63" s="959"/>
      <c r="AM63" s="959"/>
      <c r="AN63" s="959"/>
      <c r="AO63" s="959"/>
      <c r="AP63" s="955">
        <v>6232</v>
      </c>
      <c r="AQ63" s="955"/>
      <c r="AR63" s="955"/>
      <c r="AS63" s="955"/>
      <c r="AT63" s="955"/>
      <c r="AU63" s="955">
        <v>4356</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17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18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19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390</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391</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20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21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t="s">
        <v>535</v>
      </c>
      <c r="AB68" s="978"/>
      <c r="AC68" s="978"/>
      <c r="AD68" s="978"/>
      <c r="AE68" s="978"/>
      <c r="AF68" s="978" t="s">
        <v>535</v>
      </c>
      <c r="AG68" s="978"/>
      <c r="AH68" s="978"/>
      <c r="AI68" s="978"/>
      <c r="AJ68" s="978"/>
      <c r="AK68" s="978">
        <v>36</v>
      </c>
      <c r="AL68" s="978"/>
      <c r="AM68" s="978"/>
      <c r="AN68" s="978"/>
      <c r="AO68" s="978"/>
      <c r="AP68" s="978" t="s">
        <v>534</v>
      </c>
      <c r="AQ68" s="978"/>
      <c r="AR68" s="978"/>
      <c r="AS68" s="978"/>
      <c r="AT68" s="978"/>
      <c r="AU68" s="978" t="s">
        <v>535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22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534</v>
      </c>
      <c r="AQ69" s="967"/>
      <c r="AR69" s="967"/>
      <c r="AS69" s="967"/>
      <c r="AT69" s="967"/>
      <c r="AU69" s="967" t="s">
        <v>534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23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3689</v>
      </c>
      <c r="R70" s="967"/>
      <c r="S70" s="967"/>
      <c r="T70" s="967"/>
      <c r="U70" s="967"/>
      <c r="V70" s="967">
        <v>3689</v>
      </c>
      <c r="W70" s="967"/>
      <c r="X70" s="967"/>
      <c r="Y70" s="967"/>
      <c r="Z70" s="967"/>
      <c r="AA70" s="967" t="s">
        <v>535</v>
      </c>
      <c r="AB70" s="967"/>
      <c r="AC70" s="967"/>
      <c r="AD70" s="967"/>
      <c r="AE70" s="967"/>
      <c r="AF70" s="967" t="s">
        <v>535</v>
      </c>
      <c r="AG70" s="967"/>
      <c r="AH70" s="967"/>
      <c r="AI70" s="967"/>
      <c r="AJ70" s="967"/>
      <c r="AK70" s="967" t="s">
        <v>535</v>
      </c>
      <c r="AL70" s="967"/>
      <c r="AM70" s="967"/>
      <c r="AN70" s="967"/>
      <c r="AO70" s="967"/>
      <c r="AP70" s="967">
        <v>1975</v>
      </c>
      <c r="AQ70" s="967"/>
      <c r="AR70" s="967"/>
      <c r="AS70" s="967"/>
      <c r="AT70" s="967"/>
      <c r="AU70" s="967">
        <v>417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24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7067</v>
      </c>
      <c r="R71" s="967"/>
      <c r="S71" s="967"/>
      <c r="T71" s="967"/>
      <c r="U71" s="967"/>
      <c r="V71" s="967">
        <v>6864</v>
      </c>
      <c r="W71" s="967"/>
      <c r="X71" s="967"/>
      <c r="Y71" s="967"/>
      <c r="Z71" s="967"/>
      <c r="AA71" s="967">
        <v>203</v>
      </c>
      <c r="AB71" s="967"/>
      <c r="AC71" s="967"/>
      <c r="AD71" s="967"/>
      <c r="AE71" s="967"/>
      <c r="AF71" s="967">
        <v>203</v>
      </c>
      <c r="AG71" s="967"/>
      <c r="AH71" s="967"/>
      <c r="AI71" s="967"/>
      <c r="AJ71" s="967"/>
      <c r="AK71" s="967" t="s">
        <v>535</v>
      </c>
      <c r="AL71" s="967"/>
      <c r="AM71" s="967"/>
      <c r="AN71" s="967"/>
      <c r="AO71" s="967"/>
      <c r="AP71" s="967" t="s">
        <v>535</v>
      </c>
      <c r="AQ71" s="967"/>
      <c r="AR71" s="967"/>
      <c r="AS71" s="967"/>
      <c r="AT71" s="967"/>
      <c r="AU71" s="967" t="s">
        <v>535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25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hidden="1"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hidden="1"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hidden="1"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hidden="1"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hidden="1"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hidden="1"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hidden="1"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hidden="1"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hidden="1"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hidden="1"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hidden="1"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hidden="1"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hidden="1"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hidden="1"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hidden="1"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hidden="1"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1721</v>
      </c>
      <c r="AG88" s="955"/>
      <c r="AH88" s="955"/>
      <c r="AI88" s="955"/>
      <c r="AJ88" s="955"/>
      <c r="AK88" s="959"/>
      <c r="AL88" s="959"/>
      <c r="AM88" s="959"/>
      <c r="AN88" s="959"/>
      <c r="AO88" s="959"/>
      <c r="AP88" s="955">
        <v>1975</v>
      </c>
      <c r="AQ88" s="955"/>
      <c r="AR88" s="955"/>
      <c r="AS88" s="955"/>
      <c r="AT88" s="955"/>
      <c r="AU88" s="955">
        <v>417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26</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984517</v>
      </c>
      <c r="AB110" s="873"/>
      <c r="AC110" s="873"/>
      <c r="AD110" s="873"/>
      <c r="AE110" s="874"/>
      <c r="AF110" s="875">
        <v>970455</v>
      </c>
      <c r="AG110" s="873"/>
      <c r="AH110" s="873"/>
      <c r="AI110" s="873"/>
      <c r="AJ110" s="874"/>
      <c r="AK110" s="875">
        <v>981450</v>
      </c>
      <c r="AL110" s="873"/>
      <c r="AM110" s="873"/>
      <c r="AN110" s="873"/>
      <c r="AO110" s="874"/>
      <c r="AP110" s="876">
        <v>15.7</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10020400</v>
      </c>
      <c r="BR110" s="800"/>
      <c r="BS110" s="800"/>
      <c r="BT110" s="800"/>
      <c r="BU110" s="800"/>
      <c r="BV110" s="800">
        <v>10793177</v>
      </c>
      <c r="BW110" s="800"/>
      <c r="BX110" s="800"/>
      <c r="BY110" s="800"/>
      <c r="BZ110" s="800"/>
      <c r="CA110" s="800">
        <v>11185395</v>
      </c>
      <c r="CB110" s="800"/>
      <c r="CC110" s="800"/>
      <c r="CD110" s="800"/>
      <c r="CE110" s="800"/>
      <c r="CF110" s="861">
        <v>178.5</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3836</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4153928</v>
      </c>
      <c r="BR112" s="771"/>
      <c r="BS112" s="771"/>
      <c r="BT112" s="771"/>
      <c r="BU112" s="771"/>
      <c r="BV112" s="771">
        <v>4000842</v>
      </c>
      <c r="BW112" s="771"/>
      <c r="BX112" s="771"/>
      <c r="BY112" s="771"/>
      <c r="BZ112" s="771"/>
      <c r="CA112" s="771">
        <v>4355171</v>
      </c>
      <c r="CB112" s="771"/>
      <c r="CC112" s="771"/>
      <c r="CD112" s="771"/>
      <c r="CE112" s="771"/>
      <c r="CF112" s="848">
        <v>69.5</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233950</v>
      </c>
      <c r="AB113" s="909"/>
      <c r="AC113" s="909"/>
      <c r="AD113" s="909"/>
      <c r="AE113" s="910"/>
      <c r="AF113" s="911">
        <v>240786</v>
      </c>
      <c r="AG113" s="909"/>
      <c r="AH113" s="909"/>
      <c r="AI113" s="909"/>
      <c r="AJ113" s="910"/>
      <c r="AK113" s="911">
        <v>253803</v>
      </c>
      <c r="AL113" s="909"/>
      <c r="AM113" s="909"/>
      <c r="AN113" s="909"/>
      <c r="AO113" s="910"/>
      <c r="AP113" s="912">
        <v>4</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474795</v>
      </c>
      <c r="BR113" s="771"/>
      <c r="BS113" s="771"/>
      <c r="BT113" s="771"/>
      <c r="BU113" s="771"/>
      <c r="BV113" s="771">
        <v>479216</v>
      </c>
      <c r="BW113" s="771"/>
      <c r="BX113" s="771"/>
      <c r="BY113" s="771"/>
      <c r="BZ113" s="771"/>
      <c r="CA113" s="771">
        <v>417429</v>
      </c>
      <c r="CB113" s="771"/>
      <c r="CC113" s="771"/>
      <c r="CD113" s="771"/>
      <c r="CE113" s="771"/>
      <c r="CF113" s="848">
        <v>6.7</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53120</v>
      </c>
      <c r="AB114" s="784"/>
      <c r="AC114" s="784"/>
      <c r="AD114" s="784"/>
      <c r="AE114" s="785"/>
      <c r="AF114" s="786">
        <v>60618</v>
      </c>
      <c r="AG114" s="784"/>
      <c r="AH114" s="784"/>
      <c r="AI114" s="784"/>
      <c r="AJ114" s="785"/>
      <c r="AK114" s="786">
        <v>70994</v>
      </c>
      <c r="AL114" s="784"/>
      <c r="AM114" s="784"/>
      <c r="AN114" s="784"/>
      <c r="AO114" s="785"/>
      <c r="AP114" s="754">
        <v>1.1000000000000001</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2260236</v>
      </c>
      <c r="BR114" s="771"/>
      <c r="BS114" s="771"/>
      <c r="BT114" s="771"/>
      <c r="BU114" s="771"/>
      <c r="BV114" s="771">
        <v>2022137</v>
      </c>
      <c r="BW114" s="771"/>
      <c r="BX114" s="771"/>
      <c r="BY114" s="771"/>
      <c r="BZ114" s="771"/>
      <c r="CA114" s="771">
        <v>1821218</v>
      </c>
      <c r="CB114" s="771"/>
      <c r="CC114" s="771"/>
      <c r="CD114" s="771"/>
      <c r="CE114" s="771"/>
      <c r="CF114" s="848">
        <v>29.1</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5615</v>
      </c>
      <c r="AB115" s="909"/>
      <c r="AC115" s="909"/>
      <c r="AD115" s="909"/>
      <c r="AE115" s="910"/>
      <c r="AF115" s="911">
        <v>3968</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1722</v>
      </c>
      <c r="BR115" s="771"/>
      <c r="BS115" s="771"/>
      <c r="BT115" s="771"/>
      <c r="BU115" s="771"/>
      <c r="BV115" s="771">
        <v>2140</v>
      </c>
      <c r="BW115" s="771"/>
      <c r="BX115" s="771"/>
      <c r="BY115" s="771"/>
      <c r="BZ115" s="771"/>
      <c r="CA115" s="771">
        <v>1797</v>
      </c>
      <c r="CB115" s="771"/>
      <c r="CC115" s="771"/>
      <c r="CD115" s="771"/>
      <c r="CE115" s="771"/>
      <c r="CF115" s="848">
        <v>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554</v>
      </c>
      <c r="AB116" s="784"/>
      <c r="AC116" s="784"/>
      <c r="AD116" s="784"/>
      <c r="AE116" s="785"/>
      <c r="AF116" s="786">
        <v>715</v>
      </c>
      <c r="AG116" s="784"/>
      <c r="AH116" s="784"/>
      <c r="AI116" s="784"/>
      <c r="AJ116" s="785"/>
      <c r="AK116" s="786">
        <v>3876</v>
      </c>
      <c r="AL116" s="784"/>
      <c r="AM116" s="784"/>
      <c r="AN116" s="784"/>
      <c r="AO116" s="785"/>
      <c r="AP116" s="754">
        <v>0.1</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1277756</v>
      </c>
      <c r="AB117" s="895"/>
      <c r="AC117" s="895"/>
      <c r="AD117" s="895"/>
      <c r="AE117" s="896"/>
      <c r="AF117" s="898">
        <v>1276542</v>
      </c>
      <c r="AG117" s="895"/>
      <c r="AH117" s="895"/>
      <c r="AI117" s="895"/>
      <c r="AJ117" s="896"/>
      <c r="AK117" s="898">
        <v>1310123</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430</v>
      </c>
      <c r="BP118" s="838"/>
      <c r="BQ118" s="857">
        <v>16914917</v>
      </c>
      <c r="BR118" s="858"/>
      <c r="BS118" s="858"/>
      <c r="BT118" s="858"/>
      <c r="BU118" s="858"/>
      <c r="BV118" s="858">
        <v>17297512</v>
      </c>
      <c r="BW118" s="858"/>
      <c r="BX118" s="858"/>
      <c r="BY118" s="858"/>
      <c r="BZ118" s="858"/>
      <c r="CA118" s="858">
        <v>17781010</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4860655</v>
      </c>
      <c r="BR119" s="800"/>
      <c r="BS119" s="800"/>
      <c r="BT119" s="800"/>
      <c r="BU119" s="800"/>
      <c r="BV119" s="800">
        <v>4792435</v>
      </c>
      <c r="BW119" s="800"/>
      <c r="BX119" s="800"/>
      <c r="BY119" s="800"/>
      <c r="BZ119" s="800"/>
      <c r="CA119" s="800">
        <v>4590216</v>
      </c>
      <c r="CB119" s="800"/>
      <c r="CC119" s="800"/>
      <c r="CD119" s="800"/>
      <c r="CE119" s="800"/>
      <c r="CF119" s="861">
        <v>73.2</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3836</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406330</v>
      </c>
      <c r="BR120" s="771"/>
      <c r="BS120" s="771"/>
      <c r="BT120" s="771"/>
      <c r="BU120" s="771"/>
      <c r="BV120" s="771">
        <v>372351</v>
      </c>
      <c r="BW120" s="771"/>
      <c r="BX120" s="771"/>
      <c r="BY120" s="771"/>
      <c r="BZ120" s="771"/>
      <c r="CA120" s="771">
        <v>339520</v>
      </c>
      <c r="CB120" s="771"/>
      <c r="CC120" s="771"/>
      <c r="CD120" s="771"/>
      <c r="CE120" s="771"/>
      <c r="CF120" s="848">
        <v>5.4</v>
      </c>
      <c r="CG120" s="849"/>
      <c r="CH120" s="849"/>
      <c r="CI120" s="849"/>
      <c r="CJ120" s="849"/>
      <c r="CK120" s="850" t="s">
        <v>436</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4077240</v>
      </c>
      <c r="DH120" s="800"/>
      <c r="DI120" s="800"/>
      <c r="DJ120" s="800"/>
      <c r="DK120" s="800"/>
      <c r="DL120" s="800">
        <v>3911604</v>
      </c>
      <c r="DM120" s="800"/>
      <c r="DN120" s="800"/>
      <c r="DO120" s="800"/>
      <c r="DP120" s="800"/>
      <c r="DQ120" s="800">
        <v>4274606</v>
      </c>
      <c r="DR120" s="800"/>
      <c r="DS120" s="800"/>
      <c r="DT120" s="800"/>
      <c r="DU120" s="800"/>
      <c r="DV120" s="801">
        <v>68.2</v>
      </c>
      <c r="DW120" s="801"/>
      <c r="DX120" s="801"/>
      <c r="DY120" s="801"/>
      <c r="DZ120" s="802"/>
    </row>
    <row r="121" spans="1:130" s="197" customFormat="1" ht="26.25" customHeight="1" x14ac:dyDescent="0.15">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9740612</v>
      </c>
      <c r="BR121" s="858"/>
      <c r="BS121" s="858"/>
      <c r="BT121" s="858"/>
      <c r="BU121" s="858"/>
      <c r="BV121" s="858">
        <v>10072343</v>
      </c>
      <c r="BW121" s="858"/>
      <c r="BX121" s="858"/>
      <c r="BY121" s="858"/>
      <c r="BZ121" s="858"/>
      <c r="CA121" s="858">
        <v>10538385</v>
      </c>
      <c r="CB121" s="858"/>
      <c r="CC121" s="858"/>
      <c r="CD121" s="858"/>
      <c r="CE121" s="858"/>
      <c r="CF121" s="859">
        <v>168.1</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76688</v>
      </c>
      <c r="DH121" s="771"/>
      <c r="DI121" s="771"/>
      <c r="DJ121" s="771"/>
      <c r="DK121" s="771"/>
      <c r="DL121" s="771">
        <v>89238</v>
      </c>
      <c r="DM121" s="771"/>
      <c r="DN121" s="771"/>
      <c r="DO121" s="771"/>
      <c r="DP121" s="771"/>
      <c r="DQ121" s="771">
        <v>80565</v>
      </c>
      <c r="DR121" s="771"/>
      <c r="DS121" s="771"/>
      <c r="DT121" s="771"/>
      <c r="DU121" s="771"/>
      <c r="DV121" s="823">
        <v>1.3</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439</v>
      </c>
      <c r="BP122" s="838"/>
      <c r="BQ122" s="839">
        <v>15007597</v>
      </c>
      <c r="BR122" s="840"/>
      <c r="BS122" s="840"/>
      <c r="BT122" s="840"/>
      <c r="BU122" s="840"/>
      <c r="BV122" s="840">
        <v>15237129</v>
      </c>
      <c r="BW122" s="840"/>
      <c r="BX122" s="840"/>
      <c r="BY122" s="840"/>
      <c r="BZ122" s="840"/>
      <c r="CA122" s="840">
        <v>15468121</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30.5</v>
      </c>
      <c r="BR123" s="832"/>
      <c r="BS123" s="832"/>
      <c r="BT123" s="832"/>
      <c r="BU123" s="832"/>
      <c r="BV123" s="832">
        <v>32.6</v>
      </c>
      <c r="BW123" s="832"/>
      <c r="BX123" s="832"/>
      <c r="BY123" s="832"/>
      <c r="BZ123" s="832"/>
      <c r="CA123" s="832">
        <v>36.9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5615</v>
      </c>
      <c r="AB127" s="784"/>
      <c r="AC127" s="784"/>
      <c r="AD127" s="784"/>
      <c r="AE127" s="785"/>
      <c r="AF127" s="786">
        <v>3968</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450</v>
      </c>
      <c r="AY127" s="758"/>
      <c r="AZ127" s="758"/>
      <c r="BA127" s="758"/>
      <c r="BB127" s="758"/>
      <c r="BC127" s="758"/>
      <c r="BD127" s="758"/>
      <c r="BE127" s="759"/>
      <c r="BF127" s="760" t="s">
        <v>111</v>
      </c>
      <c r="BG127" s="761"/>
      <c r="BH127" s="761"/>
      <c r="BI127" s="761"/>
      <c r="BJ127" s="761"/>
      <c r="BK127" s="761"/>
      <c r="BL127" s="762"/>
      <c r="BM127" s="760">
        <v>14.02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v>1722</v>
      </c>
      <c r="DH127" s="820"/>
      <c r="DI127" s="820"/>
      <c r="DJ127" s="820"/>
      <c r="DK127" s="820"/>
      <c r="DL127" s="820">
        <v>2140</v>
      </c>
      <c r="DM127" s="820"/>
      <c r="DN127" s="820"/>
      <c r="DO127" s="820"/>
      <c r="DP127" s="820"/>
      <c r="DQ127" s="820">
        <v>1797</v>
      </c>
      <c r="DR127" s="820"/>
      <c r="DS127" s="820"/>
      <c r="DT127" s="820"/>
      <c r="DU127" s="820"/>
      <c r="DV127" s="821">
        <v>0</v>
      </c>
      <c r="DW127" s="821"/>
      <c r="DX127" s="821"/>
      <c r="DY127" s="821"/>
      <c r="DZ127" s="822"/>
    </row>
    <row r="128" spans="1:130" s="197" customFormat="1" ht="26.25" customHeight="1" x14ac:dyDescent="0.15">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v>48931</v>
      </c>
      <c r="AB128" s="724"/>
      <c r="AC128" s="724"/>
      <c r="AD128" s="724"/>
      <c r="AE128" s="725"/>
      <c r="AF128" s="726">
        <v>37557</v>
      </c>
      <c r="AG128" s="724"/>
      <c r="AH128" s="724"/>
      <c r="AI128" s="724"/>
      <c r="AJ128" s="725"/>
      <c r="AK128" s="726">
        <v>33060</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111</v>
      </c>
      <c r="BG128" s="791"/>
      <c r="BH128" s="791"/>
      <c r="BI128" s="791"/>
      <c r="BJ128" s="791"/>
      <c r="BK128" s="791"/>
      <c r="BL128" s="792"/>
      <c r="BM128" s="790">
        <v>19.02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6989339</v>
      </c>
      <c r="AB129" s="784"/>
      <c r="AC129" s="784"/>
      <c r="AD129" s="784"/>
      <c r="AE129" s="785"/>
      <c r="AF129" s="786">
        <v>7080715</v>
      </c>
      <c r="AG129" s="784"/>
      <c r="AH129" s="784"/>
      <c r="AI129" s="784"/>
      <c r="AJ129" s="785"/>
      <c r="AK129" s="786">
        <v>7072147</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7.5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747243</v>
      </c>
      <c r="AB130" s="784"/>
      <c r="AC130" s="784"/>
      <c r="AD130" s="784"/>
      <c r="AE130" s="785"/>
      <c r="AF130" s="786">
        <v>772809</v>
      </c>
      <c r="AG130" s="784"/>
      <c r="AH130" s="784"/>
      <c r="AI130" s="784"/>
      <c r="AJ130" s="785"/>
      <c r="AK130" s="786">
        <v>804680</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36.9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6242096</v>
      </c>
      <c r="AB131" s="717"/>
      <c r="AC131" s="717"/>
      <c r="AD131" s="717"/>
      <c r="AE131" s="718"/>
      <c r="AF131" s="719">
        <v>6307906</v>
      </c>
      <c r="AG131" s="717"/>
      <c r="AH131" s="717"/>
      <c r="AI131" s="717"/>
      <c r="AJ131" s="718"/>
      <c r="AK131" s="719">
        <v>6267467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7.7150687849999997</v>
      </c>
      <c r="AB132" s="740"/>
      <c r="AC132" s="740"/>
      <c r="AD132" s="740"/>
      <c r="AE132" s="741"/>
      <c r="AF132" s="742">
        <v>7.3903447509999998</v>
      </c>
      <c r="AG132" s="740"/>
      <c r="AH132" s="740"/>
      <c r="AI132" s="740"/>
      <c r="AJ132" s="741"/>
      <c r="AK132" s="742">
        <v>7.5370640160000004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8.6</v>
      </c>
      <c r="AB133" s="749"/>
      <c r="AC133" s="749"/>
      <c r="AD133" s="749"/>
      <c r="AE133" s="750"/>
      <c r="AF133" s="748">
        <v>8.1</v>
      </c>
      <c r="AG133" s="749"/>
      <c r="AH133" s="749"/>
      <c r="AI133" s="749"/>
      <c r="AJ133" s="750"/>
      <c r="AK133" s="748">
        <v>7.5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51" orientation="landscape"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9" t="s">
        <v>466</v>
      </c>
      <c r="L7" s="254"/>
      <c r="M7" s="255" t="s">
        <v>467</v>
      </c>
      <c r="N7" s="256"/>
    </row>
    <row r="8" spans="1:16" x14ac:dyDescent="0.15">
      <c r="A8" s="248"/>
      <c r="B8" s="244"/>
      <c r="C8" s="244"/>
      <c r="D8" s="244"/>
      <c r="E8" s="244"/>
      <c r="F8" s="244"/>
      <c r="G8" s="257"/>
      <c r="H8" s="258"/>
      <c r="I8" s="258"/>
      <c r="J8" s="259"/>
      <c r="K8" s="1120"/>
      <c r="L8" s="260" t="s">
        <v>468</v>
      </c>
      <c r="M8" s="261" t="s">
        <v>469</v>
      </c>
      <c r="N8" s="262" t="s">
        <v>470</v>
      </c>
    </row>
    <row r="9" spans="1:16" x14ac:dyDescent="0.15">
      <c r="A9" s="248"/>
      <c r="B9" s="244"/>
      <c r="C9" s="244"/>
      <c r="D9" s="244"/>
      <c r="E9" s="244"/>
      <c r="F9" s="244"/>
      <c r="G9" s="1133" t="s">
        <v>471</v>
      </c>
      <c r="H9" s="1134"/>
      <c r="I9" s="1134"/>
      <c r="J9" s="1135"/>
      <c r="K9" s="263">
        <v>2216153</v>
      </c>
      <c r="L9" s="264">
        <v>79767</v>
      </c>
      <c r="M9" s="265">
        <v>84248</v>
      </c>
      <c r="N9" s="266">
        <v>-5.3</v>
      </c>
    </row>
    <row r="10" spans="1:16" x14ac:dyDescent="0.15">
      <c r="A10" s="248"/>
      <c r="B10" s="244"/>
      <c r="C10" s="244"/>
      <c r="D10" s="244"/>
      <c r="E10" s="244"/>
      <c r="F10" s="244"/>
      <c r="G10" s="1133" t="s">
        <v>472</v>
      </c>
      <c r="H10" s="1134"/>
      <c r="I10" s="1134"/>
      <c r="J10" s="1135"/>
      <c r="K10" s="267">
        <v>201596</v>
      </c>
      <c r="L10" s="268">
        <v>7256</v>
      </c>
      <c r="M10" s="269">
        <v>7169</v>
      </c>
      <c r="N10" s="270">
        <v>1.2</v>
      </c>
    </row>
    <row r="11" spans="1:16" ht="13.5" customHeight="1" x14ac:dyDescent="0.15">
      <c r="A11" s="248"/>
      <c r="B11" s="244"/>
      <c r="C11" s="244"/>
      <c r="D11" s="244"/>
      <c r="E11" s="244"/>
      <c r="F11" s="244"/>
      <c r="G11" s="1133" t="s">
        <v>473</v>
      </c>
      <c r="H11" s="1134"/>
      <c r="I11" s="1134"/>
      <c r="J11" s="1135"/>
      <c r="K11" s="267">
        <v>23439</v>
      </c>
      <c r="L11" s="268">
        <v>844</v>
      </c>
      <c r="M11" s="269">
        <v>9152</v>
      </c>
      <c r="N11" s="270">
        <v>-90.8</v>
      </c>
    </row>
    <row r="12" spans="1:16" ht="13.5" customHeight="1" x14ac:dyDescent="0.15">
      <c r="A12" s="248"/>
      <c r="B12" s="244"/>
      <c r="C12" s="244"/>
      <c r="D12" s="244"/>
      <c r="E12" s="244"/>
      <c r="F12" s="244"/>
      <c r="G12" s="1133" t="s">
        <v>474</v>
      </c>
      <c r="H12" s="1134"/>
      <c r="I12" s="1134"/>
      <c r="J12" s="1135"/>
      <c r="K12" s="267" t="s">
        <v>475</v>
      </c>
      <c r="L12" s="268" t="s">
        <v>475</v>
      </c>
      <c r="M12" s="269">
        <v>893</v>
      </c>
      <c r="N12" s="270" t="s">
        <v>475</v>
      </c>
    </row>
    <row r="13" spans="1:16" ht="13.5" customHeight="1" x14ac:dyDescent="0.15">
      <c r="A13" s="248"/>
      <c r="B13" s="244"/>
      <c r="C13" s="244"/>
      <c r="D13" s="244"/>
      <c r="E13" s="244"/>
      <c r="F13" s="244"/>
      <c r="G13" s="1133" t="s">
        <v>476</v>
      </c>
      <c r="H13" s="1134"/>
      <c r="I13" s="1134"/>
      <c r="J13" s="1135"/>
      <c r="K13" s="267" t="s">
        <v>475</v>
      </c>
      <c r="L13" s="268" t="s">
        <v>475</v>
      </c>
      <c r="M13" s="269">
        <v>3</v>
      </c>
      <c r="N13" s="270" t="s">
        <v>475</v>
      </c>
    </row>
    <row r="14" spans="1:16" ht="13.5" customHeight="1" x14ac:dyDescent="0.15">
      <c r="A14" s="248"/>
      <c r="B14" s="244"/>
      <c r="C14" s="244"/>
      <c r="D14" s="244"/>
      <c r="E14" s="244"/>
      <c r="F14" s="244"/>
      <c r="G14" s="1133" t="s">
        <v>477</v>
      </c>
      <c r="H14" s="1134"/>
      <c r="I14" s="1134"/>
      <c r="J14" s="1135"/>
      <c r="K14" s="267">
        <v>148659</v>
      </c>
      <c r="L14" s="268">
        <v>5351</v>
      </c>
      <c r="M14" s="269">
        <v>3652</v>
      </c>
      <c r="N14" s="270">
        <v>46.5</v>
      </c>
    </row>
    <row r="15" spans="1:16" ht="13.5" customHeight="1" x14ac:dyDescent="0.15">
      <c r="A15" s="248"/>
      <c r="B15" s="244"/>
      <c r="C15" s="244"/>
      <c r="D15" s="244"/>
      <c r="E15" s="244"/>
      <c r="F15" s="244"/>
      <c r="G15" s="1133" t="s">
        <v>478</v>
      </c>
      <c r="H15" s="1134"/>
      <c r="I15" s="1134"/>
      <c r="J15" s="1135"/>
      <c r="K15" s="267">
        <v>65117</v>
      </c>
      <c r="L15" s="268">
        <v>2344</v>
      </c>
      <c r="M15" s="269">
        <v>2134</v>
      </c>
      <c r="N15" s="270">
        <v>9.8000000000000007</v>
      </c>
    </row>
    <row r="16" spans="1:16" x14ac:dyDescent="0.15">
      <c r="A16" s="248"/>
      <c r="B16" s="244"/>
      <c r="C16" s="244"/>
      <c r="D16" s="244"/>
      <c r="E16" s="244"/>
      <c r="F16" s="244"/>
      <c r="G16" s="1136" t="s">
        <v>479</v>
      </c>
      <c r="H16" s="1137"/>
      <c r="I16" s="1137"/>
      <c r="J16" s="1138"/>
      <c r="K16" s="268">
        <v>-217500</v>
      </c>
      <c r="L16" s="268">
        <v>-7829</v>
      </c>
      <c r="M16" s="269">
        <v>-9248</v>
      </c>
      <c r="N16" s="270">
        <v>-15.3</v>
      </c>
    </row>
    <row r="17" spans="1:16" x14ac:dyDescent="0.15">
      <c r="A17" s="248"/>
      <c r="B17" s="244"/>
      <c r="C17" s="244"/>
      <c r="D17" s="244"/>
      <c r="E17" s="244"/>
      <c r="F17" s="244"/>
      <c r="G17" s="1136" t="s">
        <v>169</v>
      </c>
      <c r="H17" s="1137"/>
      <c r="I17" s="1137"/>
      <c r="J17" s="1138"/>
      <c r="K17" s="268">
        <v>2437464</v>
      </c>
      <c r="L17" s="268">
        <v>87732</v>
      </c>
      <c r="M17" s="269">
        <v>98003</v>
      </c>
      <c r="N17" s="270">
        <v>-10.5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30" t="s">
        <v>484</v>
      </c>
      <c r="H21" s="1131"/>
      <c r="I21" s="1131"/>
      <c r="J21" s="1132"/>
      <c r="K21" s="280">
        <v>8.2799999999999994</v>
      </c>
      <c r="L21" s="281">
        <v>9.39</v>
      </c>
      <c r="M21" s="282">
        <v>-1.1100000000000001</v>
      </c>
      <c r="N21" s="249"/>
      <c r="O21" s="283"/>
      <c r="P21" s="279"/>
    </row>
    <row r="22" spans="1:16" s="284" customFormat="1" x14ac:dyDescent="0.15">
      <c r="A22" s="279"/>
      <c r="B22" s="249"/>
      <c r="C22" s="249"/>
      <c r="D22" s="249"/>
      <c r="E22" s="249"/>
      <c r="F22" s="249"/>
      <c r="G22" s="1130" t="s">
        <v>485</v>
      </c>
      <c r="H22" s="1131"/>
      <c r="I22" s="1131"/>
      <c r="J22" s="1132"/>
      <c r="K22" s="285">
        <v>103.1</v>
      </c>
      <c r="L22" s="286">
        <v>97</v>
      </c>
      <c r="M22" s="287">
        <v>6.1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9" t="s">
        <v>466</v>
      </c>
      <c r="L30" s="254"/>
      <c r="M30" s="255" t="s">
        <v>467</v>
      </c>
      <c r="N30" s="256"/>
    </row>
    <row r="31" spans="1:16" x14ac:dyDescent="0.15">
      <c r="A31" s="248"/>
      <c r="B31" s="244"/>
      <c r="C31" s="244"/>
      <c r="D31" s="244"/>
      <c r="E31" s="244"/>
      <c r="F31" s="244"/>
      <c r="G31" s="257"/>
      <c r="H31" s="258"/>
      <c r="I31" s="258"/>
      <c r="J31" s="259"/>
      <c r="K31" s="1120"/>
      <c r="L31" s="260" t="s">
        <v>468</v>
      </c>
      <c r="M31" s="261" t="s">
        <v>469</v>
      </c>
      <c r="N31" s="262" t="s">
        <v>470</v>
      </c>
    </row>
    <row r="32" spans="1:16" ht="27" customHeight="1" x14ac:dyDescent="0.15">
      <c r="A32" s="248"/>
      <c r="B32" s="244"/>
      <c r="C32" s="244"/>
      <c r="D32" s="244"/>
      <c r="E32" s="244"/>
      <c r="F32" s="244"/>
      <c r="G32" s="1121" t="s">
        <v>488</v>
      </c>
      <c r="H32" s="1122"/>
      <c r="I32" s="1122"/>
      <c r="J32" s="1123"/>
      <c r="K32" s="294">
        <v>981450</v>
      </c>
      <c r="L32" s="294">
        <v>35326</v>
      </c>
      <c r="M32" s="295">
        <v>64926</v>
      </c>
      <c r="N32" s="296">
        <v>-45.6</v>
      </c>
    </row>
    <row r="33" spans="1:16" ht="13.5" customHeight="1" x14ac:dyDescent="0.15">
      <c r="A33" s="248"/>
      <c r="B33" s="244"/>
      <c r="C33" s="244"/>
      <c r="D33" s="244"/>
      <c r="E33" s="244"/>
      <c r="F33" s="244"/>
      <c r="G33" s="1121" t="s">
        <v>489</v>
      </c>
      <c r="H33" s="1122"/>
      <c r="I33" s="1122"/>
      <c r="J33" s="1123"/>
      <c r="K33" s="294" t="s">
        <v>475</v>
      </c>
      <c r="L33" s="294" t="s">
        <v>475</v>
      </c>
      <c r="M33" s="295" t="s">
        <v>475</v>
      </c>
      <c r="N33" s="296" t="s">
        <v>475</v>
      </c>
    </row>
    <row r="34" spans="1:16" ht="27" customHeight="1" x14ac:dyDescent="0.15">
      <c r="A34" s="248"/>
      <c r="B34" s="244"/>
      <c r="C34" s="244"/>
      <c r="D34" s="244"/>
      <c r="E34" s="244"/>
      <c r="F34" s="244"/>
      <c r="G34" s="1121" t="s">
        <v>490</v>
      </c>
      <c r="H34" s="1122"/>
      <c r="I34" s="1122"/>
      <c r="J34" s="1123"/>
      <c r="K34" s="294" t="s">
        <v>475</v>
      </c>
      <c r="L34" s="294" t="s">
        <v>475</v>
      </c>
      <c r="M34" s="295">
        <v>24</v>
      </c>
      <c r="N34" s="296" t="s">
        <v>475</v>
      </c>
    </row>
    <row r="35" spans="1:16" ht="27" customHeight="1" x14ac:dyDescent="0.15">
      <c r="A35" s="248"/>
      <c r="B35" s="244"/>
      <c r="C35" s="244"/>
      <c r="D35" s="244"/>
      <c r="E35" s="244"/>
      <c r="F35" s="244"/>
      <c r="G35" s="1121" t="s">
        <v>491</v>
      </c>
      <c r="H35" s="1122"/>
      <c r="I35" s="1122"/>
      <c r="J35" s="1123"/>
      <c r="K35" s="294">
        <v>253803</v>
      </c>
      <c r="L35" s="294">
        <v>9135</v>
      </c>
      <c r="M35" s="295">
        <v>18007</v>
      </c>
      <c r="N35" s="296">
        <v>-49.3</v>
      </c>
    </row>
    <row r="36" spans="1:16" ht="27" customHeight="1" x14ac:dyDescent="0.15">
      <c r="A36" s="248"/>
      <c r="B36" s="244"/>
      <c r="C36" s="244"/>
      <c r="D36" s="244"/>
      <c r="E36" s="244"/>
      <c r="F36" s="244"/>
      <c r="G36" s="1121" t="s">
        <v>492</v>
      </c>
      <c r="H36" s="1122"/>
      <c r="I36" s="1122"/>
      <c r="J36" s="1123"/>
      <c r="K36" s="294">
        <v>70994</v>
      </c>
      <c r="L36" s="294">
        <v>2555</v>
      </c>
      <c r="M36" s="295">
        <v>3275</v>
      </c>
      <c r="N36" s="296">
        <v>-22</v>
      </c>
    </row>
    <row r="37" spans="1:16" ht="13.5" customHeight="1" x14ac:dyDescent="0.15">
      <c r="A37" s="248"/>
      <c r="B37" s="244"/>
      <c r="C37" s="244"/>
      <c r="D37" s="244"/>
      <c r="E37" s="244"/>
      <c r="F37" s="244"/>
      <c r="G37" s="1121" t="s">
        <v>493</v>
      </c>
      <c r="H37" s="1122"/>
      <c r="I37" s="1122"/>
      <c r="J37" s="1123"/>
      <c r="K37" s="294" t="s">
        <v>475</v>
      </c>
      <c r="L37" s="294" t="s">
        <v>475</v>
      </c>
      <c r="M37" s="295">
        <v>1233</v>
      </c>
      <c r="N37" s="296" t="s">
        <v>475</v>
      </c>
    </row>
    <row r="38" spans="1:16" ht="27" customHeight="1" x14ac:dyDescent="0.15">
      <c r="A38" s="248"/>
      <c r="B38" s="244"/>
      <c r="C38" s="244"/>
      <c r="D38" s="244"/>
      <c r="E38" s="244"/>
      <c r="F38" s="244"/>
      <c r="G38" s="1124" t="s">
        <v>494</v>
      </c>
      <c r="H38" s="1125"/>
      <c r="I38" s="1125"/>
      <c r="J38" s="1126"/>
      <c r="K38" s="297">
        <v>3876</v>
      </c>
      <c r="L38" s="297">
        <v>140</v>
      </c>
      <c r="M38" s="298">
        <v>9</v>
      </c>
      <c r="N38" s="299">
        <v>1455.6</v>
      </c>
      <c r="O38" s="293"/>
    </row>
    <row r="39" spans="1:16" x14ac:dyDescent="0.15">
      <c r="A39" s="248"/>
      <c r="B39" s="244"/>
      <c r="C39" s="244"/>
      <c r="D39" s="244"/>
      <c r="E39" s="244"/>
      <c r="F39" s="244"/>
      <c r="G39" s="1124" t="s">
        <v>495</v>
      </c>
      <c r="H39" s="1125"/>
      <c r="I39" s="1125"/>
      <c r="J39" s="1126"/>
      <c r="K39" s="300">
        <v>-33060</v>
      </c>
      <c r="L39" s="300">
        <v>-1190</v>
      </c>
      <c r="M39" s="301">
        <v>-4280</v>
      </c>
      <c r="N39" s="302">
        <v>-72.2</v>
      </c>
      <c r="O39" s="293"/>
    </row>
    <row r="40" spans="1:16" ht="27" customHeight="1" x14ac:dyDescent="0.15">
      <c r="A40" s="248"/>
      <c r="B40" s="244"/>
      <c r="C40" s="244"/>
      <c r="D40" s="244"/>
      <c r="E40" s="244"/>
      <c r="F40" s="244"/>
      <c r="G40" s="1121" t="s">
        <v>496</v>
      </c>
      <c r="H40" s="1122"/>
      <c r="I40" s="1122"/>
      <c r="J40" s="1123"/>
      <c r="K40" s="300">
        <v>-804680</v>
      </c>
      <c r="L40" s="300">
        <v>-28963</v>
      </c>
      <c r="M40" s="301">
        <v>-56807</v>
      </c>
      <c r="N40" s="302">
        <v>-49</v>
      </c>
      <c r="O40" s="293"/>
    </row>
    <row r="41" spans="1:16" x14ac:dyDescent="0.15">
      <c r="A41" s="248"/>
      <c r="B41" s="244"/>
      <c r="C41" s="244"/>
      <c r="D41" s="244"/>
      <c r="E41" s="244"/>
      <c r="F41" s="244"/>
      <c r="G41" s="1127" t="s">
        <v>280</v>
      </c>
      <c r="H41" s="1128"/>
      <c r="I41" s="1128"/>
      <c r="J41" s="1129"/>
      <c r="K41" s="294">
        <v>472383</v>
      </c>
      <c r="L41" s="300">
        <v>17003</v>
      </c>
      <c r="M41" s="301">
        <v>26387</v>
      </c>
      <c r="N41" s="302">
        <v>-35.6</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4" t="s">
        <v>466</v>
      </c>
      <c r="J49" s="1116" t="s">
        <v>500</v>
      </c>
      <c r="K49" s="1117"/>
      <c r="L49" s="1117"/>
      <c r="M49" s="1117"/>
      <c r="N49" s="1118"/>
    </row>
    <row r="50" spans="1:14" x14ac:dyDescent="0.15">
      <c r="A50" s="248"/>
      <c r="B50" s="244"/>
      <c r="C50" s="244"/>
      <c r="D50" s="244"/>
      <c r="E50" s="244"/>
      <c r="F50" s="244"/>
      <c r="G50" s="312"/>
      <c r="H50" s="313"/>
      <c r="I50" s="1115"/>
      <c r="J50" s="314" t="s">
        <v>501</v>
      </c>
      <c r="K50" s="315" t="s">
        <v>502</v>
      </c>
      <c r="L50" s="316" t="s">
        <v>503</v>
      </c>
      <c r="M50" s="317" t="s">
        <v>504</v>
      </c>
      <c r="N50" s="318" t="s">
        <v>505</v>
      </c>
    </row>
    <row r="51" spans="1:14" x14ac:dyDescent="0.15">
      <c r="A51" s="248"/>
      <c r="B51" s="244"/>
      <c r="C51" s="244"/>
      <c r="D51" s="244"/>
      <c r="E51" s="244"/>
      <c r="F51" s="244"/>
      <c r="G51" s="310" t="s">
        <v>506</v>
      </c>
      <c r="H51" s="311"/>
      <c r="I51" s="319">
        <v>2973691</v>
      </c>
      <c r="J51" s="320">
        <v>102020</v>
      </c>
      <c r="K51" s="321">
        <v>64</v>
      </c>
      <c r="L51" s="322">
        <v>78670</v>
      </c>
      <c r="M51" s="323">
        <v>3.1</v>
      </c>
      <c r="N51" s="324">
        <v>60.9</v>
      </c>
    </row>
    <row r="52" spans="1:14" x14ac:dyDescent="0.15">
      <c r="A52" s="248"/>
      <c r="B52" s="244"/>
      <c r="C52" s="244"/>
      <c r="D52" s="244"/>
      <c r="E52" s="244"/>
      <c r="F52" s="244"/>
      <c r="G52" s="325"/>
      <c r="H52" s="326" t="s">
        <v>507</v>
      </c>
      <c r="I52" s="327">
        <v>969235</v>
      </c>
      <c r="J52" s="328">
        <v>33252</v>
      </c>
      <c r="K52" s="329">
        <v>-14</v>
      </c>
      <c r="L52" s="330">
        <v>38094</v>
      </c>
      <c r="M52" s="331">
        <v>-7.3</v>
      </c>
      <c r="N52" s="332">
        <v>-6.7</v>
      </c>
    </row>
    <row r="53" spans="1:14" x14ac:dyDescent="0.15">
      <c r="A53" s="248"/>
      <c r="B53" s="244"/>
      <c r="C53" s="244"/>
      <c r="D53" s="244"/>
      <c r="E53" s="244"/>
      <c r="F53" s="244"/>
      <c r="G53" s="310" t="s">
        <v>508</v>
      </c>
      <c r="H53" s="311"/>
      <c r="I53" s="319">
        <v>1194284</v>
      </c>
      <c r="J53" s="320">
        <v>41661</v>
      </c>
      <c r="K53" s="321">
        <v>-59.2</v>
      </c>
      <c r="L53" s="322">
        <v>67201</v>
      </c>
      <c r="M53" s="323">
        <v>-14.6</v>
      </c>
      <c r="N53" s="324">
        <v>-44.6</v>
      </c>
    </row>
    <row r="54" spans="1:14" x14ac:dyDescent="0.15">
      <c r="A54" s="248"/>
      <c r="B54" s="244"/>
      <c r="C54" s="244"/>
      <c r="D54" s="244"/>
      <c r="E54" s="244"/>
      <c r="F54" s="244"/>
      <c r="G54" s="325"/>
      <c r="H54" s="326" t="s">
        <v>507</v>
      </c>
      <c r="I54" s="327">
        <v>839235</v>
      </c>
      <c r="J54" s="328">
        <v>29275</v>
      </c>
      <c r="K54" s="329">
        <v>-12</v>
      </c>
      <c r="L54" s="330">
        <v>35210</v>
      </c>
      <c r="M54" s="331">
        <v>-7.6</v>
      </c>
      <c r="N54" s="332">
        <v>-4.4000000000000004</v>
      </c>
    </row>
    <row r="55" spans="1:14" x14ac:dyDescent="0.15">
      <c r="A55" s="248"/>
      <c r="B55" s="244"/>
      <c r="C55" s="244"/>
      <c r="D55" s="244"/>
      <c r="E55" s="244"/>
      <c r="F55" s="244"/>
      <c r="G55" s="310" t="s">
        <v>509</v>
      </c>
      <c r="H55" s="311"/>
      <c r="I55" s="319">
        <v>1150164</v>
      </c>
      <c r="J55" s="320">
        <v>40321</v>
      </c>
      <c r="K55" s="321">
        <v>-3.2</v>
      </c>
      <c r="L55" s="322">
        <v>75709</v>
      </c>
      <c r="M55" s="323">
        <v>12.7</v>
      </c>
      <c r="N55" s="324">
        <v>-15.9</v>
      </c>
    </row>
    <row r="56" spans="1:14" x14ac:dyDescent="0.15">
      <c r="A56" s="248"/>
      <c r="B56" s="244"/>
      <c r="C56" s="244"/>
      <c r="D56" s="244"/>
      <c r="E56" s="244"/>
      <c r="F56" s="244"/>
      <c r="G56" s="325"/>
      <c r="H56" s="326" t="s">
        <v>507</v>
      </c>
      <c r="I56" s="327">
        <v>330365</v>
      </c>
      <c r="J56" s="328">
        <v>11582</v>
      </c>
      <c r="K56" s="329">
        <v>-60.4</v>
      </c>
      <c r="L56" s="330">
        <v>35212</v>
      </c>
      <c r="M56" s="331">
        <v>0</v>
      </c>
      <c r="N56" s="332">
        <v>-60.4</v>
      </c>
    </row>
    <row r="57" spans="1:14" x14ac:dyDescent="0.15">
      <c r="A57" s="248"/>
      <c r="B57" s="244"/>
      <c r="C57" s="244"/>
      <c r="D57" s="244"/>
      <c r="E57" s="244"/>
      <c r="F57" s="244"/>
      <c r="G57" s="310" t="s">
        <v>510</v>
      </c>
      <c r="H57" s="311"/>
      <c r="I57" s="319">
        <v>2071024</v>
      </c>
      <c r="J57" s="320">
        <v>73311</v>
      </c>
      <c r="K57" s="321">
        <v>81.8</v>
      </c>
      <c r="L57" s="322">
        <v>90961</v>
      </c>
      <c r="M57" s="323">
        <v>20.100000000000001</v>
      </c>
      <c r="N57" s="324">
        <v>61.7</v>
      </c>
    </row>
    <row r="58" spans="1:14" x14ac:dyDescent="0.15">
      <c r="A58" s="248"/>
      <c r="B58" s="244"/>
      <c r="C58" s="244"/>
      <c r="D58" s="244"/>
      <c r="E58" s="244"/>
      <c r="F58" s="244"/>
      <c r="G58" s="325"/>
      <c r="H58" s="326" t="s">
        <v>507</v>
      </c>
      <c r="I58" s="327">
        <v>952233</v>
      </c>
      <c r="J58" s="328">
        <v>33707</v>
      </c>
      <c r="K58" s="329">
        <v>191</v>
      </c>
      <c r="L58" s="330">
        <v>37720</v>
      </c>
      <c r="M58" s="331">
        <v>7.1</v>
      </c>
      <c r="N58" s="332">
        <v>183.9</v>
      </c>
    </row>
    <row r="59" spans="1:14" x14ac:dyDescent="0.15">
      <c r="A59" s="248"/>
      <c r="B59" s="244"/>
      <c r="C59" s="244"/>
      <c r="D59" s="244"/>
      <c r="E59" s="244"/>
      <c r="F59" s="244"/>
      <c r="G59" s="310" t="s">
        <v>511</v>
      </c>
      <c r="H59" s="311"/>
      <c r="I59" s="319">
        <v>1333842</v>
      </c>
      <c r="J59" s="320">
        <v>48009</v>
      </c>
      <c r="K59" s="321">
        <v>-34.5</v>
      </c>
      <c r="L59" s="322">
        <v>106614</v>
      </c>
      <c r="M59" s="323">
        <v>17.2</v>
      </c>
      <c r="N59" s="324">
        <v>-51.7</v>
      </c>
    </row>
    <row r="60" spans="1:14" x14ac:dyDescent="0.15">
      <c r="A60" s="248"/>
      <c r="B60" s="244"/>
      <c r="C60" s="244"/>
      <c r="D60" s="244"/>
      <c r="E60" s="244"/>
      <c r="F60" s="244"/>
      <c r="G60" s="325"/>
      <c r="H60" s="326" t="s">
        <v>507</v>
      </c>
      <c r="I60" s="333">
        <v>302768</v>
      </c>
      <c r="J60" s="328">
        <v>10898</v>
      </c>
      <c r="K60" s="329">
        <v>-67.7</v>
      </c>
      <c r="L60" s="330">
        <v>45545</v>
      </c>
      <c r="M60" s="331">
        <v>20.7</v>
      </c>
      <c r="N60" s="332">
        <v>-88.4</v>
      </c>
    </row>
    <row r="61" spans="1:14" x14ac:dyDescent="0.15">
      <c r="A61" s="248"/>
      <c r="B61" s="244"/>
      <c r="C61" s="244"/>
      <c r="D61" s="244"/>
      <c r="E61" s="244"/>
      <c r="F61" s="244"/>
      <c r="G61" s="310" t="s">
        <v>512</v>
      </c>
      <c r="H61" s="334"/>
      <c r="I61" s="335">
        <v>1744601</v>
      </c>
      <c r="J61" s="336">
        <v>61064</v>
      </c>
      <c r="K61" s="337">
        <v>9.8000000000000007</v>
      </c>
      <c r="L61" s="338">
        <v>83831</v>
      </c>
      <c r="M61" s="339">
        <v>7.7</v>
      </c>
      <c r="N61" s="324">
        <v>2.1</v>
      </c>
    </row>
    <row r="62" spans="1:14" x14ac:dyDescent="0.15">
      <c r="A62" s="248"/>
      <c r="B62" s="244"/>
      <c r="C62" s="244"/>
      <c r="D62" s="244"/>
      <c r="E62" s="244"/>
      <c r="F62" s="244"/>
      <c r="G62" s="325"/>
      <c r="H62" s="326" t="s">
        <v>507</v>
      </c>
      <c r="I62" s="327">
        <v>678767</v>
      </c>
      <c r="J62" s="328">
        <v>23743</v>
      </c>
      <c r="K62" s="329">
        <v>7.4</v>
      </c>
      <c r="L62" s="330">
        <v>38356</v>
      </c>
      <c r="M62" s="331">
        <v>2.6</v>
      </c>
      <c r="N62" s="332">
        <v>4.8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9" t="s">
        <v>3</v>
      </c>
      <c r="D47" s="1139"/>
      <c r="E47" s="1140"/>
      <c r="F47" s="11">
        <v>30.44</v>
      </c>
      <c r="G47" s="12">
        <v>31.23</v>
      </c>
      <c r="H47" s="12">
        <v>28.39</v>
      </c>
      <c r="I47" s="12">
        <v>28.12</v>
      </c>
      <c r="J47" s="13">
        <v>26.79</v>
      </c>
    </row>
    <row r="48" spans="2:10" ht="57.75" customHeight="1" x14ac:dyDescent="0.15">
      <c r="B48" s="14"/>
      <c r="C48" s="1141" t="s">
        <v>4</v>
      </c>
      <c r="D48" s="1141"/>
      <c r="E48" s="1142"/>
      <c r="F48" s="15">
        <v>4.87</v>
      </c>
      <c r="G48" s="16">
        <v>4.1100000000000003</v>
      </c>
      <c r="H48" s="16">
        <v>2.52</v>
      </c>
      <c r="I48" s="16">
        <v>2.48</v>
      </c>
      <c r="J48" s="17">
        <v>1.71</v>
      </c>
    </row>
    <row r="49" spans="2:10" ht="57.75" customHeight="1" thickBot="1" x14ac:dyDescent="0.2">
      <c r="B49" s="18"/>
      <c r="C49" s="1143" t="s">
        <v>5</v>
      </c>
      <c r="D49" s="1143"/>
      <c r="E49" s="1144"/>
      <c r="F49" s="19">
        <v>4.08</v>
      </c>
      <c r="G49" s="20" t="s">
        <v>519</v>
      </c>
      <c r="H49" s="20" t="s">
        <v>520</v>
      </c>
      <c r="I49" s="20">
        <v>0.08</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1" t="s">
        <v>522</v>
      </c>
      <c r="D34" s="1151"/>
      <c r="E34" s="1152"/>
      <c r="F34" s="32">
        <v>12.65</v>
      </c>
      <c r="G34" s="33">
        <v>11.4</v>
      </c>
      <c r="H34" s="33">
        <v>9.73</v>
      </c>
      <c r="I34" s="33">
        <v>10.64</v>
      </c>
      <c r="J34" s="34">
        <v>9.83</v>
      </c>
      <c r="K34" s="22"/>
      <c r="L34" s="22"/>
      <c r="M34" s="22"/>
      <c r="N34" s="22"/>
      <c r="O34" s="22"/>
      <c r="P34" s="22"/>
    </row>
    <row r="35" spans="1:16" ht="39" customHeight="1" x14ac:dyDescent="0.15">
      <c r="A35" s="22"/>
      <c r="B35" s="35"/>
      <c r="C35" s="1145" t="s">
        <v>523</v>
      </c>
      <c r="D35" s="1146"/>
      <c r="E35" s="1147"/>
      <c r="F35" s="36">
        <v>4.82</v>
      </c>
      <c r="G35" s="37">
        <v>3.99</v>
      </c>
      <c r="H35" s="37">
        <v>2.37</v>
      </c>
      <c r="I35" s="37">
        <v>2.2799999999999998</v>
      </c>
      <c r="J35" s="38">
        <v>1.6</v>
      </c>
      <c r="K35" s="22"/>
      <c r="L35" s="22"/>
      <c r="M35" s="22"/>
      <c r="N35" s="22"/>
      <c r="O35" s="22"/>
      <c r="P35" s="22"/>
    </row>
    <row r="36" spans="1:16" ht="39" customHeight="1" x14ac:dyDescent="0.15">
      <c r="A36" s="22"/>
      <c r="B36" s="35"/>
      <c r="C36" s="1145" t="s">
        <v>524</v>
      </c>
      <c r="D36" s="1146"/>
      <c r="E36" s="1147"/>
      <c r="F36" s="36">
        <v>0</v>
      </c>
      <c r="G36" s="37">
        <v>0</v>
      </c>
      <c r="H36" s="37">
        <v>0.25</v>
      </c>
      <c r="I36" s="37">
        <v>0.19</v>
      </c>
      <c r="J36" s="38">
        <v>0.41</v>
      </c>
      <c r="K36" s="22"/>
      <c r="L36" s="22"/>
      <c r="M36" s="22"/>
      <c r="N36" s="22"/>
      <c r="O36" s="22"/>
      <c r="P36" s="22"/>
    </row>
    <row r="37" spans="1:16" ht="39" customHeight="1" x14ac:dyDescent="0.15">
      <c r="A37" s="22"/>
      <c r="B37" s="35"/>
      <c r="C37" s="1145" t="s">
        <v>525</v>
      </c>
      <c r="D37" s="1146"/>
      <c r="E37" s="1147"/>
      <c r="F37" s="36">
        <v>2.1</v>
      </c>
      <c r="G37" s="37">
        <v>0.01</v>
      </c>
      <c r="H37" s="37">
        <v>0</v>
      </c>
      <c r="I37" s="37">
        <v>0.54</v>
      </c>
      <c r="J37" s="38">
        <v>0.13</v>
      </c>
      <c r="K37" s="22"/>
      <c r="L37" s="22"/>
      <c r="M37" s="22"/>
      <c r="N37" s="22"/>
      <c r="O37" s="22"/>
      <c r="P37" s="22"/>
    </row>
    <row r="38" spans="1:16" ht="39" customHeight="1" x14ac:dyDescent="0.15">
      <c r="A38" s="22"/>
      <c r="B38" s="35"/>
      <c r="C38" s="1145" t="s">
        <v>526</v>
      </c>
      <c r="D38" s="1146"/>
      <c r="E38" s="1147"/>
      <c r="F38" s="36">
        <v>0.04</v>
      </c>
      <c r="G38" s="37">
        <v>0.11</v>
      </c>
      <c r="H38" s="37">
        <v>0.14000000000000001</v>
      </c>
      <c r="I38" s="37">
        <v>0.19</v>
      </c>
      <c r="J38" s="38">
        <v>0.11</v>
      </c>
      <c r="K38" s="22"/>
      <c r="L38" s="22"/>
      <c r="M38" s="22"/>
      <c r="N38" s="22"/>
      <c r="O38" s="22"/>
      <c r="P38" s="22"/>
    </row>
    <row r="39" spans="1:16" ht="39" customHeight="1" x14ac:dyDescent="0.15">
      <c r="A39" s="22"/>
      <c r="B39" s="35"/>
      <c r="C39" s="1145" t="s">
        <v>527</v>
      </c>
      <c r="D39" s="1146"/>
      <c r="E39" s="1147"/>
      <c r="F39" s="36">
        <v>0</v>
      </c>
      <c r="G39" s="37">
        <v>0</v>
      </c>
      <c r="H39" s="37">
        <v>0.01</v>
      </c>
      <c r="I39" s="37">
        <v>0.01</v>
      </c>
      <c r="J39" s="38">
        <v>0.01</v>
      </c>
      <c r="K39" s="22"/>
      <c r="L39" s="22"/>
      <c r="M39" s="22"/>
      <c r="N39" s="22"/>
      <c r="O39" s="22"/>
      <c r="P39" s="22"/>
    </row>
    <row r="40" spans="1:16" ht="39" customHeight="1" x14ac:dyDescent="0.15">
      <c r="A40" s="22"/>
      <c r="B40" s="35"/>
      <c r="C40" s="1145" t="s">
        <v>528</v>
      </c>
      <c r="D40" s="1146"/>
      <c r="E40" s="1147"/>
      <c r="F40" s="36">
        <v>0</v>
      </c>
      <c r="G40" s="37">
        <v>0</v>
      </c>
      <c r="H40" s="37">
        <v>0</v>
      </c>
      <c r="I40" s="37">
        <v>0</v>
      </c>
      <c r="J40" s="38">
        <v>0</v>
      </c>
      <c r="K40" s="22"/>
      <c r="L40" s="22"/>
      <c r="M40" s="22"/>
      <c r="N40" s="22"/>
      <c r="O40" s="22"/>
      <c r="P40" s="22"/>
    </row>
    <row r="41" spans="1:16" ht="39" customHeight="1" x14ac:dyDescent="0.15">
      <c r="A41" s="22"/>
      <c r="B41" s="35"/>
      <c r="C41" s="1145" t="s">
        <v>529</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530</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531</v>
      </c>
      <c r="D43" s="1149"/>
      <c r="E43" s="1150"/>
      <c r="F43" s="41">
        <v>0</v>
      </c>
      <c r="G43" s="42">
        <v>0</v>
      </c>
      <c r="H43" s="42">
        <v>0.05</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1011</v>
      </c>
      <c r="L45" s="60">
        <v>998</v>
      </c>
      <c r="M45" s="60">
        <v>985</v>
      </c>
      <c r="N45" s="60">
        <v>970</v>
      </c>
      <c r="O45" s="61">
        <v>981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226</v>
      </c>
      <c r="L48" s="64">
        <v>239</v>
      </c>
      <c r="M48" s="64">
        <v>234</v>
      </c>
      <c r="N48" s="64">
        <v>241</v>
      </c>
      <c r="O48" s="65">
        <v>254</v>
      </c>
      <c r="P48" s="48"/>
      <c r="Q48" s="48"/>
      <c r="R48" s="48"/>
      <c r="S48" s="48"/>
      <c r="T48" s="48"/>
      <c r="U48" s="48"/>
    </row>
    <row r="49" spans="1:21" ht="30.75" customHeight="1" x14ac:dyDescent="0.15">
      <c r="A49" s="48"/>
      <c r="B49" s="1163"/>
      <c r="C49" s="1164"/>
      <c r="D49" s="62"/>
      <c r="E49" s="1155" t="s">
        <v>16</v>
      </c>
      <c r="F49" s="1155"/>
      <c r="G49" s="1155"/>
      <c r="H49" s="1155"/>
      <c r="I49" s="1155"/>
      <c r="J49" s="1156"/>
      <c r="K49" s="63">
        <v>143</v>
      </c>
      <c r="L49" s="64">
        <v>125</v>
      </c>
      <c r="M49" s="64">
        <v>53</v>
      </c>
      <c r="N49" s="64">
        <v>61</v>
      </c>
      <c r="O49" s="65">
        <v>71</v>
      </c>
      <c r="P49" s="48"/>
      <c r="Q49" s="48"/>
      <c r="R49" s="48"/>
      <c r="S49" s="48"/>
      <c r="T49" s="48"/>
      <c r="U49" s="48"/>
    </row>
    <row r="50" spans="1:21" ht="30.75" customHeight="1" x14ac:dyDescent="0.15">
      <c r="A50" s="48"/>
      <c r="B50" s="1163"/>
      <c r="C50" s="1164"/>
      <c r="D50" s="62"/>
      <c r="E50" s="1155" t="s">
        <v>17</v>
      </c>
      <c r="F50" s="1155"/>
      <c r="G50" s="1155"/>
      <c r="H50" s="1155"/>
      <c r="I50" s="1155"/>
      <c r="J50" s="1156"/>
      <c r="K50" s="63">
        <v>8</v>
      </c>
      <c r="L50" s="64">
        <v>6</v>
      </c>
      <c r="M50" s="64">
        <v>6</v>
      </c>
      <c r="N50" s="64">
        <v>4</v>
      </c>
      <c r="O50" s="65" t="s">
        <v>475</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475</v>
      </c>
      <c r="L51" s="64">
        <v>1</v>
      </c>
      <c r="M51" s="64">
        <v>1</v>
      </c>
      <c r="N51" s="64">
        <v>1</v>
      </c>
      <c r="O51" s="65">
        <v>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812</v>
      </c>
      <c r="L52" s="64">
        <v>785</v>
      </c>
      <c r="M52" s="64">
        <v>796</v>
      </c>
      <c r="N52" s="64">
        <v>811</v>
      </c>
      <c r="O52" s="65">
        <v>837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576</v>
      </c>
      <c r="L53" s="69">
        <v>584</v>
      </c>
      <c r="M53" s="69">
        <v>483</v>
      </c>
      <c r="N53" s="69">
        <v>466</v>
      </c>
      <c r="O53" s="70">
        <v>473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2016-04-14T05:58:08Z</cp:lastPrinted>
  <dcterms:created xsi:type="dcterms:W3CDTF">2016-02-15T02:00:53Z</dcterms:created>
  <dcterms:modified xsi:type="dcterms:W3CDTF">2016-05-02T08:36:51Z</dcterms:modified>
</cp:coreProperties>
</file>