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AM38" i="9"/>
  <c r="U38" i="9"/>
  <c r="C38" i="9"/>
  <c r="BW37" i="9"/>
  <c r="C37" i="9"/>
  <c r="C34" i="9"/>
  <c r="C35" i="9" s="1"/>
  <c r="C36" i="9" l="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AM36" i="9" s="1"/>
  <c r="AM37" i="9" s="1"/>
  <c r="BE34" i="9" l="1"/>
  <c r="BE35" i="9" s="1"/>
  <c r="BE36" i="9" s="1"/>
  <c r="BE37" i="9" s="1"/>
  <c r="BW34" i="9" l="1"/>
  <c r="BW35" i="9" s="1"/>
  <c r="BW36"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<sst xmlns="http://schemas.openxmlformats.org/spreadsheetml/2006/main" count="992" uniqueCount="557">
  <si>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</si>
  <si>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</si>
  <si>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</si>
  <si>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</si>
  <si>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</si>
  <si>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</si>
  <si>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</si>
  <si>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</si>
  <si>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</si>
  <si>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</si>
  <si>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</si>
  <si>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</si>
  <si>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</si>
  <si>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</si>
  <si>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</si>
  <si>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</si>
  <si>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</si>
  <si>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</si>
  <si>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</si>
  <si>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</si>
  <si>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</si>
  <si>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</si>
  <si>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</si>
  <si>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</si>
  <si>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</si>
  <si>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</si>
  <si>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</si>
  <si>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</si>
  <si>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</si>
  <si>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</si>
  <si>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</si>
  <si>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</si>
  <si>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</si>
  <si>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</si>
  <si>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</si>
  <si>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</si>
  <si>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</si>
  <si>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</si>
  <si>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</si>
  <si>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</si>
  <si>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</si>
  <si>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</si>
  <si>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</si>
  <si>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</si>
  <si>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</si>
  <si>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</si>
  <si>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</si>
  <si>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</si>
  <si>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</si>
  <si>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</si>
  <si>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</si>
  <si>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</si>
  <si>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</si>
  <si>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</si>
  <si>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</si>
  <si>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</si>
  <si>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</si>
  <si>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</si>
  <si>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</si>
  <si>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</si>
  <si>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</si>
  <si>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</si>
  <si>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</si>
  <si>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</si>
  <si>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</si>
  <si>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</si>
  <si>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</si>
  <si>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</si>
  <si>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</si>
  <si>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中核市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</si>
  <si>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</si>
  <si>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</si>
  <si>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</si>
  <si>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</si>
  <si>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</si>
  <si>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</si>
  <si>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</si>
  <si>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</si>
  <si>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</si>
  <si>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</si>
  <si>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</si>
  <si>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</si>
  <si>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福山市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</si>
  <si>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</si>
  <si>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</si>
  <si>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</si>
  <si>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</si>
  <si>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</si>
  <si>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</si>
  <si>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</si>
  <si>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</si>
  <si>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</si>
  <si>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</si>
  <si>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</si>
  <si>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</si>
  <si>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</si>
  <si>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</si>
  <si>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</si>
  <si>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</si>
  <si>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</si>
  <si>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</si>
  <si>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</si>
  <si>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</si>
  <si>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</si>
  <si>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</si>
  <si>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</si>
  <si>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</si>
  <si>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</si>
  <si>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0.5</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</si>
  <si>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</si>
  <si>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</si>
  <si>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</si>
  <si>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</si>
  <si>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</si>
  <si>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</si>
  <si>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</si>
  <si>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</si>
  <si>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</si>
  <si>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</si>
  <si>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</si>
  <si>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</si>
  <si>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</si>
  <si>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</si>
  <si>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</si>
  <si>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</si>
  <si>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</si>
  <si>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</si>
  <si>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</si>
  <si>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</si>
  <si>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</si>
  <si>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</si>
  <si>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</si>
  <si>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</si>
  <si>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</si>
  <si>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</si>
  <si>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</si>
  <si>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</si>
  <si>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</si>
  <si>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</si>
  <si>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</si>
  <si>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</si>
  <si>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</si>
  <si>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</si>
  <si>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</si>
  <si>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</si>
  <si>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</si>
  <si>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</si>
  <si>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</si>
  <si>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</si>
  <si>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</si>
  <si>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</si>
  <si>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</si>
  <si>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</si>
  <si>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</si>
  <si>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</si>
  <si>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</si>
  <si>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</si>
  <si>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</si>
  <si>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</si>
  <si>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</si>
  <si>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</si>
  <si>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</si>
  <si>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</si>
  <si>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</si>
  <si>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</si>
  <si>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</si>
  <si>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</si>
  <si>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</si>
  <si>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</si>
  <si>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</si>
  <si>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</si>
  <si>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</si>
  <si>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</si>
  <si>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</si>
  <si>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</si>
  <si>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</si>
  <si>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</si>
  <si>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</si>
  <si>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</si>
  <si>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</si>
  <si>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</si>
  <si>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</si>
  <si>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</si>
  <si>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</si>
  <si>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</si>
  <si>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</si>
  <si>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</si>
  <si>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</si>
  <si>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</si>
  <si>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</si>
  <si>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</si>
  <si>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</si>
  <si>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</si>
  <si>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</si>
  <si>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</si>
  <si>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</si>
  <si>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広島県福山市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</si>
  <si>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</si>
  <si>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</si>
  <si>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</si>
  <si>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</si>
  <si>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</si>
  <si>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</si>
  <si>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</si>
  <si>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</si>
  <si>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</si>
  <si>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</si>
  <si>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</si>
  <si>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</si>
  <si>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</si>
  <si>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</si>
  <si>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</si>
  <si>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</si>
  <si>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</si>
  <si>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</si>
  <si>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</si>
  <si>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</si>
  <si>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</si>
  <si>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</si>
  <si>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</si>
  <si>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</si>
  <si>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</si>
  <si>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</si>
  <si>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</si>
  <si>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</si>
  <si>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</si>
  <si>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</si>
  <si>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</si>
  <si>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</si>
  <si>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</si>
  <si>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</si>
  <si>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</si>
  <si>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</si>
  <si>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</si>
  <si>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</si>
  <si>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</si>
  <si>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</si>
  <si>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</si>
  <si>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</si>
  <si>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</si>
  <si>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</si>
  <si>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</si>
  <si>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</si>
  <si>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</si>
  <si>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</si>
  <si>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</si>
  <si>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</si>
  <si>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</si>
  <si>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</si>
  <si>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</si>
  <si>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</si>
  <si>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</si>
  <si>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</si>
  <si>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</si>
  <si>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</si>
  <si>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</si>
  <si>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</si>
  <si>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</si>
  <si>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</si>
  <si>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</si>
  <si>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</si>
  <si>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</si>
  <si>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</si>
  <si>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</si>
  <si>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</si>
  <si>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</si>
  <si>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</si>
  <si>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</si>
  <si>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</si>
  <si>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</si>
  <si>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</si>
  <si>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</si>
  <si>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</si>
  <si>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</si>
  <si>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</si>
  <si>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</si>
  <si>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</si>
  <si>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</si>
  <si>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</si>
  <si>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</si>
  <si>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</si>
  <si>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</si>
  <si>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</si>
  <si>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</si>
  <si>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</si>
  <si>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</si>
  <si>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</si>
  <si>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</si>
  <si>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</si>
  <si>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</si>
  <si>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</si>
  <si>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</si>
  <si>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</si>
  <si>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</si>
  <si>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</si>
  <si>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</si>
  <si>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</si>
  <si>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</si>
  <si>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</si>
  <si>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</si>
  <si>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</si>
  <si>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</si>
  <si>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</si>
  <si>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</si>
  <si>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</si>
  <si>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</si>
  <si>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</si>
  <si>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</si>
  <si>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</si>
  <si>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</si>
  <si>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</si>
  <si>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</si>
  <si>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</si>
  <si>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</si>
  <si>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</si>
  <si>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</si>
  <si>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</si>
  <si>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</si>
  <si>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</si>
  <si>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</si>
  <si>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</si>
  <si>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</si>
  <si>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</si>
  <si>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</si>
  <si>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</si>
  <si>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</si>
  <si>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</si>
  <si>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</si>
  <si>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</si>
  <si>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</si>
  <si>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</si>
  <si>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</si>
  <si>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</si>
  <si>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</si>
  <si>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</si>
  <si>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</si>
  <si>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</si>
  <si>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</si>
  <si>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</si>
  <si>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</si>
  <si>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</si>
  <si>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</si>
  <si>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</si>
  <si>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</si>
  <si>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</si>
  <si>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広島県福山市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</si>
  <si>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</si>
  <si>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</si>
  <si>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</si>
  <si>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</si>
  <si>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</si>
  <si>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</si>
  <si>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</si>
  <si>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</si>
  <si>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</si>
  <si>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</si>
  <si>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</si>
  <si>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</si>
  <si>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</si>
  <si>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</si>
  <si>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</si>
  <si>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</si>
  <si>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</si>
  <si>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</si>
  <si>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</si>
  <si>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</si>
  <si>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母子父子寡婦福祉資金貸付特別会計</t>
    <phoneticPr fontId="5"/>
  </si>
  <si>
    <t>-</t>
    <phoneticPr fontId="5"/>
  </si>
  <si>
    <t>誠之奨学資金特別会計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</si>
  <si>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</si>
  <si>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</si>
  <si>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</si>
  <si>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</si>
  <si>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</si>
  <si>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</si>
  <si>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</si>
  <si>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</si>
  <si>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</si>
  <si>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</si>
  <si>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</si>
  <si>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</si>
  <si>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</si>
  <si>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</si>
  <si>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</si>
  <si>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</si>
  <si>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</si>
  <si>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駐車場事業特別会計</t>
    <phoneticPr fontId="5"/>
  </si>
  <si>
    <t>病院事業会計</t>
    <phoneticPr fontId="5"/>
  </si>
  <si>
    <t>法適用企業</t>
    <phoneticPr fontId="5"/>
  </si>
  <si>
    <t>水道事業会計</t>
    <phoneticPr fontId="5"/>
  </si>
  <si>
    <t>工業用水道事業会計</t>
    <phoneticPr fontId="5"/>
  </si>
  <si>
    <t>下水道事業会計</t>
    <phoneticPr fontId="5"/>
  </si>
  <si>
    <t>集落排水事業特別会計</t>
    <phoneticPr fontId="5"/>
  </si>
  <si>
    <t>法非適用企業</t>
    <phoneticPr fontId="5"/>
  </si>
  <si>
    <t>食肉センター特別会計</t>
    <phoneticPr fontId="5"/>
  </si>
  <si>
    <t>商業施設特別会計</t>
    <phoneticPr fontId="5"/>
  </si>
  <si>
    <t>都市開発事業特別会計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</si>
  <si>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</si>
  <si>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</si>
  <si>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</si>
  <si>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</si>
  <si>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</si>
  <si>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</si>
  <si>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</si>
  <si>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</si>
  <si>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</si>
  <si>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</si>
  <si>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</si>
  <si>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</si>
  <si>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</si>
  <si>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</si>
  <si>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</si>
  <si>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</si>
  <si>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</si>
  <si>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</si>
  <si>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</si>
  <si>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</si>
  <si>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</si>
  <si>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</si>
  <si>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</si>
  <si>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</si>
  <si>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</si>
  <si>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</si>
  <si>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</si>
  <si>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</si>
  <si>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</si>
  <si>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</si>
  <si>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</si>
  <si>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</si>
  <si>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</si>
  <si>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</si>
  <si>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</si>
  <si>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</si>
  <si>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</si>
  <si>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</si>
  <si>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</si>
  <si>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</si>
  <si>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</si>
  <si>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</si>
  <si>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</si>
  <si>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</si>
  <si>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</si>
  <si>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</si>
  <si>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</si>
  <si>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</si>
  <si>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</si>
  <si>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</si>
  <si>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</si>
  <si>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</si>
  <si>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</si>
  <si>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</si>
  <si>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</si>
  <si>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</si>
  <si>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</si>
  <si>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</si>
  <si>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</si>
  <si>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</si>
  <si>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</si>
  <si>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</si>
  <si>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</si>
  <si>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</si>
  <si>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</si>
  <si>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</si>
  <si>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</si>
  <si>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</si>
  <si>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</si>
  <si>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</si>
  <si>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</si>
  <si>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</si>
  <si>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</si>
  <si>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</si>
  <si>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</si>
  <si>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</si>
  <si>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</si>
  <si>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</si>
  <si>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</si>
  <si>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</si>
  <si>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</si>
  <si>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</si>
  <si>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</si>
  <si>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</si>
  <si>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</si>
  <si>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</si>
  <si>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</si>
  <si>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</si>
  <si>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</si>
  <si>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</si>
  <si>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</si>
  <si>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</si>
  <si>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</si>
  <si>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</si>
  <si>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</si>
  <si>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</si>
  <si>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</si>
  <si>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</si>
  <si>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</si>
  <si>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</si>
  <si>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</si>
  <si>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</si>
  <si>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</si>
  <si>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</si>
  <si>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</si>
  <si>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</si>
  <si>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</si>
  <si>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</si>
  <si>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</si>
  <si>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</si>
  <si>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</si>
  <si>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</si>
  <si>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</si>
  <si>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</si>
  <si>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</si>
  <si>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</si>
  <si>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</si>
  <si>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</si>
  <si>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</si>
  <si>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</si>
  <si>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</si>
  <si>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</si>
  <si>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</si>
  <si>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</si>
  <si>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</si>
  <si>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</si>
  <si>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</si>
  <si>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</si>
  <si>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</si>
  <si>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</si>
  <si>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</si>
  <si>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</si>
  <si>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病院事業会計</t>
  </si>
  <si>
    <t>工業用水道事業会計</t>
  </si>
  <si>
    <t>一般会計</t>
  </si>
  <si>
    <t>水道事業会計</t>
  </si>
  <si>
    <t>国民健康保険特別会計</t>
  </si>
  <si>
    <t>都市開発事業特別会計</t>
  </si>
  <si>
    <t>介護保険特別会計</t>
  </si>
  <si>
    <t>駐車場事業特別会計</t>
  </si>
  <si>
    <t>その他会計（赤字）</t>
  </si>
  <si>
    <t>▲ 2.03</t>
  </si>
  <si>
    <t>▲ 1.90</t>
  </si>
  <si>
    <t>その他会計（黒字）</t>
  </si>
  <si>
    <t>福山地区消防組合</t>
    <rPh sb="0" eb="2">
      <t>フクヤマ</t>
    </rPh>
    <rPh sb="2" eb="4">
      <t>チク</t>
    </rPh>
    <rPh sb="4" eb="6">
      <t>ショウボウ</t>
    </rPh>
    <rPh sb="6" eb="8">
      <t>クミアイ</t>
    </rPh>
    <phoneticPr fontId="2"/>
  </si>
  <si>
    <t>後期高齢者医療広域連合（一般会計）</t>
    <rPh sb="0" eb="2">
      <t>コウキ</t>
    </rPh>
    <rPh sb="2" eb="4">
      <t>コウレイ</t>
    </rPh>
    <rPh sb="4" eb="5">
      <t>モノ</t>
    </rPh>
    <rPh sb="5" eb="7">
      <t>イリョウ</t>
    </rPh>
    <rPh sb="7" eb="9">
      <t>コウイキ</t>
    </rPh>
    <rPh sb="9" eb="11">
      <t>レンゴウ</t>
    </rPh>
    <rPh sb="12" eb="14">
      <t>イッパン</t>
    </rPh>
    <rPh sb="14" eb="16">
      <t>カイケイ</t>
    </rPh>
    <phoneticPr fontId="2"/>
  </si>
  <si>
    <t>後期高齢者医療広域連合（特別会計）</t>
    <rPh sb="0" eb="2">
      <t>コウキ</t>
    </rPh>
    <rPh sb="2" eb="4">
      <t>コウレイ</t>
    </rPh>
    <rPh sb="4" eb="5">
      <t>モノ</t>
    </rPh>
    <rPh sb="5" eb="7">
      <t>イリョウ</t>
    </rPh>
    <rPh sb="7" eb="9">
      <t>コウイキ</t>
    </rPh>
    <rPh sb="9" eb="11">
      <t>レンゴウ</t>
    </rPh>
    <rPh sb="12" eb="14">
      <t>トクベツ</t>
    </rPh>
    <rPh sb="14" eb="16">
      <t>カイケイ</t>
    </rPh>
    <phoneticPr fontId="2"/>
  </si>
  <si>
    <t>福山市土地開発公社</t>
    <rPh sb="0" eb="3">
      <t>フクヤマシ</t>
    </rPh>
    <rPh sb="3" eb="5">
      <t>トチ</t>
    </rPh>
    <rPh sb="5" eb="7">
      <t>カイハツ</t>
    </rPh>
    <rPh sb="7" eb="9">
      <t>コウシャ</t>
    </rPh>
    <phoneticPr fontId="2"/>
  </si>
  <si>
    <t>福山市青少年育成事業団</t>
    <rPh sb="0" eb="3">
      <t>フクヤマシ</t>
    </rPh>
    <rPh sb="3" eb="6">
      <t>セイショウネン</t>
    </rPh>
    <rPh sb="6" eb="8">
      <t>イクセイ</t>
    </rPh>
    <rPh sb="8" eb="11">
      <t>ジギョウダン</t>
    </rPh>
    <phoneticPr fontId="2"/>
  </si>
  <si>
    <t>福山市体育振興事業団</t>
    <rPh sb="0" eb="3">
      <t>フクヤマシ</t>
    </rPh>
    <rPh sb="3" eb="5">
      <t>タイイク</t>
    </rPh>
    <rPh sb="5" eb="7">
      <t>シンコウ</t>
    </rPh>
    <rPh sb="7" eb="10">
      <t>ジギョウダン</t>
    </rPh>
    <phoneticPr fontId="2"/>
  </si>
  <si>
    <t>福山市体育協会</t>
    <rPh sb="0" eb="3">
      <t>フクヤマシ</t>
    </rPh>
    <rPh sb="3" eb="5">
      <t>タイイク</t>
    </rPh>
    <rPh sb="5" eb="7">
      <t>キョウカイ</t>
    </rPh>
    <phoneticPr fontId="2"/>
  </si>
  <si>
    <t>ふくやま芸術文化振興財団</t>
    <rPh sb="4" eb="6">
      <t>ゲイジュツ</t>
    </rPh>
    <rPh sb="6" eb="8">
      <t>ブンカ</t>
    </rPh>
    <rPh sb="8" eb="10">
      <t>シンコウ</t>
    </rPh>
    <rPh sb="10" eb="12">
      <t>ザイダン</t>
    </rPh>
    <phoneticPr fontId="2"/>
  </si>
  <si>
    <t>広島県東部花き流通センター</t>
    <rPh sb="0" eb="3">
      <t>ヒロシマケン</t>
    </rPh>
    <rPh sb="3" eb="5">
      <t>トウブ</t>
    </rPh>
    <rPh sb="5" eb="6">
      <t>カ</t>
    </rPh>
    <rPh sb="7" eb="9">
      <t>リュウツウ</t>
    </rPh>
    <phoneticPr fontId="2"/>
  </si>
  <si>
    <t>備後地域地場産業振興センター</t>
    <rPh sb="0" eb="2">
      <t>ビンゴ</t>
    </rPh>
    <rPh sb="2" eb="4">
      <t>チイキ</t>
    </rPh>
    <rPh sb="4" eb="6">
      <t>ジバ</t>
    </rPh>
    <rPh sb="6" eb="8">
      <t>サンギョウ</t>
    </rPh>
    <rPh sb="8" eb="10">
      <t>シンコウ</t>
    </rPh>
    <phoneticPr fontId="2"/>
  </si>
  <si>
    <t>福山勤労福祉・文化振興会</t>
    <rPh sb="0" eb="2">
      <t>フクヤマ</t>
    </rPh>
    <rPh sb="2" eb="4">
      <t>キンロウ</t>
    </rPh>
    <rPh sb="4" eb="6">
      <t>フクシ</t>
    </rPh>
    <rPh sb="7" eb="9">
      <t>ブンカ</t>
    </rPh>
    <rPh sb="9" eb="12">
      <t>シンコウカイ</t>
    </rPh>
    <phoneticPr fontId="2"/>
  </si>
  <si>
    <t>アリストぬまくま</t>
    <phoneticPr fontId="2"/>
  </si>
  <si>
    <t>福山市かんなべ文化振興会</t>
    <rPh sb="0" eb="3">
      <t>フクヤマシ</t>
    </rPh>
    <rPh sb="7" eb="9">
      <t>ブンカ</t>
    </rPh>
    <rPh sb="9" eb="12">
      <t>シンコウカイ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</si>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</sst>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0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47155</c:v>
                </c:pt>
                <c:pt idx="1">
                  <c:v>43858</c:v>
                </c:pt>
                <c:pt idx="2">
                  <c:v>41705</c:v>
                </c:pt>
                <c:pt idx="3">
                  <c:v>47677</c:v>
                </c:pt>
                <c:pt idx="4">
                  <c:v>51613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44337</c:v>
                </c:pt>
                <c:pt idx="1">
                  <c:v>35516</c:v>
                </c:pt>
                <c:pt idx="2">
                  <c:v>29056</c:v>
                </c:pt>
                <c:pt idx="3">
                  <c:v>28394</c:v>
                </c:pt>
                <c:pt idx="4">
                  <c:v>25565</c:v>
                </c:pt>
              </c:numCache>
            </c:numRef>
          </c:val>
          <c:smooth val="0"/>
        </c:ser>
        <c:dLbls>
          <c:showLegendKey val="0"/>
          <c:showVal val="0"/>
          <c:showCatName val="0"/>
          <c:showSerName val="0"/>
          <c:showPercent val="0"/>
          <c:showBubbleSize val="0"/>
        </c:dLbls>
        <c:marker val="1"/>
        <c:smooth val="0"/>
        <c:axId val="137068928"/>
        <c:axId val="137070848"/>
      </c:lineChart>
      <c:catAx>
        <c:axId val="1370689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070848"/>
        <c:crosses val="autoZero"/>
        <c:auto val="1"/>
        <c:lblAlgn val="ctr"/>
        <c:lblOffset val="100"/>
        <c:tickLblSkip val="1"/>
        <c:tickMarkSkip val="1"/>
        <c:noMultiLvlLbl val="0"/>
      </c:catAx>
      <c:valAx>
        <c:axId val="13707084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271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0689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106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2.82</c:v>
                </c:pt>
                <c:pt idx="1">
                  <c:v>2.91</c:v>
                </c:pt>
                <c:pt idx="2">
                  <c:v>3.47</c:v>
                </c:pt>
                <c:pt idx="3">
                  <c:v>2.98</c:v>
                </c:pt>
                <c:pt idx="4">
                  <c:v>4.0599999999999996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12.29</c:v>
                </c:pt>
                <c:pt idx="1">
                  <c:v>13.86</c:v>
                </c:pt>
                <c:pt idx="2">
                  <c:v>14.17</c:v>
                </c:pt>
                <c:pt idx="3">
                  <c:v>15.66</c:v>
                </c:pt>
                <c:pt idx="4">
                  <c:v>14.1</c:v>
                </c:pt>
              </c:numCache>
            </c:numRef>
          </c:val>
        </c:ser>
        <c:dLbls>
          <c:showLegendKey val="0"/>
          <c:showVal val="0"/>
          <c:showCatName val="0"/>
          <c:showSerName val="0"/>
          <c:showPercent val="0"/>
          <c:showBubbleSize val="0"/>
        </c:dLbls>
        <c:gapWidth val="250"/>
        <c:overlap val="100"/>
        <c:axId val="138512640"/>
        <c:axId val="1385271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2.2799999999999998</c:v>
                </c:pt>
                <c:pt idx="1">
                  <c:v>2.59</c:v>
                </c:pt>
                <c:pt idx="2">
                  <c:v>2.13</c:v>
                </c:pt>
                <c:pt idx="3">
                  <c:v>2.25</c:v>
                </c:pt>
                <c:pt idx="4">
                  <c:v>0.59</c:v>
                </c:pt>
              </c:numCache>
            </c:numRef>
          </c:val>
          <c:smooth val="0"/>
        </c:ser>
        <c:dLbls>
          <c:showLegendKey val="0"/>
          <c:showVal val="0"/>
          <c:showCatName val="0"/>
          <c:showSerName val="0"/>
          <c:showPercent val="0"/>
          <c:showBubbleSize val="0"/>
        </c:dLbls>
        <c:marker val="1"/>
        <c:smooth val="0"/>
        <c:axId val="138512640"/>
        <c:axId val="138527104"/>
      </c:lineChart>
      <c:catAx>
        <c:axId val="138512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8527104"/>
        <c:crosses val="autoZero"/>
        <c:auto val="1"/>
        <c:lblAlgn val="ctr"/>
        <c:lblOffset val="100"/>
        <c:tickLblSkip val="1"/>
        <c:tickMarkSkip val="1"/>
        <c:noMultiLvlLbl val="0"/>
      </c:catAx>
      <c:valAx>
        <c:axId val="1385271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12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912"/>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0.13</c:v>
                </c:pt>
                <c:pt idx="2">
                  <c:v>#N/A</c:v>
                </c:pt>
                <c:pt idx="3">
                  <c:v>0.3</c:v>
                </c:pt>
                <c:pt idx="4">
                  <c:v>#N/A</c:v>
                </c:pt>
                <c:pt idx="5">
                  <c:v>0.45</c:v>
                </c:pt>
                <c:pt idx="6">
                  <c:v>#N/A</c:v>
                </c:pt>
                <c:pt idx="7">
                  <c:v>0.41</c:v>
                </c:pt>
                <c:pt idx="8">
                  <c:v>#N/A</c:v>
                </c:pt>
                <c:pt idx="9">
                  <c:v>0.44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2.0299999999999998</c:v>
                </c:pt>
                <c:pt idx="1">
                  <c:v>#N/A</c:v>
                </c:pt>
                <c:pt idx="2">
                  <c:v>1.9</c:v>
                </c:pt>
                <c:pt idx="3">
                  <c:v>#N/A</c:v>
                </c:pt>
                <c:pt idx="4">
                  <c:v>0</c:v>
                </c:pt>
                <c:pt idx="5">
                  <c:v>0</c:v>
                </c:pt>
                <c:pt idx="6">
                  <c:v>0</c:v>
                </c:pt>
                <c:pt idx="7">
                  <c:v>0</c:v>
                </c:pt>
                <c:pt idx="8">
                  <c:v>0</c:v>
                </c:pt>
                <c:pt idx="9">
                  <c:v>0</c:v>
                </c:pt>
              </c:numCache>
            </c:numRef>
          </c:val>
        </c:ser>
        <c:ser>
          <c:idx val="2"/>
          <c:order val="2"/>
          <c:tx>
            <c:strRef>
              <c:f>データシート!$A$29</c:f>
              <c:strCache>
                <c:ptCount val="1"/>
                <c:pt idx="0">
                  <c:v>駐車場事業特別会計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0.15</c:v>
                </c:pt>
                <c:pt idx="2">
                  <c:v>#N/A</c:v>
                </c:pt>
                <c:pt idx="3">
                  <c:v>0.17</c:v>
                </c:pt>
                <c:pt idx="4">
                  <c:v>#N/A</c:v>
                </c:pt>
                <c:pt idx="5">
                  <c:v>0.21</c:v>
                </c:pt>
                <c:pt idx="6">
                  <c:v>#N/A</c:v>
                </c:pt>
                <c:pt idx="7">
                  <c:v>0.28999999999999998</c:v>
                </c:pt>
                <c:pt idx="8">
                  <c:v>#N/A</c:v>
                </c:pt>
                <c:pt idx="9">
                  <c:v>0.38</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0.11</c:v>
                </c:pt>
                <c:pt idx="2">
                  <c:v>#N/A</c:v>
                </c:pt>
                <c:pt idx="3">
                  <c:v>0.32</c:v>
                </c:pt>
                <c:pt idx="4">
                  <c:v>#N/A</c:v>
                </c:pt>
                <c:pt idx="5">
                  <c:v>0.32</c:v>
                </c:pt>
                <c:pt idx="6">
                  <c:v>#N/A</c:v>
                </c:pt>
                <c:pt idx="7">
                  <c:v>0.33</c:v>
                </c:pt>
                <c:pt idx="8">
                  <c:v>#N/A</c:v>
                </c:pt>
                <c:pt idx="9">
                  <c:v>0.38</c:v>
                </c:pt>
              </c:numCache>
            </c:numRef>
          </c:val>
        </c:ser>
        <c:ser>
          <c:idx val="4"/>
          <c:order val="4"/>
          <c:tx>
            <c:strRef>
              <c:f>データシート!$A$31</c:f>
              <c:strCache>
                <c:ptCount val="1"/>
                <c:pt idx="0">
                  <c:v>都市開発事業特別会計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0.38</c:v>
                </c:pt>
                <c:pt idx="2">
                  <c:v>#N/A</c:v>
                </c:pt>
                <c:pt idx="3">
                  <c:v>0.49</c:v>
                </c:pt>
                <c:pt idx="4">
                  <c:v>#N/A</c:v>
                </c:pt>
                <c:pt idx="5">
                  <c:v>0.51</c:v>
                </c:pt>
                <c:pt idx="6">
                  <c:v>#N/A</c:v>
                </c:pt>
                <c:pt idx="7">
                  <c:v>0.48</c:v>
                </c:pt>
                <c:pt idx="8">
                  <c:v>#N/A</c:v>
                </c:pt>
                <c:pt idx="9">
                  <c:v>0.48</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1.1299999999999999</c:v>
                </c:pt>
                <c:pt idx="2">
                  <c:v>#N/A</c:v>
                </c:pt>
                <c:pt idx="3">
                  <c:v>1.86</c:v>
                </c:pt>
                <c:pt idx="4">
                  <c:v>#N/A</c:v>
                </c:pt>
                <c:pt idx="5">
                  <c:v>1.0900000000000001</c:v>
                </c:pt>
                <c:pt idx="6">
                  <c:v>#N/A</c:v>
                </c:pt>
                <c:pt idx="7">
                  <c:v>1.31</c:v>
                </c:pt>
                <c:pt idx="8">
                  <c:v>#N/A</c:v>
                </c:pt>
                <c:pt idx="9">
                  <c:v>1.18</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5.13</c:v>
                </c:pt>
                <c:pt idx="2">
                  <c:v>#N/A</c:v>
                </c:pt>
                <c:pt idx="3">
                  <c:v>5.09</c:v>
                </c:pt>
                <c:pt idx="4">
                  <c:v>#N/A</c:v>
                </c:pt>
                <c:pt idx="5">
                  <c:v>4.93</c:v>
                </c:pt>
                <c:pt idx="6">
                  <c:v>#N/A</c:v>
                </c:pt>
                <c:pt idx="7">
                  <c:v>3.76</c:v>
                </c:pt>
                <c:pt idx="8">
                  <c:v>#N/A</c:v>
                </c:pt>
                <c:pt idx="9">
                  <c:v>3.21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2.68</c:v>
                </c:pt>
                <c:pt idx="2">
                  <c:v>#N/A</c:v>
                </c:pt>
                <c:pt idx="3">
                  <c:v>2.81</c:v>
                </c:pt>
                <c:pt idx="4">
                  <c:v>#N/A</c:v>
                </c:pt>
                <c:pt idx="5">
                  <c:v>3.39</c:v>
                </c:pt>
                <c:pt idx="6">
                  <c:v>#N/A</c:v>
                </c:pt>
                <c:pt idx="7">
                  <c:v>2.9</c:v>
                </c:pt>
                <c:pt idx="8">
                  <c:v>#N/A</c:v>
                </c:pt>
                <c:pt idx="9">
                  <c:v>3.98</c:v>
                </c:pt>
              </c:numCache>
            </c:numRef>
          </c:val>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4.03</c:v>
                </c:pt>
                <c:pt idx="2">
                  <c:v>#N/A</c:v>
                </c:pt>
                <c:pt idx="3">
                  <c:v>4.38</c:v>
                </c:pt>
                <c:pt idx="4">
                  <c:v>#N/A</c:v>
                </c:pt>
                <c:pt idx="5">
                  <c:v>4.68</c:v>
                </c:pt>
                <c:pt idx="6">
                  <c:v>#N/A</c:v>
                </c:pt>
                <c:pt idx="7">
                  <c:v>4.7</c:v>
                </c:pt>
                <c:pt idx="8">
                  <c:v>#N/A</c:v>
                </c:pt>
                <c:pt idx="9">
                  <c:v>4.93</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6.51</c:v>
                </c:pt>
                <c:pt idx="2">
                  <c:v>#N/A</c:v>
                </c:pt>
                <c:pt idx="3">
                  <c:v>8.18</c:v>
                </c:pt>
                <c:pt idx="4">
                  <c:v>#N/A</c:v>
                </c:pt>
                <c:pt idx="5">
                  <c:v>8.39</c:v>
                </c:pt>
                <c:pt idx="6">
                  <c:v>#N/A</c:v>
                </c:pt>
                <c:pt idx="7">
                  <c:v>8.6</c:v>
                </c:pt>
                <c:pt idx="8">
                  <c:v>#N/A</c:v>
                </c:pt>
                <c:pt idx="9">
                  <c:v>9.56</c:v>
                </c:pt>
              </c:numCache>
            </c:numRef>
          </c:val>
        </c:ser>
        <c:dLbls>
          <c:showLegendKey val="0"/>
          <c:showVal val="0"/>
          <c:showCatName val="0"/>
          <c:showSerName val="0"/>
          <c:showPercent val="0"/>
          <c:showBubbleSize val="0"/>
        </c:dLbls>
        <c:gapWidth val="150"/>
        <c:overlap val="100"/>
        <c:axId val="141079296"/>
        <c:axId val="141080832"/>
      </c:barChart>
      <c:catAx>
        <c:axId val="141079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080832"/>
        <c:crosses val="autoZero"/>
        <c:auto val="1"/>
        <c:lblAlgn val="ctr"/>
        <c:lblOffset val="100"/>
        <c:tickLblSkip val="1"/>
        <c:tickMarkSkip val="1"/>
        <c:noMultiLvlLbl val="0"/>
      </c:catAx>
      <c:valAx>
        <c:axId val="1410808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0792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8979E-2"/>
          <c:y val="8.7976539589442848E-2"/>
          <c:w val="0.90356317136844"/>
          <c:h val="0.639296187683287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17702</c:v>
                </c:pt>
                <c:pt idx="5">
                  <c:v>18591</c:v>
                </c:pt>
                <c:pt idx="8">
                  <c:v>18990</c:v>
                </c:pt>
                <c:pt idx="11">
                  <c:v>19343</c:v>
                </c:pt>
                <c:pt idx="14">
                  <c:v>19863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285</c:v>
                </c:pt>
                <c:pt idx="3">
                  <c:v>280</c:v>
                </c:pt>
                <c:pt idx="6">
                  <c:v>258</c:v>
                </c:pt>
                <c:pt idx="9">
                  <c:v>249</c:v>
                </c:pt>
                <c:pt idx="12">
                  <c:v>232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213</c:v>
                </c:pt>
                <c:pt idx="3">
                  <c:v>211</c:v>
                </c:pt>
                <c:pt idx="6">
                  <c:v>219</c:v>
                </c:pt>
                <c:pt idx="9">
                  <c:v>199</c:v>
                </c:pt>
                <c:pt idx="12">
                  <c:v>211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4692</c:v>
                </c:pt>
                <c:pt idx="3">
                  <c:v>5116</c:v>
                </c:pt>
                <c:pt idx="6">
                  <c:v>5242</c:v>
                </c:pt>
                <c:pt idx="9">
                  <c:v>5208</c:v>
                </c:pt>
                <c:pt idx="12">
                  <c:v>4772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17</c:v>
                </c:pt>
                <c:pt idx="3">
                  <c:v>50</c:v>
                </c:pt>
                <c:pt idx="6">
                  <c:v>50</c:v>
                </c:pt>
                <c:pt idx="9">
                  <c:v>50</c:v>
                </c:pt>
                <c:pt idx="12">
                  <c:v>50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18457</c:v>
                </c:pt>
                <c:pt idx="3">
                  <c:v>18540</c:v>
                </c:pt>
                <c:pt idx="6">
                  <c:v>18727</c:v>
                </c:pt>
                <c:pt idx="9">
                  <c:v>19170</c:v>
                </c:pt>
                <c:pt idx="12">
                  <c:v>18546</c:v>
                </c:pt>
              </c:numCache>
            </c:numRef>
          </c:val>
        </c:ser>
        <c:dLbls>
          <c:showLegendKey val="0"/>
          <c:showVal val="0"/>
          <c:showCatName val="0"/>
          <c:showSerName val="0"/>
          <c:showPercent val="0"/>
          <c:showBubbleSize val="0"/>
        </c:dLbls>
        <c:gapWidth val="100"/>
        <c:overlap val="100"/>
        <c:axId val="141218176"/>
        <c:axId val="1412200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5962</c:v>
                </c:pt>
                <c:pt idx="2">
                  <c:v>#N/A</c:v>
                </c:pt>
                <c:pt idx="3">
                  <c:v>#N/A</c:v>
                </c:pt>
                <c:pt idx="4">
                  <c:v>5606</c:v>
                </c:pt>
                <c:pt idx="5">
                  <c:v>#N/A</c:v>
                </c:pt>
                <c:pt idx="6">
                  <c:v>#N/A</c:v>
                </c:pt>
                <c:pt idx="7">
                  <c:v>5506</c:v>
                </c:pt>
                <c:pt idx="8">
                  <c:v>#N/A</c:v>
                </c:pt>
                <c:pt idx="9">
                  <c:v>#N/A</c:v>
                </c:pt>
                <c:pt idx="10">
                  <c:v>5533</c:v>
                </c:pt>
                <c:pt idx="11">
                  <c:v>#N/A</c:v>
                </c:pt>
                <c:pt idx="12">
                  <c:v>#N/A</c:v>
                </c:pt>
                <c:pt idx="13">
                  <c:v>3948</c:v>
                </c:pt>
                <c:pt idx="14">
                  <c:v>#N/A</c:v>
                </c:pt>
              </c:numCache>
            </c:numRef>
          </c:val>
          <c:smooth val="0"/>
        </c:ser>
        <c:dLbls>
          <c:showLegendKey val="0"/>
          <c:showVal val="0"/>
          <c:showCatName val="0"/>
          <c:showSerName val="0"/>
          <c:showPercent val="0"/>
          <c:showBubbleSize val="0"/>
        </c:dLbls>
        <c:marker val="1"/>
        <c:smooth val="0"/>
        <c:axId val="141218176"/>
        <c:axId val="141220096"/>
      </c:lineChart>
      <c:catAx>
        <c:axId val="141218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220096"/>
        <c:crosses val="autoZero"/>
        <c:auto val="1"/>
        <c:lblAlgn val="ctr"/>
        <c:lblOffset val="100"/>
        <c:tickLblSkip val="1"/>
        <c:tickMarkSkip val="1"/>
        <c:noMultiLvlLbl val="0"/>
      </c:catAx>
      <c:valAx>
        <c:axId val="1412200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181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929"/>
          <c:h val="0.589182127738551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155041</c:v>
                </c:pt>
                <c:pt idx="5">
                  <c:v>158344</c:v>
                </c:pt>
                <c:pt idx="8">
                  <c:v>163268</c:v>
                </c:pt>
                <c:pt idx="11">
                  <c:v>165752</c:v>
                </c:pt>
                <c:pt idx="14">
                  <c:v>166737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46040</c:v>
                </c:pt>
                <c:pt idx="5">
                  <c:v>47745</c:v>
                </c:pt>
                <c:pt idx="8">
                  <c:v>48852</c:v>
                </c:pt>
                <c:pt idx="11">
                  <c:v>51262</c:v>
                </c:pt>
                <c:pt idx="14">
                  <c:v>49516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23544</c:v>
                </c:pt>
                <c:pt idx="5">
                  <c:v>23194</c:v>
                </c:pt>
                <c:pt idx="8">
                  <c:v>23706</c:v>
                </c:pt>
                <c:pt idx="11">
                  <c:v>27033</c:v>
                </c:pt>
                <c:pt idx="14">
                  <c:v>29432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2635</c:v>
                </c:pt>
                <c:pt idx="3">
                  <c:v>1460</c:v>
                </c:pt>
                <c:pt idx="6">
                  <c:v>1258</c:v>
                </c:pt>
                <c:pt idx="9">
                  <c:v>994</c:v>
                </c:pt>
                <c:pt idx="12">
                  <c:v>616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36493</c:v>
                </c:pt>
                <c:pt idx="3">
                  <c:v>34490</c:v>
                </c:pt>
                <c:pt idx="6">
                  <c:v>31952</c:v>
                </c:pt>
                <c:pt idx="9">
                  <c:v>29090</c:v>
                </c:pt>
                <c:pt idx="12">
                  <c:v>25633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2225</c:v>
                </c:pt>
                <c:pt idx="3">
                  <c:v>2116</c:v>
                </c:pt>
                <c:pt idx="6">
                  <c:v>2203</c:v>
                </c:pt>
                <c:pt idx="9">
                  <c:v>2849</c:v>
                </c:pt>
                <c:pt idx="12">
                  <c:v>3406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69784</c:v>
                </c:pt>
                <c:pt idx="3">
                  <c:v>68972</c:v>
                </c:pt>
                <c:pt idx="6">
                  <c:v>71712</c:v>
                </c:pt>
                <c:pt idx="9">
                  <c:v>73104</c:v>
                </c:pt>
                <c:pt idx="12">
                  <c:v>68952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2393</c:v>
                </c:pt>
                <c:pt idx="3">
                  <c:v>2710</c:v>
                </c:pt>
                <c:pt idx="6">
                  <c:v>2120</c:v>
                </c:pt>
                <c:pt idx="9">
                  <c:v>2005</c:v>
                </c:pt>
                <c:pt idx="12">
                  <c:v>1763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159224</c:v>
                </c:pt>
                <c:pt idx="3">
                  <c:v>158985</c:v>
                </c:pt>
                <c:pt idx="6">
                  <c:v>158136</c:v>
                </c:pt>
                <c:pt idx="9">
                  <c:v>155807</c:v>
                </c:pt>
                <c:pt idx="12">
                  <c:v>151976</c:v>
                </c:pt>
              </c:numCache>
            </c:numRef>
          </c:val>
        </c:ser>
        <c:dLbls>
          <c:showLegendKey val="0"/>
          <c:showVal val="0"/>
          <c:showCatName val="0"/>
          <c:showSerName val="0"/>
          <c:showPercent val="0"/>
          <c:showBubbleSize val="0"/>
        </c:dLbls>
        <c:gapWidth val="100"/>
        <c:overlap val="100"/>
        <c:axId val="142727424"/>
        <c:axId val="1427336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48129</c:v>
                </c:pt>
                <c:pt idx="2">
                  <c:v>#N/A</c:v>
                </c:pt>
                <c:pt idx="3">
                  <c:v>#N/A</c:v>
                </c:pt>
                <c:pt idx="4">
                  <c:v>39450</c:v>
                </c:pt>
                <c:pt idx="5">
                  <c:v>#N/A</c:v>
                </c:pt>
                <c:pt idx="6">
                  <c:v>#N/A</c:v>
                </c:pt>
                <c:pt idx="7">
                  <c:v>31554</c:v>
                </c:pt>
                <c:pt idx="8">
                  <c:v>#N/A</c:v>
                </c:pt>
                <c:pt idx="9">
                  <c:v>#N/A</c:v>
                </c:pt>
                <c:pt idx="10">
                  <c:v>19802</c:v>
                </c:pt>
                <c:pt idx="11">
                  <c:v>#N/A</c:v>
                </c:pt>
                <c:pt idx="12">
                  <c:v>#N/A</c:v>
                </c:pt>
                <c:pt idx="13">
                  <c:v>6661</c:v>
                </c:pt>
                <c:pt idx="14">
                  <c:v>#N/A</c:v>
                </c:pt>
              </c:numCache>
            </c:numRef>
          </c:val>
          <c:smooth val="0"/>
        </c:ser>
        <c:dLbls>
          <c:showLegendKey val="0"/>
          <c:showVal val="0"/>
          <c:showCatName val="0"/>
          <c:showSerName val="0"/>
          <c:showPercent val="0"/>
          <c:showBubbleSize val="0"/>
        </c:dLbls>
        <c:marker val="1"/>
        <c:smooth val="0"/>
        <c:axId val="142727424"/>
        <c:axId val="142733696"/>
      </c:lineChart>
      <c:catAx>
        <c:axId val="142727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733696"/>
        <c:crosses val="autoZero"/>
        <c:auto val="1"/>
        <c:lblAlgn val="ctr"/>
        <c:lblOffset val="100"/>
        <c:tickLblSkip val="1"/>
        <c:tickMarkSkip val="1"/>
        <c:noMultiLvlLbl val="0"/>
      </c:catAx>
      <c:valAx>
        <c:axId val="142733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727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広島県福山市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472,354
465,822
518.05
173,400,963
168,699,163
4,120,989
101,407,639
151,143,275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5.7
7.6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　前年度と</a:t>
          </a:r>
          <a:r>
            <a:rPr lang="ja-JP" altLang="en-US" sz="1300" b="0" i="0" baseline="0">
              <a:solidFill>
                <a:schemeClr val="dk1"/>
              </a:solidFill>
              <a:latin typeface="+mn-lt"/>
              <a:ea typeface="+mn-ea"/>
              <a:cs typeface="+mn-cs"/>
            </a:rPr>
            <a:t>ほぼ同水準となっており</a:t>
          </a:r>
          <a:r>
            <a:rPr lang="ja-JP" altLang="ja-JP" sz="1300" b="0" i="0" baseline="0">
              <a:solidFill>
                <a:schemeClr val="dk1"/>
              </a:solidFill>
              <a:latin typeface="+mn-lt"/>
              <a:ea typeface="+mn-ea"/>
              <a:cs typeface="+mn-cs"/>
            </a:rPr>
            <a:t>，類似団体の平均を上回る０．８</a:t>
          </a:r>
          <a:r>
            <a:rPr lang="ja-JP" altLang="en-US" sz="1300" b="0" i="0" baseline="0">
              <a:solidFill>
                <a:schemeClr val="dk1"/>
              </a:solidFill>
              <a:latin typeface="+mn-lt"/>
              <a:ea typeface="+mn-ea"/>
              <a:cs typeface="+mn-cs"/>
            </a:rPr>
            <a:t>１</a:t>
          </a:r>
          <a:r>
            <a:rPr lang="ja-JP" altLang="ja-JP" sz="1300" b="0" i="0" baseline="0">
              <a:solidFill>
                <a:schemeClr val="dk1"/>
              </a:solidFill>
              <a:latin typeface="+mn-lt"/>
              <a:ea typeface="+mn-ea"/>
              <a:cs typeface="+mn-cs"/>
            </a:rPr>
            <a:t>となっている。今後も，市税等の収納率向上に向けた取組を継続することにより，引き続き自主財源の確保に努める。</a:t>
          </a:r>
          <a:endParaRPr lang="ja-JP" altLang="ja-JP" sz="1300"/>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163830</xdr:rowOff>
    </xdr:from>
    <xdr:to>
      <xdr:col>7</xdr:col>
      <xdr:colOff>152400</xdr:colOff>
      <xdr:row>44</xdr:row>
      <xdr:rowOff>44450</xdr:rowOff>
    </xdr:to>
    <xdr:cxnSp macro="">
      <xdr:nvCxnSpPr>
        <xdr:cNvPr id="60" name="直線コネクタ 59"/>
        <xdr:cNvCxnSpPr/>
      </xdr:nvCxnSpPr>
      <xdr:spPr>
        <a:xfrm flipV="1">
          <a:off x="4953000" y="6164580"/>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1"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2" name="直線コネクタ 61"/>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78757</xdr:rowOff>
    </xdr:from>
    <xdr:ext cx="762000" cy="259045"/>
    <xdr:sp macro="" textlink="">
      <xdr:nvSpPr>
        <xdr:cNvPr id="63" name="財政力最大値テキスト"/>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7</xdr:col>
      <xdr:colOff>63500</xdr:colOff>
      <xdr:row>35</xdr:row>
      <xdr:rowOff>163830</xdr:rowOff>
    </xdr:from>
    <xdr:to>
      <xdr:col>7</xdr:col>
      <xdr:colOff>241300</xdr:colOff>
      <xdr:row>35</xdr:row>
      <xdr:rowOff>163830</xdr:rowOff>
    </xdr:to>
    <xdr:cxnSp macro="">
      <xdr:nvCxnSpPr>
        <xdr:cNvPr id="64" name="直線コネクタ 63"/>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33020</xdr:rowOff>
    </xdr:from>
    <xdr:to>
      <xdr:col>7</xdr:col>
      <xdr:colOff>152400</xdr:colOff>
      <xdr:row>39</xdr:row>
      <xdr:rowOff>57150</xdr:rowOff>
    </xdr:to>
    <xdr:cxnSp macro="">
      <xdr:nvCxnSpPr>
        <xdr:cNvPr id="65" name="直線コネクタ 64"/>
        <xdr:cNvCxnSpPr/>
      </xdr:nvCxnSpPr>
      <xdr:spPr>
        <a:xfrm flipV="1">
          <a:off x="4114800" y="671957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74947</xdr:rowOff>
    </xdr:from>
    <xdr:ext cx="762000" cy="259045"/>
    <xdr:sp macro="" textlink="">
      <xdr:nvSpPr>
        <xdr:cNvPr id="66" name="財政力平均値テキスト"/>
        <xdr:cNvSpPr txBox="1"/>
      </xdr:nvSpPr>
      <xdr:spPr>
        <a:xfrm>
          <a:off x="5041900" y="676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7" name="フローチャート : 判断 66"/>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57150</xdr:rowOff>
    </xdr:from>
    <xdr:to>
      <xdr:col>6</xdr:col>
      <xdr:colOff>0</xdr:colOff>
      <xdr:row>39</xdr:row>
      <xdr:rowOff>57150</xdr:rowOff>
    </xdr:to>
    <xdr:cxnSp macro="">
      <xdr:nvCxnSpPr>
        <xdr:cNvPr id="68" name="直線コネクタ 67"/>
        <xdr:cNvCxnSpPr/>
      </xdr:nvCxnSpPr>
      <xdr:spPr>
        <a:xfrm>
          <a:off x="3225800" y="674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69" name="フローチャート : 判断 68"/>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17797</xdr:rowOff>
    </xdr:from>
    <xdr:ext cx="736600" cy="259045"/>
    <xdr:sp macro="" textlink="">
      <xdr:nvSpPr>
        <xdr:cNvPr id="70" name="テキスト ボックス 69"/>
        <xdr:cNvSpPr txBox="1"/>
      </xdr:nvSpPr>
      <xdr:spPr>
        <a:xfrm>
          <a:off x="3733800" y="687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8890</xdr:rowOff>
    </xdr:from>
    <xdr:to>
      <xdr:col>4</xdr:col>
      <xdr:colOff>482600</xdr:colOff>
      <xdr:row>39</xdr:row>
      <xdr:rowOff>57150</xdr:rowOff>
    </xdr:to>
    <xdr:cxnSp macro="">
      <xdr:nvCxnSpPr>
        <xdr:cNvPr id="71" name="直線コネクタ 70"/>
        <xdr:cNvCxnSpPr/>
      </xdr:nvCxnSpPr>
      <xdr:spPr>
        <a:xfrm>
          <a:off x="2336800" y="66954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102870</xdr:rowOff>
    </xdr:from>
    <xdr:to>
      <xdr:col>4</xdr:col>
      <xdr:colOff>533400</xdr:colOff>
      <xdr:row>40</xdr:row>
      <xdr:rowOff>33020</xdr:rowOff>
    </xdr:to>
    <xdr:sp macro="" textlink="">
      <xdr:nvSpPr>
        <xdr:cNvPr id="72" name="フローチャート : 判断 71"/>
        <xdr:cNvSpPr/>
      </xdr:nvSpPr>
      <xdr:spPr>
        <a:xfrm>
          <a:off x="3175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17797</xdr:rowOff>
    </xdr:from>
    <xdr:ext cx="762000" cy="259045"/>
    <xdr:sp macro="" textlink="">
      <xdr:nvSpPr>
        <xdr:cNvPr id="73" name="テキスト ボックス 72"/>
        <xdr:cNvSpPr txBox="1"/>
      </xdr:nvSpPr>
      <xdr:spPr>
        <a:xfrm>
          <a:off x="2844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83820</xdr:rowOff>
    </xdr:from>
    <xdr:to>
      <xdr:col>3</xdr:col>
      <xdr:colOff>279400</xdr:colOff>
      <xdr:row>39</xdr:row>
      <xdr:rowOff>8890</xdr:rowOff>
    </xdr:to>
    <xdr:cxnSp macro="">
      <xdr:nvCxnSpPr>
        <xdr:cNvPr id="74" name="直線コネクタ 73"/>
        <xdr:cNvCxnSpPr/>
      </xdr:nvCxnSpPr>
      <xdr:spPr>
        <a:xfrm>
          <a:off x="1447800" y="659892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78740</xdr:rowOff>
    </xdr:from>
    <xdr:to>
      <xdr:col>3</xdr:col>
      <xdr:colOff>330200</xdr:colOff>
      <xdr:row>40</xdr:row>
      <xdr:rowOff>8890</xdr:rowOff>
    </xdr:to>
    <xdr:sp macro="" textlink="">
      <xdr:nvSpPr>
        <xdr:cNvPr id="75" name="フローチャート : 判断 74"/>
        <xdr:cNvSpPr/>
      </xdr:nvSpPr>
      <xdr:spPr>
        <a:xfrm>
          <a:off x="2286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165117</xdr:rowOff>
    </xdr:from>
    <xdr:ext cx="762000" cy="259045"/>
    <xdr:sp macro="" textlink="">
      <xdr:nvSpPr>
        <xdr:cNvPr id="76" name="テキスト ボックス 75"/>
        <xdr:cNvSpPr txBox="1"/>
      </xdr:nvSpPr>
      <xdr:spPr>
        <a:xfrm>
          <a:off x="1955800" y="685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54610</xdr:rowOff>
    </xdr:from>
    <xdr:to>
      <xdr:col>2</xdr:col>
      <xdr:colOff>127000</xdr:colOff>
      <xdr:row>39</xdr:row>
      <xdr:rowOff>156210</xdr:rowOff>
    </xdr:to>
    <xdr:sp macro="" textlink="">
      <xdr:nvSpPr>
        <xdr:cNvPr id="77" name="フローチャート : 判断 76"/>
        <xdr:cNvSpPr/>
      </xdr:nvSpPr>
      <xdr:spPr>
        <a:xfrm>
          <a:off x="1397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140987</xdr:rowOff>
    </xdr:from>
    <xdr:ext cx="762000" cy="259045"/>
    <xdr:sp macro="" textlink="">
      <xdr:nvSpPr>
        <xdr:cNvPr id="78" name="テキスト ボックス 77"/>
        <xdr:cNvSpPr txBox="1"/>
      </xdr:nvSpPr>
      <xdr:spPr>
        <a:xfrm>
          <a:off x="1066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153670</xdr:rowOff>
    </xdr:from>
    <xdr:to>
      <xdr:col>7</xdr:col>
      <xdr:colOff>203200</xdr:colOff>
      <xdr:row>39</xdr:row>
      <xdr:rowOff>83820</xdr:rowOff>
    </xdr:to>
    <xdr:sp macro="" textlink="">
      <xdr:nvSpPr>
        <xdr:cNvPr id="84" name="円/楕円 83"/>
        <xdr:cNvSpPr/>
      </xdr:nvSpPr>
      <xdr:spPr>
        <a:xfrm>
          <a:off x="49022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170197</xdr:rowOff>
    </xdr:from>
    <xdr:ext cx="762000" cy="259045"/>
    <xdr:sp macro="" textlink="">
      <xdr:nvSpPr>
        <xdr:cNvPr id="85" name="財政力該当値テキスト"/>
        <xdr:cNvSpPr txBox="1"/>
      </xdr:nvSpPr>
      <xdr:spPr>
        <a:xfrm>
          <a:off x="5041900" y="651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6350</xdr:rowOff>
    </xdr:from>
    <xdr:to>
      <xdr:col>6</xdr:col>
      <xdr:colOff>50800</xdr:colOff>
      <xdr:row>39</xdr:row>
      <xdr:rowOff>107950</xdr:rowOff>
    </xdr:to>
    <xdr:sp macro="" textlink="">
      <xdr:nvSpPr>
        <xdr:cNvPr id="86" name="円/楕円 85"/>
        <xdr:cNvSpPr/>
      </xdr:nvSpPr>
      <xdr:spPr>
        <a:xfrm>
          <a:off x="4064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118127</xdr:rowOff>
    </xdr:from>
    <xdr:ext cx="736600" cy="259045"/>
    <xdr:sp macro="" textlink="">
      <xdr:nvSpPr>
        <xdr:cNvPr id="87" name="テキスト ボックス 86"/>
        <xdr:cNvSpPr txBox="1"/>
      </xdr:nvSpPr>
      <xdr:spPr>
        <a:xfrm>
          <a:off x="3733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6350</xdr:rowOff>
    </xdr:from>
    <xdr:to>
      <xdr:col>4</xdr:col>
      <xdr:colOff>533400</xdr:colOff>
      <xdr:row>39</xdr:row>
      <xdr:rowOff>107950</xdr:rowOff>
    </xdr:to>
    <xdr:sp macro="" textlink="">
      <xdr:nvSpPr>
        <xdr:cNvPr id="88" name="円/楕円 87"/>
        <xdr:cNvSpPr/>
      </xdr:nvSpPr>
      <xdr:spPr>
        <a:xfrm>
          <a:off x="3175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118127</xdr:rowOff>
    </xdr:from>
    <xdr:ext cx="762000" cy="259045"/>
    <xdr:sp macro="" textlink="">
      <xdr:nvSpPr>
        <xdr:cNvPr id="89" name="テキスト ボックス 88"/>
        <xdr:cNvSpPr txBox="1"/>
      </xdr:nvSpPr>
      <xdr:spPr>
        <a:xfrm>
          <a:off x="2844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129540</xdr:rowOff>
    </xdr:from>
    <xdr:to>
      <xdr:col>3</xdr:col>
      <xdr:colOff>330200</xdr:colOff>
      <xdr:row>39</xdr:row>
      <xdr:rowOff>59690</xdr:rowOff>
    </xdr:to>
    <xdr:sp macro="" textlink="">
      <xdr:nvSpPr>
        <xdr:cNvPr id="90" name="円/楕円 89"/>
        <xdr:cNvSpPr/>
      </xdr:nvSpPr>
      <xdr:spPr>
        <a:xfrm>
          <a:off x="2286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69867</xdr:rowOff>
    </xdr:from>
    <xdr:ext cx="762000" cy="259045"/>
    <xdr:sp macro="" textlink="">
      <xdr:nvSpPr>
        <xdr:cNvPr id="91" name="テキスト ボックス 90"/>
        <xdr:cNvSpPr txBox="1"/>
      </xdr:nvSpPr>
      <xdr:spPr>
        <a:xfrm>
          <a:off x="1955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33020</xdr:rowOff>
    </xdr:from>
    <xdr:to>
      <xdr:col>2</xdr:col>
      <xdr:colOff>127000</xdr:colOff>
      <xdr:row>38</xdr:row>
      <xdr:rowOff>134620</xdr:rowOff>
    </xdr:to>
    <xdr:sp macro="" textlink="">
      <xdr:nvSpPr>
        <xdr:cNvPr id="92" name="円/楕円 91"/>
        <xdr:cNvSpPr/>
      </xdr:nvSpPr>
      <xdr:spPr>
        <a:xfrm>
          <a:off x="1397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144797</xdr:rowOff>
    </xdr:from>
    <xdr:ext cx="762000" cy="259045"/>
    <xdr:sp macro="" textlink="">
      <xdr:nvSpPr>
        <xdr:cNvPr id="93" name="テキスト ボックス 92"/>
        <xdr:cNvSpPr txBox="1"/>
      </xdr:nvSpPr>
      <xdr:spPr>
        <a:xfrm>
          <a:off x="1066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　前年度</a:t>
          </a:r>
          <a:r>
            <a:rPr lang="ja-JP" altLang="en-US" sz="1100" b="0" i="0" baseline="0">
              <a:solidFill>
                <a:schemeClr val="dk1"/>
              </a:solidFill>
              <a:latin typeface="+mn-lt"/>
              <a:ea typeface="+mn-ea"/>
              <a:cs typeface="+mn-cs"/>
            </a:rPr>
            <a:t>と同水準の</a:t>
          </a:r>
          <a:r>
            <a:rPr lang="ja-JP" altLang="ja-JP" sz="1100" b="0" i="0" baseline="0">
              <a:solidFill>
                <a:schemeClr val="dk1"/>
              </a:solidFill>
              <a:latin typeface="+mn-lt"/>
              <a:ea typeface="+mn-ea"/>
              <a:cs typeface="+mn-cs"/>
            </a:rPr>
            <a:t>８８．５％となっている。</a:t>
          </a:r>
          <a:endParaRPr lang="ja-JP" altLang="ja-JP" sz="1100"/>
        </a:p>
        <a:p>
          <a:pPr rtl="0"/>
          <a:r>
            <a:rPr lang="ja-JP" altLang="ja-JP" sz="1100" b="0" i="0" baseline="0">
              <a:solidFill>
                <a:schemeClr val="dk1"/>
              </a:solidFill>
              <a:latin typeface="+mn-lt"/>
              <a:ea typeface="+mn-ea"/>
              <a:cs typeface="+mn-cs"/>
            </a:rPr>
            <a:t>　歳入では，経常一般財源が，</a:t>
          </a:r>
          <a:r>
            <a:rPr lang="ja-JP" altLang="en-US" sz="1100" b="0" i="0" baseline="0">
              <a:solidFill>
                <a:schemeClr val="dk1"/>
              </a:solidFill>
              <a:latin typeface="+mn-lt"/>
              <a:ea typeface="+mn-ea"/>
              <a:cs typeface="+mn-cs"/>
            </a:rPr>
            <a:t>臨時財政対策債や自動車取得税交付金</a:t>
          </a:r>
          <a:r>
            <a:rPr lang="ja-JP" altLang="ja-JP" sz="1100" b="0" i="0" baseline="0">
              <a:solidFill>
                <a:schemeClr val="dk1"/>
              </a:solidFill>
              <a:latin typeface="+mn-lt"/>
              <a:ea typeface="+mn-ea"/>
              <a:cs typeface="+mn-cs"/>
            </a:rPr>
            <a:t>などが減少したものの，</a:t>
          </a:r>
          <a:r>
            <a:rPr lang="ja-JP" altLang="en-US" sz="1100" b="0" i="0" baseline="0">
              <a:solidFill>
                <a:schemeClr val="dk1"/>
              </a:solidFill>
              <a:latin typeface="+mn-lt"/>
              <a:ea typeface="+mn-ea"/>
              <a:cs typeface="+mn-cs"/>
            </a:rPr>
            <a:t>地方消費税交付金や地方交付税</a:t>
          </a:r>
          <a:r>
            <a:rPr lang="ja-JP" altLang="ja-JP" sz="1100" b="0" i="0" baseline="0">
              <a:solidFill>
                <a:schemeClr val="dk1"/>
              </a:solidFill>
              <a:latin typeface="+mn-lt"/>
              <a:ea typeface="+mn-ea"/>
              <a:cs typeface="+mn-cs"/>
            </a:rPr>
            <a:t>などが増加したことにより，</a:t>
          </a:r>
          <a:r>
            <a:rPr lang="ja-JP" altLang="en-US" sz="1100" b="0" i="0" baseline="0">
              <a:solidFill>
                <a:schemeClr val="dk1"/>
              </a:solidFill>
              <a:latin typeface="+mn-lt"/>
              <a:ea typeface="+mn-ea"/>
              <a:cs typeface="+mn-cs"/>
            </a:rPr>
            <a:t>全体では増加している</a:t>
          </a:r>
          <a:r>
            <a:rPr lang="ja-JP" altLang="ja-JP" sz="1100" b="0" i="0" baseline="0">
              <a:solidFill>
                <a:schemeClr val="dk1"/>
              </a:solidFill>
              <a:latin typeface="+mn-lt"/>
              <a:ea typeface="+mn-ea"/>
              <a:cs typeface="+mn-cs"/>
            </a:rPr>
            <a:t>。一方歳出では，人件費</a:t>
          </a:r>
          <a:r>
            <a:rPr lang="ja-JP" altLang="en-US" sz="1100" b="0" i="0" baseline="0">
              <a:solidFill>
                <a:schemeClr val="dk1"/>
              </a:solidFill>
              <a:latin typeface="+mn-lt"/>
              <a:ea typeface="+mn-ea"/>
              <a:cs typeface="+mn-cs"/>
            </a:rPr>
            <a:t>が</a:t>
          </a:r>
          <a:r>
            <a:rPr lang="ja-JP" altLang="ja-JP" sz="1100" b="0" i="0" baseline="0">
              <a:solidFill>
                <a:schemeClr val="dk1"/>
              </a:solidFill>
              <a:latin typeface="+mn-lt"/>
              <a:ea typeface="+mn-ea"/>
              <a:cs typeface="+mn-cs"/>
            </a:rPr>
            <a:t>減少したものの，定期予防接種委託料などの物件費や</a:t>
          </a:r>
          <a:r>
            <a:rPr lang="ja-JP" altLang="en-US" sz="1100" b="0" i="0" baseline="0">
              <a:solidFill>
                <a:schemeClr val="dk1"/>
              </a:solidFill>
              <a:latin typeface="+mn-lt"/>
              <a:ea typeface="+mn-ea"/>
              <a:cs typeface="+mn-cs"/>
            </a:rPr>
            <a:t>保険会計への繰出金</a:t>
          </a:r>
          <a:r>
            <a:rPr lang="ja-JP" altLang="ja-JP" sz="1100" b="0" i="0" baseline="0">
              <a:solidFill>
                <a:schemeClr val="dk1"/>
              </a:solidFill>
              <a:latin typeface="+mn-lt"/>
              <a:ea typeface="+mn-ea"/>
              <a:cs typeface="+mn-cs"/>
            </a:rPr>
            <a:t>が増加したことなどから，経常経費充当一般財源</a:t>
          </a:r>
          <a:r>
            <a:rPr lang="ja-JP" altLang="en-US" sz="1100" b="0" i="0" baseline="0">
              <a:solidFill>
                <a:schemeClr val="dk1"/>
              </a:solidFill>
              <a:latin typeface="+mn-lt"/>
              <a:ea typeface="+mn-ea"/>
              <a:cs typeface="+mn-cs"/>
            </a:rPr>
            <a:t>が</a:t>
          </a:r>
          <a:r>
            <a:rPr lang="ja-JP" altLang="ja-JP" sz="1100" b="0" i="0" baseline="0">
              <a:solidFill>
                <a:schemeClr val="dk1"/>
              </a:solidFill>
              <a:latin typeface="+mn-lt"/>
              <a:ea typeface="+mn-ea"/>
              <a:cs typeface="+mn-cs"/>
            </a:rPr>
            <a:t>増加している。</a:t>
          </a:r>
          <a:endParaRPr lang="ja-JP" altLang="ja-JP" sz="1100"/>
        </a:p>
        <a:p>
          <a:pPr rtl="0"/>
          <a:r>
            <a:rPr lang="ja-JP" altLang="ja-JP" sz="1100" b="0" i="0" baseline="0">
              <a:solidFill>
                <a:schemeClr val="dk1"/>
              </a:solidFill>
              <a:latin typeface="+mn-lt"/>
              <a:ea typeface="+mn-ea"/>
              <a:cs typeface="+mn-cs"/>
            </a:rPr>
            <a:t>　比率は類似団体の平均を下回っているが，依然高い水準で推移している。今後も，行財政運営を着実に推進し，健全で安定した財政運営に努める。</a:t>
          </a:r>
          <a:endParaRPr lang="ja-JP" altLang="ja-JP" sz="1100"/>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0" name="直線コネクタ 109"/>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1" name="テキスト ボックス 110"/>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2" name="直線コネクタ 111"/>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3" name="テキスト ボックス 112"/>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4" name="直線コネクタ 113"/>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5" name="テキスト ボックス 114"/>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6" name="直線コネクタ 115"/>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7" name="テキスト ボックス 116"/>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158496</xdr:rowOff>
    </xdr:from>
    <xdr:to>
      <xdr:col>7</xdr:col>
      <xdr:colOff>152400</xdr:colOff>
      <xdr:row>66</xdr:row>
      <xdr:rowOff>154940</xdr:rowOff>
    </xdr:to>
    <xdr:cxnSp macro="">
      <xdr:nvCxnSpPr>
        <xdr:cNvPr id="121" name="直線コネクタ 120"/>
        <xdr:cNvCxnSpPr/>
      </xdr:nvCxnSpPr>
      <xdr:spPr>
        <a:xfrm flipV="1">
          <a:off x="4953000" y="9931146"/>
          <a:ext cx="0" cy="1539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127017</xdr:rowOff>
    </xdr:from>
    <xdr:ext cx="762000" cy="259045"/>
    <xdr:sp macro="" textlink="">
      <xdr:nvSpPr>
        <xdr:cNvPr id="122" name="財政構造の弾力性最小値テキスト"/>
        <xdr:cNvSpPr txBox="1"/>
      </xdr:nvSpPr>
      <xdr:spPr>
        <a:xfrm>
          <a:off x="5041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7</xdr:col>
      <xdr:colOff>63500</xdr:colOff>
      <xdr:row>66</xdr:row>
      <xdr:rowOff>154940</xdr:rowOff>
    </xdr:from>
    <xdr:to>
      <xdr:col>7</xdr:col>
      <xdr:colOff>241300</xdr:colOff>
      <xdr:row>66</xdr:row>
      <xdr:rowOff>154940</xdr:rowOff>
    </xdr:to>
    <xdr:cxnSp macro="">
      <xdr:nvCxnSpPr>
        <xdr:cNvPr id="123" name="直線コネクタ 122"/>
        <xdr:cNvCxnSpPr/>
      </xdr:nvCxnSpPr>
      <xdr:spPr>
        <a:xfrm>
          <a:off x="4864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73423</xdr:rowOff>
    </xdr:from>
    <xdr:ext cx="762000" cy="259045"/>
    <xdr:sp macro="" textlink="">
      <xdr:nvSpPr>
        <xdr:cNvPr id="124" name="財政構造の弾力性最大値テキスト"/>
        <xdr:cNvSpPr txBox="1"/>
      </xdr:nvSpPr>
      <xdr:spPr>
        <a:xfrm>
          <a:off x="5041900" y="9674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67.1</a:t>
          </a:r>
          <a:endParaRPr kumimoji="1" lang="ja-JP" altLang="en-US" sz="1000" b="1">
            <a:latin typeface="ＭＳ Ｐゴシック"/>
          </a:endParaRPr>
        </a:p>
      </xdr:txBody>
    </xdr:sp>
    <xdr:clientData/>
  </xdr:oneCellAnchor>
  <xdr:twoCellAnchor>
    <xdr:from>
      <xdr:col>7</xdr:col>
      <xdr:colOff>63500</xdr:colOff>
      <xdr:row>57</xdr:row>
      <xdr:rowOff>158496</xdr:rowOff>
    </xdr:from>
    <xdr:to>
      <xdr:col>7</xdr:col>
      <xdr:colOff>241300</xdr:colOff>
      <xdr:row>57</xdr:row>
      <xdr:rowOff>158496</xdr:rowOff>
    </xdr:to>
    <xdr:cxnSp macro="">
      <xdr:nvCxnSpPr>
        <xdr:cNvPr id="125" name="直線コネクタ 124"/>
        <xdr:cNvCxnSpPr/>
      </xdr:nvCxnSpPr>
      <xdr:spPr>
        <a:xfrm>
          <a:off x="4864100" y="9931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162560</xdr:rowOff>
    </xdr:from>
    <xdr:to>
      <xdr:col>7</xdr:col>
      <xdr:colOff>152400</xdr:colOff>
      <xdr:row>63</xdr:row>
      <xdr:rowOff>162560</xdr:rowOff>
    </xdr:to>
    <xdr:cxnSp macro="">
      <xdr:nvCxnSpPr>
        <xdr:cNvPr id="126" name="直線コネクタ 125"/>
        <xdr:cNvCxnSpPr/>
      </xdr:nvCxnSpPr>
      <xdr:spPr>
        <a:xfrm>
          <a:off x="4114800" y="1096391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4081</xdr:rowOff>
    </xdr:from>
    <xdr:ext cx="762000" cy="259045"/>
    <xdr:sp macro="" textlink="">
      <xdr:nvSpPr>
        <xdr:cNvPr id="127" name="財政構造の弾力性平均値テキスト"/>
        <xdr:cNvSpPr txBox="1"/>
      </xdr:nvSpPr>
      <xdr:spPr>
        <a:xfrm>
          <a:off x="5041900" y="109768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32004</xdr:rowOff>
    </xdr:from>
    <xdr:to>
      <xdr:col>7</xdr:col>
      <xdr:colOff>203200</xdr:colOff>
      <xdr:row>64</xdr:row>
      <xdr:rowOff>133604</xdr:rowOff>
    </xdr:to>
    <xdr:sp macro="" textlink="">
      <xdr:nvSpPr>
        <xdr:cNvPr id="128" name="フローチャート : 判断 127"/>
        <xdr:cNvSpPr/>
      </xdr:nvSpPr>
      <xdr:spPr>
        <a:xfrm>
          <a:off x="4902200" y="1100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133604</xdr:rowOff>
    </xdr:from>
    <xdr:to>
      <xdr:col>6</xdr:col>
      <xdr:colOff>0</xdr:colOff>
      <xdr:row>63</xdr:row>
      <xdr:rowOff>162560</xdr:rowOff>
    </xdr:to>
    <xdr:cxnSp macro="">
      <xdr:nvCxnSpPr>
        <xdr:cNvPr id="129" name="直線コネクタ 128"/>
        <xdr:cNvCxnSpPr/>
      </xdr:nvCxnSpPr>
      <xdr:spPr>
        <a:xfrm>
          <a:off x="3225800" y="10934954"/>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7874</xdr:rowOff>
    </xdr:from>
    <xdr:to>
      <xdr:col>6</xdr:col>
      <xdr:colOff>50800</xdr:colOff>
      <xdr:row>64</xdr:row>
      <xdr:rowOff>109474</xdr:rowOff>
    </xdr:to>
    <xdr:sp macro="" textlink="">
      <xdr:nvSpPr>
        <xdr:cNvPr id="130" name="フローチャート : 判断 129"/>
        <xdr:cNvSpPr/>
      </xdr:nvSpPr>
      <xdr:spPr>
        <a:xfrm>
          <a:off x="4064000" y="1098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94251</xdr:rowOff>
    </xdr:from>
    <xdr:ext cx="736600" cy="259045"/>
    <xdr:sp macro="" textlink="">
      <xdr:nvSpPr>
        <xdr:cNvPr id="131" name="テキスト ボックス 130"/>
        <xdr:cNvSpPr txBox="1"/>
      </xdr:nvSpPr>
      <xdr:spPr>
        <a:xfrm>
          <a:off x="3733800" y="1106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133604</xdr:rowOff>
    </xdr:from>
    <xdr:to>
      <xdr:col>4</xdr:col>
      <xdr:colOff>482600</xdr:colOff>
      <xdr:row>64</xdr:row>
      <xdr:rowOff>10414</xdr:rowOff>
    </xdr:to>
    <xdr:cxnSp macro="">
      <xdr:nvCxnSpPr>
        <xdr:cNvPr id="132" name="直線コネクタ 131"/>
        <xdr:cNvCxnSpPr/>
      </xdr:nvCxnSpPr>
      <xdr:spPr>
        <a:xfrm flipV="1">
          <a:off x="2336800" y="1093495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41656</xdr:rowOff>
    </xdr:from>
    <xdr:to>
      <xdr:col>4</xdr:col>
      <xdr:colOff>533400</xdr:colOff>
      <xdr:row>64</xdr:row>
      <xdr:rowOff>143256</xdr:rowOff>
    </xdr:to>
    <xdr:sp macro="" textlink="">
      <xdr:nvSpPr>
        <xdr:cNvPr id="133" name="フローチャート : 判断 132"/>
        <xdr:cNvSpPr/>
      </xdr:nvSpPr>
      <xdr:spPr>
        <a:xfrm>
          <a:off x="3175000" y="1101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128033</xdr:rowOff>
    </xdr:from>
    <xdr:ext cx="762000" cy="259045"/>
    <xdr:sp macro="" textlink="">
      <xdr:nvSpPr>
        <xdr:cNvPr id="134" name="テキスト ボックス 133"/>
        <xdr:cNvSpPr txBox="1"/>
      </xdr:nvSpPr>
      <xdr:spPr>
        <a:xfrm>
          <a:off x="2844800" y="1110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119126</xdr:rowOff>
    </xdr:from>
    <xdr:to>
      <xdr:col>3</xdr:col>
      <xdr:colOff>279400</xdr:colOff>
      <xdr:row>64</xdr:row>
      <xdr:rowOff>10414</xdr:rowOff>
    </xdr:to>
    <xdr:cxnSp macro="">
      <xdr:nvCxnSpPr>
        <xdr:cNvPr id="135" name="直線コネクタ 134"/>
        <xdr:cNvCxnSpPr/>
      </xdr:nvCxnSpPr>
      <xdr:spPr>
        <a:xfrm>
          <a:off x="1447800" y="10920476"/>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17526</xdr:rowOff>
    </xdr:from>
    <xdr:to>
      <xdr:col>3</xdr:col>
      <xdr:colOff>330200</xdr:colOff>
      <xdr:row>64</xdr:row>
      <xdr:rowOff>119126</xdr:rowOff>
    </xdr:to>
    <xdr:sp macro="" textlink="">
      <xdr:nvSpPr>
        <xdr:cNvPr id="136" name="フローチャート : 判断 135"/>
        <xdr:cNvSpPr/>
      </xdr:nvSpPr>
      <xdr:spPr>
        <a:xfrm>
          <a:off x="2286000" y="109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103903</xdr:rowOff>
    </xdr:from>
    <xdr:ext cx="762000" cy="259045"/>
    <xdr:sp macro="" textlink="">
      <xdr:nvSpPr>
        <xdr:cNvPr id="137" name="テキスト ボックス 136"/>
        <xdr:cNvSpPr txBox="1"/>
      </xdr:nvSpPr>
      <xdr:spPr>
        <a:xfrm>
          <a:off x="1955800" y="1107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3048</xdr:rowOff>
    </xdr:from>
    <xdr:to>
      <xdr:col>2</xdr:col>
      <xdr:colOff>127000</xdr:colOff>
      <xdr:row>64</xdr:row>
      <xdr:rowOff>104648</xdr:rowOff>
    </xdr:to>
    <xdr:sp macro="" textlink="">
      <xdr:nvSpPr>
        <xdr:cNvPr id="138" name="フローチャート : 判断 137"/>
        <xdr:cNvSpPr/>
      </xdr:nvSpPr>
      <xdr:spPr>
        <a:xfrm>
          <a:off x="1397000" y="1097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89425</xdr:rowOff>
    </xdr:from>
    <xdr:ext cx="762000" cy="259045"/>
    <xdr:sp macro="" textlink="">
      <xdr:nvSpPr>
        <xdr:cNvPr id="139" name="テキスト ボックス 138"/>
        <xdr:cNvSpPr txBox="1"/>
      </xdr:nvSpPr>
      <xdr:spPr>
        <a:xfrm>
          <a:off x="1066800" y="1106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111760</xdr:rowOff>
    </xdr:from>
    <xdr:to>
      <xdr:col>7</xdr:col>
      <xdr:colOff>203200</xdr:colOff>
      <xdr:row>64</xdr:row>
      <xdr:rowOff>41910</xdr:rowOff>
    </xdr:to>
    <xdr:sp macro="" textlink="">
      <xdr:nvSpPr>
        <xdr:cNvPr id="145" name="円/楕円 144"/>
        <xdr:cNvSpPr/>
      </xdr:nvSpPr>
      <xdr:spPr>
        <a:xfrm>
          <a:off x="49022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128287</xdr:rowOff>
    </xdr:from>
    <xdr:ext cx="762000" cy="259045"/>
    <xdr:sp macro="" textlink="">
      <xdr:nvSpPr>
        <xdr:cNvPr id="146" name="財政構造の弾力性該当値テキスト"/>
        <xdr:cNvSpPr txBox="1"/>
      </xdr:nvSpPr>
      <xdr:spPr>
        <a:xfrm>
          <a:off x="50419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111760</xdr:rowOff>
    </xdr:from>
    <xdr:to>
      <xdr:col>6</xdr:col>
      <xdr:colOff>50800</xdr:colOff>
      <xdr:row>64</xdr:row>
      <xdr:rowOff>41910</xdr:rowOff>
    </xdr:to>
    <xdr:sp macro="" textlink="">
      <xdr:nvSpPr>
        <xdr:cNvPr id="147" name="円/楕円 146"/>
        <xdr:cNvSpPr/>
      </xdr:nvSpPr>
      <xdr:spPr>
        <a:xfrm>
          <a:off x="4064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52087</xdr:rowOff>
    </xdr:from>
    <xdr:ext cx="736600" cy="259045"/>
    <xdr:sp macro="" textlink="">
      <xdr:nvSpPr>
        <xdr:cNvPr id="148" name="テキスト ボックス 147"/>
        <xdr:cNvSpPr txBox="1"/>
      </xdr:nvSpPr>
      <xdr:spPr>
        <a:xfrm>
          <a:off x="3733800" y="1068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82804</xdr:rowOff>
    </xdr:from>
    <xdr:to>
      <xdr:col>4</xdr:col>
      <xdr:colOff>533400</xdr:colOff>
      <xdr:row>64</xdr:row>
      <xdr:rowOff>12954</xdr:rowOff>
    </xdr:to>
    <xdr:sp macro="" textlink="">
      <xdr:nvSpPr>
        <xdr:cNvPr id="149" name="円/楕円 148"/>
        <xdr:cNvSpPr/>
      </xdr:nvSpPr>
      <xdr:spPr>
        <a:xfrm>
          <a:off x="3175000" y="108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23131</xdr:rowOff>
    </xdr:from>
    <xdr:ext cx="762000" cy="259045"/>
    <xdr:sp macro="" textlink="">
      <xdr:nvSpPr>
        <xdr:cNvPr id="150" name="テキスト ボックス 149"/>
        <xdr:cNvSpPr txBox="1"/>
      </xdr:nvSpPr>
      <xdr:spPr>
        <a:xfrm>
          <a:off x="2844800" y="10653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131064</xdr:rowOff>
    </xdr:from>
    <xdr:to>
      <xdr:col>3</xdr:col>
      <xdr:colOff>330200</xdr:colOff>
      <xdr:row>64</xdr:row>
      <xdr:rowOff>61214</xdr:rowOff>
    </xdr:to>
    <xdr:sp macro="" textlink="">
      <xdr:nvSpPr>
        <xdr:cNvPr id="151" name="円/楕円 150"/>
        <xdr:cNvSpPr/>
      </xdr:nvSpPr>
      <xdr:spPr>
        <a:xfrm>
          <a:off x="2286000" y="1093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71391</xdr:rowOff>
    </xdr:from>
    <xdr:ext cx="762000" cy="259045"/>
    <xdr:sp macro="" textlink="">
      <xdr:nvSpPr>
        <xdr:cNvPr id="152" name="テキスト ボックス 151"/>
        <xdr:cNvSpPr txBox="1"/>
      </xdr:nvSpPr>
      <xdr:spPr>
        <a:xfrm>
          <a:off x="1955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68326</xdr:rowOff>
    </xdr:from>
    <xdr:to>
      <xdr:col>2</xdr:col>
      <xdr:colOff>127000</xdr:colOff>
      <xdr:row>63</xdr:row>
      <xdr:rowOff>169926</xdr:rowOff>
    </xdr:to>
    <xdr:sp macro="" textlink="">
      <xdr:nvSpPr>
        <xdr:cNvPr id="153" name="円/楕円 152"/>
        <xdr:cNvSpPr/>
      </xdr:nvSpPr>
      <xdr:spPr>
        <a:xfrm>
          <a:off x="1397000" y="1086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8653</xdr:rowOff>
    </xdr:from>
    <xdr:ext cx="762000" cy="259045"/>
    <xdr:sp macro="" textlink="">
      <xdr:nvSpPr>
        <xdr:cNvPr id="154" name="テキスト ボックス 153"/>
        <xdr:cNvSpPr txBox="1"/>
      </xdr:nvSpPr>
      <xdr:spPr>
        <a:xfrm>
          <a:off x="1066800" y="1063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[95,100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latin typeface="+mn-lt"/>
              <a:ea typeface="+mn-ea"/>
              <a:cs typeface="+mn-cs"/>
            </a:rPr>
            <a:t>　人件費・物件費及び維持補修費の合計額の人口１人当たり決算額は，類似団体の平均を下回っている。前年度に比べて，物件費・維持補修費は増加</a:t>
          </a:r>
          <a:r>
            <a:rPr lang="ja-JP" altLang="en-US" sz="1300" b="0" i="0" baseline="0">
              <a:solidFill>
                <a:schemeClr val="dk1"/>
              </a:solidFill>
              <a:latin typeface="+mn-lt"/>
              <a:ea typeface="+mn-ea"/>
              <a:cs typeface="+mn-cs"/>
            </a:rPr>
            <a:t>し</a:t>
          </a:r>
          <a:r>
            <a:rPr lang="ja-JP" altLang="ja-JP" sz="1300" b="0" i="0" baseline="0">
              <a:solidFill>
                <a:schemeClr val="dk1"/>
              </a:solidFill>
              <a:latin typeface="+mn-lt"/>
              <a:ea typeface="+mn-ea"/>
              <a:cs typeface="+mn-cs"/>
            </a:rPr>
            <a:t>，人件費は減少している。引き続き，定員管理及び給与の適正化による人件費の抑制に努めるとともに，民間委託・民間移管の推進や指定管理者制度の活用などによる物件費の抑制に努める。</a:t>
          </a:r>
          <a:endParaRPr lang="ja-JP" altLang="ja-JP" sz="1300"/>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1" name="直線コネクタ 170"/>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2" name="テキスト ボックス 171"/>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3" name="直線コネクタ 172"/>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4" name="テキスト ボックス 173"/>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5" name="直線コネクタ 174"/>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6" name="テキスト ボックス 175"/>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7" name="直線コネクタ 176"/>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8" name="テキスト ボックス 177"/>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79" name="直線コネクタ 178"/>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0" name="テキスト ボックス 179"/>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1" name="直線コネクタ 180"/>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2" name="テキスト ボックス 181"/>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105603</xdr:rowOff>
    </xdr:from>
    <xdr:to>
      <xdr:col>7</xdr:col>
      <xdr:colOff>152400</xdr:colOff>
      <xdr:row>88</xdr:row>
      <xdr:rowOff>158350</xdr:rowOff>
    </xdr:to>
    <xdr:cxnSp macro="">
      <xdr:nvCxnSpPr>
        <xdr:cNvPr id="186" name="直線コネクタ 185"/>
        <xdr:cNvCxnSpPr/>
      </xdr:nvCxnSpPr>
      <xdr:spPr>
        <a:xfrm flipV="1">
          <a:off x="4953000" y="13650153"/>
          <a:ext cx="0" cy="15957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130427</xdr:rowOff>
    </xdr:from>
    <xdr:ext cx="762000" cy="259045"/>
    <xdr:sp macro="" textlink="">
      <xdr:nvSpPr>
        <xdr:cNvPr id="187" name="人件費・物件費等の状況最小値テキスト"/>
        <xdr:cNvSpPr txBox="1"/>
      </xdr:nvSpPr>
      <xdr:spPr>
        <a:xfrm>
          <a:off x="5041900" y="1521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220,781</a:t>
          </a:r>
          <a:endParaRPr kumimoji="1" lang="ja-JP" altLang="en-US" sz="1000" b="1">
            <a:latin typeface="ＭＳ Ｐゴシック"/>
          </a:endParaRPr>
        </a:p>
      </xdr:txBody>
    </xdr:sp>
    <xdr:clientData/>
  </xdr:oneCellAnchor>
  <xdr:twoCellAnchor>
    <xdr:from>
      <xdr:col>7</xdr:col>
      <xdr:colOff>63500</xdr:colOff>
      <xdr:row>88</xdr:row>
      <xdr:rowOff>158350</xdr:rowOff>
    </xdr:from>
    <xdr:to>
      <xdr:col>7</xdr:col>
      <xdr:colOff>241300</xdr:colOff>
      <xdr:row>88</xdr:row>
      <xdr:rowOff>158350</xdr:rowOff>
    </xdr:to>
    <xdr:cxnSp macro="">
      <xdr:nvCxnSpPr>
        <xdr:cNvPr id="188" name="直線コネクタ 187"/>
        <xdr:cNvCxnSpPr/>
      </xdr:nvCxnSpPr>
      <xdr:spPr>
        <a:xfrm>
          <a:off x="4864100" y="1524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20530</xdr:rowOff>
    </xdr:from>
    <xdr:ext cx="762000" cy="259045"/>
    <xdr:sp macro="" textlink="">
      <xdr:nvSpPr>
        <xdr:cNvPr id="189" name="人件費・物件費等の状況最大値テキスト"/>
        <xdr:cNvSpPr txBox="1"/>
      </xdr:nvSpPr>
      <xdr:spPr>
        <a:xfrm>
          <a:off x="5041900" y="13393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81,901</a:t>
          </a:r>
          <a:endParaRPr kumimoji="1" lang="ja-JP" altLang="en-US" sz="1000" b="1">
            <a:latin typeface="ＭＳ Ｐゴシック"/>
          </a:endParaRPr>
        </a:p>
      </xdr:txBody>
    </xdr:sp>
    <xdr:clientData/>
  </xdr:oneCellAnchor>
  <xdr:twoCellAnchor>
    <xdr:from>
      <xdr:col>7</xdr:col>
      <xdr:colOff>63500</xdr:colOff>
      <xdr:row>79</xdr:row>
      <xdr:rowOff>105603</xdr:rowOff>
    </xdr:from>
    <xdr:to>
      <xdr:col>7</xdr:col>
      <xdr:colOff>241300</xdr:colOff>
      <xdr:row>79</xdr:row>
      <xdr:rowOff>105603</xdr:rowOff>
    </xdr:to>
    <xdr:cxnSp macro="">
      <xdr:nvCxnSpPr>
        <xdr:cNvPr id="190" name="直線コネクタ 189"/>
        <xdr:cNvCxnSpPr/>
      </xdr:nvCxnSpPr>
      <xdr:spPr>
        <a:xfrm>
          <a:off x="4864100" y="1365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70545</xdr:rowOff>
    </xdr:from>
    <xdr:to>
      <xdr:col>7</xdr:col>
      <xdr:colOff>152400</xdr:colOff>
      <xdr:row>80</xdr:row>
      <xdr:rowOff>85816</xdr:rowOff>
    </xdr:to>
    <xdr:cxnSp macro="">
      <xdr:nvCxnSpPr>
        <xdr:cNvPr id="191" name="直線コネクタ 190"/>
        <xdr:cNvCxnSpPr/>
      </xdr:nvCxnSpPr>
      <xdr:spPr>
        <a:xfrm>
          <a:off x="4114800" y="13786545"/>
          <a:ext cx="838200" cy="15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125261</xdr:rowOff>
    </xdr:from>
    <xdr:ext cx="762000" cy="259045"/>
    <xdr:sp macro="" textlink="">
      <xdr:nvSpPr>
        <xdr:cNvPr id="192" name="人件費・物件費等の状況平均値テキスト"/>
        <xdr:cNvSpPr txBox="1"/>
      </xdr:nvSpPr>
      <xdr:spPr>
        <a:xfrm>
          <a:off x="5041900" y="138412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105,384</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153184</xdr:rowOff>
    </xdr:from>
    <xdr:to>
      <xdr:col>7</xdr:col>
      <xdr:colOff>203200</xdr:colOff>
      <xdr:row>81</xdr:row>
      <xdr:rowOff>83334</xdr:rowOff>
    </xdr:to>
    <xdr:sp macro="" textlink="">
      <xdr:nvSpPr>
        <xdr:cNvPr id="193" name="フローチャート : 判断 192"/>
        <xdr:cNvSpPr/>
      </xdr:nvSpPr>
      <xdr:spPr>
        <a:xfrm>
          <a:off x="4902200" y="1386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70545</xdr:rowOff>
    </xdr:from>
    <xdr:to>
      <xdr:col>6</xdr:col>
      <xdr:colOff>0</xdr:colOff>
      <xdr:row>80</xdr:row>
      <xdr:rowOff>89562</xdr:rowOff>
    </xdr:to>
    <xdr:cxnSp macro="">
      <xdr:nvCxnSpPr>
        <xdr:cNvPr id="194" name="直線コネクタ 193"/>
        <xdr:cNvCxnSpPr/>
      </xdr:nvCxnSpPr>
      <xdr:spPr>
        <a:xfrm flipV="1">
          <a:off x="3225800" y="13786545"/>
          <a:ext cx="889000" cy="19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106338</xdr:rowOff>
    </xdr:from>
    <xdr:to>
      <xdr:col>6</xdr:col>
      <xdr:colOff>50800</xdr:colOff>
      <xdr:row>81</xdr:row>
      <xdr:rowOff>36488</xdr:rowOff>
    </xdr:to>
    <xdr:sp macro="" textlink="">
      <xdr:nvSpPr>
        <xdr:cNvPr id="195" name="フローチャート : 判断 194"/>
        <xdr:cNvSpPr/>
      </xdr:nvSpPr>
      <xdr:spPr>
        <a:xfrm>
          <a:off x="4064000" y="13822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21265</xdr:rowOff>
    </xdr:from>
    <xdr:ext cx="736600" cy="259045"/>
    <xdr:sp macro="" textlink="">
      <xdr:nvSpPr>
        <xdr:cNvPr id="196" name="テキスト ボックス 195"/>
        <xdr:cNvSpPr txBox="1"/>
      </xdr:nvSpPr>
      <xdr:spPr>
        <a:xfrm>
          <a:off x="3733800" y="13908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89562</xdr:rowOff>
    </xdr:from>
    <xdr:to>
      <xdr:col>4</xdr:col>
      <xdr:colOff>482600</xdr:colOff>
      <xdr:row>80</xdr:row>
      <xdr:rowOff>143073</xdr:rowOff>
    </xdr:to>
    <xdr:cxnSp macro="">
      <xdr:nvCxnSpPr>
        <xdr:cNvPr id="197" name="直線コネクタ 196"/>
        <xdr:cNvCxnSpPr/>
      </xdr:nvCxnSpPr>
      <xdr:spPr>
        <a:xfrm flipV="1">
          <a:off x="2336800" y="13805562"/>
          <a:ext cx="889000" cy="53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116196</xdr:rowOff>
    </xdr:from>
    <xdr:to>
      <xdr:col>4</xdr:col>
      <xdr:colOff>533400</xdr:colOff>
      <xdr:row>81</xdr:row>
      <xdr:rowOff>46346</xdr:rowOff>
    </xdr:to>
    <xdr:sp macro="" textlink="">
      <xdr:nvSpPr>
        <xdr:cNvPr id="198" name="フローチャート : 判断 197"/>
        <xdr:cNvSpPr/>
      </xdr:nvSpPr>
      <xdr:spPr>
        <a:xfrm>
          <a:off x="3175000" y="13832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31123</xdr:rowOff>
    </xdr:from>
    <xdr:ext cx="762000" cy="259045"/>
    <xdr:sp macro="" textlink="">
      <xdr:nvSpPr>
        <xdr:cNvPr id="199" name="テキスト ボックス 198"/>
        <xdr:cNvSpPr txBox="1"/>
      </xdr:nvSpPr>
      <xdr:spPr>
        <a:xfrm>
          <a:off x="2844800" y="13918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130812</xdr:rowOff>
    </xdr:from>
    <xdr:to>
      <xdr:col>3</xdr:col>
      <xdr:colOff>279400</xdr:colOff>
      <xdr:row>80</xdr:row>
      <xdr:rowOff>143073</xdr:rowOff>
    </xdr:to>
    <xdr:cxnSp macro="">
      <xdr:nvCxnSpPr>
        <xdr:cNvPr id="200" name="直線コネクタ 199"/>
        <xdr:cNvCxnSpPr/>
      </xdr:nvCxnSpPr>
      <xdr:spPr>
        <a:xfrm>
          <a:off x="1447800" y="13846812"/>
          <a:ext cx="889000" cy="12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135305</xdr:rowOff>
    </xdr:from>
    <xdr:to>
      <xdr:col>3</xdr:col>
      <xdr:colOff>330200</xdr:colOff>
      <xdr:row>81</xdr:row>
      <xdr:rowOff>65455</xdr:rowOff>
    </xdr:to>
    <xdr:sp macro="" textlink="">
      <xdr:nvSpPr>
        <xdr:cNvPr id="201" name="フローチャート : 判断 200"/>
        <xdr:cNvSpPr/>
      </xdr:nvSpPr>
      <xdr:spPr>
        <a:xfrm>
          <a:off x="2286000" y="1385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50232</xdr:rowOff>
    </xdr:from>
    <xdr:ext cx="762000" cy="259045"/>
    <xdr:sp macro="" textlink="">
      <xdr:nvSpPr>
        <xdr:cNvPr id="202" name="テキスト ボックス 201"/>
        <xdr:cNvSpPr txBox="1"/>
      </xdr:nvSpPr>
      <xdr:spPr>
        <a:xfrm>
          <a:off x="1955800" y="13937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93284</xdr:rowOff>
    </xdr:from>
    <xdr:to>
      <xdr:col>2</xdr:col>
      <xdr:colOff>127000</xdr:colOff>
      <xdr:row>81</xdr:row>
      <xdr:rowOff>23434</xdr:rowOff>
    </xdr:to>
    <xdr:sp macro="" textlink="">
      <xdr:nvSpPr>
        <xdr:cNvPr id="203" name="フローチャート : 判断 202"/>
        <xdr:cNvSpPr/>
      </xdr:nvSpPr>
      <xdr:spPr>
        <a:xfrm>
          <a:off x="1397000" y="1380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8211</xdr:rowOff>
    </xdr:from>
    <xdr:ext cx="762000" cy="259045"/>
    <xdr:sp macro="" textlink="">
      <xdr:nvSpPr>
        <xdr:cNvPr id="204" name="テキスト ボックス 203"/>
        <xdr:cNvSpPr txBox="1"/>
      </xdr:nvSpPr>
      <xdr:spPr>
        <a:xfrm>
          <a:off x="1066800" y="1389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35016</xdr:rowOff>
    </xdr:from>
    <xdr:to>
      <xdr:col>7</xdr:col>
      <xdr:colOff>203200</xdr:colOff>
      <xdr:row>80</xdr:row>
      <xdr:rowOff>136616</xdr:rowOff>
    </xdr:to>
    <xdr:sp macro="" textlink="">
      <xdr:nvSpPr>
        <xdr:cNvPr id="210" name="円/楕円 209"/>
        <xdr:cNvSpPr/>
      </xdr:nvSpPr>
      <xdr:spPr>
        <a:xfrm>
          <a:off x="4902200" y="13751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51543</xdr:rowOff>
    </xdr:from>
    <xdr:ext cx="762000" cy="259045"/>
    <xdr:sp macro="" textlink="">
      <xdr:nvSpPr>
        <xdr:cNvPr id="211" name="人件費・物件費等の状況該当値テキスト"/>
        <xdr:cNvSpPr txBox="1"/>
      </xdr:nvSpPr>
      <xdr:spPr>
        <a:xfrm>
          <a:off x="5041900" y="1359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95,100</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19745</xdr:rowOff>
    </xdr:from>
    <xdr:to>
      <xdr:col>6</xdr:col>
      <xdr:colOff>50800</xdr:colOff>
      <xdr:row>80</xdr:row>
      <xdr:rowOff>121345</xdr:rowOff>
    </xdr:to>
    <xdr:sp macro="" textlink="">
      <xdr:nvSpPr>
        <xdr:cNvPr id="212" name="円/楕円 211"/>
        <xdr:cNvSpPr/>
      </xdr:nvSpPr>
      <xdr:spPr>
        <a:xfrm>
          <a:off x="4064000" y="1373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131522</xdr:rowOff>
    </xdr:from>
    <xdr:ext cx="736600" cy="259045"/>
    <xdr:sp macro="" textlink="">
      <xdr:nvSpPr>
        <xdr:cNvPr id="213" name="テキスト ボックス 212"/>
        <xdr:cNvSpPr txBox="1"/>
      </xdr:nvSpPr>
      <xdr:spPr>
        <a:xfrm>
          <a:off x="3733800" y="13504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93,771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38762</xdr:rowOff>
    </xdr:from>
    <xdr:to>
      <xdr:col>4</xdr:col>
      <xdr:colOff>533400</xdr:colOff>
      <xdr:row>80</xdr:row>
      <xdr:rowOff>140362</xdr:rowOff>
    </xdr:to>
    <xdr:sp macro="" textlink="">
      <xdr:nvSpPr>
        <xdr:cNvPr id="214" name="円/楕円 213"/>
        <xdr:cNvSpPr/>
      </xdr:nvSpPr>
      <xdr:spPr>
        <a:xfrm>
          <a:off x="3175000" y="13754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150539</xdr:rowOff>
    </xdr:from>
    <xdr:ext cx="762000" cy="259045"/>
    <xdr:sp macro="" textlink="">
      <xdr:nvSpPr>
        <xdr:cNvPr id="215" name="テキスト ボックス 214"/>
        <xdr:cNvSpPr txBox="1"/>
      </xdr:nvSpPr>
      <xdr:spPr>
        <a:xfrm>
          <a:off x="2844800" y="13523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95,426</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92273</xdr:rowOff>
    </xdr:from>
    <xdr:to>
      <xdr:col>3</xdr:col>
      <xdr:colOff>330200</xdr:colOff>
      <xdr:row>81</xdr:row>
      <xdr:rowOff>22423</xdr:rowOff>
    </xdr:to>
    <xdr:sp macro="" textlink="">
      <xdr:nvSpPr>
        <xdr:cNvPr id="216" name="円/楕円 215"/>
        <xdr:cNvSpPr/>
      </xdr:nvSpPr>
      <xdr:spPr>
        <a:xfrm>
          <a:off x="2286000" y="13808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32600</xdr:rowOff>
    </xdr:from>
    <xdr:ext cx="762000" cy="259045"/>
    <xdr:sp macro="" textlink="">
      <xdr:nvSpPr>
        <xdr:cNvPr id="217" name="テキスト ボックス 216"/>
        <xdr:cNvSpPr txBox="1"/>
      </xdr:nvSpPr>
      <xdr:spPr>
        <a:xfrm>
          <a:off x="1955800" y="13577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100,083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80012</xdr:rowOff>
    </xdr:from>
    <xdr:to>
      <xdr:col>2</xdr:col>
      <xdr:colOff>127000</xdr:colOff>
      <xdr:row>81</xdr:row>
      <xdr:rowOff>10162</xdr:rowOff>
    </xdr:to>
    <xdr:sp macro="" textlink="">
      <xdr:nvSpPr>
        <xdr:cNvPr id="218" name="円/楕円 217"/>
        <xdr:cNvSpPr/>
      </xdr:nvSpPr>
      <xdr:spPr>
        <a:xfrm>
          <a:off x="1397000" y="13796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20339</xdr:rowOff>
    </xdr:from>
    <xdr:ext cx="762000" cy="259045"/>
    <xdr:sp macro="" textlink="">
      <xdr:nvSpPr>
        <xdr:cNvPr id="219" name="テキスト ボックス 218"/>
        <xdr:cNvSpPr txBox="1"/>
      </xdr:nvSpPr>
      <xdr:spPr>
        <a:xfrm>
          <a:off x="1066800" y="13564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99,016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国の公務員制度改革の動向を見据え，引き続き，情勢に適応した給与の適正化に努める。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129721</xdr:rowOff>
    </xdr:from>
    <xdr:to>
      <xdr:col>24</xdr:col>
      <xdr:colOff>558800</xdr:colOff>
      <xdr:row>84</xdr:row>
      <xdr:rowOff>88295</xdr:rowOff>
    </xdr:to>
    <xdr:cxnSp macro="">
      <xdr:nvCxnSpPr>
        <xdr:cNvPr id="250" name="直線コネクタ 249"/>
        <xdr:cNvCxnSpPr/>
      </xdr:nvCxnSpPr>
      <xdr:spPr>
        <a:xfrm flipV="1">
          <a:off x="17018000" y="13674271"/>
          <a:ext cx="0" cy="8158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60372</xdr:rowOff>
    </xdr:from>
    <xdr:ext cx="762000" cy="259045"/>
    <xdr:sp macro="" textlink="">
      <xdr:nvSpPr>
        <xdr:cNvPr id="251" name="給与水準   （国との比較）最小値テキスト"/>
        <xdr:cNvSpPr txBox="1"/>
      </xdr:nvSpPr>
      <xdr:spPr>
        <a:xfrm>
          <a:off x="17106900" y="14462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102.5</a:t>
          </a:r>
          <a:endParaRPr kumimoji="1" lang="ja-JP" altLang="en-US" sz="1000" b="1">
            <a:latin typeface="ＭＳ Ｐゴシック"/>
          </a:endParaRPr>
        </a:p>
      </xdr:txBody>
    </xdr:sp>
    <xdr:clientData/>
  </xdr:oneCellAnchor>
  <xdr:twoCellAnchor>
    <xdr:from>
      <xdr:col>24</xdr:col>
      <xdr:colOff>469900</xdr:colOff>
      <xdr:row>84</xdr:row>
      <xdr:rowOff>88295</xdr:rowOff>
    </xdr:from>
    <xdr:to>
      <xdr:col>24</xdr:col>
      <xdr:colOff>647700</xdr:colOff>
      <xdr:row>84</xdr:row>
      <xdr:rowOff>88295</xdr:rowOff>
    </xdr:to>
    <xdr:cxnSp macro="">
      <xdr:nvCxnSpPr>
        <xdr:cNvPr id="252" name="直線コネクタ 251"/>
        <xdr:cNvCxnSpPr/>
      </xdr:nvCxnSpPr>
      <xdr:spPr>
        <a:xfrm>
          <a:off x="16929100" y="14490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44648</xdr:rowOff>
    </xdr:from>
    <xdr:ext cx="762000" cy="259045"/>
    <xdr:sp macro="" textlink="">
      <xdr:nvSpPr>
        <xdr:cNvPr id="253" name="給与水準   （国との比較）最大値テキスト"/>
        <xdr:cNvSpPr txBox="1"/>
      </xdr:nvSpPr>
      <xdr:spPr>
        <a:xfrm>
          <a:off x="17106900" y="1341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95.4</a:t>
          </a:r>
          <a:endParaRPr kumimoji="1" lang="ja-JP" altLang="en-US" sz="1000" b="1">
            <a:latin typeface="ＭＳ Ｐゴシック"/>
          </a:endParaRPr>
        </a:p>
      </xdr:txBody>
    </xdr:sp>
    <xdr:clientData/>
  </xdr:oneCellAnchor>
  <xdr:twoCellAnchor>
    <xdr:from>
      <xdr:col>24</xdr:col>
      <xdr:colOff>469900</xdr:colOff>
      <xdr:row>79</xdr:row>
      <xdr:rowOff>129721</xdr:rowOff>
    </xdr:from>
    <xdr:to>
      <xdr:col>24</xdr:col>
      <xdr:colOff>647700</xdr:colOff>
      <xdr:row>79</xdr:row>
      <xdr:rowOff>129721</xdr:rowOff>
    </xdr:to>
    <xdr:cxnSp macro="">
      <xdr:nvCxnSpPr>
        <xdr:cNvPr id="254" name="直線コネクタ 253"/>
        <xdr:cNvCxnSpPr/>
      </xdr:nvCxnSpPr>
      <xdr:spPr>
        <a:xfrm>
          <a:off x="16929100" y="1367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64407</xdr:rowOff>
    </xdr:from>
    <xdr:to>
      <xdr:col>24</xdr:col>
      <xdr:colOff>558800</xdr:colOff>
      <xdr:row>83</xdr:row>
      <xdr:rowOff>75898</xdr:rowOff>
    </xdr:to>
    <xdr:cxnSp macro="">
      <xdr:nvCxnSpPr>
        <xdr:cNvPr id="255" name="直線コネクタ 254"/>
        <xdr:cNvCxnSpPr/>
      </xdr:nvCxnSpPr>
      <xdr:spPr>
        <a:xfrm>
          <a:off x="16179800" y="14294757"/>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109661</xdr:rowOff>
    </xdr:from>
    <xdr:ext cx="762000" cy="259045"/>
    <xdr:sp macro="" textlink="">
      <xdr:nvSpPr>
        <xdr:cNvPr id="256" name="給与水準   （国との比較）平均値テキスト"/>
        <xdr:cNvSpPr txBox="1"/>
      </xdr:nvSpPr>
      <xdr:spPr>
        <a:xfrm>
          <a:off x="17106900" y="139971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93134</xdr:rowOff>
    </xdr:from>
    <xdr:to>
      <xdr:col>24</xdr:col>
      <xdr:colOff>609600</xdr:colOff>
      <xdr:row>83</xdr:row>
      <xdr:rowOff>23284</xdr:rowOff>
    </xdr:to>
    <xdr:sp macro="" textlink="">
      <xdr:nvSpPr>
        <xdr:cNvPr id="257" name="フローチャート : 判断 256"/>
        <xdr:cNvSpPr/>
      </xdr:nvSpPr>
      <xdr:spPr>
        <a:xfrm>
          <a:off x="169672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64407</xdr:rowOff>
    </xdr:from>
    <xdr:to>
      <xdr:col>23</xdr:col>
      <xdr:colOff>406400</xdr:colOff>
      <xdr:row>89</xdr:row>
      <xdr:rowOff>907</xdr:rowOff>
    </xdr:to>
    <xdr:cxnSp macro="">
      <xdr:nvCxnSpPr>
        <xdr:cNvPr id="258" name="直線コネクタ 257"/>
        <xdr:cNvCxnSpPr/>
      </xdr:nvCxnSpPr>
      <xdr:spPr>
        <a:xfrm flipV="1">
          <a:off x="15290800" y="14294757"/>
          <a:ext cx="889000" cy="96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81643</xdr:rowOff>
    </xdr:from>
    <xdr:to>
      <xdr:col>23</xdr:col>
      <xdr:colOff>457200</xdr:colOff>
      <xdr:row>83</xdr:row>
      <xdr:rowOff>11793</xdr:rowOff>
    </xdr:to>
    <xdr:sp macro="" textlink="">
      <xdr:nvSpPr>
        <xdr:cNvPr id="259" name="フローチャート : 判断 258"/>
        <xdr:cNvSpPr/>
      </xdr:nvSpPr>
      <xdr:spPr>
        <a:xfrm>
          <a:off x="16129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21970</xdr:rowOff>
    </xdr:from>
    <xdr:ext cx="736600" cy="259045"/>
    <xdr:sp macro="" textlink="">
      <xdr:nvSpPr>
        <xdr:cNvPr id="260" name="テキスト ボックス 259"/>
        <xdr:cNvSpPr txBox="1"/>
      </xdr:nvSpPr>
      <xdr:spPr>
        <a:xfrm>
          <a:off x="15798800" y="1390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137886</xdr:rowOff>
    </xdr:from>
    <xdr:to>
      <xdr:col>22</xdr:col>
      <xdr:colOff>203200</xdr:colOff>
      <xdr:row>89</xdr:row>
      <xdr:rowOff>907</xdr:rowOff>
    </xdr:to>
    <xdr:cxnSp macro="">
      <xdr:nvCxnSpPr>
        <xdr:cNvPr id="261" name="直線コネクタ 260"/>
        <xdr:cNvCxnSpPr/>
      </xdr:nvCxnSpPr>
      <xdr:spPr>
        <a:xfrm>
          <a:off x="14401800" y="15225486"/>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29634</xdr:rowOff>
    </xdr:from>
    <xdr:to>
      <xdr:col>22</xdr:col>
      <xdr:colOff>254000</xdr:colOff>
      <xdr:row>88</xdr:row>
      <xdr:rowOff>131234</xdr:rowOff>
    </xdr:to>
    <xdr:sp macro="" textlink="">
      <xdr:nvSpPr>
        <xdr:cNvPr id="262" name="フローチャート : 判断 261"/>
        <xdr:cNvSpPr/>
      </xdr:nvSpPr>
      <xdr:spPr>
        <a:xfrm>
          <a:off x="15240000" y="1511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141411</xdr:rowOff>
    </xdr:from>
    <xdr:ext cx="762000" cy="259045"/>
    <xdr:sp macro="" textlink="">
      <xdr:nvSpPr>
        <xdr:cNvPr id="263" name="テキスト ボックス 262"/>
        <xdr:cNvSpPr txBox="1"/>
      </xdr:nvSpPr>
      <xdr:spPr>
        <a:xfrm>
          <a:off x="14909800" y="1488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6955</xdr:rowOff>
    </xdr:from>
    <xdr:to>
      <xdr:col>21</xdr:col>
      <xdr:colOff>0</xdr:colOff>
      <xdr:row>88</xdr:row>
      <xdr:rowOff>137886</xdr:rowOff>
    </xdr:to>
    <xdr:cxnSp macro="">
      <xdr:nvCxnSpPr>
        <xdr:cNvPr id="264" name="直線コネクタ 263"/>
        <xdr:cNvCxnSpPr/>
      </xdr:nvCxnSpPr>
      <xdr:spPr>
        <a:xfrm>
          <a:off x="13512800" y="14237305"/>
          <a:ext cx="889000" cy="988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64105</xdr:rowOff>
    </xdr:from>
    <xdr:to>
      <xdr:col>21</xdr:col>
      <xdr:colOff>50800</xdr:colOff>
      <xdr:row>88</xdr:row>
      <xdr:rowOff>165705</xdr:rowOff>
    </xdr:to>
    <xdr:sp macro="" textlink="">
      <xdr:nvSpPr>
        <xdr:cNvPr id="265" name="フローチャート : 判断 264"/>
        <xdr:cNvSpPr/>
      </xdr:nvSpPr>
      <xdr:spPr>
        <a:xfrm>
          <a:off x="14351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4432</xdr:rowOff>
    </xdr:from>
    <xdr:ext cx="762000" cy="259045"/>
    <xdr:sp macro="" textlink="">
      <xdr:nvSpPr>
        <xdr:cNvPr id="266" name="テキスト ボックス 265"/>
        <xdr:cNvSpPr txBox="1"/>
      </xdr:nvSpPr>
      <xdr:spPr>
        <a:xfrm>
          <a:off x="14020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162077</xdr:rowOff>
    </xdr:from>
    <xdr:to>
      <xdr:col>19</xdr:col>
      <xdr:colOff>533400</xdr:colOff>
      <xdr:row>83</xdr:row>
      <xdr:rowOff>92227</xdr:rowOff>
    </xdr:to>
    <xdr:sp macro="" textlink="">
      <xdr:nvSpPr>
        <xdr:cNvPr id="267" name="フローチャート : 判断 266"/>
        <xdr:cNvSpPr/>
      </xdr:nvSpPr>
      <xdr:spPr>
        <a:xfrm>
          <a:off x="134620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77004</xdr:rowOff>
    </xdr:from>
    <xdr:ext cx="762000" cy="259045"/>
    <xdr:sp macro="" textlink="">
      <xdr:nvSpPr>
        <xdr:cNvPr id="268" name="テキスト ボックス 267"/>
        <xdr:cNvSpPr txBox="1"/>
      </xdr:nvSpPr>
      <xdr:spPr>
        <a:xfrm>
          <a:off x="13131800" y="1430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25098</xdr:rowOff>
    </xdr:from>
    <xdr:to>
      <xdr:col>24</xdr:col>
      <xdr:colOff>609600</xdr:colOff>
      <xdr:row>83</xdr:row>
      <xdr:rowOff>126698</xdr:rowOff>
    </xdr:to>
    <xdr:sp macro="" textlink="">
      <xdr:nvSpPr>
        <xdr:cNvPr id="274" name="円/楕円 273"/>
        <xdr:cNvSpPr/>
      </xdr:nvSpPr>
      <xdr:spPr>
        <a:xfrm>
          <a:off x="16967200" y="1425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168625</xdr:rowOff>
    </xdr:from>
    <xdr:ext cx="762000" cy="259045"/>
    <xdr:sp macro="" textlink="">
      <xdr:nvSpPr>
        <xdr:cNvPr id="275" name="給与水準   （国との比較）該当値テキスト"/>
        <xdr:cNvSpPr txBox="1"/>
      </xdr:nvSpPr>
      <xdr:spPr>
        <a:xfrm>
          <a:off x="17106900" y="14227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13607</xdr:rowOff>
    </xdr:from>
    <xdr:to>
      <xdr:col>23</xdr:col>
      <xdr:colOff>457200</xdr:colOff>
      <xdr:row>83</xdr:row>
      <xdr:rowOff>115207</xdr:rowOff>
    </xdr:to>
    <xdr:sp macro="" textlink="">
      <xdr:nvSpPr>
        <xdr:cNvPr id="276" name="円/楕円 275"/>
        <xdr:cNvSpPr/>
      </xdr:nvSpPr>
      <xdr:spPr>
        <a:xfrm>
          <a:off x="16129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99984</xdr:rowOff>
    </xdr:from>
    <xdr:ext cx="736600" cy="259045"/>
    <xdr:sp macro="" textlink="">
      <xdr:nvSpPr>
        <xdr:cNvPr id="277" name="テキスト ボックス 276"/>
        <xdr:cNvSpPr txBox="1"/>
      </xdr:nvSpPr>
      <xdr:spPr>
        <a:xfrm>
          <a:off x="15798800" y="1433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121557</xdr:rowOff>
    </xdr:from>
    <xdr:to>
      <xdr:col>22</xdr:col>
      <xdr:colOff>254000</xdr:colOff>
      <xdr:row>89</xdr:row>
      <xdr:rowOff>51707</xdr:rowOff>
    </xdr:to>
    <xdr:sp macro="" textlink="">
      <xdr:nvSpPr>
        <xdr:cNvPr id="278" name="円/楕円 277"/>
        <xdr:cNvSpPr/>
      </xdr:nvSpPr>
      <xdr:spPr>
        <a:xfrm>
          <a:off x="15240000" y="152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36484</xdr:rowOff>
    </xdr:from>
    <xdr:ext cx="762000" cy="259045"/>
    <xdr:sp macro="" textlink="">
      <xdr:nvSpPr>
        <xdr:cNvPr id="279" name="テキスト ボックス 278"/>
        <xdr:cNvSpPr txBox="1"/>
      </xdr:nvSpPr>
      <xdr:spPr>
        <a:xfrm>
          <a:off x="14909800" y="1529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87086</xdr:rowOff>
    </xdr:from>
    <xdr:to>
      <xdr:col>21</xdr:col>
      <xdr:colOff>50800</xdr:colOff>
      <xdr:row>89</xdr:row>
      <xdr:rowOff>17236</xdr:rowOff>
    </xdr:to>
    <xdr:sp macro="" textlink="">
      <xdr:nvSpPr>
        <xdr:cNvPr id="280" name="円/楕円 279"/>
        <xdr:cNvSpPr/>
      </xdr:nvSpPr>
      <xdr:spPr>
        <a:xfrm>
          <a:off x="14351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2013</xdr:rowOff>
    </xdr:from>
    <xdr:ext cx="762000" cy="259045"/>
    <xdr:sp macro="" textlink="">
      <xdr:nvSpPr>
        <xdr:cNvPr id="281" name="テキスト ボックス 280"/>
        <xdr:cNvSpPr txBox="1"/>
      </xdr:nvSpPr>
      <xdr:spPr>
        <a:xfrm>
          <a:off x="14020800" y="152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127605</xdr:rowOff>
    </xdr:from>
    <xdr:to>
      <xdr:col>19</xdr:col>
      <xdr:colOff>533400</xdr:colOff>
      <xdr:row>83</xdr:row>
      <xdr:rowOff>57755</xdr:rowOff>
    </xdr:to>
    <xdr:sp macro="" textlink="">
      <xdr:nvSpPr>
        <xdr:cNvPr id="282" name="円/楕円 281"/>
        <xdr:cNvSpPr/>
      </xdr:nvSpPr>
      <xdr:spPr>
        <a:xfrm>
          <a:off x="13462000" y="1418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67932</xdr:rowOff>
    </xdr:from>
    <xdr:ext cx="762000" cy="259045"/>
    <xdr:sp macro="" textlink="">
      <xdr:nvSpPr>
        <xdr:cNvPr id="283" name="テキスト ボックス 282"/>
        <xdr:cNvSpPr txBox="1"/>
      </xdr:nvSpPr>
      <xdr:spPr>
        <a:xfrm>
          <a:off x="13131800" y="1395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050">
              <a:solidFill>
                <a:schemeClr val="dk1"/>
              </a:solidFill>
              <a:latin typeface="+mn-lt"/>
              <a:ea typeface="+mn-ea"/>
              <a:cs typeface="+mn-cs"/>
            </a:rPr>
            <a:t>１９９８年度（平成１０年度）からの行財政改革大綱に基づき，８年間で４４９人の職員数の削減を行った。引き続き，「２００６年度（平成１８年度）から５年間（福山市中長期定員適正化計画（第１期計画））で約５％（約２３０人）の削減」を目標に取組みを進め，２０１０年（平成２２年）４月１日時点で２４６人を削減したところである。</a:t>
          </a:r>
        </a:p>
        <a:p>
          <a:r>
            <a:rPr lang="ja-JP" altLang="ja-JP" sz="1050">
              <a:solidFill>
                <a:schemeClr val="dk1"/>
              </a:solidFill>
              <a:latin typeface="+mn-lt"/>
              <a:ea typeface="+mn-ea"/>
              <a:cs typeface="+mn-cs"/>
            </a:rPr>
            <a:t>　また，２０１１年（平成２３年）２月に福山市中長期定員適正化計画を改定し，当初想定していなかった市立大学の開学と市民病院の増床に係る増員分は別途管理するものとして，別途管理分以外について「２０１１年度（平成２３年度）から５年間（福山市中長期定員適正化計画（第２期計画））で約６％（約２００人）の削減」を目標に取組み，２０１５年（平成２７年）４月１日時点で３０４人を削減したところである。</a:t>
          </a:r>
        </a:p>
        <a:p>
          <a:r>
            <a:rPr lang="ja-JP" altLang="ja-JP" sz="1050">
              <a:solidFill>
                <a:schemeClr val="dk1"/>
              </a:solidFill>
              <a:latin typeface="+mn-lt"/>
              <a:ea typeface="+mn-ea"/>
              <a:cs typeface="+mn-cs"/>
            </a:rPr>
            <a:t>今後も，計画に基づく定員の適正化を進めていく。</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137583</xdr:rowOff>
    </xdr:from>
    <xdr:to>
      <xdr:col>24</xdr:col>
      <xdr:colOff>558800</xdr:colOff>
      <xdr:row>65</xdr:row>
      <xdr:rowOff>157480</xdr:rowOff>
    </xdr:to>
    <xdr:cxnSp macro="">
      <xdr:nvCxnSpPr>
        <xdr:cNvPr id="313" name="直線コネクタ 312"/>
        <xdr:cNvCxnSpPr/>
      </xdr:nvCxnSpPr>
      <xdr:spPr>
        <a:xfrm flipV="1">
          <a:off x="17018000" y="9910233"/>
          <a:ext cx="0" cy="13914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129557</xdr:rowOff>
    </xdr:from>
    <xdr:ext cx="762000" cy="259045"/>
    <xdr:sp macro="" textlink="">
      <xdr:nvSpPr>
        <xdr:cNvPr id="314" name="定員管理の状況最小値テキスト"/>
        <xdr:cNvSpPr txBox="1"/>
      </xdr:nvSpPr>
      <xdr:spPr>
        <a:xfrm>
          <a:off x="17106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65</xdr:row>
      <xdr:rowOff>157480</xdr:rowOff>
    </xdr:from>
    <xdr:to>
      <xdr:col>24</xdr:col>
      <xdr:colOff>647700</xdr:colOff>
      <xdr:row>65</xdr:row>
      <xdr:rowOff>157480</xdr:rowOff>
    </xdr:to>
    <xdr:cxnSp macro="">
      <xdr:nvCxnSpPr>
        <xdr:cNvPr id="315" name="直線コネクタ 314"/>
        <xdr:cNvCxnSpPr/>
      </xdr:nvCxnSpPr>
      <xdr:spPr>
        <a:xfrm>
          <a:off x="16929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52510</xdr:rowOff>
    </xdr:from>
    <xdr:ext cx="762000" cy="259045"/>
    <xdr:sp macro="" textlink="">
      <xdr:nvSpPr>
        <xdr:cNvPr id="316" name="定員管理の状況最大値テキスト"/>
        <xdr:cNvSpPr txBox="1"/>
      </xdr:nvSpPr>
      <xdr:spPr>
        <a:xfrm>
          <a:off x="17106900" y="965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4.80</a:t>
          </a:r>
          <a:endParaRPr kumimoji="1" lang="ja-JP" altLang="en-US" sz="1000" b="1">
            <a:latin typeface="ＭＳ Ｐゴシック"/>
          </a:endParaRPr>
        </a:p>
      </xdr:txBody>
    </xdr:sp>
    <xdr:clientData/>
  </xdr:oneCellAnchor>
  <xdr:twoCellAnchor>
    <xdr:from>
      <xdr:col>24</xdr:col>
      <xdr:colOff>469900</xdr:colOff>
      <xdr:row>57</xdr:row>
      <xdr:rowOff>137583</xdr:rowOff>
    </xdr:from>
    <xdr:to>
      <xdr:col>24</xdr:col>
      <xdr:colOff>647700</xdr:colOff>
      <xdr:row>57</xdr:row>
      <xdr:rowOff>137583</xdr:rowOff>
    </xdr:to>
    <xdr:cxnSp macro="">
      <xdr:nvCxnSpPr>
        <xdr:cNvPr id="317" name="直線コネクタ 316"/>
        <xdr:cNvCxnSpPr/>
      </xdr:nvCxnSpPr>
      <xdr:spPr>
        <a:xfrm>
          <a:off x="16929100" y="991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125942</xdr:rowOff>
    </xdr:from>
    <xdr:to>
      <xdr:col>24</xdr:col>
      <xdr:colOff>558800</xdr:colOff>
      <xdr:row>60</xdr:row>
      <xdr:rowOff>133985</xdr:rowOff>
    </xdr:to>
    <xdr:cxnSp macro="">
      <xdr:nvCxnSpPr>
        <xdr:cNvPr id="318" name="直線コネクタ 317"/>
        <xdr:cNvCxnSpPr/>
      </xdr:nvCxnSpPr>
      <xdr:spPr>
        <a:xfrm flipV="1">
          <a:off x="16179800" y="10412942"/>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91457</xdr:rowOff>
    </xdr:from>
    <xdr:ext cx="762000" cy="259045"/>
    <xdr:sp macro="" textlink="">
      <xdr:nvSpPr>
        <xdr:cNvPr id="319" name="定員管理の状況平均値テキスト"/>
        <xdr:cNvSpPr txBox="1"/>
      </xdr:nvSpPr>
      <xdr:spPr>
        <a:xfrm>
          <a:off x="17106900" y="10378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119380</xdr:rowOff>
    </xdr:from>
    <xdr:to>
      <xdr:col>24</xdr:col>
      <xdr:colOff>609600</xdr:colOff>
      <xdr:row>61</xdr:row>
      <xdr:rowOff>49530</xdr:rowOff>
    </xdr:to>
    <xdr:sp macro="" textlink="">
      <xdr:nvSpPr>
        <xdr:cNvPr id="320" name="フローチャート : 判断 319"/>
        <xdr:cNvSpPr/>
      </xdr:nvSpPr>
      <xdr:spPr>
        <a:xfrm>
          <a:off x="169672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133985</xdr:rowOff>
    </xdr:from>
    <xdr:to>
      <xdr:col>23</xdr:col>
      <xdr:colOff>406400</xdr:colOff>
      <xdr:row>61</xdr:row>
      <xdr:rowOff>26881</xdr:rowOff>
    </xdr:to>
    <xdr:cxnSp macro="">
      <xdr:nvCxnSpPr>
        <xdr:cNvPr id="321" name="直線コネクタ 320"/>
        <xdr:cNvCxnSpPr/>
      </xdr:nvCxnSpPr>
      <xdr:spPr>
        <a:xfrm flipV="1">
          <a:off x="15290800" y="10420985"/>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2" name="フローチャート : 判断 321"/>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38329</xdr:rowOff>
    </xdr:from>
    <xdr:ext cx="736600" cy="259045"/>
    <xdr:sp macro="" textlink="">
      <xdr:nvSpPr>
        <xdr:cNvPr id="323" name="テキスト ボックス 322"/>
        <xdr:cNvSpPr txBox="1"/>
      </xdr:nvSpPr>
      <xdr:spPr>
        <a:xfrm>
          <a:off x="15798800" y="104967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26881</xdr:rowOff>
    </xdr:from>
    <xdr:to>
      <xdr:col>22</xdr:col>
      <xdr:colOff>203200</xdr:colOff>
      <xdr:row>61</xdr:row>
      <xdr:rowOff>107315</xdr:rowOff>
    </xdr:to>
    <xdr:cxnSp macro="">
      <xdr:nvCxnSpPr>
        <xdr:cNvPr id="324" name="直線コネクタ 323"/>
        <xdr:cNvCxnSpPr/>
      </xdr:nvCxnSpPr>
      <xdr:spPr>
        <a:xfrm flipV="1">
          <a:off x="14401800" y="10485331"/>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123402</xdr:rowOff>
    </xdr:from>
    <xdr:to>
      <xdr:col>22</xdr:col>
      <xdr:colOff>254000</xdr:colOff>
      <xdr:row>61</xdr:row>
      <xdr:rowOff>53552</xdr:rowOff>
    </xdr:to>
    <xdr:sp macro="" textlink="">
      <xdr:nvSpPr>
        <xdr:cNvPr id="325" name="フローチャート : 判断 324"/>
        <xdr:cNvSpPr/>
      </xdr:nvSpPr>
      <xdr:spPr>
        <a:xfrm>
          <a:off x="15240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63729</xdr:rowOff>
    </xdr:from>
    <xdr:ext cx="762000" cy="259045"/>
    <xdr:sp macro="" textlink="">
      <xdr:nvSpPr>
        <xdr:cNvPr id="326" name="テキスト ボックス 325"/>
        <xdr:cNvSpPr txBox="1"/>
      </xdr:nvSpPr>
      <xdr:spPr>
        <a:xfrm>
          <a:off x="14909800" y="10179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107315</xdr:rowOff>
    </xdr:from>
    <xdr:to>
      <xdr:col>21</xdr:col>
      <xdr:colOff>0</xdr:colOff>
      <xdr:row>61</xdr:row>
      <xdr:rowOff>131445</xdr:rowOff>
    </xdr:to>
    <xdr:cxnSp macro="">
      <xdr:nvCxnSpPr>
        <xdr:cNvPr id="327" name="直線コネクタ 326"/>
        <xdr:cNvCxnSpPr/>
      </xdr:nvCxnSpPr>
      <xdr:spPr>
        <a:xfrm flipV="1">
          <a:off x="13512800" y="1056576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4233</xdr:rowOff>
    </xdr:from>
    <xdr:to>
      <xdr:col>21</xdr:col>
      <xdr:colOff>50800</xdr:colOff>
      <xdr:row>61</xdr:row>
      <xdr:rowOff>105833</xdr:rowOff>
    </xdr:to>
    <xdr:sp macro="" textlink="">
      <xdr:nvSpPr>
        <xdr:cNvPr id="328" name="フローチャート : 判断 327"/>
        <xdr:cNvSpPr/>
      </xdr:nvSpPr>
      <xdr:spPr>
        <a:xfrm>
          <a:off x="14351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116010</xdr:rowOff>
    </xdr:from>
    <xdr:ext cx="762000" cy="259045"/>
    <xdr:sp macro="" textlink="">
      <xdr:nvSpPr>
        <xdr:cNvPr id="329" name="テキスト ボックス 328"/>
        <xdr:cNvSpPr txBox="1"/>
      </xdr:nvSpPr>
      <xdr:spPr>
        <a:xfrm>
          <a:off x="14020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12277</xdr:rowOff>
    </xdr:from>
    <xdr:to>
      <xdr:col>19</xdr:col>
      <xdr:colOff>533400</xdr:colOff>
      <xdr:row>61</xdr:row>
      <xdr:rowOff>113877</xdr:rowOff>
    </xdr:to>
    <xdr:sp macro="" textlink="">
      <xdr:nvSpPr>
        <xdr:cNvPr id="330" name="フローチャート : 判断 329"/>
        <xdr:cNvSpPr/>
      </xdr:nvSpPr>
      <xdr:spPr>
        <a:xfrm>
          <a:off x="13462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124054</xdr:rowOff>
    </xdr:from>
    <xdr:ext cx="762000" cy="259045"/>
    <xdr:sp macro="" textlink="">
      <xdr:nvSpPr>
        <xdr:cNvPr id="331" name="テキスト ボックス 330"/>
        <xdr:cNvSpPr txBox="1"/>
      </xdr:nvSpPr>
      <xdr:spPr>
        <a:xfrm>
          <a:off x="13131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75142</xdr:rowOff>
    </xdr:from>
    <xdr:to>
      <xdr:col>24</xdr:col>
      <xdr:colOff>609600</xdr:colOff>
      <xdr:row>61</xdr:row>
      <xdr:rowOff>5292</xdr:rowOff>
    </xdr:to>
    <xdr:sp macro="" textlink="">
      <xdr:nvSpPr>
        <xdr:cNvPr id="337" name="円/楕円 336"/>
        <xdr:cNvSpPr/>
      </xdr:nvSpPr>
      <xdr:spPr>
        <a:xfrm>
          <a:off x="16967200" y="1036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91669</xdr:rowOff>
    </xdr:from>
    <xdr:ext cx="762000" cy="259045"/>
    <xdr:sp macro="" textlink="">
      <xdr:nvSpPr>
        <xdr:cNvPr id="338" name="定員管理の状況該当値テキスト"/>
        <xdr:cNvSpPr txBox="1"/>
      </xdr:nvSpPr>
      <xdr:spPr>
        <a:xfrm>
          <a:off x="17106900" y="10207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83185</xdr:rowOff>
    </xdr:from>
    <xdr:to>
      <xdr:col>23</xdr:col>
      <xdr:colOff>457200</xdr:colOff>
      <xdr:row>61</xdr:row>
      <xdr:rowOff>13335</xdr:rowOff>
    </xdr:to>
    <xdr:sp macro="" textlink="">
      <xdr:nvSpPr>
        <xdr:cNvPr id="339" name="円/楕円 338"/>
        <xdr:cNvSpPr/>
      </xdr:nvSpPr>
      <xdr:spPr>
        <a:xfrm>
          <a:off x="16129000" y="1037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23512</xdr:rowOff>
    </xdr:from>
    <xdr:ext cx="736600" cy="259045"/>
    <xdr:sp macro="" textlink="">
      <xdr:nvSpPr>
        <xdr:cNvPr id="340" name="テキスト ボックス 339"/>
        <xdr:cNvSpPr txBox="1"/>
      </xdr:nvSpPr>
      <xdr:spPr>
        <a:xfrm>
          <a:off x="15798800" y="10139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147531</xdr:rowOff>
    </xdr:from>
    <xdr:to>
      <xdr:col>22</xdr:col>
      <xdr:colOff>254000</xdr:colOff>
      <xdr:row>61</xdr:row>
      <xdr:rowOff>77681</xdr:rowOff>
    </xdr:to>
    <xdr:sp macro="" textlink="">
      <xdr:nvSpPr>
        <xdr:cNvPr id="341" name="円/楕円 340"/>
        <xdr:cNvSpPr/>
      </xdr:nvSpPr>
      <xdr:spPr>
        <a:xfrm>
          <a:off x="15240000" y="10434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62458</xdr:rowOff>
    </xdr:from>
    <xdr:ext cx="762000" cy="259045"/>
    <xdr:sp macro="" textlink="">
      <xdr:nvSpPr>
        <xdr:cNvPr id="342" name="テキスト ボックス 341"/>
        <xdr:cNvSpPr txBox="1"/>
      </xdr:nvSpPr>
      <xdr:spPr>
        <a:xfrm>
          <a:off x="14909800" y="10520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56515</xdr:rowOff>
    </xdr:from>
    <xdr:to>
      <xdr:col>21</xdr:col>
      <xdr:colOff>50800</xdr:colOff>
      <xdr:row>61</xdr:row>
      <xdr:rowOff>158115</xdr:rowOff>
    </xdr:to>
    <xdr:sp macro="" textlink="">
      <xdr:nvSpPr>
        <xdr:cNvPr id="343" name="円/楕円 342"/>
        <xdr:cNvSpPr/>
      </xdr:nvSpPr>
      <xdr:spPr>
        <a:xfrm>
          <a:off x="14351000" y="1051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142892</xdr:rowOff>
    </xdr:from>
    <xdr:ext cx="762000" cy="259045"/>
    <xdr:sp macro="" textlink="">
      <xdr:nvSpPr>
        <xdr:cNvPr id="344" name="テキスト ボックス 343"/>
        <xdr:cNvSpPr txBox="1"/>
      </xdr:nvSpPr>
      <xdr:spPr>
        <a:xfrm>
          <a:off x="14020800" y="1060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80645</xdr:rowOff>
    </xdr:from>
    <xdr:to>
      <xdr:col>19</xdr:col>
      <xdr:colOff>533400</xdr:colOff>
      <xdr:row>62</xdr:row>
      <xdr:rowOff>10795</xdr:rowOff>
    </xdr:to>
    <xdr:sp macro="" textlink="">
      <xdr:nvSpPr>
        <xdr:cNvPr id="345" name="円/楕円 344"/>
        <xdr:cNvSpPr/>
      </xdr:nvSpPr>
      <xdr:spPr>
        <a:xfrm>
          <a:off x="134620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167022</xdr:rowOff>
    </xdr:from>
    <xdr:ext cx="762000" cy="259045"/>
    <xdr:sp macro="" textlink="">
      <xdr:nvSpPr>
        <xdr:cNvPr id="346" name="テキスト ボックス 345"/>
        <xdr:cNvSpPr txBox="1"/>
      </xdr:nvSpPr>
      <xdr:spPr>
        <a:xfrm>
          <a:off x="13131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　繰上償還などの計画的な公債費対策の実施等により，類似団体の平均を１．</a:t>
          </a:r>
          <a:r>
            <a:rPr lang="ja-JP" altLang="en-US" sz="1300" b="0" i="0" baseline="0">
              <a:solidFill>
                <a:schemeClr val="dk1"/>
              </a:solidFill>
              <a:latin typeface="+mn-lt"/>
              <a:ea typeface="+mn-ea"/>
              <a:cs typeface="+mn-cs"/>
            </a:rPr>
            <a:t>６</a:t>
          </a:r>
          <a:r>
            <a:rPr lang="ja-JP" altLang="ja-JP" sz="1300" b="0" i="0" baseline="0">
              <a:solidFill>
                <a:schemeClr val="dk1"/>
              </a:solidFill>
              <a:latin typeface="+mn-lt"/>
              <a:ea typeface="+mn-ea"/>
              <a:cs typeface="+mn-cs"/>
            </a:rPr>
            <a:t>％下回る</a:t>
          </a:r>
          <a:r>
            <a:rPr lang="ja-JP" altLang="en-US" sz="1300" b="0" i="0" baseline="0">
              <a:solidFill>
                <a:schemeClr val="dk1"/>
              </a:solidFill>
              <a:latin typeface="+mn-lt"/>
              <a:ea typeface="+mn-ea"/>
              <a:cs typeface="+mn-cs"/>
            </a:rPr>
            <a:t>５</a:t>
          </a:r>
          <a:r>
            <a:rPr lang="ja-JP" altLang="ja-JP" sz="1300" b="0" i="0" baseline="0">
              <a:solidFill>
                <a:schemeClr val="dk1"/>
              </a:solidFill>
              <a:latin typeface="+mn-lt"/>
              <a:ea typeface="+mn-ea"/>
              <a:cs typeface="+mn-cs"/>
            </a:rPr>
            <a:t>．</a:t>
          </a:r>
          <a:r>
            <a:rPr lang="ja-JP" altLang="en-US" sz="1300" b="0" i="0" baseline="0">
              <a:solidFill>
                <a:schemeClr val="dk1"/>
              </a:solidFill>
              <a:latin typeface="+mn-lt"/>
              <a:ea typeface="+mn-ea"/>
              <a:cs typeface="+mn-cs"/>
            </a:rPr>
            <a:t>７</a:t>
          </a:r>
          <a:r>
            <a:rPr lang="ja-JP" altLang="ja-JP" sz="1300" b="0" i="0" baseline="0">
              <a:solidFill>
                <a:schemeClr val="dk1"/>
              </a:solidFill>
              <a:latin typeface="+mn-lt"/>
              <a:ea typeface="+mn-ea"/>
              <a:cs typeface="+mn-cs"/>
            </a:rPr>
            <a:t>％となっている。今後も，引き続き公債費対策に取り組み，比率の改善に努める。</a:t>
          </a:r>
          <a:endParaRPr lang="ja-JP" altLang="ja-JP" sz="1300"/>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0" name="テキスト ボックス 369"/>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125222</xdr:rowOff>
    </xdr:from>
    <xdr:to>
      <xdr:col>24</xdr:col>
      <xdr:colOff>558800</xdr:colOff>
      <xdr:row>45</xdr:row>
      <xdr:rowOff>41910</xdr:rowOff>
    </xdr:to>
    <xdr:cxnSp macro="">
      <xdr:nvCxnSpPr>
        <xdr:cNvPr id="373" name="直線コネクタ 372"/>
        <xdr:cNvCxnSpPr/>
      </xdr:nvCxnSpPr>
      <xdr:spPr>
        <a:xfrm flipV="1">
          <a:off x="17018000" y="6125972"/>
          <a:ext cx="0" cy="16311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13987</xdr:rowOff>
    </xdr:from>
    <xdr:ext cx="762000" cy="259045"/>
    <xdr:sp macro="" textlink="">
      <xdr:nvSpPr>
        <xdr:cNvPr id="374" name="公債費負担の状況最小値テキスト"/>
        <xdr:cNvSpPr txBox="1"/>
      </xdr:nvSpPr>
      <xdr:spPr>
        <a:xfrm>
          <a:off x="17106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24</xdr:col>
      <xdr:colOff>469900</xdr:colOff>
      <xdr:row>45</xdr:row>
      <xdr:rowOff>41910</xdr:rowOff>
    </xdr:from>
    <xdr:to>
      <xdr:col>24</xdr:col>
      <xdr:colOff>647700</xdr:colOff>
      <xdr:row>45</xdr:row>
      <xdr:rowOff>41910</xdr:rowOff>
    </xdr:to>
    <xdr:cxnSp macro="">
      <xdr:nvCxnSpPr>
        <xdr:cNvPr id="375" name="直線コネクタ 374"/>
        <xdr:cNvCxnSpPr/>
      </xdr:nvCxnSpPr>
      <xdr:spPr>
        <a:xfrm>
          <a:off x="16929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40149</xdr:rowOff>
    </xdr:from>
    <xdr:ext cx="762000" cy="259045"/>
    <xdr:sp macro="" textlink="">
      <xdr:nvSpPr>
        <xdr:cNvPr id="376" name="公債費負担の状況最大値テキスト"/>
        <xdr:cNvSpPr txBox="1"/>
      </xdr:nvSpPr>
      <xdr:spPr>
        <a:xfrm>
          <a:off x="17106900" y="586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35</xdr:row>
      <xdr:rowOff>125222</xdr:rowOff>
    </xdr:from>
    <xdr:to>
      <xdr:col>24</xdr:col>
      <xdr:colOff>647700</xdr:colOff>
      <xdr:row>35</xdr:row>
      <xdr:rowOff>125222</xdr:rowOff>
    </xdr:to>
    <xdr:cxnSp macro="">
      <xdr:nvCxnSpPr>
        <xdr:cNvPr id="377" name="直線コネクタ 376"/>
        <xdr:cNvCxnSpPr/>
      </xdr:nvCxnSpPr>
      <xdr:spPr>
        <a:xfrm>
          <a:off x="16929100" y="612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124714</xdr:rowOff>
    </xdr:from>
    <xdr:to>
      <xdr:col>24</xdr:col>
      <xdr:colOff>558800</xdr:colOff>
      <xdr:row>40</xdr:row>
      <xdr:rowOff>20828</xdr:rowOff>
    </xdr:to>
    <xdr:cxnSp macro="">
      <xdr:nvCxnSpPr>
        <xdr:cNvPr id="378" name="直線コネクタ 377"/>
        <xdr:cNvCxnSpPr/>
      </xdr:nvCxnSpPr>
      <xdr:spPr>
        <a:xfrm flipV="1">
          <a:off x="16179800" y="6811264"/>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28973</xdr:rowOff>
    </xdr:from>
    <xdr:ext cx="762000" cy="259045"/>
    <xdr:sp macro="" textlink="">
      <xdr:nvSpPr>
        <xdr:cNvPr id="379" name="公債費負担の状況平均値テキスト"/>
        <xdr:cNvSpPr txBox="1"/>
      </xdr:nvSpPr>
      <xdr:spPr>
        <a:xfrm>
          <a:off x="17106900" y="6886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56896</xdr:rowOff>
    </xdr:from>
    <xdr:to>
      <xdr:col>24</xdr:col>
      <xdr:colOff>609600</xdr:colOff>
      <xdr:row>40</xdr:row>
      <xdr:rowOff>158496</xdr:rowOff>
    </xdr:to>
    <xdr:sp macro="" textlink="">
      <xdr:nvSpPr>
        <xdr:cNvPr id="380" name="フローチャート : 判断 379"/>
        <xdr:cNvSpPr/>
      </xdr:nvSpPr>
      <xdr:spPr>
        <a:xfrm>
          <a:off x="169672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20828</xdr:rowOff>
    </xdr:from>
    <xdr:to>
      <xdr:col>23</xdr:col>
      <xdr:colOff>406400</xdr:colOff>
      <xdr:row>40</xdr:row>
      <xdr:rowOff>40132</xdr:rowOff>
    </xdr:to>
    <xdr:cxnSp macro="">
      <xdr:nvCxnSpPr>
        <xdr:cNvPr id="381" name="直線コネクタ 380"/>
        <xdr:cNvCxnSpPr/>
      </xdr:nvCxnSpPr>
      <xdr:spPr>
        <a:xfrm flipV="1">
          <a:off x="15290800" y="6878828"/>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134112</xdr:rowOff>
    </xdr:from>
    <xdr:to>
      <xdr:col>23</xdr:col>
      <xdr:colOff>457200</xdr:colOff>
      <xdr:row>41</xdr:row>
      <xdr:rowOff>64262</xdr:rowOff>
    </xdr:to>
    <xdr:sp macro="" textlink="">
      <xdr:nvSpPr>
        <xdr:cNvPr id="382" name="フローチャート : 判断 381"/>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49039</xdr:rowOff>
    </xdr:from>
    <xdr:ext cx="736600" cy="259045"/>
    <xdr:sp macro="" textlink="">
      <xdr:nvSpPr>
        <xdr:cNvPr id="383" name="テキスト ボックス 382"/>
        <xdr:cNvSpPr txBox="1"/>
      </xdr:nvSpPr>
      <xdr:spPr>
        <a:xfrm>
          <a:off x="15798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40132</xdr:rowOff>
    </xdr:from>
    <xdr:to>
      <xdr:col>22</xdr:col>
      <xdr:colOff>203200</xdr:colOff>
      <xdr:row>40</xdr:row>
      <xdr:rowOff>98044</xdr:rowOff>
    </xdr:to>
    <xdr:cxnSp macro="">
      <xdr:nvCxnSpPr>
        <xdr:cNvPr id="384" name="直線コネクタ 383"/>
        <xdr:cNvCxnSpPr/>
      </xdr:nvCxnSpPr>
      <xdr:spPr>
        <a:xfrm flipV="1">
          <a:off x="14401800" y="689813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10922</xdr:rowOff>
    </xdr:from>
    <xdr:to>
      <xdr:col>22</xdr:col>
      <xdr:colOff>254000</xdr:colOff>
      <xdr:row>41</xdr:row>
      <xdr:rowOff>112522</xdr:rowOff>
    </xdr:to>
    <xdr:sp macro="" textlink="">
      <xdr:nvSpPr>
        <xdr:cNvPr id="385" name="フローチャート : 判断 384"/>
        <xdr:cNvSpPr/>
      </xdr:nvSpPr>
      <xdr:spPr>
        <a:xfrm>
          <a:off x="15240000" y="704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97299</xdr:rowOff>
    </xdr:from>
    <xdr:ext cx="762000" cy="259045"/>
    <xdr:sp macro="" textlink="">
      <xdr:nvSpPr>
        <xdr:cNvPr id="386" name="テキスト ボックス 385"/>
        <xdr:cNvSpPr txBox="1"/>
      </xdr:nvSpPr>
      <xdr:spPr>
        <a:xfrm>
          <a:off x="14909800" y="712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98044</xdr:rowOff>
    </xdr:from>
    <xdr:to>
      <xdr:col>21</xdr:col>
      <xdr:colOff>0</xdr:colOff>
      <xdr:row>40</xdr:row>
      <xdr:rowOff>136652</xdr:rowOff>
    </xdr:to>
    <xdr:cxnSp macro="">
      <xdr:nvCxnSpPr>
        <xdr:cNvPr id="387" name="直線コネクタ 386"/>
        <xdr:cNvCxnSpPr/>
      </xdr:nvCxnSpPr>
      <xdr:spPr>
        <a:xfrm flipV="1">
          <a:off x="13512800" y="695604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68834</xdr:rowOff>
    </xdr:from>
    <xdr:to>
      <xdr:col>21</xdr:col>
      <xdr:colOff>50800</xdr:colOff>
      <xdr:row>41</xdr:row>
      <xdr:rowOff>170434</xdr:rowOff>
    </xdr:to>
    <xdr:sp macro="" textlink="">
      <xdr:nvSpPr>
        <xdr:cNvPr id="388" name="フローチャート : 判断 387"/>
        <xdr:cNvSpPr/>
      </xdr:nvSpPr>
      <xdr:spPr>
        <a:xfrm>
          <a:off x="14351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155211</xdr:rowOff>
    </xdr:from>
    <xdr:ext cx="762000" cy="259045"/>
    <xdr:sp macro="" textlink="">
      <xdr:nvSpPr>
        <xdr:cNvPr id="389" name="テキスト ボックス 388"/>
        <xdr:cNvSpPr txBox="1"/>
      </xdr:nvSpPr>
      <xdr:spPr>
        <a:xfrm>
          <a:off x="14020800" y="718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126746</xdr:rowOff>
    </xdr:from>
    <xdr:to>
      <xdr:col>19</xdr:col>
      <xdr:colOff>533400</xdr:colOff>
      <xdr:row>42</xdr:row>
      <xdr:rowOff>56896</xdr:rowOff>
    </xdr:to>
    <xdr:sp macro="" textlink="">
      <xdr:nvSpPr>
        <xdr:cNvPr id="390" name="フローチャート : 判断 389"/>
        <xdr:cNvSpPr/>
      </xdr:nvSpPr>
      <xdr:spPr>
        <a:xfrm>
          <a:off x="13462000" y="715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41673</xdr:rowOff>
    </xdr:from>
    <xdr:ext cx="762000" cy="259045"/>
    <xdr:sp macro="" textlink="">
      <xdr:nvSpPr>
        <xdr:cNvPr id="391" name="テキスト ボックス 390"/>
        <xdr:cNvSpPr txBox="1"/>
      </xdr:nvSpPr>
      <xdr:spPr>
        <a:xfrm>
          <a:off x="13131800" y="724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73914</xdr:rowOff>
    </xdr:from>
    <xdr:to>
      <xdr:col>24</xdr:col>
      <xdr:colOff>609600</xdr:colOff>
      <xdr:row>40</xdr:row>
      <xdr:rowOff>4064</xdr:rowOff>
    </xdr:to>
    <xdr:sp macro="" textlink="">
      <xdr:nvSpPr>
        <xdr:cNvPr id="397" name="円/楕円 396"/>
        <xdr:cNvSpPr/>
      </xdr:nvSpPr>
      <xdr:spPr>
        <a:xfrm>
          <a:off x="16967200" y="676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90441</xdr:rowOff>
    </xdr:from>
    <xdr:ext cx="762000" cy="259045"/>
    <xdr:sp macro="" textlink="">
      <xdr:nvSpPr>
        <xdr:cNvPr id="398" name="公債費負担の状況該当値テキスト"/>
        <xdr:cNvSpPr txBox="1"/>
      </xdr:nvSpPr>
      <xdr:spPr>
        <a:xfrm>
          <a:off x="171069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141478</xdr:rowOff>
    </xdr:from>
    <xdr:to>
      <xdr:col>23</xdr:col>
      <xdr:colOff>457200</xdr:colOff>
      <xdr:row>40</xdr:row>
      <xdr:rowOff>71628</xdr:rowOff>
    </xdr:to>
    <xdr:sp macro="" textlink="">
      <xdr:nvSpPr>
        <xdr:cNvPr id="399" name="円/楕円 398"/>
        <xdr:cNvSpPr/>
      </xdr:nvSpPr>
      <xdr:spPr>
        <a:xfrm>
          <a:off x="16129000" y="682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81805</xdr:rowOff>
    </xdr:from>
    <xdr:ext cx="736600" cy="259045"/>
    <xdr:sp macro="" textlink="">
      <xdr:nvSpPr>
        <xdr:cNvPr id="400" name="テキスト ボックス 399"/>
        <xdr:cNvSpPr txBox="1"/>
      </xdr:nvSpPr>
      <xdr:spPr>
        <a:xfrm>
          <a:off x="15798800" y="6596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160782</xdr:rowOff>
    </xdr:from>
    <xdr:to>
      <xdr:col>22</xdr:col>
      <xdr:colOff>254000</xdr:colOff>
      <xdr:row>40</xdr:row>
      <xdr:rowOff>90932</xdr:rowOff>
    </xdr:to>
    <xdr:sp macro="" textlink="">
      <xdr:nvSpPr>
        <xdr:cNvPr id="401" name="円/楕円 400"/>
        <xdr:cNvSpPr/>
      </xdr:nvSpPr>
      <xdr:spPr>
        <a:xfrm>
          <a:off x="15240000" y="684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101109</xdr:rowOff>
    </xdr:from>
    <xdr:ext cx="762000" cy="259045"/>
    <xdr:sp macro="" textlink="">
      <xdr:nvSpPr>
        <xdr:cNvPr id="402" name="テキスト ボックス 401"/>
        <xdr:cNvSpPr txBox="1"/>
      </xdr:nvSpPr>
      <xdr:spPr>
        <a:xfrm>
          <a:off x="14909800" y="661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47244</xdr:rowOff>
    </xdr:from>
    <xdr:to>
      <xdr:col>21</xdr:col>
      <xdr:colOff>50800</xdr:colOff>
      <xdr:row>40</xdr:row>
      <xdr:rowOff>148844</xdr:rowOff>
    </xdr:to>
    <xdr:sp macro="" textlink="">
      <xdr:nvSpPr>
        <xdr:cNvPr id="403" name="円/楕円 402"/>
        <xdr:cNvSpPr/>
      </xdr:nvSpPr>
      <xdr:spPr>
        <a:xfrm>
          <a:off x="14351000" y="690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159021</xdr:rowOff>
    </xdr:from>
    <xdr:ext cx="762000" cy="259045"/>
    <xdr:sp macro="" textlink="">
      <xdr:nvSpPr>
        <xdr:cNvPr id="404" name="テキスト ボックス 403"/>
        <xdr:cNvSpPr txBox="1"/>
      </xdr:nvSpPr>
      <xdr:spPr>
        <a:xfrm>
          <a:off x="14020800" y="667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85852</xdr:rowOff>
    </xdr:from>
    <xdr:to>
      <xdr:col>19</xdr:col>
      <xdr:colOff>533400</xdr:colOff>
      <xdr:row>41</xdr:row>
      <xdr:rowOff>16002</xdr:rowOff>
    </xdr:to>
    <xdr:sp macro="" textlink="">
      <xdr:nvSpPr>
        <xdr:cNvPr id="405" name="円/楕円 404"/>
        <xdr:cNvSpPr/>
      </xdr:nvSpPr>
      <xdr:spPr>
        <a:xfrm>
          <a:off x="13462000" y="694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26179</xdr:rowOff>
    </xdr:from>
    <xdr:ext cx="762000" cy="259045"/>
    <xdr:sp macro="" textlink="">
      <xdr:nvSpPr>
        <xdr:cNvPr id="406" name="テキスト ボックス 405"/>
        <xdr:cNvSpPr txBox="1"/>
      </xdr:nvSpPr>
      <xdr:spPr>
        <a:xfrm>
          <a:off x="13131800" y="671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8" name="テキスト ボックス 40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9" name="テキスト ボックス 40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latin typeface="+mn-lt"/>
              <a:ea typeface="+mn-ea"/>
              <a:cs typeface="+mn-cs"/>
            </a:rPr>
            <a:t>　</a:t>
          </a:r>
          <a:r>
            <a:rPr lang="ja-JP" altLang="en-US" sz="1300" b="0" i="0" baseline="0">
              <a:solidFill>
                <a:schemeClr val="dk1"/>
              </a:solidFill>
              <a:latin typeface="+mn-lt"/>
              <a:ea typeface="+mn-ea"/>
              <a:cs typeface="+mn-cs"/>
            </a:rPr>
            <a:t>公営企業債等繰入見込額の</a:t>
          </a:r>
          <a:r>
            <a:rPr lang="ja-JP" altLang="ja-JP" sz="1300" b="0" i="0" baseline="0">
              <a:solidFill>
                <a:schemeClr val="dk1"/>
              </a:solidFill>
              <a:latin typeface="+mn-lt"/>
              <a:ea typeface="+mn-ea"/>
              <a:cs typeface="+mn-cs"/>
            </a:rPr>
            <a:t>減少や，地方債現在高の減少などから，比率は，前年度に比べて改善し，類似団体の平均を下回る</a:t>
          </a:r>
          <a:r>
            <a:rPr lang="ja-JP" altLang="en-US" sz="1300" b="0" i="0" baseline="0">
              <a:solidFill>
                <a:schemeClr val="dk1"/>
              </a:solidFill>
              <a:latin typeface="+mn-lt"/>
              <a:ea typeface="+mn-ea"/>
              <a:cs typeface="+mn-cs"/>
            </a:rPr>
            <a:t>７．６</a:t>
          </a:r>
          <a:r>
            <a:rPr lang="ja-JP" altLang="ja-JP" sz="1300" b="0" i="0" baseline="0">
              <a:solidFill>
                <a:schemeClr val="dk1"/>
              </a:solidFill>
              <a:latin typeface="+mn-lt"/>
              <a:ea typeface="+mn-ea"/>
              <a:cs typeface="+mn-cs"/>
            </a:rPr>
            <a:t>％となっている。引き続き，健全で安定した財政運営に努める。</a:t>
          </a:r>
          <a:endParaRPr lang="ja-JP" altLang="ja-JP" sz="1300"/>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3" name="直線コネクタ 422"/>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4" name="テキスト ボックス 423"/>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5" name="直線コネクタ 424"/>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6" name="テキスト ボックス 425"/>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9" name="直線コネクタ 428"/>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0" name="テキスト ボックス 429"/>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1" name="直線コネクタ 430"/>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2" name="テキスト ボックス 431"/>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69892</xdr:rowOff>
    </xdr:to>
    <xdr:cxnSp macro="">
      <xdr:nvCxnSpPr>
        <xdr:cNvPr id="435" name="直線コネクタ 434"/>
        <xdr:cNvCxnSpPr/>
      </xdr:nvCxnSpPr>
      <xdr:spPr>
        <a:xfrm flipV="1">
          <a:off x="17018000" y="2370667"/>
          <a:ext cx="0" cy="1471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41969</xdr:rowOff>
    </xdr:from>
    <xdr:ext cx="762000" cy="259045"/>
    <xdr:sp macro="" textlink="">
      <xdr:nvSpPr>
        <xdr:cNvPr id="436" name="将来負担の状況最小値テキスト"/>
        <xdr:cNvSpPr txBox="1"/>
      </xdr:nvSpPr>
      <xdr:spPr>
        <a:xfrm>
          <a:off x="17106900" y="3813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182.9</a:t>
          </a:r>
          <a:endParaRPr kumimoji="1" lang="ja-JP" altLang="en-US" sz="1000" b="1">
            <a:latin typeface="ＭＳ Ｐゴシック"/>
          </a:endParaRPr>
        </a:p>
      </xdr:txBody>
    </xdr:sp>
    <xdr:clientData/>
  </xdr:oneCellAnchor>
  <xdr:twoCellAnchor>
    <xdr:from>
      <xdr:col>24</xdr:col>
      <xdr:colOff>469900</xdr:colOff>
      <xdr:row>22</xdr:row>
      <xdr:rowOff>69892</xdr:rowOff>
    </xdr:from>
    <xdr:to>
      <xdr:col>24</xdr:col>
      <xdr:colOff>647700</xdr:colOff>
      <xdr:row>22</xdr:row>
      <xdr:rowOff>69892</xdr:rowOff>
    </xdr:to>
    <xdr:cxnSp macro="">
      <xdr:nvCxnSpPr>
        <xdr:cNvPr id="437" name="直線コネクタ 436"/>
        <xdr:cNvCxnSpPr/>
      </xdr:nvCxnSpPr>
      <xdr:spPr>
        <a:xfrm>
          <a:off x="16929100" y="3841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8"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9" name="直線コネクタ 438"/>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31496</xdr:rowOff>
    </xdr:from>
    <xdr:to>
      <xdr:col>24</xdr:col>
      <xdr:colOff>558800</xdr:colOff>
      <xdr:row>14</xdr:row>
      <xdr:rowOff>152950</xdr:rowOff>
    </xdr:to>
    <xdr:cxnSp macro="">
      <xdr:nvCxnSpPr>
        <xdr:cNvPr id="440" name="直線コネクタ 439"/>
        <xdr:cNvCxnSpPr/>
      </xdr:nvCxnSpPr>
      <xdr:spPr>
        <a:xfrm flipV="1">
          <a:off x="16179800" y="2431796"/>
          <a:ext cx="838200" cy="121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98230</xdr:rowOff>
    </xdr:from>
    <xdr:ext cx="762000" cy="259045"/>
    <xdr:sp macro="" textlink="">
      <xdr:nvSpPr>
        <xdr:cNvPr id="441" name="将来負担の状況平均値テキスト"/>
        <xdr:cNvSpPr txBox="1"/>
      </xdr:nvSpPr>
      <xdr:spPr>
        <a:xfrm>
          <a:off x="17106900" y="2669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126153</xdr:rowOff>
    </xdr:from>
    <xdr:to>
      <xdr:col>24</xdr:col>
      <xdr:colOff>609600</xdr:colOff>
      <xdr:row>16</xdr:row>
      <xdr:rowOff>56303</xdr:rowOff>
    </xdr:to>
    <xdr:sp macro="" textlink="">
      <xdr:nvSpPr>
        <xdr:cNvPr id="442" name="フローチャート : 判断 441"/>
        <xdr:cNvSpPr/>
      </xdr:nvSpPr>
      <xdr:spPr>
        <a:xfrm>
          <a:off x="16967200" y="2697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152950</xdr:rowOff>
    </xdr:from>
    <xdr:to>
      <xdr:col>23</xdr:col>
      <xdr:colOff>406400</xdr:colOff>
      <xdr:row>15</xdr:row>
      <xdr:rowOff>94107</xdr:rowOff>
    </xdr:to>
    <xdr:cxnSp macro="">
      <xdr:nvCxnSpPr>
        <xdr:cNvPr id="443" name="直線コネクタ 442"/>
        <xdr:cNvCxnSpPr/>
      </xdr:nvCxnSpPr>
      <xdr:spPr>
        <a:xfrm flipV="1">
          <a:off x="15290800" y="2553250"/>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14224</xdr:rowOff>
    </xdr:from>
    <xdr:to>
      <xdr:col>23</xdr:col>
      <xdr:colOff>457200</xdr:colOff>
      <xdr:row>16</xdr:row>
      <xdr:rowOff>115824</xdr:rowOff>
    </xdr:to>
    <xdr:sp macro="" textlink="">
      <xdr:nvSpPr>
        <xdr:cNvPr id="444" name="フローチャート : 判断 443"/>
        <xdr:cNvSpPr/>
      </xdr:nvSpPr>
      <xdr:spPr>
        <a:xfrm>
          <a:off x="161290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100601</xdr:rowOff>
    </xdr:from>
    <xdr:ext cx="736600" cy="259045"/>
    <xdr:sp macro="" textlink="">
      <xdr:nvSpPr>
        <xdr:cNvPr id="445" name="テキスト ボックス 444"/>
        <xdr:cNvSpPr txBox="1"/>
      </xdr:nvSpPr>
      <xdr:spPr>
        <a:xfrm>
          <a:off x="15798800" y="284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94107</xdr:rowOff>
    </xdr:from>
    <xdr:to>
      <xdr:col>22</xdr:col>
      <xdr:colOff>203200</xdr:colOff>
      <xdr:row>16</xdr:row>
      <xdr:rowOff>677</xdr:rowOff>
    </xdr:to>
    <xdr:cxnSp macro="">
      <xdr:nvCxnSpPr>
        <xdr:cNvPr id="446" name="直線コネクタ 445"/>
        <xdr:cNvCxnSpPr/>
      </xdr:nvCxnSpPr>
      <xdr:spPr>
        <a:xfrm flipV="1">
          <a:off x="14401800" y="2665857"/>
          <a:ext cx="889000" cy="78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80984</xdr:rowOff>
    </xdr:from>
    <xdr:to>
      <xdr:col>22</xdr:col>
      <xdr:colOff>254000</xdr:colOff>
      <xdr:row>17</xdr:row>
      <xdr:rowOff>11134</xdr:rowOff>
    </xdr:to>
    <xdr:sp macro="" textlink="">
      <xdr:nvSpPr>
        <xdr:cNvPr id="447" name="フローチャート : 判断 446"/>
        <xdr:cNvSpPr/>
      </xdr:nvSpPr>
      <xdr:spPr>
        <a:xfrm>
          <a:off x="15240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167361</xdr:rowOff>
    </xdr:from>
    <xdr:ext cx="762000" cy="259045"/>
    <xdr:sp macro="" textlink="">
      <xdr:nvSpPr>
        <xdr:cNvPr id="448" name="テキスト ボックス 447"/>
        <xdr:cNvSpPr txBox="1"/>
      </xdr:nvSpPr>
      <xdr:spPr>
        <a:xfrm>
          <a:off x="14909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677</xdr:rowOff>
    </xdr:from>
    <xdr:to>
      <xdr:col>21</xdr:col>
      <xdr:colOff>0</xdr:colOff>
      <xdr:row>16</xdr:row>
      <xdr:rowOff>78698</xdr:rowOff>
    </xdr:to>
    <xdr:cxnSp macro="">
      <xdr:nvCxnSpPr>
        <xdr:cNvPr id="449" name="直線コネクタ 448"/>
        <xdr:cNvCxnSpPr/>
      </xdr:nvCxnSpPr>
      <xdr:spPr>
        <a:xfrm flipV="1">
          <a:off x="13512800" y="2743877"/>
          <a:ext cx="889000" cy="78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423</xdr:rowOff>
    </xdr:from>
    <xdr:to>
      <xdr:col>21</xdr:col>
      <xdr:colOff>50800</xdr:colOff>
      <xdr:row>17</xdr:row>
      <xdr:rowOff>102023</xdr:rowOff>
    </xdr:to>
    <xdr:sp macro="" textlink="">
      <xdr:nvSpPr>
        <xdr:cNvPr id="450" name="フローチャート : 判断 449"/>
        <xdr:cNvSpPr/>
      </xdr:nvSpPr>
      <xdr:spPr>
        <a:xfrm>
          <a:off x="14351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86800</xdr:rowOff>
    </xdr:from>
    <xdr:ext cx="762000" cy="259045"/>
    <xdr:sp macro="" textlink="">
      <xdr:nvSpPr>
        <xdr:cNvPr id="451" name="テキスト ボックス 450"/>
        <xdr:cNvSpPr txBox="1"/>
      </xdr:nvSpPr>
      <xdr:spPr>
        <a:xfrm>
          <a:off x="14020800" y="300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121073</xdr:rowOff>
    </xdr:from>
    <xdr:to>
      <xdr:col>19</xdr:col>
      <xdr:colOff>533400</xdr:colOff>
      <xdr:row>18</xdr:row>
      <xdr:rowOff>51223</xdr:rowOff>
    </xdr:to>
    <xdr:sp macro="" textlink="">
      <xdr:nvSpPr>
        <xdr:cNvPr id="452" name="フローチャート : 判断 451"/>
        <xdr:cNvSpPr/>
      </xdr:nvSpPr>
      <xdr:spPr>
        <a:xfrm>
          <a:off x="13462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36000</xdr:rowOff>
    </xdr:from>
    <xdr:ext cx="762000" cy="259045"/>
    <xdr:sp macro="" textlink="">
      <xdr:nvSpPr>
        <xdr:cNvPr id="453" name="テキスト ボックス 452"/>
        <xdr:cNvSpPr txBox="1"/>
      </xdr:nvSpPr>
      <xdr:spPr>
        <a:xfrm>
          <a:off x="13131800" y="312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13</xdr:row>
      <xdr:rowOff>152146</xdr:rowOff>
    </xdr:from>
    <xdr:to>
      <xdr:col>24</xdr:col>
      <xdr:colOff>609600</xdr:colOff>
      <xdr:row>14</xdr:row>
      <xdr:rowOff>82296</xdr:rowOff>
    </xdr:to>
    <xdr:sp macro="" textlink="">
      <xdr:nvSpPr>
        <xdr:cNvPr id="459" name="円/楕円 458"/>
        <xdr:cNvSpPr/>
      </xdr:nvSpPr>
      <xdr:spPr>
        <a:xfrm>
          <a:off x="16967200" y="238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73423</xdr:rowOff>
    </xdr:from>
    <xdr:ext cx="762000" cy="259045"/>
    <xdr:sp macro="" textlink="">
      <xdr:nvSpPr>
        <xdr:cNvPr id="460" name="将来負担の状況該当値テキスト"/>
        <xdr:cNvSpPr txBox="1"/>
      </xdr:nvSpPr>
      <xdr:spPr>
        <a:xfrm>
          <a:off x="17106900" y="2302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102150</xdr:rowOff>
    </xdr:from>
    <xdr:to>
      <xdr:col>23</xdr:col>
      <xdr:colOff>457200</xdr:colOff>
      <xdr:row>15</xdr:row>
      <xdr:rowOff>32300</xdr:rowOff>
    </xdr:to>
    <xdr:sp macro="" textlink="">
      <xdr:nvSpPr>
        <xdr:cNvPr id="461" name="円/楕円 460"/>
        <xdr:cNvSpPr/>
      </xdr:nvSpPr>
      <xdr:spPr>
        <a:xfrm>
          <a:off x="16129000" y="250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42477</xdr:rowOff>
    </xdr:from>
    <xdr:ext cx="736600" cy="259045"/>
    <xdr:sp macro="" textlink="">
      <xdr:nvSpPr>
        <xdr:cNvPr id="462" name="テキスト ボックス 461"/>
        <xdr:cNvSpPr txBox="1"/>
      </xdr:nvSpPr>
      <xdr:spPr>
        <a:xfrm>
          <a:off x="15798800" y="2271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43307</xdr:rowOff>
    </xdr:from>
    <xdr:to>
      <xdr:col>22</xdr:col>
      <xdr:colOff>254000</xdr:colOff>
      <xdr:row>15</xdr:row>
      <xdr:rowOff>144907</xdr:rowOff>
    </xdr:to>
    <xdr:sp macro="" textlink="">
      <xdr:nvSpPr>
        <xdr:cNvPr id="463" name="円/楕円 462"/>
        <xdr:cNvSpPr/>
      </xdr:nvSpPr>
      <xdr:spPr>
        <a:xfrm>
          <a:off x="15240000" y="261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155084</xdr:rowOff>
    </xdr:from>
    <xdr:ext cx="762000" cy="259045"/>
    <xdr:sp macro="" textlink="">
      <xdr:nvSpPr>
        <xdr:cNvPr id="464" name="テキスト ボックス 463"/>
        <xdr:cNvSpPr txBox="1"/>
      </xdr:nvSpPr>
      <xdr:spPr>
        <a:xfrm>
          <a:off x="14909800" y="2383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36.7</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121327</xdr:rowOff>
    </xdr:from>
    <xdr:to>
      <xdr:col>21</xdr:col>
      <xdr:colOff>50800</xdr:colOff>
      <xdr:row>16</xdr:row>
      <xdr:rowOff>51477</xdr:rowOff>
    </xdr:to>
    <xdr:sp macro="" textlink="">
      <xdr:nvSpPr>
        <xdr:cNvPr id="465" name="円/楕円 464"/>
        <xdr:cNvSpPr/>
      </xdr:nvSpPr>
      <xdr:spPr>
        <a:xfrm>
          <a:off x="14351000" y="269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61654</xdr:rowOff>
    </xdr:from>
    <xdr:ext cx="762000" cy="259045"/>
    <xdr:sp macro="" textlink="">
      <xdr:nvSpPr>
        <xdr:cNvPr id="466" name="テキスト ボックス 465"/>
        <xdr:cNvSpPr txBox="1"/>
      </xdr:nvSpPr>
      <xdr:spPr>
        <a:xfrm>
          <a:off x="14020800" y="2461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27898</xdr:rowOff>
    </xdr:from>
    <xdr:to>
      <xdr:col>19</xdr:col>
      <xdr:colOff>533400</xdr:colOff>
      <xdr:row>16</xdr:row>
      <xdr:rowOff>129498</xdr:rowOff>
    </xdr:to>
    <xdr:sp macro="" textlink="">
      <xdr:nvSpPr>
        <xdr:cNvPr id="467" name="円/楕円 466"/>
        <xdr:cNvSpPr/>
      </xdr:nvSpPr>
      <xdr:spPr>
        <a:xfrm>
          <a:off x="13462000" y="2771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139675</xdr:rowOff>
    </xdr:from>
    <xdr:ext cx="762000" cy="259045"/>
    <xdr:sp macro="" textlink="">
      <xdr:nvSpPr>
        <xdr:cNvPr id="468" name="テキスト ボックス 467"/>
        <xdr:cNvSpPr txBox="1"/>
      </xdr:nvSpPr>
      <xdr:spPr>
        <a:xfrm>
          <a:off x="13131800" y="2539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広島県福山市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472,354
465,822
518.05
173,400,963
168,699,163
4,120,989
101,407,639
151,143,275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5.7
7.6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人件費に係る経常収支比率については，前年度より</a:t>
          </a:r>
          <a:r>
            <a:rPr lang="ja-JP" altLang="en-US" sz="1300" b="0" i="0" baseline="0">
              <a:solidFill>
                <a:schemeClr val="dk1"/>
              </a:solidFill>
              <a:latin typeface="+mn-lt"/>
              <a:ea typeface="+mn-ea"/>
              <a:cs typeface="+mn-cs"/>
            </a:rPr>
            <a:t>０</a:t>
          </a:r>
          <a:r>
            <a:rPr lang="ja-JP" altLang="ja-JP" sz="1300" b="0" i="0" baseline="0">
              <a:solidFill>
                <a:schemeClr val="dk1"/>
              </a:solidFill>
              <a:latin typeface="+mn-lt"/>
              <a:ea typeface="+mn-ea"/>
              <a:cs typeface="+mn-cs"/>
            </a:rPr>
            <a:t>．</a:t>
          </a:r>
          <a:r>
            <a:rPr lang="ja-JP" altLang="en-US" sz="1300" b="0" i="0" baseline="0">
              <a:solidFill>
                <a:schemeClr val="dk1"/>
              </a:solidFill>
              <a:latin typeface="+mn-lt"/>
              <a:ea typeface="+mn-ea"/>
              <a:cs typeface="+mn-cs"/>
            </a:rPr>
            <a:t>６</a:t>
          </a:r>
          <a:r>
            <a:rPr lang="ja-JP" altLang="ja-JP" sz="1300" b="0" i="0" baseline="0">
              <a:solidFill>
                <a:schemeClr val="dk1"/>
              </a:solidFill>
              <a:latin typeface="+mn-lt"/>
              <a:ea typeface="+mn-ea"/>
              <a:cs typeface="+mn-cs"/>
            </a:rPr>
            <a:t>ポイント改善し，類似団体の平均</a:t>
          </a:r>
          <a:r>
            <a:rPr lang="ja-JP" altLang="en-US" sz="1300" b="0" i="0" baseline="0">
              <a:solidFill>
                <a:schemeClr val="dk1"/>
              </a:solidFill>
              <a:latin typeface="+mn-lt"/>
              <a:ea typeface="+mn-ea"/>
              <a:cs typeface="+mn-cs"/>
            </a:rPr>
            <a:t>を０．８ポイント下回っている</a:t>
          </a:r>
          <a:r>
            <a:rPr lang="ja-JP" altLang="ja-JP" sz="1300" b="0" i="0" baseline="0">
              <a:solidFill>
                <a:schemeClr val="dk1"/>
              </a:solidFill>
              <a:latin typeface="+mn-lt"/>
              <a:ea typeface="+mn-ea"/>
              <a:cs typeface="+mn-cs"/>
            </a:rPr>
            <a:t>。今後も引き続き，定員管理及び給与の適正化に努め，人件費の総額抑制を図る。</a:t>
          </a:r>
          <a:endParaRPr lang="ja-JP" altLang="ja-JP" sz="1300"/>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121557</xdr:rowOff>
    </xdr:from>
    <xdr:to>
      <xdr:col>7</xdr:col>
      <xdr:colOff>15875</xdr:colOff>
      <xdr:row>42</xdr:row>
      <xdr:rowOff>7257</xdr:rowOff>
    </xdr:to>
    <xdr:cxnSp macro="">
      <xdr:nvCxnSpPr>
        <xdr:cNvPr id="61" name="直線コネクタ 60"/>
        <xdr:cNvCxnSpPr/>
      </xdr:nvCxnSpPr>
      <xdr:spPr>
        <a:xfrm flipV="1">
          <a:off x="4826000" y="56079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36484</xdr:rowOff>
    </xdr:from>
    <xdr:ext cx="762000" cy="259045"/>
    <xdr:sp macro="" textlink="">
      <xdr:nvSpPr>
        <xdr:cNvPr id="64" name="人件費最大値テキスト"/>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32</xdr:row>
      <xdr:rowOff>121557</xdr:rowOff>
    </xdr:from>
    <xdr:to>
      <xdr:col>7</xdr:col>
      <xdr:colOff>104775</xdr:colOff>
      <xdr:row>32</xdr:row>
      <xdr:rowOff>121557</xdr:rowOff>
    </xdr:to>
    <xdr:cxnSp macro="">
      <xdr:nvCxnSpPr>
        <xdr:cNvPr id="65" name="直線コネクタ 64"/>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80736</xdr:rowOff>
    </xdr:from>
    <xdr:to>
      <xdr:col>7</xdr:col>
      <xdr:colOff>15875</xdr:colOff>
      <xdr:row>37</xdr:row>
      <xdr:rowOff>146050</xdr:rowOff>
    </xdr:to>
    <xdr:cxnSp macro="">
      <xdr:nvCxnSpPr>
        <xdr:cNvPr id="66" name="直線コネクタ 65"/>
        <xdr:cNvCxnSpPr/>
      </xdr:nvCxnSpPr>
      <xdr:spPr>
        <a:xfrm flipV="1">
          <a:off x="3987800" y="6424386"/>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146050</xdr:rowOff>
    </xdr:from>
    <xdr:to>
      <xdr:col>5</xdr:col>
      <xdr:colOff>549275</xdr:colOff>
      <xdr:row>38</xdr:row>
      <xdr:rowOff>127000</xdr:rowOff>
    </xdr:to>
    <xdr:cxnSp macro="">
      <xdr:nvCxnSpPr>
        <xdr:cNvPr id="69" name="直線コネクタ 68"/>
        <xdr:cNvCxnSpPr/>
      </xdr:nvCxnSpPr>
      <xdr:spPr>
        <a:xfrm flipV="1">
          <a:off x="3098800" y="6489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117022</xdr:rowOff>
    </xdr:from>
    <xdr:to>
      <xdr:col>5</xdr:col>
      <xdr:colOff>600075</xdr:colOff>
      <xdr:row>38</xdr:row>
      <xdr:rowOff>47172</xdr:rowOff>
    </xdr:to>
    <xdr:sp macro="" textlink="">
      <xdr:nvSpPr>
        <xdr:cNvPr id="70" name="フローチャート : 判断 69"/>
        <xdr:cNvSpPr/>
      </xdr:nvSpPr>
      <xdr:spPr>
        <a:xfrm>
          <a:off x="3937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31949</xdr:rowOff>
    </xdr:from>
    <xdr:ext cx="736600" cy="259045"/>
    <xdr:sp macro="" textlink="">
      <xdr:nvSpPr>
        <xdr:cNvPr id="71" name="テキスト ボックス 70"/>
        <xdr:cNvSpPr txBox="1"/>
      </xdr:nvSpPr>
      <xdr:spPr>
        <a:xfrm>
          <a:off x="3606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127000</xdr:rowOff>
    </xdr:from>
    <xdr:to>
      <xdr:col>4</xdr:col>
      <xdr:colOff>346075</xdr:colOff>
      <xdr:row>39</xdr:row>
      <xdr:rowOff>107950</xdr:rowOff>
    </xdr:to>
    <xdr:cxnSp macro="">
      <xdr:nvCxnSpPr>
        <xdr:cNvPr id="72" name="直線コネクタ 71"/>
        <xdr:cNvCxnSpPr/>
      </xdr:nvCxnSpPr>
      <xdr:spPr>
        <a:xfrm flipV="1">
          <a:off x="2209800" y="66421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65315</xdr:rowOff>
    </xdr:from>
    <xdr:to>
      <xdr:col>4</xdr:col>
      <xdr:colOff>396875</xdr:colOff>
      <xdr:row>38</xdr:row>
      <xdr:rowOff>166915</xdr:rowOff>
    </xdr:to>
    <xdr:sp macro="" textlink="">
      <xdr:nvSpPr>
        <xdr:cNvPr id="73" name="フローチャート : 判断 72"/>
        <xdr:cNvSpPr/>
      </xdr:nvSpPr>
      <xdr:spPr>
        <a:xfrm>
          <a:off x="3048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5641</xdr:rowOff>
    </xdr:from>
    <xdr:ext cx="762000" cy="259045"/>
    <xdr:sp macro="" textlink="">
      <xdr:nvSpPr>
        <xdr:cNvPr id="74" name="テキスト ボックス 73"/>
        <xdr:cNvSpPr txBox="1"/>
      </xdr:nvSpPr>
      <xdr:spPr>
        <a:xfrm>
          <a:off x="2717800" y="634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107950</xdr:rowOff>
    </xdr:from>
    <xdr:to>
      <xdr:col>3</xdr:col>
      <xdr:colOff>142875</xdr:colOff>
      <xdr:row>39</xdr:row>
      <xdr:rowOff>129722</xdr:rowOff>
    </xdr:to>
    <xdr:cxnSp macro="">
      <xdr:nvCxnSpPr>
        <xdr:cNvPr id="75" name="直線コネクタ 74"/>
        <xdr:cNvCxnSpPr/>
      </xdr:nvCxnSpPr>
      <xdr:spPr>
        <a:xfrm flipV="1">
          <a:off x="1320800" y="6794500"/>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141515</xdr:rowOff>
    </xdr:from>
    <xdr:to>
      <xdr:col>3</xdr:col>
      <xdr:colOff>193675</xdr:colOff>
      <xdr:row>39</xdr:row>
      <xdr:rowOff>71665</xdr:rowOff>
    </xdr:to>
    <xdr:sp macro="" textlink="">
      <xdr:nvSpPr>
        <xdr:cNvPr id="76" name="フローチャート : 判断 75"/>
        <xdr:cNvSpPr/>
      </xdr:nvSpPr>
      <xdr:spPr>
        <a:xfrm>
          <a:off x="2159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81841</xdr:rowOff>
    </xdr:from>
    <xdr:ext cx="762000" cy="259045"/>
    <xdr:sp macro="" textlink="">
      <xdr:nvSpPr>
        <xdr:cNvPr id="77" name="テキスト ボックス 76"/>
        <xdr:cNvSpPr txBox="1"/>
      </xdr:nvSpPr>
      <xdr:spPr>
        <a:xfrm>
          <a:off x="1828800" y="642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78" name="フローチャート : 判断 77"/>
        <xdr:cNvSpPr/>
      </xdr:nvSpPr>
      <xdr:spPr>
        <a:xfrm>
          <a:off x="1270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92727</xdr:rowOff>
    </xdr:from>
    <xdr:ext cx="762000" cy="259045"/>
    <xdr:sp macro="" textlink="">
      <xdr:nvSpPr>
        <xdr:cNvPr id="79" name="テキスト ボックス 78"/>
        <xdr:cNvSpPr txBox="1"/>
      </xdr:nvSpPr>
      <xdr:spPr>
        <a:xfrm>
          <a:off x="9398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29936</xdr:rowOff>
    </xdr:from>
    <xdr:to>
      <xdr:col>7</xdr:col>
      <xdr:colOff>66675</xdr:colOff>
      <xdr:row>37</xdr:row>
      <xdr:rowOff>131536</xdr:rowOff>
    </xdr:to>
    <xdr:sp macro="" textlink="">
      <xdr:nvSpPr>
        <xdr:cNvPr id="85" name="円/楕円 84"/>
        <xdr:cNvSpPr/>
      </xdr:nvSpPr>
      <xdr:spPr>
        <a:xfrm>
          <a:off x="47752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46463</xdr:rowOff>
    </xdr:from>
    <xdr:ext cx="762000" cy="259045"/>
    <xdr:sp macro="" textlink="">
      <xdr:nvSpPr>
        <xdr:cNvPr id="86" name="人件費該当値テキスト"/>
        <xdr:cNvSpPr txBox="1"/>
      </xdr:nvSpPr>
      <xdr:spPr>
        <a:xfrm>
          <a:off x="49149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95250</xdr:rowOff>
    </xdr:from>
    <xdr:to>
      <xdr:col>5</xdr:col>
      <xdr:colOff>600075</xdr:colOff>
      <xdr:row>38</xdr:row>
      <xdr:rowOff>25400</xdr:rowOff>
    </xdr:to>
    <xdr:sp macro="" textlink="">
      <xdr:nvSpPr>
        <xdr:cNvPr id="87" name="円/楕円 86"/>
        <xdr:cNvSpPr/>
      </xdr:nvSpPr>
      <xdr:spPr>
        <a:xfrm>
          <a:off x="3937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35577</xdr:rowOff>
    </xdr:from>
    <xdr:ext cx="736600" cy="259045"/>
    <xdr:sp macro="" textlink="">
      <xdr:nvSpPr>
        <xdr:cNvPr id="88" name="テキスト ボックス 87"/>
        <xdr:cNvSpPr txBox="1"/>
      </xdr:nvSpPr>
      <xdr:spPr>
        <a:xfrm>
          <a:off x="3606800" y="620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76200</xdr:rowOff>
    </xdr:from>
    <xdr:to>
      <xdr:col>4</xdr:col>
      <xdr:colOff>396875</xdr:colOff>
      <xdr:row>39</xdr:row>
      <xdr:rowOff>6350</xdr:rowOff>
    </xdr:to>
    <xdr:sp macro="" textlink="">
      <xdr:nvSpPr>
        <xdr:cNvPr id="89" name="円/楕円 88"/>
        <xdr:cNvSpPr/>
      </xdr:nvSpPr>
      <xdr:spPr>
        <a:xfrm>
          <a:off x="3048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162577</xdr:rowOff>
    </xdr:from>
    <xdr:ext cx="762000" cy="259045"/>
    <xdr:sp macro="" textlink="">
      <xdr:nvSpPr>
        <xdr:cNvPr id="90" name="テキスト ボックス 89"/>
        <xdr:cNvSpPr txBox="1"/>
      </xdr:nvSpPr>
      <xdr:spPr>
        <a:xfrm>
          <a:off x="2717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57150</xdr:rowOff>
    </xdr:from>
    <xdr:to>
      <xdr:col>3</xdr:col>
      <xdr:colOff>193675</xdr:colOff>
      <xdr:row>39</xdr:row>
      <xdr:rowOff>158750</xdr:rowOff>
    </xdr:to>
    <xdr:sp macro="" textlink="">
      <xdr:nvSpPr>
        <xdr:cNvPr id="91" name="円/楕円 90"/>
        <xdr:cNvSpPr/>
      </xdr:nvSpPr>
      <xdr:spPr>
        <a:xfrm>
          <a:off x="2159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143527</xdr:rowOff>
    </xdr:from>
    <xdr:ext cx="762000" cy="259045"/>
    <xdr:sp macro="" textlink="">
      <xdr:nvSpPr>
        <xdr:cNvPr id="92" name="テキスト ボックス 91"/>
        <xdr:cNvSpPr txBox="1"/>
      </xdr:nvSpPr>
      <xdr:spPr>
        <a:xfrm>
          <a:off x="1828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78922</xdr:rowOff>
    </xdr:from>
    <xdr:to>
      <xdr:col>1</xdr:col>
      <xdr:colOff>676275</xdr:colOff>
      <xdr:row>40</xdr:row>
      <xdr:rowOff>9072</xdr:rowOff>
    </xdr:to>
    <xdr:sp macro="" textlink="">
      <xdr:nvSpPr>
        <xdr:cNvPr id="93" name="円/楕円 92"/>
        <xdr:cNvSpPr/>
      </xdr:nvSpPr>
      <xdr:spPr>
        <a:xfrm>
          <a:off x="1270000" y="676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165299</xdr:rowOff>
    </xdr:from>
    <xdr:ext cx="762000" cy="259045"/>
    <xdr:sp macro="" textlink="">
      <xdr:nvSpPr>
        <xdr:cNvPr id="94" name="テキスト ボックス 93"/>
        <xdr:cNvSpPr txBox="1"/>
      </xdr:nvSpPr>
      <xdr:spPr>
        <a:xfrm>
          <a:off x="939800" y="685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latin typeface="+mn-lt"/>
              <a:ea typeface="+mn-ea"/>
              <a:cs typeface="+mn-cs"/>
            </a:rPr>
            <a:t>物件費に係る経常収支比率については，前年度より０．</a:t>
          </a:r>
          <a:r>
            <a:rPr lang="ja-JP" altLang="en-US" sz="1300" b="0" i="0" baseline="0">
              <a:solidFill>
                <a:schemeClr val="dk1"/>
              </a:solidFill>
              <a:latin typeface="+mn-lt"/>
              <a:ea typeface="+mn-ea"/>
              <a:cs typeface="+mn-cs"/>
            </a:rPr>
            <a:t>４</a:t>
          </a:r>
          <a:r>
            <a:rPr lang="ja-JP" altLang="ja-JP" sz="1300" b="0" i="0" baseline="0">
              <a:solidFill>
                <a:schemeClr val="dk1"/>
              </a:solidFill>
              <a:latin typeface="+mn-lt"/>
              <a:ea typeface="+mn-ea"/>
              <a:cs typeface="+mn-cs"/>
            </a:rPr>
            <a:t>ポイント上昇しているものの，類似団体の平均より１．６ポイント下回っている。</a:t>
          </a:r>
          <a:endParaRPr lang="ja-JP" altLang="ja-JP" sz="1300"/>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82550</xdr:rowOff>
    </xdr:to>
    <xdr:cxnSp macro="">
      <xdr:nvCxnSpPr>
        <xdr:cNvPr id="122" name="直線コネクタ 121"/>
        <xdr:cNvCxnSpPr/>
      </xdr:nvCxnSpPr>
      <xdr:spPr>
        <a:xfrm flipV="1">
          <a:off x="16510000" y="23495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54627</xdr:rowOff>
    </xdr:from>
    <xdr:ext cx="762000" cy="259045"/>
    <xdr:sp macro="" textlink="">
      <xdr:nvSpPr>
        <xdr:cNvPr id="123" name="物件費最小値テキスト"/>
        <xdr:cNvSpPr txBox="1"/>
      </xdr:nvSpPr>
      <xdr:spPr>
        <a:xfrm>
          <a:off x="16598900" y="365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21</xdr:row>
      <xdr:rowOff>82550</xdr:rowOff>
    </xdr:from>
    <xdr:to>
      <xdr:col>24</xdr:col>
      <xdr:colOff>120650</xdr:colOff>
      <xdr:row>21</xdr:row>
      <xdr:rowOff>82550</xdr:rowOff>
    </xdr:to>
    <xdr:cxnSp macro="">
      <xdr:nvCxnSpPr>
        <xdr:cNvPr id="124" name="直線コネクタ 123"/>
        <xdr:cNvCxnSpPr/>
      </xdr:nvCxnSpPr>
      <xdr:spPr>
        <a:xfrm>
          <a:off x="16421100" y="368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5"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6" name="直線コネクタ 125"/>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57150</xdr:rowOff>
    </xdr:from>
    <xdr:to>
      <xdr:col>24</xdr:col>
      <xdr:colOff>31750</xdr:colOff>
      <xdr:row>15</xdr:row>
      <xdr:rowOff>107950</xdr:rowOff>
    </xdr:to>
    <xdr:cxnSp macro="">
      <xdr:nvCxnSpPr>
        <xdr:cNvPr id="127" name="直線コネクタ 126"/>
        <xdr:cNvCxnSpPr/>
      </xdr:nvCxnSpPr>
      <xdr:spPr>
        <a:xfrm>
          <a:off x="15671800" y="26289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8"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88900</xdr:rowOff>
    </xdr:from>
    <xdr:to>
      <xdr:col>24</xdr:col>
      <xdr:colOff>82550</xdr:colOff>
      <xdr:row>17</xdr:row>
      <xdr:rowOff>19050</xdr:rowOff>
    </xdr:to>
    <xdr:sp macro="" textlink="">
      <xdr:nvSpPr>
        <xdr:cNvPr id="129" name="フローチャート : 判断 128"/>
        <xdr:cNvSpPr/>
      </xdr:nvSpPr>
      <xdr:spPr>
        <a:xfrm>
          <a:off x="164592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127000</xdr:rowOff>
    </xdr:from>
    <xdr:to>
      <xdr:col>22</xdr:col>
      <xdr:colOff>565150</xdr:colOff>
      <xdr:row>15</xdr:row>
      <xdr:rowOff>57150</xdr:rowOff>
    </xdr:to>
    <xdr:cxnSp macro="">
      <xdr:nvCxnSpPr>
        <xdr:cNvPr id="130" name="直線コネクタ 129"/>
        <xdr:cNvCxnSpPr/>
      </xdr:nvCxnSpPr>
      <xdr:spPr>
        <a:xfrm>
          <a:off x="14782800" y="2527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1" name="フローチャート : 判断 130"/>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2" name="テキスト ボックス 131"/>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127000</xdr:rowOff>
    </xdr:from>
    <xdr:to>
      <xdr:col>21</xdr:col>
      <xdr:colOff>361950</xdr:colOff>
      <xdr:row>14</xdr:row>
      <xdr:rowOff>165100</xdr:rowOff>
    </xdr:to>
    <xdr:cxnSp macro="">
      <xdr:nvCxnSpPr>
        <xdr:cNvPr id="133" name="直線コネクタ 132"/>
        <xdr:cNvCxnSpPr/>
      </xdr:nvCxnSpPr>
      <xdr:spPr>
        <a:xfrm flipV="1">
          <a:off x="13893800" y="2527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158750</xdr:rowOff>
    </xdr:from>
    <xdr:to>
      <xdr:col>21</xdr:col>
      <xdr:colOff>412750</xdr:colOff>
      <xdr:row>16</xdr:row>
      <xdr:rowOff>88900</xdr:rowOff>
    </xdr:to>
    <xdr:sp macro="" textlink="">
      <xdr:nvSpPr>
        <xdr:cNvPr id="134" name="フローチャート : 判断 133"/>
        <xdr:cNvSpPr/>
      </xdr:nvSpPr>
      <xdr:spPr>
        <a:xfrm>
          <a:off x="14732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73677</xdr:rowOff>
    </xdr:from>
    <xdr:ext cx="762000" cy="259045"/>
    <xdr:sp macro="" textlink="">
      <xdr:nvSpPr>
        <xdr:cNvPr id="135" name="テキスト ボックス 134"/>
        <xdr:cNvSpPr txBox="1"/>
      </xdr:nvSpPr>
      <xdr:spPr>
        <a:xfrm>
          <a:off x="14401800" y="281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101600</xdr:rowOff>
    </xdr:from>
    <xdr:to>
      <xdr:col>20</xdr:col>
      <xdr:colOff>158750</xdr:colOff>
      <xdr:row>14</xdr:row>
      <xdr:rowOff>165100</xdr:rowOff>
    </xdr:to>
    <xdr:cxnSp macro="">
      <xdr:nvCxnSpPr>
        <xdr:cNvPr id="136" name="直線コネクタ 135"/>
        <xdr:cNvCxnSpPr/>
      </xdr:nvCxnSpPr>
      <xdr:spPr>
        <a:xfrm>
          <a:off x="13004800" y="25019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107950</xdr:rowOff>
    </xdr:from>
    <xdr:to>
      <xdr:col>20</xdr:col>
      <xdr:colOff>209550</xdr:colOff>
      <xdr:row>16</xdr:row>
      <xdr:rowOff>38100</xdr:rowOff>
    </xdr:to>
    <xdr:sp macro="" textlink="">
      <xdr:nvSpPr>
        <xdr:cNvPr id="137" name="フローチャート : 判断 136"/>
        <xdr:cNvSpPr/>
      </xdr:nvSpPr>
      <xdr:spPr>
        <a:xfrm>
          <a:off x="13843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22877</xdr:rowOff>
    </xdr:from>
    <xdr:ext cx="762000" cy="259045"/>
    <xdr:sp macro="" textlink="">
      <xdr:nvSpPr>
        <xdr:cNvPr id="138" name="テキスト ボックス 137"/>
        <xdr:cNvSpPr txBox="1"/>
      </xdr:nvSpPr>
      <xdr:spPr>
        <a:xfrm>
          <a:off x="13512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39" name="フローチャート : 判断 138"/>
        <xdr:cNvSpPr/>
      </xdr:nvSpPr>
      <xdr:spPr>
        <a:xfrm>
          <a:off x="12954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143527</xdr:rowOff>
    </xdr:from>
    <xdr:ext cx="762000" cy="259045"/>
    <xdr:sp macro="" textlink="">
      <xdr:nvSpPr>
        <xdr:cNvPr id="140" name="テキスト ボックス 139"/>
        <xdr:cNvSpPr txBox="1"/>
      </xdr:nvSpPr>
      <xdr:spPr>
        <a:xfrm>
          <a:off x="12623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57150</xdr:rowOff>
    </xdr:from>
    <xdr:to>
      <xdr:col>24</xdr:col>
      <xdr:colOff>82550</xdr:colOff>
      <xdr:row>15</xdr:row>
      <xdr:rowOff>158750</xdr:rowOff>
    </xdr:to>
    <xdr:sp macro="" textlink="">
      <xdr:nvSpPr>
        <xdr:cNvPr id="146" name="円/楕円 145"/>
        <xdr:cNvSpPr/>
      </xdr:nvSpPr>
      <xdr:spPr>
        <a:xfrm>
          <a:off x="164592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73677</xdr:rowOff>
    </xdr:from>
    <xdr:ext cx="762000" cy="259045"/>
    <xdr:sp macro="" textlink="">
      <xdr:nvSpPr>
        <xdr:cNvPr id="147" name="物件費該当値テキスト"/>
        <xdr:cNvSpPr txBox="1"/>
      </xdr:nvSpPr>
      <xdr:spPr>
        <a:xfrm>
          <a:off x="165989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6350</xdr:rowOff>
    </xdr:from>
    <xdr:to>
      <xdr:col>22</xdr:col>
      <xdr:colOff>615950</xdr:colOff>
      <xdr:row>15</xdr:row>
      <xdr:rowOff>107950</xdr:rowOff>
    </xdr:to>
    <xdr:sp macro="" textlink="">
      <xdr:nvSpPr>
        <xdr:cNvPr id="148" name="円/楕円 147"/>
        <xdr:cNvSpPr/>
      </xdr:nvSpPr>
      <xdr:spPr>
        <a:xfrm>
          <a:off x="15621000" y="25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118127</xdr:rowOff>
    </xdr:from>
    <xdr:ext cx="736600" cy="259045"/>
    <xdr:sp macro="" textlink="">
      <xdr:nvSpPr>
        <xdr:cNvPr id="149" name="テキスト ボックス 148"/>
        <xdr:cNvSpPr txBox="1"/>
      </xdr:nvSpPr>
      <xdr:spPr>
        <a:xfrm>
          <a:off x="15290800" y="234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76200</xdr:rowOff>
    </xdr:from>
    <xdr:to>
      <xdr:col>21</xdr:col>
      <xdr:colOff>412750</xdr:colOff>
      <xdr:row>15</xdr:row>
      <xdr:rowOff>6350</xdr:rowOff>
    </xdr:to>
    <xdr:sp macro="" textlink="">
      <xdr:nvSpPr>
        <xdr:cNvPr id="150" name="円/楕円 149"/>
        <xdr:cNvSpPr/>
      </xdr:nvSpPr>
      <xdr:spPr>
        <a:xfrm>
          <a:off x="14732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16527</xdr:rowOff>
    </xdr:from>
    <xdr:ext cx="762000" cy="259045"/>
    <xdr:sp macro="" textlink="">
      <xdr:nvSpPr>
        <xdr:cNvPr id="151" name="テキスト ボックス 150"/>
        <xdr:cNvSpPr txBox="1"/>
      </xdr:nvSpPr>
      <xdr:spPr>
        <a:xfrm>
          <a:off x="14401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114300</xdr:rowOff>
    </xdr:from>
    <xdr:to>
      <xdr:col>20</xdr:col>
      <xdr:colOff>209550</xdr:colOff>
      <xdr:row>15</xdr:row>
      <xdr:rowOff>44450</xdr:rowOff>
    </xdr:to>
    <xdr:sp macro="" textlink="">
      <xdr:nvSpPr>
        <xdr:cNvPr id="152" name="円/楕円 151"/>
        <xdr:cNvSpPr/>
      </xdr:nvSpPr>
      <xdr:spPr>
        <a:xfrm>
          <a:off x="13843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54627</xdr:rowOff>
    </xdr:from>
    <xdr:ext cx="762000" cy="259045"/>
    <xdr:sp macro="" textlink="">
      <xdr:nvSpPr>
        <xdr:cNvPr id="153" name="テキスト ボックス 152"/>
        <xdr:cNvSpPr txBox="1"/>
      </xdr:nvSpPr>
      <xdr:spPr>
        <a:xfrm>
          <a:off x="13512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50800</xdr:rowOff>
    </xdr:from>
    <xdr:to>
      <xdr:col>19</xdr:col>
      <xdr:colOff>6350</xdr:colOff>
      <xdr:row>14</xdr:row>
      <xdr:rowOff>152400</xdr:rowOff>
    </xdr:to>
    <xdr:sp macro="" textlink="">
      <xdr:nvSpPr>
        <xdr:cNvPr id="154" name="円/楕円 153"/>
        <xdr:cNvSpPr/>
      </xdr:nvSpPr>
      <xdr:spPr>
        <a:xfrm>
          <a:off x="12954000" y="245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162577</xdr:rowOff>
    </xdr:from>
    <xdr:ext cx="762000" cy="259045"/>
    <xdr:sp macro="" textlink="">
      <xdr:nvSpPr>
        <xdr:cNvPr id="155" name="テキスト ボックス 154"/>
        <xdr:cNvSpPr txBox="1"/>
      </xdr:nvSpPr>
      <xdr:spPr>
        <a:xfrm>
          <a:off x="12623800" y="221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扶助費に係る経常収支比率については，</a:t>
          </a:r>
          <a:r>
            <a:rPr lang="ja-JP" altLang="en-US" sz="1300" b="0" i="0" baseline="0">
              <a:solidFill>
                <a:schemeClr val="dk1"/>
              </a:solidFill>
              <a:latin typeface="+mn-lt"/>
              <a:ea typeface="+mn-ea"/>
              <a:cs typeface="+mn-cs"/>
            </a:rPr>
            <a:t>生活保護費などの減少</a:t>
          </a:r>
          <a:r>
            <a:rPr lang="ja-JP" altLang="ja-JP" sz="1300" b="0" i="0" baseline="0">
              <a:solidFill>
                <a:schemeClr val="dk1"/>
              </a:solidFill>
              <a:latin typeface="+mn-lt"/>
              <a:ea typeface="+mn-ea"/>
              <a:cs typeface="+mn-cs"/>
            </a:rPr>
            <a:t>により，前年度より０．</a:t>
          </a:r>
          <a:r>
            <a:rPr lang="ja-JP" altLang="en-US" sz="1300" b="0" i="0" baseline="0">
              <a:solidFill>
                <a:schemeClr val="dk1"/>
              </a:solidFill>
              <a:latin typeface="+mn-lt"/>
              <a:ea typeface="+mn-ea"/>
              <a:cs typeface="+mn-cs"/>
            </a:rPr>
            <a:t>２</a:t>
          </a:r>
          <a:r>
            <a:rPr lang="ja-JP" altLang="ja-JP" sz="1300" b="0" i="0" baseline="0">
              <a:solidFill>
                <a:schemeClr val="dk1"/>
              </a:solidFill>
              <a:latin typeface="+mn-lt"/>
              <a:ea typeface="+mn-ea"/>
              <a:cs typeface="+mn-cs"/>
            </a:rPr>
            <a:t>ポイント</a:t>
          </a:r>
          <a:r>
            <a:rPr lang="ja-JP" altLang="en-US" sz="1300" b="0" i="0" baseline="0">
              <a:solidFill>
                <a:schemeClr val="dk1"/>
              </a:solidFill>
              <a:latin typeface="+mn-lt"/>
              <a:ea typeface="+mn-ea"/>
              <a:cs typeface="+mn-cs"/>
            </a:rPr>
            <a:t>改善している。</a:t>
          </a:r>
          <a:r>
            <a:rPr lang="ja-JP" altLang="ja-JP" sz="1300" b="0" i="0" baseline="0">
              <a:solidFill>
                <a:schemeClr val="dk1"/>
              </a:solidFill>
              <a:latin typeface="+mn-lt"/>
              <a:ea typeface="+mn-ea"/>
              <a:cs typeface="+mn-cs"/>
            </a:rPr>
            <a:t>類似団体の平均を１．</a:t>
          </a:r>
          <a:r>
            <a:rPr lang="ja-JP" altLang="en-US" sz="1300" b="0" i="0" baseline="0">
              <a:solidFill>
                <a:schemeClr val="dk1"/>
              </a:solidFill>
              <a:latin typeface="+mn-lt"/>
              <a:ea typeface="+mn-ea"/>
              <a:cs typeface="+mn-cs"/>
            </a:rPr>
            <a:t>７</a:t>
          </a:r>
          <a:r>
            <a:rPr lang="ja-JP" altLang="ja-JP" sz="1300" b="0" i="0" baseline="0">
              <a:solidFill>
                <a:schemeClr val="dk1"/>
              </a:solidFill>
              <a:latin typeface="+mn-lt"/>
              <a:ea typeface="+mn-ea"/>
              <a:cs typeface="+mn-cs"/>
            </a:rPr>
            <a:t>ポイント下回っているが，今後</a:t>
          </a:r>
          <a:r>
            <a:rPr lang="ja-JP" altLang="en-US" sz="1300" b="0" i="0" baseline="0">
              <a:solidFill>
                <a:schemeClr val="dk1"/>
              </a:solidFill>
              <a:latin typeface="+mn-lt"/>
              <a:ea typeface="+mn-ea"/>
              <a:cs typeface="+mn-cs"/>
            </a:rPr>
            <a:t>は</a:t>
          </a:r>
          <a:r>
            <a:rPr lang="ja-JP" altLang="ja-JP" sz="1300" b="0" i="0" baseline="0">
              <a:solidFill>
                <a:schemeClr val="dk1"/>
              </a:solidFill>
              <a:latin typeface="+mn-lt"/>
              <a:ea typeface="+mn-ea"/>
              <a:cs typeface="+mn-cs"/>
            </a:rPr>
            <a:t>増加が見込まれる。</a:t>
          </a:r>
          <a:endParaRPr lang="ja-JP" altLang="ja-JP" sz="1300"/>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124278</xdr:rowOff>
    </xdr:from>
    <xdr:to>
      <xdr:col>7</xdr:col>
      <xdr:colOff>15875</xdr:colOff>
      <xdr:row>61</xdr:row>
      <xdr:rowOff>15422</xdr:rowOff>
    </xdr:to>
    <xdr:cxnSp macro="">
      <xdr:nvCxnSpPr>
        <xdr:cNvPr id="185" name="直線コネクタ 184"/>
        <xdr:cNvCxnSpPr/>
      </xdr:nvCxnSpPr>
      <xdr:spPr>
        <a:xfrm flipV="1">
          <a:off x="4826000" y="9211128"/>
          <a:ext cx="0" cy="1262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158949</xdr:rowOff>
    </xdr:from>
    <xdr:ext cx="762000" cy="259045"/>
    <xdr:sp macro="" textlink="">
      <xdr:nvSpPr>
        <xdr:cNvPr id="186" name="扶助費最小値テキスト"/>
        <xdr:cNvSpPr txBox="1"/>
      </xdr:nvSpPr>
      <xdr:spPr>
        <a:xfrm>
          <a:off x="4914900" y="1044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15422</xdr:rowOff>
    </xdr:from>
    <xdr:to>
      <xdr:col>7</xdr:col>
      <xdr:colOff>104775</xdr:colOff>
      <xdr:row>61</xdr:row>
      <xdr:rowOff>15422</xdr:rowOff>
    </xdr:to>
    <xdr:cxnSp macro="">
      <xdr:nvCxnSpPr>
        <xdr:cNvPr id="187" name="直線コネクタ 186"/>
        <xdr:cNvCxnSpPr/>
      </xdr:nvCxnSpPr>
      <xdr:spPr>
        <a:xfrm>
          <a:off x="4737100" y="1047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39205</xdr:rowOff>
    </xdr:from>
    <xdr:ext cx="762000" cy="259045"/>
    <xdr:sp macro="" textlink="">
      <xdr:nvSpPr>
        <xdr:cNvPr id="188" name="扶助費最大値テキスト"/>
        <xdr:cNvSpPr txBox="1"/>
      </xdr:nvSpPr>
      <xdr:spPr>
        <a:xfrm>
          <a:off x="4914900" y="895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53</xdr:row>
      <xdr:rowOff>124278</xdr:rowOff>
    </xdr:from>
    <xdr:to>
      <xdr:col>7</xdr:col>
      <xdr:colOff>104775</xdr:colOff>
      <xdr:row>53</xdr:row>
      <xdr:rowOff>124278</xdr:rowOff>
    </xdr:to>
    <xdr:cxnSp macro="">
      <xdr:nvCxnSpPr>
        <xdr:cNvPr id="189" name="直線コネクタ 188"/>
        <xdr:cNvCxnSpPr/>
      </xdr:nvCxnSpPr>
      <xdr:spPr>
        <a:xfrm>
          <a:off x="4737100" y="921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143328</xdr:rowOff>
    </xdr:from>
    <xdr:to>
      <xdr:col>7</xdr:col>
      <xdr:colOff>15875</xdr:colOff>
      <xdr:row>56</xdr:row>
      <xdr:rowOff>165100</xdr:rowOff>
    </xdr:to>
    <xdr:cxnSp macro="">
      <xdr:nvCxnSpPr>
        <xdr:cNvPr id="190" name="直線コネクタ 189"/>
        <xdr:cNvCxnSpPr/>
      </xdr:nvCxnSpPr>
      <xdr:spPr>
        <a:xfrm flipV="1">
          <a:off x="3987800" y="9744528"/>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78212</xdr:rowOff>
    </xdr:from>
    <xdr:ext cx="762000" cy="259045"/>
    <xdr:sp macro="" textlink="">
      <xdr:nvSpPr>
        <xdr:cNvPr id="191" name="扶助費平均値テキスト"/>
        <xdr:cNvSpPr txBox="1"/>
      </xdr:nvSpPr>
      <xdr:spPr>
        <a:xfrm>
          <a:off x="4914900" y="98508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106135</xdr:rowOff>
    </xdr:from>
    <xdr:to>
      <xdr:col>7</xdr:col>
      <xdr:colOff>66675</xdr:colOff>
      <xdr:row>58</xdr:row>
      <xdr:rowOff>36285</xdr:rowOff>
    </xdr:to>
    <xdr:sp macro="" textlink="">
      <xdr:nvSpPr>
        <xdr:cNvPr id="192" name="フローチャート : 判断 191"/>
        <xdr:cNvSpPr/>
      </xdr:nvSpPr>
      <xdr:spPr>
        <a:xfrm>
          <a:off x="47752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132443</xdr:rowOff>
    </xdr:from>
    <xdr:to>
      <xdr:col>5</xdr:col>
      <xdr:colOff>549275</xdr:colOff>
      <xdr:row>56</xdr:row>
      <xdr:rowOff>165100</xdr:rowOff>
    </xdr:to>
    <xdr:cxnSp macro="">
      <xdr:nvCxnSpPr>
        <xdr:cNvPr id="193" name="直線コネクタ 192"/>
        <xdr:cNvCxnSpPr/>
      </xdr:nvCxnSpPr>
      <xdr:spPr>
        <a:xfrm>
          <a:off x="3098800" y="97336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73478</xdr:rowOff>
    </xdr:from>
    <xdr:to>
      <xdr:col>5</xdr:col>
      <xdr:colOff>600075</xdr:colOff>
      <xdr:row>58</xdr:row>
      <xdr:rowOff>3628</xdr:rowOff>
    </xdr:to>
    <xdr:sp macro="" textlink="">
      <xdr:nvSpPr>
        <xdr:cNvPr id="194" name="フローチャート : 判断 193"/>
        <xdr:cNvSpPr/>
      </xdr:nvSpPr>
      <xdr:spPr>
        <a:xfrm>
          <a:off x="3937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159855</xdr:rowOff>
    </xdr:from>
    <xdr:ext cx="736600" cy="259045"/>
    <xdr:sp macro="" textlink="">
      <xdr:nvSpPr>
        <xdr:cNvPr id="195" name="テキスト ボックス 194"/>
        <xdr:cNvSpPr txBox="1"/>
      </xdr:nvSpPr>
      <xdr:spPr>
        <a:xfrm>
          <a:off x="3606800" y="993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99785</xdr:rowOff>
    </xdr:from>
    <xdr:to>
      <xdr:col>4</xdr:col>
      <xdr:colOff>346075</xdr:colOff>
      <xdr:row>56</xdr:row>
      <xdr:rowOff>132443</xdr:rowOff>
    </xdr:to>
    <xdr:cxnSp macro="">
      <xdr:nvCxnSpPr>
        <xdr:cNvPr id="196" name="直線コネクタ 195"/>
        <xdr:cNvCxnSpPr/>
      </xdr:nvCxnSpPr>
      <xdr:spPr>
        <a:xfrm>
          <a:off x="2209800" y="97009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62593</xdr:rowOff>
    </xdr:from>
    <xdr:to>
      <xdr:col>4</xdr:col>
      <xdr:colOff>396875</xdr:colOff>
      <xdr:row>57</xdr:row>
      <xdr:rowOff>164193</xdr:rowOff>
    </xdr:to>
    <xdr:sp macro="" textlink="">
      <xdr:nvSpPr>
        <xdr:cNvPr id="197" name="フローチャート : 判断 196"/>
        <xdr:cNvSpPr/>
      </xdr:nvSpPr>
      <xdr:spPr>
        <a:xfrm>
          <a:off x="3048000" y="983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148970</xdr:rowOff>
    </xdr:from>
    <xdr:ext cx="762000" cy="259045"/>
    <xdr:sp macro="" textlink="">
      <xdr:nvSpPr>
        <xdr:cNvPr id="198" name="テキスト ボックス 197"/>
        <xdr:cNvSpPr txBox="1"/>
      </xdr:nvSpPr>
      <xdr:spPr>
        <a:xfrm>
          <a:off x="2717800" y="992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99785</xdr:rowOff>
    </xdr:from>
    <xdr:to>
      <xdr:col>3</xdr:col>
      <xdr:colOff>142875</xdr:colOff>
      <xdr:row>56</xdr:row>
      <xdr:rowOff>99785</xdr:rowOff>
    </xdr:to>
    <xdr:cxnSp macro="">
      <xdr:nvCxnSpPr>
        <xdr:cNvPr id="199" name="直線コネクタ 198"/>
        <xdr:cNvCxnSpPr/>
      </xdr:nvCxnSpPr>
      <xdr:spPr>
        <a:xfrm>
          <a:off x="1320800" y="97009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168728</xdr:rowOff>
    </xdr:from>
    <xdr:to>
      <xdr:col>3</xdr:col>
      <xdr:colOff>193675</xdr:colOff>
      <xdr:row>57</xdr:row>
      <xdr:rowOff>98878</xdr:rowOff>
    </xdr:to>
    <xdr:sp macro="" textlink="">
      <xdr:nvSpPr>
        <xdr:cNvPr id="200" name="フローチャート : 判断 199"/>
        <xdr:cNvSpPr/>
      </xdr:nvSpPr>
      <xdr:spPr>
        <a:xfrm>
          <a:off x="2159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83655</xdr:rowOff>
    </xdr:from>
    <xdr:ext cx="762000" cy="259045"/>
    <xdr:sp macro="" textlink="">
      <xdr:nvSpPr>
        <xdr:cNvPr id="201" name="テキスト ボックス 200"/>
        <xdr:cNvSpPr txBox="1"/>
      </xdr:nvSpPr>
      <xdr:spPr>
        <a:xfrm>
          <a:off x="1828800" y="985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8165</xdr:rowOff>
    </xdr:from>
    <xdr:to>
      <xdr:col>1</xdr:col>
      <xdr:colOff>676275</xdr:colOff>
      <xdr:row>57</xdr:row>
      <xdr:rowOff>109765</xdr:rowOff>
    </xdr:to>
    <xdr:sp macro="" textlink="">
      <xdr:nvSpPr>
        <xdr:cNvPr id="202" name="フローチャート : 判断 201"/>
        <xdr:cNvSpPr/>
      </xdr:nvSpPr>
      <xdr:spPr>
        <a:xfrm>
          <a:off x="1270000" y="978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94542</xdr:rowOff>
    </xdr:from>
    <xdr:ext cx="762000" cy="259045"/>
    <xdr:sp macro="" textlink="">
      <xdr:nvSpPr>
        <xdr:cNvPr id="203" name="テキスト ボックス 202"/>
        <xdr:cNvSpPr txBox="1"/>
      </xdr:nvSpPr>
      <xdr:spPr>
        <a:xfrm>
          <a:off x="939800" y="986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92528</xdr:rowOff>
    </xdr:from>
    <xdr:to>
      <xdr:col>7</xdr:col>
      <xdr:colOff>66675</xdr:colOff>
      <xdr:row>57</xdr:row>
      <xdr:rowOff>22678</xdr:rowOff>
    </xdr:to>
    <xdr:sp macro="" textlink="">
      <xdr:nvSpPr>
        <xdr:cNvPr id="209" name="円/楕円 208"/>
        <xdr:cNvSpPr/>
      </xdr:nvSpPr>
      <xdr:spPr>
        <a:xfrm>
          <a:off x="47752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109055</xdr:rowOff>
    </xdr:from>
    <xdr:ext cx="762000" cy="259045"/>
    <xdr:sp macro="" textlink="">
      <xdr:nvSpPr>
        <xdr:cNvPr id="210" name="扶助費該当値テキスト"/>
        <xdr:cNvSpPr txBox="1"/>
      </xdr:nvSpPr>
      <xdr:spPr>
        <a:xfrm>
          <a:off x="49149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114300</xdr:rowOff>
    </xdr:from>
    <xdr:to>
      <xdr:col>5</xdr:col>
      <xdr:colOff>600075</xdr:colOff>
      <xdr:row>57</xdr:row>
      <xdr:rowOff>44450</xdr:rowOff>
    </xdr:to>
    <xdr:sp macro="" textlink="">
      <xdr:nvSpPr>
        <xdr:cNvPr id="211" name="円/楕円 210"/>
        <xdr:cNvSpPr/>
      </xdr:nvSpPr>
      <xdr:spPr>
        <a:xfrm>
          <a:off x="3937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54627</xdr:rowOff>
    </xdr:from>
    <xdr:ext cx="736600" cy="259045"/>
    <xdr:sp macro="" textlink="">
      <xdr:nvSpPr>
        <xdr:cNvPr id="212" name="テキスト ボックス 211"/>
        <xdr:cNvSpPr txBox="1"/>
      </xdr:nvSpPr>
      <xdr:spPr>
        <a:xfrm>
          <a:off x="3606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81643</xdr:rowOff>
    </xdr:from>
    <xdr:to>
      <xdr:col>4</xdr:col>
      <xdr:colOff>396875</xdr:colOff>
      <xdr:row>57</xdr:row>
      <xdr:rowOff>11793</xdr:rowOff>
    </xdr:to>
    <xdr:sp macro="" textlink="">
      <xdr:nvSpPr>
        <xdr:cNvPr id="213" name="円/楕円 212"/>
        <xdr:cNvSpPr/>
      </xdr:nvSpPr>
      <xdr:spPr>
        <a:xfrm>
          <a:off x="3048000" y="9682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21970</xdr:rowOff>
    </xdr:from>
    <xdr:ext cx="762000" cy="259045"/>
    <xdr:sp macro="" textlink="">
      <xdr:nvSpPr>
        <xdr:cNvPr id="214" name="テキスト ボックス 213"/>
        <xdr:cNvSpPr txBox="1"/>
      </xdr:nvSpPr>
      <xdr:spPr>
        <a:xfrm>
          <a:off x="2717800" y="945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48985</xdr:rowOff>
    </xdr:from>
    <xdr:to>
      <xdr:col>3</xdr:col>
      <xdr:colOff>193675</xdr:colOff>
      <xdr:row>56</xdr:row>
      <xdr:rowOff>150585</xdr:rowOff>
    </xdr:to>
    <xdr:sp macro="" textlink="">
      <xdr:nvSpPr>
        <xdr:cNvPr id="215" name="円/楕円 214"/>
        <xdr:cNvSpPr/>
      </xdr:nvSpPr>
      <xdr:spPr>
        <a:xfrm>
          <a:off x="2159000" y="96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160762</xdr:rowOff>
    </xdr:from>
    <xdr:ext cx="762000" cy="259045"/>
    <xdr:sp macro="" textlink="">
      <xdr:nvSpPr>
        <xdr:cNvPr id="216" name="テキスト ボックス 215"/>
        <xdr:cNvSpPr txBox="1"/>
      </xdr:nvSpPr>
      <xdr:spPr>
        <a:xfrm>
          <a:off x="1828800" y="941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48985</xdr:rowOff>
    </xdr:from>
    <xdr:to>
      <xdr:col>1</xdr:col>
      <xdr:colOff>676275</xdr:colOff>
      <xdr:row>56</xdr:row>
      <xdr:rowOff>150585</xdr:rowOff>
    </xdr:to>
    <xdr:sp macro="" textlink="">
      <xdr:nvSpPr>
        <xdr:cNvPr id="217" name="円/楕円 216"/>
        <xdr:cNvSpPr/>
      </xdr:nvSpPr>
      <xdr:spPr>
        <a:xfrm>
          <a:off x="1270000" y="96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160762</xdr:rowOff>
    </xdr:from>
    <xdr:ext cx="762000" cy="259045"/>
    <xdr:sp macro="" textlink="">
      <xdr:nvSpPr>
        <xdr:cNvPr id="218" name="テキスト ボックス 217"/>
        <xdr:cNvSpPr txBox="1"/>
      </xdr:nvSpPr>
      <xdr:spPr>
        <a:xfrm>
          <a:off x="939800" y="941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その他の経費に係る経常収支比率については，</a:t>
          </a:r>
          <a:r>
            <a:rPr lang="ja-JP" altLang="en-US" sz="1300" b="0" i="0" baseline="0">
              <a:solidFill>
                <a:schemeClr val="dk1"/>
              </a:solidFill>
              <a:latin typeface="+mn-lt"/>
              <a:ea typeface="+mn-ea"/>
              <a:cs typeface="+mn-cs"/>
            </a:rPr>
            <a:t>介護保険特別会計繰出金</a:t>
          </a:r>
          <a:r>
            <a:rPr lang="ja-JP" altLang="ja-JP" sz="1300" b="0" i="0" baseline="0">
              <a:solidFill>
                <a:schemeClr val="dk1"/>
              </a:solidFill>
              <a:latin typeface="+mn-lt"/>
              <a:ea typeface="+mn-ea"/>
              <a:cs typeface="+mn-cs"/>
            </a:rPr>
            <a:t>などの増加により，前年度より</a:t>
          </a:r>
          <a:r>
            <a:rPr lang="ja-JP" altLang="en-US" sz="1300" b="0" i="0" baseline="0">
              <a:solidFill>
                <a:schemeClr val="dk1"/>
              </a:solidFill>
              <a:latin typeface="+mn-lt"/>
              <a:ea typeface="+mn-ea"/>
              <a:cs typeface="+mn-cs"/>
            </a:rPr>
            <a:t>１</a:t>
          </a:r>
          <a:r>
            <a:rPr lang="ja-JP" altLang="ja-JP" sz="1300" b="0" i="0" baseline="0">
              <a:solidFill>
                <a:schemeClr val="dk1"/>
              </a:solidFill>
              <a:latin typeface="+mn-lt"/>
              <a:ea typeface="+mn-ea"/>
              <a:cs typeface="+mn-cs"/>
            </a:rPr>
            <a:t>．</a:t>
          </a:r>
          <a:r>
            <a:rPr lang="ja-JP" altLang="en-US" sz="1300" b="0" i="0" baseline="0">
              <a:solidFill>
                <a:schemeClr val="dk1"/>
              </a:solidFill>
              <a:latin typeface="+mn-lt"/>
              <a:ea typeface="+mn-ea"/>
              <a:cs typeface="+mn-cs"/>
            </a:rPr>
            <a:t>０</a:t>
          </a:r>
          <a:r>
            <a:rPr lang="ja-JP" altLang="ja-JP" sz="1300" b="0" i="0" baseline="0">
              <a:solidFill>
                <a:schemeClr val="dk1"/>
              </a:solidFill>
              <a:latin typeface="+mn-lt"/>
              <a:ea typeface="+mn-ea"/>
              <a:cs typeface="+mn-cs"/>
            </a:rPr>
            <a:t>ポイント上昇し，類似団体の平均</a:t>
          </a:r>
          <a:r>
            <a:rPr lang="ja-JP" altLang="en-US" sz="1300" b="0" i="0" baseline="0">
              <a:solidFill>
                <a:schemeClr val="dk1"/>
              </a:solidFill>
              <a:latin typeface="+mn-lt"/>
              <a:ea typeface="+mn-ea"/>
              <a:cs typeface="+mn-cs"/>
            </a:rPr>
            <a:t>とほぼ同水準となっている</a:t>
          </a:r>
          <a:r>
            <a:rPr lang="ja-JP" altLang="ja-JP" sz="1300" b="0" i="0" baseline="0">
              <a:solidFill>
                <a:schemeClr val="dk1"/>
              </a:solidFill>
              <a:latin typeface="+mn-lt"/>
              <a:ea typeface="+mn-ea"/>
              <a:cs typeface="+mn-cs"/>
            </a:rPr>
            <a:t>。</a:t>
          </a:r>
          <a:endParaRPr lang="ja-JP" altLang="ja-JP" sz="1300"/>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165100</xdr:rowOff>
    </xdr:from>
    <xdr:to>
      <xdr:col>24</xdr:col>
      <xdr:colOff>31750</xdr:colOff>
      <xdr:row>60</xdr:row>
      <xdr:rowOff>58420</xdr:rowOff>
    </xdr:to>
    <xdr:cxnSp macro="">
      <xdr:nvCxnSpPr>
        <xdr:cNvPr id="246" name="直線コネクタ 245"/>
        <xdr:cNvCxnSpPr/>
      </xdr:nvCxnSpPr>
      <xdr:spPr>
        <a:xfrm flipV="1">
          <a:off x="16510000" y="908050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7"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8" name="直線コネクタ 247"/>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80027</xdr:rowOff>
    </xdr:from>
    <xdr:ext cx="762000" cy="259045"/>
    <xdr:sp macro="" textlink="">
      <xdr:nvSpPr>
        <xdr:cNvPr id="249"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52</xdr:row>
      <xdr:rowOff>165100</xdr:rowOff>
    </xdr:from>
    <xdr:to>
      <xdr:col>24</xdr:col>
      <xdr:colOff>120650</xdr:colOff>
      <xdr:row>52</xdr:row>
      <xdr:rowOff>165100</xdr:rowOff>
    </xdr:to>
    <xdr:cxnSp macro="">
      <xdr:nvCxnSpPr>
        <xdr:cNvPr id="250" name="直線コネクタ 249"/>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146050</xdr:rowOff>
    </xdr:from>
    <xdr:to>
      <xdr:col>24</xdr:col>
      <xdr:colOff>31750</xdr:colOff>
      <xdr:row>56</xdr:row>
      <xdr:rowOff>50800</xdr:rowOff>
    </xdr:to>
    <xdr:cxnSp macro="">
      <xdr:nvCxnSpPr>
        <xdr:cNvPr id="251" name="直線コネクタ 250"/>
        <xdr:cNvCxnSpPr/>
      </xdr:nvCxnSpPr>
      <xdr:spPr>
        <a:xfrm>
          <a:off x="15671800" y="95758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165117</xdr:rowOff>
    </xdr:from>
    <xdr:ext cx="762000" cy="259045"/>
    <xdr:sp macro="" textlink="">
      <xdr:nvSpPr>
        <xdr:cNvPr id="252" name="その他平均値テキスト"/>
        <xdr:cNvSpPr txBox="1"/>
      </xdr:nvSpPr>
      <xdr:spPr>
        <a:xfrm>
          <a:off x="16598900" y="9423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148590</xdr:rowOff>
    </xdr:from>
    <xdr:to>
      <xdr:col>24</xdr:col>
      <xdr:colOff>82550</xdr:colOff>
      <xdr:row>56</xdr:row>
      <xdr:rowOff>78740</xdr:rowOff>
    </xdr:to>
    <xdr:sp macro="" textlink="">
      <xdr:nvSpPr>
        <xdr:cNvPr id="253" name="フローチャート : 判断 252"/>
        <xdr:cNvSpPr/>
      </xdr:nvSpPr>
      <xdr:spPr>
        <a:xfrm>
          <a:off x="164592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123190</xdr:rowOff>
    </xdr:from>
    <xdr:to>
      <xdr:col>22</xdr:col>
      <xdr:colOff>565150</xdr:colOff>
      <xdr:row>55</xdr:row>
      <xdr:rowOff>146050</xdr:rowOff>
    </xdr:to>
    <xdr:cxnSp macro="">
      <xdr:nvCxnSpPr>
        <xdr:cNvPr id="254" name="直線コネクタ 253"/>
        <xdr:cNvCxnSpPr/>
      </xdr:nvCxnSpPr>
      <xdr:spPr>
        <a:xfrm>
          <a:off x="14782800" y="95529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55" name="フローチャート : 判断 254"/>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71137</xdr:rowOff>
    </xdr:from>
    <xdr:ext cx="736600" cy="259045"/>
    <xdr:sp macro="" textlink="">
      <xdr:nvSpPr>
        <xdr:cNvPr id="256" name="テキスト ボックス 255"/>
        <xdr:cNvSpPr txBox="1"/>
      </xdr:nvSpPr>
      <xdr:spPr>
        <a:xfrm>
          <a:off x="15290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123190</xdr:rowOff>
    </xdr:from>
    <xdr:to>
      <xdr:col>21</xdr:col>
      <xdr:colOff>361950</xdr:colOff>
      <xdr:row>56</xdr:row>
      <xdr:rowOff>73660</xdr:rowOff>
    </xdr:to>
    <xdr:cxnSp macro="">
      <xdr:nvCxnSpPr>
        <xdr:cNvPr id="257" name="直線コネクタ 256"/>
        <xdr:cNvCxnSpPr/>
      </xdr:nvCxnSpPr>
      <xdr:spPr>
        <a:xfrm flipV="1">
          <a:off x="13893800" y="955294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118110</xdr:rowOff>
    </xdr:from>
    <xdr:to>
      <xdr:col>21</xdr:col>
      <xdr:colOff>412750</xdr:colOff>
      <xdr:row>56</xdr:row>
      <xdr:rowOff>48260</xdr:rowOff>
    </xdr:to>
    <xdr:sp macro="" textlink="">
      <xdr:nvSpPr>
        <xdr:cNvPr id="258" name="フローチャート : 判断 257"/>
        <xdr:cNvSpPr/>
      </xdr:nvSpPr>
      <xdr:spPr>
        <a:xfrm>
          <a:off x="14732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33037</xdr:rowOff>
    </xdr:from>
    <xdr:ext cx="762000" cy="259045"/>
    <xdr:sp macro="" textlink="">
      <xdr:nvSpPr>
        <xdr:cNvPr id="259" name="テキスト ボックス 258"/>
        <xdr:cNvSpPr txBox="1"/>
      </xdr:nvSpPr>
      <xdr:spPr>
        <a:xfrm>
          <a:off x="14401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35560</xdr:rowOff>
    </xdr:from>
    <xdr:to>
      <xdr:col>20</xdr:col>
      <xdr:colOff>158750</xdr:colOff>
      <xdr:row>56</xdr:row>
      <xdr:rowOff>73660</xdr:rowOff>
    </xdr:to>
    <xdr:cxnSp macro="">
      <xdr:nvCxnSpPr>
        <xdr:cNvPr id="260" name="直線コネクタ 259"/>
        <xdr:cNvCxnSpPr/>
      </xdr:nvCxnSpPr>
      <xdr:spPr>
        <a:xfrm>
          <a:off x="13004800" y="96367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110490</xdr:rowOff>
    </xdr:from>
    <xdr:to>
      <xdr:col>20</xdr:col>
      <xdr:colOff>209550</xdr:colOff>
      <xdr:row>56</xdr:row>
      <xdr:rowOff>40640</xdr:rowOff>
    </xdr:to>
    <xdr:sp macro="" textlink="">
      <xdr:nvSpPr>
        <xdr:cNvPr id="261" name="フローチャート : 判断 260"/>
        <xdr:cNvSpPr/>
      </xdr:nvSpPr>
      <xdr:spPr>
        <a:xfrm>
          <a:off x="13843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50817</xdr:rowOff>
    </xdr:from>
    <xdr:ext cx="762000" cy="259045"/>
    <xdr:sp macro="" textlink="">
      <xdr:nvSpPr>
        <xdr:cNvPr id="262" name="テキスト ボックス 261"/>
        <xdr:cNvSpPr txBox="1"/>
      </xdr:nvSpPr>
      <xdr:spPr>
        <a:xfrm>
          <a:off x="13512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118110</xdr:rowOff>
    </xdr:from>
    <xdr:to>
      <xdr:col>19</xdr:col>
      <xdr:colOff>6350</xdr:colOff>
      <xdr:row>56</xdr:row>
      <xdr:rowOff>48260</xdr:rowOff>
    </xdr:to>
    <xdr:sp macro="" textlink="">
      <xdr:nvSpPr>
        <xdr:cNvPr id="263" name="フローチャート : 判断 262"/>
        <xdr:cNvSpPr/>
      </xdr:nvSpPr>
      <xdr:spPr>
        <a:xfrm>
          <a:off x="12954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58437</xdr:rowOff>
    </xdr:from>
    <xdr:ext cx="762000" cy="259045"/>
    <xdr:sp macro="" textlink="">
      <xdr:nvSpPr>
        <xdr:cNvPr id="264" name="テキスト ボックス 263"/>
        <xdr:cNvSpPr txBox="1"/>
      </xdr:nvSpPr>
      <xdr:spPr>
        <a:xfrm>
          <a:off x="12623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0</xdr:rowOff>
    </xdr:from>
    <xdr:to>
      <xdr:col>24</xdr:col>
      <xdr:colOff>82550</xdr:colOff>
      <xdr:row>56</xdr:row>
      <xdr:rowOff>101600</xdr:rowOff>
    </xdr:to>
    <xdr:sp macro="" textlink="">
      <xdr:nvSpPr>
        <xdr:cNvPr id="270" name="円/楕円 269"/>
        <xdr:cNvSpPr/>
      </xdr:nvSpPr>
      <xdr:spPr>
        <a:xfrm>
          <a:off x="16459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143527</xdr:rowOff>
    </xdr:from>
    <xdr:ext cx="762000" cy="259045"/>
    <xdr:sp macro="" textlink="">
      <xdr:nvSpPr>
        <xdr:cNvPr id="271" name="その他該当値テキスト"/>
        <xdr:cNvSpPr txBox="1"/>
      </xdr:nvSpPr>
      <xdr:spPr>
        <a:xfrm>
          <a:off x="165989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95250</xdr:rowOff>
    </xdr:from>
    <xdr:to>
      <xdr:col>22</xdr:col>
      <xdr:colOff>615950</xdr:colOff>
      <xdr:row>56</xdr:row>
      <xdr:rowOff>25400</xdr:rowOff>
    </xdr:to>
    <xdr:sp macro="" textlink="">
      <xdr:nvSpPr>
        <xdr:cNvPr id="272" name="円/楕円 271"/>
        <xdr:cNvSpPr/>
      </xdr:nvSpPr>
      <xdr:spPr>
        <a:xfrm>
          <a:off x="15621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73" name="テキスト ボックス 272"/>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72390</xdr:rowOff>
    </xdr:from>
    <xdr:to>
      <xdr:col>21</xdr:col>
      <xdr:colOff>412750</xdr:colOff>
      <xdr:row>56</xdr:row>
      <xdr:rowOff>2540</xdr:rowOff>
    </xdr:to>
    <xdr:sp macro="" textlink="">
      <xdr:nvSpPr>
        <xdr:cNvPr id="274" name="円/楕円 273"/>
        <xdr:cNvSpPr/>
      </xdr:nvSpPr>
      <xdr:spPr>
        <a:xfrm>
          <a:off x="14732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12717</xdr:rowOff>
    </xdr:from>
    <xdr:ext cx="762000" cy="259045"/>
    <xdr:sp macro="" textlink="">
      <xdr:nvSpPr>
        <xdr:cNvPr id="275" name="テキスト ボックス 274"/>
        <xdr:cNvSpPr txBox="1"/>
      </xdr:nvSpPr>
      <xdr:spPr>
        <a:xfrm>
          <a:off x="14401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22860</xdr:rowOff>
    </xdr:from>
    <xdr:to>
      <xdr:col>20</xdr:col>
      <xdr:colOff>209550</xdr:colOff>
      <xdr:row>56</xdr:row>
      <xdr:rowOff>124460</xdr:rowOff>
    </xdr:to>
    <xdr:sp macro="" textlink="">
      <xdr:nvSpPr>
        <xdr:cNvPr id="276" name="円/楕円 275"/>
        <xdr:cNvSpPr/>
      </xdr:nvSpPr>
      <xdr:spPr>
        <a:xfrm>
          <a:off x="13843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109237</xdr:rowOff>
    </xdr:from>
    <xdr:ext cx="762000" cy="259045"/>
    <xdr:sp macro="" textlink="">
      <xdr:nvSpPr>
        <xdr:cNvPr id="277" name="テキスト ボックス 276"/>
        <xdr:cNvSpPr txBox="1"/>
      </xdr:nvSpPr>
      <xdr:spPr>
        <a:xfrm>
          <a:off x="135128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156210</xdr:rowOff>
    </xdr:from>
    <xdr:to>
      <xdr:col>19</xdr:col>
      <xdr:colOff>6350</xdr:colOff>
      <xdr:row>56</xdr:row>
      <xdr:rowOff>86360</xdr:rowOff>
    </xdr:to>
    <xdr:sp macro="" textlink="">
      <xdr:nvSpPr>
        <xdr:cNvPr id="278" name="円/楕円 277"/>
        <xdr:cNvSpPr/>
      </xdr:nvSpPr>
      <xdr:spPr>
        <a:xfrm>
          <a:off x="12954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71137</xdr:rowOff>
    </xdr:from>
    <xdr:ext cx="762000" cy="259045"/>
    <xdr:sp macro="" textlink="">
      <xdr:nvSpPr>
        <xdr:cNvPr id="279" name="テキスト ボックス 278"/>
        <xdr:cNvSpPr txBox="1"/>
      </xdr:nvSpPr>
      <xdr:spPr>
        <a:xfrm>
          <a:off x="12623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補助費等に係る経常収支比率については，前年度より０．</a:t>
          </a:r>
          <a:r>
            <a:rPr lang="ja-JP" altLang="en-US" sz="1300" b="0" i="0" baseline="0">
              <a:solidFill>
                <a:schemeClr val="dk1"/>
              </a:solidFill>
              <a:latin typeface="+mn-lt"/>
              <a:ea typeface="+mn-ea"/>
              <a:cs typeface="+mn-cs"/>
            </a:rPr>
            <a:t>４</a:t>
          </a:r>
          <a:r>
            <a:rPr lang="ja-JP" altLang="ja-JP" sz="1300" b="0" i="0" baseline="0">
              <a:solidFill>
                <a:schemeClr val="dk1"/>
              </a:solidFill>
              <a:latin typeface="+mn-lt"/>
              <a:ea typeface="+mn-ea"/>
              <a:cs typeface="+mn-cs"/>
            </a:rPr>
            <a:t>ポイント</a:t>
          </a:r>
          <a:r>
            <a:rPr lang="ja-JP" altLang="en-US" sz="1300" b="0" i="0" baseline="0">
              <a:solidFill>
                <a:schemeClr val="dk1"/>
              </a:solidFill>
              <a:latin typeface="+mn-lt"/>
              <a:ea typeface="+mn-ea"/>
              <a:cs typeface="+mn-cs"/>
            </a:rPr>
            <a:t>改善しているものの</a:t>
          </a:r>
          <a:r>
            <a:rPr lang="ja-JP" altLang="ja-JP" sz="1300" b="0" i="0" baseline="0">
              <a:solidFill>
                <a:schemeClr val="dk1"/>
              </a:solidFill>
              <a:latin typeface="+mn-lt"/>
              <a:ea typeface="+mn-ea"/>
              <a:cs typeface="+mn-cs"/>
            </a:rPr>
            <a:t>，類似団体の平均を１．</a:t>
          </a:r>
          <a:r>
            <a:rPr lang="ja-JP" altLang="en-US" sz="1300" b="0" i="0" baseline="0">
              <a:solidFill>
                <a:schemeClr val="dk1"/>
              </a:solidFill>
              <a:latin typeface="+mn-lt"/>
              <a:ea typeface="+mn-ea"/>
              <a:cs typeface="+mn-cs"/>
            </a:rPr>
            <a:t>２</a:t>
          </a:r>
          <a:r>
            <a:rPr lang="ja-JP" altLang="ja-JP" sz="1300" b="0" i="0" baseline="0">
              <a:solidFill>
                <a:schemeClr val="dk1"/>
              </a:solidFill>
              <a:latin typeface="+mn-lt"/>
              <a:ea typeface="+mn-ea"/>
              <a:cs typeface="+mn-cs"/>
            </a:rPr>
            <a:t>ポイント上回っている。</a:t>
          </a:r>
          <a:endParaRPr lang="ja-JP" altLang="ja-JP" sz="1300"/>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7" name="直線コネクタ 306"/>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8"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9" name="直線コネクタ 308"/>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10"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1" name="直線コネクタ 310"/>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0</xdr:rowOff>
    </xdr:from>
    <xdr:to>
      <xdr:col>24</xdr:col>
      <xdr:colOff>31750</xdr:colOff>
      <xdr:row>38</xdr:row>
      <xdr:rowOff>50800</xdr:rowOff>
    </xdr:to>
    <xdr:cxnSp macro="">
      <xdr:nvCxnSpPr>
        <xdr:cNvPr id="312" name="直線コネクタ 311"/>
        <xdr:cNvCxnSpPr/>
      </xdr:nvCxnSpPr>
      <xdr:spPr>
        <a:xfrm flipV="1">
          <a:off x="15671800" y="65151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156227</xdr:rowOff>
    </xdr:from>
    <xdr:ext cx="762000" cy="259045"/>
    <xdr:sp macro="" textlink="">
      <xdr:nvSpPr>
        <xdr:cNvPr id="313" name="補助費等平均値テキスト"/>
        <xdr:cNvSpPr txBox="1"/>
      </xdr:nvSpPr>
      <xdr:spPr>
        <a:xfrm>
          <a:off x="16598900" y="6156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139700</xdr:rowOff>
    </xdr:from>
    <xdr:to>
      <xdr:col>24</xdr:col>
      <xdr:colOff>82550</xdr:colOff>
      <xdr:row>37</xdr:row>
      <xdr:rowOff>69850</xdr:rowOff>
    </xdr:to>
    <xdr:sp macro="" textlink="">
      <xdr:nvSpPr>
        <xdr:cNvPr id="314" name="フローチャート : 判断 313"/>
        <xdr:cNvSpPr/>
      </xdr:nvSpPr>
      <xdr:spPr>
        <a:xfrm>
          <a:off x="164592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25400</xdr:rowOff>
    </xdr:from>
    <xdr:to>
      <xdr:col>22</xdr:col>
      <xdr:colOff>565150</xdr:colOff>
      <xdr:row>38</xdr:row>
      <xdr:rowOff>50800</xdr:rowOff>
    </xdr:to>
    <xdr:cxnSp macro="">
      <xdr:nvCxnSpPr>
        <xdr:cNvPr id="315" name="直線コネクタ 314"/>
        <xdr:cNvCxnSpPr/>
      </xdr:nvCxnSpPr>
      <xdr:spPr>
        <a:xfrm>
          <a:off x="14782800" y="6540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101600</xdr:rowOff>
    </xdr:from>
    <xdr:to>
      <xdr:col>22</xdr:col>
      <xdr:colOff>615950</xdr:colOff>
      <xdr:row>37</xdr:row>
      <xdr:rowOff>31750</xdr:rowOff>
    </xdr:to>
    <xdr:sp macro="" textlink="">
      <xdr:nvSpPr>
        <xdr:cNvPr id="316" name="フローチャート : 判断 315"/>
        <xdr:cNvSpPr/>
      </xdr:nvSpPr>
      <xdr:spPr>
        <a:xfrm>
          <a:off x="15621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41927</xdr:rowOff>
    </xdr:from>
    <xdr:ext cx="736600" cy="259045"/>
    <xdr:sp macro="" textlink="">
      <xdr:nvSpPr>
        <xdr:cNvPr id="317" name="テキスト ボックス 316"/>
        <xdr:cNvSpPr txBox="1"/>
      </xdr:nvSpPr>
      <xdr:spPr>
        <a:xfrm>
          <a:off x="15290800" y="604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101600</xdr:rowOff>
    </xdr:from>
    <xdr:to>
      <xdr:col>21</xdr:col>
      <xdr:colOff>361950</xdr:colOff>
      <xdr:row>38</xdr:row>
      <xdr:rowOff>25400</xdr:rowOff>
    </xdr:to>
    <xdr:cxnSp macro="">
      <xdr:nvCxnSpPr>
        <xdr:cNvPr id="318" name="直線コネクタ 317"/>
        <xdr:cNvCxnSpPr/>
      </xdr:nvCxnSpPr>
      <xdr:spPr>
        <a:xfrm>
          <a:off x="13893800" y="62738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139700</xdr:rowOff>
    </xdr:from>
    <xdr:to>
      <xdr:col>21</xdr:col>
      <xdr:colOff>412750</xdr:colOff>
      <xdr:row>37</xdr:row>
      <xdr:rowOff>69850</xdr:rowOff>
    </xdr:to>
    <xdr:sp macro="" textlink="">
      <xdr:nvSpPr>
        <xdr:cNvPr id="319" name="フローチャート : 判断 318"/>
        <xdr:cNvSpPr/>
      </xdr:nvSpPr>
      <xdr:spPr>
        <a:xfrm>
          <a:off x="14732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80027</xdr:rowOff>
    </xdr:from>
    <xdr:ext cx="762000" cy="259045"/>
    <xdr:sp macro="" textlink="">
      <xdr:nvSpPr>
        <xdr:cNvPr id="320" name="テキスト ボックス 319"/>
        <xdr:cNvSpPr txBox="1"/>
      </xdr:nvSpPr>
      <xdr:spPr>
        <a:xfrm>
          <a:off x="144018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63500</xdr:rowOff>
    </xdr:from>
    <xdr:to>
      <xdr:col>20</xdr:col>
      <xdr:colOff>158750</xdr:colOff>
      <xdr:row>36</xdr:row>
      <xdr:rowOff>101600</xdr:rowOff>
    </xdr:to>
    <xdr:cxnSp macro="">
      <xdr:nvCxnSpPr>
        <xdr:cNvPr id="321" name="直線コネクタ 320"/>
        <xdr:cNvCxnSpPr/>
      </xdr:nvCxnSpPr>
      <xdr:spPr>
        <a:xfrm>
          <a:off x="13004800" y="6235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88900</xdr:rowOff>
    </xdr:from>
    <xdr:to>
      <xdr:col>20</xdr:col>
      <xdr:colOff>209550</xdr:colOff>
      <xdr:row>37</xdr:row>
      <xdr:rowOff>19050</xdr:rowOff>
    </xdr:to>
    <xdr:sp macro="" textlink="">
      <xdr:nvSpPr>
        <xdr:cNvPr id="322" name="フローチャート : 判断 321"/>
        <xdr:cNvSpPr/>
      </xdr:nvSpPr>
      <xdr:spPr>
        <a:xfrm>
          <a:off x="13843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3827</xdr:rowOff>
    </xdr:from>
    <xdr:ext cx="762000" cy="259045"/>
    <xdr:sp macro="" textlink="">
      <xdr:nvSpPr>
        <xdr:cNvPr id="323" name="テキスト ボックス 322"/>
        <xdr:cNvSpPr txBox="1"/>
      </xdr:nvSpPr>
      <xdr:spPr>
        <a:xfrm>
          <a:off x="13512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38100</xdr:rowOff>
    </xdr:from>
    <xdr:to>
      <xdr:col>19</xdr:col>
      <xdr:colOff>6350</xdr:colOff>
      <xdr:row>36</xdr:row>
      <xdr:rowOff>139700</xdr:rowOff>
    </xdr:to>
    <xdr:sp macro="" textlink="">
      <xdr:nvSpPr>
        <xdr:cNvPr id="324" name="フローチャート : 判断 323"/>
        <xdr:cNvSpPr/>
      </xdr:nvSpPr>
      <xdr:spPr>
        <a:xfrm>
          <a:off x="12954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124477</xdr:rowOff>
    </xdr:from>
    <xdr:ext cx="762000" cy="259045"/>
    <xdr:sp macro="" textlink="">
      <xdr:nvSpPr>
        <xdr:cNvPr id="325" name="テキスト ボックス 324"/>
        <xdr:cNvSpPr txBox="1"/>
      </xdr:nvSpPr>
      <xdr:spPr>
        <a:xfrm>
          <a:off x="12623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120650</xdr:rowOff>
    </xdr:from>
    <xdr:to>
      <xdr:col>24</xdr:col>
      <xdr:colOff>82550</xdr:colOff>
      <xdr:row>38</xdr:row>
      <xdr:rowOff>50800</xdr:rowOff>
    </xdr:to>
    <xdr:sp macro="" textlink="">
      <xdr:nvSpPr>
        <xdr:cNvPr id="331" name="円/楕円 330"/>
        <xdr:cNvSpPr/>
      </xdr:nvSpPr>
      <xdr:spPr>
        <a:xfrm>
          <a:off x="164592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92727</xdr:rowOff>
    </xdr:from>
    <xdr:ext cx="762000" cy="259045"/>
    <xdr:sp macro="" textlink="">
      <xdr:nvSpPr>
        <xdr:cNvPr id="332" name="補助費等該当値テキスト"/>
        <xdr:cNvSpPr txBox="1"/>
      </xdr:nvSpPr>
      <xdr:spPr>
        <a:xfrm>
          <a:off x="165989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0</xdr:rowOff>
    </xdr:from>
    <xdr:to>
      <xdr:col>22</xdr:col>
      <xdr:colOff>615950</xdr:colOff>
      <xdr:row>38</xdr:row>
      <xdr:rowOff>101600</xdr:rowOff>
    </xdr:to>
    <xdr:sp macro="" textlink="">
      <xdr:nvSpPr>
        <xdr:cNvPr id="333" name="円/楕円 332"/>
        <xdr:cNvSpPr/>
      </xdr:nvSpPr>
      <xdr:spPr>
        <a:xfrm>
          <a:off x="15621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86377</xdr:rowOff>
    </xdr:from>
    <xdr:ext cx="736600" cy="259045"/>
    <xdr:sp macro="" textlink="">
      <xdr:nvSpPr>
        <xdr:cNvPr id="334" name="テキスト ボックス 333"/>
        <xdr:cNvSpPr txBox="1"/>
      </xdr:nvSpPr>
      <xdr:spPr>
        <a:xfrm>
          <a:off x="15290800" y="660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146050</xdr:rowOff>
    </xdr:from>
    <xdr:to>
      <xdr:col>21</xdr:col>
      <xdr:colOff>412750</xdr:colOff>
      <xdr:row>38</xdr:row>
      <xdr:rowOff>76200</xdr:rowOff>
    </xdr:to>
    <xdr:sp macro="" textlink="">
      <xdr:nvSpPr>
        <xdr:cNvPr id="335" name="円/楕円 334"/>
        <xdr:cNvSpPr/>
      </xdr:nvSpPr>
      <xdr:spPr>
        <a:xfrm>
          <a:off x="147320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60977</xdr:rowOff>
    </xdr:from>
    <xdr:ext cx="762000" cy="259045"/>
    <xdr:sp macro="" textlink="">
      <xdr:nvSpPr>
        <xdr:cNvPr id="336" name="テキスト ボックス 335"/>
        <xdr:cNvSpPr txBox="1"/>
      </xdr:nvSpPr>
      <xdr:spPr>
        <a:xfrm>
          <a:off x="14401800" y="657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50800</xdr:rowOff>
    </xdr:from>
    <xdr:to>
      <xdr:col>20</xdr:col>
      <xdr:colOff>209550</xdr:colOff>
      <xdr:row>36</xdr:row>
      <xdr:rowOff>152400</xdr:rowOff>
    </xdr:to>
    <xdr:sp macro="" textlink="">
      <xdr:nvSpPr>
        <xdr:cNvPr id="337" name="円/楕円 336"/>
        <xdr:cNvSpPr/>
      </xdr:nvSpPr>
      <xdr:spPr>
        <a:xfrm>
          <a:off x="13843000" y="622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162577</xdr:rowOff>
    </xdr:from>
    <xdr:ext cx="762000" cy="259045"/>
    <xdr:sp macro="" textlink="">
      <xdr:nvSpPr>
        <xdr:cNvPr id="338" name="テキスト ボックス 337"/>
        <xdr:cNvSpPr txBox="1"/>
      </xdr:nvSpPr>
      <xdr:spPr>
        <a:xfrm>
          <a:off x="13512800" y="599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12700</xdr:rowOff>
    </xdr:from>
    <xdr:to>
      <xdr:col>19</xdr:col>
      <xdr:colOff>6350</xdr:colOff>
      <xdr:row>36</xdr:row>
      <xdr:rowOff>114300</xdr:rowOff>
    </xdr:to>
    <xdr:sp macro="" textlink="">
      <xdr:nvSpPr>
        <xdr:cNvPr id="339" name="円/楕円 338"/>
        <xdr:cNvSpPr/>
      </xdr:nvSpPr>
      <xdr:spPr>
        <a:xfrm>
          <a:off x="12954000" y="618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124477</xdr:rowOff>
    </xdr:from>
    <xdr:ext cx="762000" cy="259045"/>
    <xdr:sp macro="" textlink="">
      <xdr:nvSpPr>
        <xdr:cNvPr id="340" name="テキスト ボックス 339"/>
        <xdr:cNvSpPr txBox="1"/>
      </xdr:nvSpPr>
      <xdr:spPr>
        <a:xfrm>
          <a:off x="12623800" y="59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latin typeface="+mn-lt"/>
              <a:ea typeface="+mn-ea"/>
              <a:cs typeface="+mn-cs"/>
            </a:rPr>
            <a:t>公債費に係る経常収支比率については，前年度より０．</a:t>
          </a:r>
          <a:r>
            <a:rPr lang="ja-JP" altLang="en-US" sz="1300" b="0" i="0" baseline="0">
              <a:solidFill>
                <a:schemeClr val="dk1"/>
              </a:solidFill>
              <a:latin typeface="+mn-lt"/>
              <a:ea typeface="+mn-ea"/>
              <a:cs typeface="+mn-cs"/>
            </a:rPr>
            <a:t>２</a:t>
          </a:r>
          <a:r>
            <a:rPr lang="ja-JP" altLang="ja-JP" sz="1300" b="0" i="0" baseline="0">
              <a:solidFill>
                <a:schemeClr val="dk1"/>
              </a:solidFill>
              <a:latin typeface="+mn-lt"/>
              <a:ea typeface="+mn-ea"/>
              <a:cs typeface="+mn-cs"/>
            </a:rPr>
            <a:t>ポイント</a:t>
          </a:r>
          <a:r>
            <a:rPr lang="ja-JP" altLang="en-US" sz="1300" b="0" i="0" baseline="0">
              <a:solidFill>
                <a:schemeClr val="dk1"/>
              </a:solidFill>
              <a:latin typeface="+mn-lt"/>
              <a:ea typeface="+mn-ea"/>
              <a:cs typeface="+mn-cs"/>
            </a:rPr>
            <a:t>改善しているものの</a:t>
          </a:r>
          <a:r>
            <a:rPr lang="ja-JP" altLang="ja-JP" sz="1300" b="0" i="0" baseline="0">
              <a:solidFill>
                <a:schemeClr val="dk1"/>
              </a:solidFill>
              <a:latin typeface="+mn-lt"/>
              <a:ea typeface="+mn-ea"/>
              <a:cs typeface="+mn-cs"/>
            </a:rPr>
            <a:t>，類似団体の平均を</a:t>
          </a:r>
          <a:r>
            <a:rPr lang="ja-JP" altLang="en-US" sz="1300" b="0" i="0" baseline="0">
              <a:solidFill>
                <a:schemeClr val="dk1"/>
              </a:solidFill>
              <a:latin typeface="+mn-lt"/>
              <a:ea typeface="+mn-ea"/>
              <a:cs typeface="+mn-cs"/>
            </a:rPr>
            <a:t>０．７ポイント</a:t>
          </a:r>
          <a:r>
            <a:rPr lang="ja-JP" altLang="ja-JP" sz="1300" b="0" i="0" baseline="0">
              <a:solidFill>
                <a:schemeClr val="dk1"/>
              </a:solidFill>
              <a:latin typeface="+mn-lt"/>
              <a:ea typeface="+mn-ea"/>
              <a:cs typeface="+mn-cs"/>
            </a:rPr>
            <a:t>上回っている。繰上償還などの継続的な公債費対策に取り組んでいるが，依然として高水準で推移しており，引き続き，公債費対策に積極的に取り組む。</a:t>
          </a:r>
          <a:endParaRPr lang="ja-JP" altLang="ja-JP" sz="1300"/>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104140</xdr:rowOff>
    </xdr:from>
    <xdr:to>
      <xdr:col>7</xdr:col>
      <xdr:colOff>15875</xdr:colOff>
      <xdr:row>81</xdr:row>
      <xdr:rowOff>133858</xdr:rowOff>
    </xdr:to>
    <xdr:cxnSp macro="">
      <xdr:nvCxnSpPr>
        <xdr:cNvPr id="366" name="直線コネクタ 365"/>
        <xdr:cNvCxnSpPr/>
      </xdr:nvCxnSpPr>
      <xdr:spPr>
        <a:xfrm flipV="1">
          <a:off x="4826000" y="12448540"/>
          <a:ext cx="0" cy="1572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67"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68" name="直線コネクタ 367"/>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19067</xdr:rowOff>
    </xdr:from>
    <xdr:ext cx="762000" cy="259045"/>
    <xdr:sp macro="" textlink="">
      <xdr:nvSpPr>
        <xdr:cNvPr id="369" name="公債費最大値テキスト"/>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6</xdr:col>
      <xdr:colOff>612775</xdr:colOff>
      <xdr:row>72</xdr:row>
      <xdr:rowOff>104140</xdr:rowOff>
    </xdr:from>
    <xdr:to>
      <xdr:col>7</xdr:col>
      <xdr:colOff>104775</xdr:colOff>
      <xdr:row>72</xdr:row>
      <xdr:rowOff>104140</xdr:rowOff>
    </xdr:to>
    <xdr:cxnSp macro="">
      <xdr:nvCxnSpPr>
        <xdr:cNvPr id="370" name="直線コネクタ 369"/>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152146</xdr:rowOff>
    </xdr:from>
    <xdr:to>
      <xdr:col>7</xdr:col>
      <xdr:colOff>15875</xdr:colOff>
      <xdr:row>77</xdr:row>
      <xdr:rowOff>170435</xdr:rowOff>
    </xdr:to>
    <xdr:cxnSp macro="">
      <xdr:nvCxnSpPr>
        <xdr:cNvPr id="371" name="直線コネクタ 370"/>
        <xdr:cNvCxnSpPr/>
      </xdr:nvCxnSpPr>
      <xdr:spPr>
        <a:xfrm flipV="1">
          <a:off x="3987800" y="13353796"/>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53864</xdr:rowOff>
    </xdr:from>
    <xdr:ext cx="762000" cy="259045"/>
    <xdr:sp macro="" textlink="">
      <xdr:nvSpPr>
        <xdr:cNvPr id="372" name="公債費平均値テキスト"/>
        <xdr:cNvSpPr txBox="1"/>
      </xdr:nvSpPr>
      <xdr:spPr>
        <a:xfrm>
          <a:off x="4914900" y="13084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37337</xdr:rowOff>
    </xdr:from>
    <xdr:to>
      <xdr:col>7</xdr:col>
      <xdr:colOff>66675</xdr:colOff>
      <xdr:row>77</xdr:row>
      <xdr:rowOff>138937</xdr:rowOff>
    </xdr:to>
    <xdr:sp macro="" textlink="">
      <xdr:nvSpPr>
        <xdr:cNvPr id="373" name="フローチャート : 判断 372"/>
        <xdr:cNvSpPr/>
      </xdr:nvSpPr>
      <xdr:spPr>
        <a:xfrm>
          <a:off x="47752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133858</xdr:rowOff>
    </xdr:from>
    <xdr:to>
      <xdr:col>5</xdr:col>
      <xdr:colOff>549275</xdr:colOff>
      <xdr:row>77</xdr:row>
      <xdr:rowOff>170435</xdr:rowOff>
    </xdr:to>
    <xdr:cxnSp macro="">
      <xdr:nvCxnSpPr>
        <xdr:cNvPr id="374" name="直線コネクタ 373"/>
        <xdr:cNvCxnSpPr/>
      </xdr:nvCxnSpPr>
      <xdr:spPr>
        <a:xfrm>
          <a:off x="3098800" y="13335508"/>
          <a:ext cx="889000" cy="36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73913</xdr:rowOff>
    </xdr:from>
    <xdr:to>
      <xdr:col>5</xdr:col>
      <xdr:colOff>600075</xdr:colOff>
      <xdr:row>78</xdr:row>
      <xdr:rowOff>4063</xdr:rowOff>
    </xdr:to>
    <xdr:sp macro="" textlink="">
      <xdr:nvSpPr>
        <xdr:cNvPr id="375" name="フローチャート : 判断 374"/>
        <xdr:cNvSpPr/>
      </xdr:nvSpPr>
      <xdr:spPr>
        <a:xfrm>
          <a:off x="3937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14240</xdr:rowOff>
    </xdr:from>
    <xdr:ext cx="736600" cy="259045"/>
    <xdr:sp macro="" textlink="">
      <xdr:nvSpPr>
        <xdr:cNvPr id="376" name="テキスト ボックス 375"/>
        <xdr:cNvSpPr txBox="1"/>
      </xdr:nvSpPr>
      <xdr:spPr>
        <a:xfrm>
          <a:off x="3606800" y="13044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133858</xdr:rowOff>
    </xdr:from>
    <xdr:to>
      <xdr:col>4</xdr:col>
      <xdr:colOff>346075</xdr:colOff>
      <xdr:row>77</xdr:row>
      <xdr:rowOff>143002</xdr:rowOff>
    </xdr:to>
    <xdr:cxnSp macro="">
      <xdr:nvCxnSpPr>
        <xdr:cNvPr id="377" name="直線コネクタ 376"/>
        <xdr:cNvCxnSpPr/>
      </xdr:nvCxnSpPr>
      <xdr:spPr>
        <a:xfrm flipV="1">
          <a:off x="2209800" y="133355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101346</xdr:rowOff>
    </xdr:from>
    <xdr:to>
      <xdr:col>4</xdr:col>
      <xdr:colOff>396875</xdr:colOff>
      <xdr:row>78</xdr:row>
      <xdr:rowOff>31496</xdr:rowOff>
    </xdr:to>
    <xdr:sp macro="" textlink="">
      <xdr:nvSpPr>
        <xdr:cNvPr id="378" name="フローチャート : 判断 377"/>
        <xdr:cNvSpPr/>
      </xdr:nvSpPr>
      <xdr:spPr>
        <a:xfrm>
          <a:off x="3048000" y="13302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16273</xdr:rowOff>
    </xdr:from>
    <xdr:ext cx="762000" cy="259045"/>
    <xdr:sp macro="" textlink="">
      <xdr:nvSpPr>
        <xdr:cNvPr id="379" name="テキスト ボックス 378"/>
        <xdr:cNvSpPr txBox="1"/>
      </xdr:nvSpPr>
      <xdr:spPr>
        <a:xfrm>
          <a:off x="27178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124713</xdr:rowOff>
    </xdr:from>
    <xdr:to>
      <xdr:col>3</xdr:col>
      <xdr:colOff>142875</xdr:colOff>
      <xdr:row>77</xdr:row>
      <xdr:rowOff>143002</xdr:rowOff>
    </xdr:to>
    <xdr:cxnSp macro="">
      <xdr:nvCxnSpPr>
        <xdr:cNvPr id="380" name="直線コネクタ 379"/>
        <xdr:cNvCxnSpPr/>
      </xdr:nvCxnSpPr>
      <xdr:spPr>
        <a:xfrm>
          <a:off x="1320800" y="13326363"/>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81" name="フローチャート : 判断 38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43705</xdr:rowOff>
    </xdr:from>
    <xdr:ext cx="762000" cy="259045"/>
    <xdr:sp macro="" textlink="">
      <xdr:nvSpPr>
        <xdr:cNvPr id="382" name="テキスト ボックス 381"/>
        <xdr:cNvSpPr txBox="1"/>
      </xdr:nvSpPr>
      <xdr:spPr>
        <a:xfrm>
          <a:off x="1828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83" name="フローチャート : 判断 382"/>
        <xdr:cNvSpPr/>
      </xdr:nvSpPr>
      <xdr:spPr>
        <a:xfrm>
          <a:off x="1270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61992</xdr:rowOff>
    </xdr:from>
    <xdr:ext cx="762000" cy="259045"/>
    <xdr:sp macro="" textlink="">
      <xdr:nvSpPr>
        <xdr:cNvPr id="384" name="テキスト ボックス 383"/>
        <xdr:cNvSpPr txBox="1"/>
      </xdr:nvSpPr>
      <xdr:spPr>
        <a:xfrm>
          <a:off x="939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101346</xdr:rowOff>
    </xdr:from>
    <xdr:to>
      <xdr:col>7</xdr:col>
      <xdr:colOff>66675</xdr:colOff>
      <xdr:row>78</xdr:row>
      <xdr:rowOff>31496</xdr:rowOff>
    </xdr:to>
    <xdr:sp macro="" textlink="">
      <xdr:nvSpPr>
        <xdr:cNvPr id="390" name="円/楕円 389"/>
        <xdr:cNvSpPr/>
      </xdr:nvSpPr>
      <xdr:spPr>
        <a:xfrm>
          <a:off x="47752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73423</xdr:rowOff>
    </xdr:from>
    <xdr:ext cx="762000" cy="259045"/>
    <xdr:sp macro="" textlink="">
      <xdr:nvSpPr>
        <xdr:cNvPr id="391" name="公債費該当値テキスト"/>
        <xdr:cNvSpPr txBox="1"/>
      </xdr:nvSpPr>
      <xdr:spPr>
        <a:xfrm>
          <a:off x="49149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119635</xdr:rowOff>
    </xdr:from>
    <xdr:to>
      <xdr:col>5</xdr:col>
      <xdr:colOff>600075</xdr:colOff>
      <xdr:row>78</xdr:row>
      <xdr:rowOff>49785</xdr:rowOff>
    </xdr:to>
    <xdr:sp macro="" textlink="">
      <xdr:nvSpPr>
        <xdr:cNvPr id="392" name="円/楕円 391"/>
        <xdr:cNvSpPr/>
      </xdr:nvSpPr>
      <xdr:spPr>
        <a:xfrm>
          <a:off x="3937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34562</xdr:rowOff>
    </xdr:from>
    <xdr:ext cx="736600" cy="259045"/>
    <xdr:sp macro="" textlink="">
      <xdr:nvSpPr>
        <xdr:cNvPr id="393" name="テキスト ボックス 392"/>
        <xdr:cNvSpPr txBox="1"/>
      </xdr:nvSpPr>
      <xdr:spPr>
        <a:xfrm>
          <a:off x="3606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83058</xdr:rowOff>
    </xdr:from>
    <xdr:to>
      <xdr:col>4</xdr:col>
      <xdr:colOff>396875</xdr:colOff>
      <xdr:row>78</xdr:row>
      <xdr:rowOff>13208</xdr:rowOff>
    </xdr:to>
    <xdr:sp macro="" textlink="">
      <xdr:nvSpPr>
        <xdr:cNvPr id="394" name="円/楕円 393"/>
        <xdr:cNvSpPr/>
      </xdr:nvSpPr>
      <xdr:spPr>
        <a:xfrm>
          <a:off x="3048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23385</xdr:rowOff>
    </xdr:from>
    <xdr:ext cx="762000" cy="259045"/>
    <xdr:sp macro="" textlink="">
      <xdr:nvSpPr>
        <xdr:cNvPr id="395" name="テキスト ボックス 394"/>
        <xdr:cNvSpPr txBox="1"/>
      </xdr:nvSpPr>
      <xdr:spPr>
        <a:xfrm>
          <a:off x="2717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92202</xdr:rowOff>
    </xdr:from>
    <xdr:to>
      <xdr:col>3</xdr:col>
      <xdr:colOff>193675</xdr:colOff>
      <xdr:row>78</xdr:row>
      <xdr:rowOff>22352</xdr:rowOff>
    </xdr:to>
    <xdr:sp macro="" textlink="">
      <xdr:nvSpPr>
        <xdr:cNvPr id="396" name="円/楕円 395"/>
        <xdr:cNvSpPr/>
      </xdr:nvSpPr>
      <xdr:spPr>
        <a:xfrm>
          <a:off x="2159000" y="1329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32529</xdr:rowOff>
    </xdr:from>
    <xdr:ext cx="762000" cy="259045"/>
    <xdr:sp macro="" textlink="">
      <xdr:nvSpPr>
        <xdr:cNvPr id="397" name="テキスト ボックス 396"/>
        <xdr:cNvSpPr txBox="1"/>
      </xdr:nvSpPr>
      <xdr:spPr>
        <a:xfrm>
          <a:off x="1828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98" name="円/楕円 397"/>
        <xdr:cNvSpPr/>
      </xdr:nvSpPr>
      <xdr:spPr>
        <a:xfrm>
          <a:off x="1270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99" name="テキスト ボックス 398"/>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lt"/>
              <a:ea typeface="+mn-ea"/>
              <a:cs typeface="+mn-cs"/>
            </a:rPr>
            <a:t>公債費以外の経費に係る経常収支比率については，前年度より０．２ポイント上昇しているものの，類似団体の平均より</a:t>
          </a:r>
          <a:r>
            <a:rPr lang="ja-JP" altLang="en-US" sz="1300" b="0" i="0" baseline="0">
              <a:solidFill>
                <a:schemeClr val="dk1"/>
              </a:solidFill>
              <a:latin typeface="+mn-lt"/>
              <a:ea typeface="+mn-ea"/>
              <a:cs typeface="+mn-cs"/>
            </a:rPr>
            <a:t>２．６</a:t>
          </a:r>
          <a:r>
            <a:rPr lang="ja-JP" altLang="ja-JP" sz="1300" b="0" i="0" baseline="0">
              <a:solidFill>
                <a:schemeClr val="dk1"/>
              </a:solidFill>
              <a:latin typeface="+mn-lt"/>
              <a:ea typeface="+mn-ea"/>
              <a:cs typeface="+mn-cs"/>
            </a:rPr>
            <a:t>ポイント下回っている。</a:t>
          </a:r>
          <a:endParaRPr lang="ja-JP" altLang="ja-JP" sz="1300"/>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46989</xdr:rowOff>
    </xdr:to>
    <xdr:cxnSp macro="">
      <xdr:nvCxnSpPr>
        <xdr:cNvPr id="427" name="直線コネクタ 426"/>
        <xdr:cNvCxnSpPr/>
      </xdr:nvCxnSpPr>
      <xdr:spPr>
        <a:xfrm flipV="1">
          <a:off x="16510000" y="12768580"/>
          <a:ext cx="0" cy="994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19066</xdr:rowOff>
    </xdr:from>
    <xdr:ext cx="762000" cy="259045"/>
    <xdr:sp macro="" textlink="">
      <xdr:nvSpPr>
        <xdr:cNvPr id="428" name="公債費以外最小値テキスト"/>
        <xdr:cNvSpPr txBox="1"/>
      </xdr:nvSpPr>
      <xdr:spPr>
        <a:xfrm>
          <a:off x="16598900" y="137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a:t>
          </a:r>
          <a:endParaRPr kumimoji="1" lang="ja-JP" altLang="en-US" sz="1000" b="1">
            <a:latin typeface="ＭＳ Ｐゴシック"/>
          </a:endParaRPr>
        </a:p>
      </xdr:txBody>
    </xdr:sp>
    <xdr:clientData/>
  </xdr:oneCellAnchor>
  <xdr:twoCellAnchor>
    <xdr:from>
      <xdr:col>23</xdr:col>
      <xdr:colOff>628650</xdr:colOff>
      <xdr:row>80</xdr:row>
      <xdr:rowOff>46989</xdr:rowOff>
    </xdr:from>
    <xdr:to>
      <xdr:col>24</xdr:col>
      <xdr:colOff>120650</xdr:colOff>
      <xdr:row>80</xdr:row>
      <xdr:rowOff>46989</xdr:rowOff>
    </xdr:to>
    <xdr:cxnSp macro="">
      <xdr:nvCxnSpPr>
        <xdr:cNvPr id="429" name="直線コネクタ 428"/>
        <xdr:cNvCxnSpPr/>
      </xdr:nvCxnSpPr>
      <xdr:spPr>
        <a:xfrm>
          <a:off x="16421100" y="13762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30"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31" name="直線コネクタ 430"/>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66039</xdr:rowOff>
    </xdr:from>
    <xdr:to>
      <xdr:col>24</xdr:col>
      <xdr:colOff>31750</xdr:colOff>
      <xdr:row>77</xdr:row>
      <xdr:rowOff>73661</xdr:rowOff>
    </xdr:to>
    <xdr:cxnSp macro="">
      <xdr:nvCxnSpPr>
        <xdr:cNvPr id="432" name="直線コネクタ 431"/>
        <xdr:cNvCxnSpPr/>
      </xdr:nvCxnSpPr>
      <xdr:spPr>
        <a:xfrm>
          <a:off x="15671800" y="1326768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93997</xdr:rowOff>
    </xdr:from>
    <xdr:ext cx="762000" cy="259045"/>
    <xdr:sp macro="" textlink="">
      <xdr:nvSpPr>
        <xdr:cNvPr id="433" name="公債費以外平均値テキスト"/>
        <xdr:cNvSpPr txBox="1"/>
      </xdr:nvSpPr>
      <xdr:spPr>
        <a:xfrm>
          <a:off x="16598900" y="13295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121920</xdr:rowOff>
    </xdr:from>
    <xdr:to>
      <xdr:col>24</xdr:col>
      <xdr:colOff>82550</xdr:colOff>
      <xdr:row>78</xdr:row>
      <xdr:rowOff>52070</xdr:rowOff>
    </xdr:to>
    <xdr:sp macro="" textlink="">
      <xdr:nvSpPr>
        <xdr:cNvPr id="434" name="フローチャート : 判断 433"/>
        <xdr:cNvSpPr/>
      </xdr:nvSpPr>
      <xdr:spPr>
        <a:xfrm>
          <a:off x="16459200" y="1332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58420</xdr:rowOff>
    </xdr:from>
    <xdr:to>
      <xdr:col>22</xdr:col>
      <xdr:colOff>565150</xdr:colOff>
      <xdr:row>77</xdr:row>
      <xdr:rowOff>66039</xdr:rowOff>
    </xdr:to>
    <xdr:cxnSp macro="">
      <xdr:nvCxnSpPr>
        <xdr:cNvPr id="435" name="直線コネクタ 434"/>
        <xdr:cNvCxnSpPr/>
      </xdr:nvCxnSpPr>
      <xdr:spPr>
        <a:xfrm>
          <a:off x="14782800" y="1326007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87630</xdr:rowOff>
    </xdr:from>
    <xdr:to>
      <xdr:col>22</xdr:col>
      <xdr:colOff>615950</xdr:colOff>
      <xdr:row>78</xdr:row>
      <xdr:rowOff>17780</xdr:rowOff>
    </xdr:to>
    <xdr:sp macro="" textlink="">
      <xdr:nvSpPr>
        <xdr:cNvPr id="436" name="フローチャート : 判断 435"/>
        <xdr:cNvSpPr/>
      </xdr:nvSpPr>
      <xdr:spPr>
        <a:xfrm>
          <a:off x="15621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2557</xdr:rowOff>
    </xdr:from>
    <xdr:ext cx="736600" cy="259045"/>
    <xdr:sp macro="" textlink="">
      <xdr:nvSpPr>
        <xdr:cNvPr id="437" name="テキスト ボックス 436"/>
        <xdr:cNvSpPr txBox="1"/>
      </xdr:nvSpPr>
      <xdr:spPr>
        <a:xfrm>
          <a:off x="15290800" y="1337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58420</xdr:rowOff>
    </xdr:from>
    <xdr:to>
      <xdr:col>21</xdr:col>
      <xdr:colOff>361950</xdr:colOff>
      <xdr:row>77</xdr:row>
      <xdr:rowOff>92711</xdr:rowOff>
    </xdr:to>
    <xdr:cxnSp macro="">
      <xdr:nvCxnSpPr>
        <xdr:cNvPr id="438" name="直線コネクタ 437"/>
        <xdr:cNvCxnSpPr/>
      </xdr:nvCxnSpPr>
      <xdr:spPr>
        <a:xfrm flipV="1">
          <a:off x="13893800" y="13260070"/>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102870</xdr:rowOff>
    </xdr:from>
    <xdr:to>
      <xdr:col>21</xdr:col>
      <xdr:colOff>412750</xdr:colOff>
      <xdr:row>78</xdr:row>
      <xdr:rowOff>33020</xdr:rowOff>
    </xdr:to>
    <xdr:sp macro="" textlink="">
      <xdr:nvSpPr>
        <xdr:cNvPr id="439" name="フローチャート : 判断 438"/>
        <xdr:cNvSpPr/>
      </xdr:nvSpPr>
      <xdr:spPr>
        <a:xfrm>
          <a:off x="14732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17797</xdr:rowOff>
    </xdr:from>
    <xdr:ext cx="762000" cy="259045"/>
    <xdr:sp macro="" textlink="">
      <xdr:nvSpPr>
        <xdr:cNvPr id="440" name="テキスト ボックス 439"/>
        <xdr:cNvSpPr txBox="1"/>
      </xdr:nvSpPr>
      <xdr:spPr>
        <a:xfrm>
          <a:off x="14401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50800</xdr:rowOff>
    </xdr:from>
    <xdr:to>
      <xdr:col>20</xdr:col>
      <xdr:colOff>158750</xdr:colOff>
      <xdr:row>77</xdr:row>
      <xdr:rowOff>92711</xdr:rowOff>
    </xdr:to>
    <xdr:cxnSp macro="">
      <xdr:nvCxnSpPr>
        <xdr:cNvPr id="441" name="直線コネクタ 440"/>
        <xdr:cNvCxnSpPr/>
      </xdr:nvCxnSpPr>
      <xdr:spPr>
        <a:xfrm>
          <a:off x="13004800" y="13252450"/>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72389</xdr:rowOff>
    </xdr:from>
    <xdr:to>
      <xdr:col>20</xdr:col>
      <xdr:colOff>209550</xdr:colOff>
      <xdr:row>78</xdr:row>
      <xdr:rowOff>2539</xdr:rowOff>
    </xdr:to>
    <xdr:sp macro="" textlink="">
      <xdr:nvSpPr>
        <xdr:cNvPr id="442" name="フローチャート : 判断 441"/>
        <xdr:cNvSpPr/>
      </xdr:nvSpPr>
      <xdr:spPr>
        <a:xfrm>
          <a:off x="13843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158766</xdr:rowOff>
    </xdr:from>
    <xdr:ext cx="762000" cy="259045"/>
    <xdr:sp macro="" textlink="">
      <xdr:nvSpPr>
        <xdr:cNvPr id="443" name="テキスト ボックス 442"/>
        <xdr:cNvSpPr txBox="1"/>
      </xdr:nvSpPr>
      <xdr:spPr>
        <a:xfrm>
          <a:off x="13512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53339</xdr:rowOff>
    </xdr:from>
    <xdr:to>
      <xdr:col>19</xdr:col>
      <xdr:colOff>6350</xdr:colOff>
      <xdr:row>77</xdr:row>
      <xdr:rowOff>154939</xdr:rowOff>
    </xdr:to>
    <xdr:sp macro="" textlink="">
      <xdr:nvSpPr>
        <xdr:cNvPr id="444" name="フローチャート : 判断 443"/>
        <xdr:cNvSpPr/>
      </xdr:nvSpPr>
      <xdr:spPr>
        <a:xfrm>
          <a:off x="12954000" y="13254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139716</xdr:rowOff>
    </xdr:from>
    <xdr:ext cx="762000" cy="259045"/>
    <xdr:sp macro="" textlink="">
      <xdr:nvSpPr>
        <xdr:cNvPr id="445" name="テキスト ボックス 444"/>
        <xdr:cNvSpPr txBox="1"/>
      </xdr:nvSpPr>
      <xdr:spPr>
        <a:xfrm>
          <a:off x="126238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22861</xdr:rowOff>
    </xdr:from>
    <xdr:to>
      <xdr:col>24</xdr:col>
      <xdr:colOff>82550</xdr:colOff>
      <xdr:row>77</xdr:row>
      <xdr:rowOff>124461</xdr:rowOff>
    </xdr:to>
    <xdr:sp macro="" textlink="">
      <xdr:nvSpPr>
        <xdr:cNvPr id="451" name="円/楕円 450"/>
        <xdr:cNvSpPr/>
      </xdr:nvSpPr>
      <xdr:spPr>
        <a:xfrm>
          <a:off x="164592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39388</xdr:rowOff>
    </xdr:from>
    <xdr:ext cx="762000" cy="259045"/>
    <xdr:sp macro="" textlink="">
      <xdr:nvSpPr>
        <xdr:cNvPr id="452" name="公債費以外該当値テキスト"/>
        <xdr:cNvSpPr txBox="1"/>
      </xdr:nvSpPr>
      <xdr:spPr>
        <a:xfrm>
          <a:off x="16598900" y="13069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15239</xdr:rowOff>
    </xdr:from>
    <xdr:to>
      <xdr:col>22</xdr:col>
      <xdr:colOff>615950</xdr:colOff>
      <xdr:row>77</xdr:row>
      <xdr:rowOff>116839</xdr:rowOff>
    </xdr:to>
    <xdr:sp macro="" textlink="">
      <xdr:nvSpPr>
        <xdr:cNvPr id="453" name="円/楕円 452"/>
        <xdr:cNvSpPr/>
      </xdr:nvSpPr>
      <xdr:spPr>
        <a:xfrm>
          <a:off x="15621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127016</xdr:rowOff>
    </xdr:from>
    <xdr:ext cx="736600" cy="259045"/>
    <xdr:sp macro="" textlink="">
      <xdr:nvSpPr>
        <xdr:cNvPr id="454" name="テキスト ボックス 453"/>
        <xdr:cNvSpPr txBox="1"/>
      </xdr:nvSpPr>
      <xdr:spPr>
        <a:xfrm>
          <a:off x="15290800" y="12985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7620</xdr:rowOff>
    </xdr:from>
    <xdr:to>
      <xdr:col>21</xdr:col>
      <xdr:colOff>412750</xdr:colOff>
      <xdr:row>77</xdr:row>
      <xdr:rowOff>109220</xdr:rowOff>
    </xdr:to>
    <xdr:sp macro="" textlink="">
      <xdr:nvSpPr>
        <xdr:cNvPr id="455" name="円/楕円 454"/>
        <xdr:cNvSpPr/>
      </xdr:nvSpPr>
      <xdr:spPr>
        <a:xfrm>
          <a:off x="147320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56" name="テキスト ボックス 455"/>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41911</xdr:rowOff>
    </xdr:from>
    <xdr:to>
      <xdr:col>20</xdr:col>
      <xdr:colOff>209550</xdr:colOff>
      <xdr:row>77</xdr:row>
      <xdr:rowOff>143511</xdr:rowOff>
    </xdr:to>
    <xdr:sp macro="" textlink="">
      <xdr:nvSpPr>
        <xdr:cNvPr id="457" name="円/楕円 456"/>
        <xdr:cNvSpPr/>
      </xdr:nvSpPr>
      <xdr:spPr>
        <a:xfrm>
          <a:off x="13843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153688</xdr:rowOff>
    </xdr:from>
    <xdr:ext cx="762000" cy="259045"/>
    <xdr:sp macro="" textlink="">
      <xdr:nvSpPr>
        <xdr:cNvPr id="458" name="テキスト ボックス 457"/>
        <xdr:cNvSpPr txBox="1"/>
      </xdr:nvSpPr>
      <xdr:spPr>
        <a:xfrm>
          <a:off x="13512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0</xdr:rowOff>
    </xdr:from>
    <xdr:to>
      <xdr:col>19</xdr:col>
      <xdr:colOff>6350</xdr:colOff>
      <xdr:row>77</xdr:row>
      <xdr:rowOff>101600</xdr:rowOff>
    </xdr:to>
    <xdr:sp macro="" textlink="">
      <xdr:nvSpPr>
        <xdr:cNvPr id="459" name="円/楕円 458"/>
        <xdr:cNvSpPr/>
      </xdr:nvSpPr>
      <xdr:spPr>
        <a:xfrm>
          <a:off x="129540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111777</xdr:rowOff>
    </xdr:from>
    <xdr:ext cx="762000" cy="259045"/>
    <xdr:sp macro="" textlink="">
      <xdr:nvSpPr>
        <xdr:cNvPr id="460" name="テキスト ボックス 459"/>
        <xdr:cNvSpPr txBox="1"/>
      </xdr:nvSpPr>
      <xdr:spPr>
        <a:xfrm>
          <a:off x="12623800" y="1297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広島県福山市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138369</xdr:rowOff>
    </xdr:from>
    <xdr:to>
      <xdr:col>4</xdr:col>
      <xdr:colOff>1117600</xdr:colOff>
      <xdr:row>20</xdr:row>
      <xdr:rowOff>41763</xdr:rowOff>
    </xdr:to>
    <xdr:cxnSp macro="">
      <xdr:nvCxnSpPr>
        <xdr:cNvPr id="43" name="直線コネクタ 42"/>
        <xdr:cNvCxnSpPr/>
      </xdr:nvCxnSpPr>
      <xdr:spPr bwMode="auto">
        <a:xfrm flipV="1">
          <a:off x="5651500" y="2243394"/>
          <a:ext cx="0" cy="127499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13840</xdr:rowOff>
    </xdr:from>
    <xdr:ext cx="762000" cy="259045"/>
    <xdr:sp macro="" textlink="">
      <xdr:nvSpPr>
        <xdr:cNvPr id="44" name="人口1人当たり決算額の推移最小値テキスト130"/>
        <xdr:cNvSpPr txBox="1"/>
      </xdr:nvSpPr>
      <xdr:spPr>
        <a:xfrm>
          <a:off x="5740400" y="349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49,156</a:t>
          </a:r>
          <a:endParaRPr kumimoji="1" lang="ja-JP" altLang="en-US" sz="1000" b="1">
            <a:latin typeface="ＭＳ Ｐゴシック"/>
          </a:endParaRPr>
        </a:p>
      </xdr:txBody>
    </xdr:sp>
    <xdr:clientData/>
  </xdr:oneCellAnchor>
  <xdr:twoCellAnchor>
    <xdr:from>
      <xdr:col>4</xdr:col>
      <xdr:colOff>1028700</xdr:colOff>
      <xdr:row>20</xdr:row>
      <xdr:rowOff>41763</xdr:rowOff>
    </xdr:from>
    <xdr:to>
      <xdr:col>5</xdr:col>
      <xdr:colOff>73025</xdr:colOff>
      <xdr:row>20</xdr:row>
      <xdr:rowOff>41763</xdr:rowOff>
    </xdr:to>
    <xdr:cxnSp macro="">
      <xdr:nvCxnSpPr>
        <xdr:cNvPr id="45" name="直線コネクタ 44"/>
        <xdr:cNvCxnSpPr/>
      </xdr:nvCxnSpPr>
      <xdr:spPr bwMode="auto">
        <a:xfrm>
          <a:off x="5562600" y="35183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53296</xdr:rowOff>
    </xdr:from>
    <xdr:ext cx="762000" cy="259045"/>
    <xdr:sp macro="" textlink="">
      <xdr:nvSpPr>
        <xdr:cNvPr id="46" name="人口1人当たり決算額の推移最大値テキスト130"/>
        <xdr:cNvSpPr txBox="1"/>
      </xdr:nvSpPr>
      <xdr:spPr>
        <a:xfrm>
          <a:off x="5740400" y="1986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77,043</a:t>
          </a:r>
          <a:endParaRPr kumimoji="1" lang="ja-JP" altLang="en-US" sz="1000" b="1">
            <a:latin typeface="ＭＳ Ｐゴシック"/>
          </a:endParaRPr>
        </a:p>
      </xdr:txBody>
    </xdr:sp>
    <xdr:clientData/>
  </xdr:oneCellAnchor>
  <xdr:twoCellAnchor>
    <xdr:from>
      <xdr:col>4</xdr:col>
      <xdr:colOff>1028700</xdr:colOff>
      <xdr:row>12</xdr:row>
      <xdr:rowOff>138369</xdr:rowOff>
    </xdr:from>
    <xdr:to>
      <xdr:col>5</xdr:col>
      <xdr:colOff>73025</xdr:colOff>
      <xdr:row>12</xdr:row>
      <xdr:rowOff>138369</xdr:rowOff>
    </xdr:to>
    <xdr:cxnSp macro="">
      <xdr:nvCxnSpPr>
        <xdr:cNvPr id="47" name="直線コネクタ 46"/>
        <xdr:cNvCxnSpPr/>
      </xdr:nvCxnSpPr>
      <xdr:spPr bwMode="auto">
        <a:xfrm>
          <a:off x="5562600" y="22433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103759</xdr:rowOff>
    </xdr:from>
    <xdr:to>
      <xdr:col>4</xdr:col>
      <xdr:colOff>1117600</xdr:colOff>
      <xdr:row>14</xdr:row>
      <xdr:rowOff>143215</xdr:rowOff>
    </xdr:to>
    <xdr:cxnSp macro="">
      <xdr:nvCxnSpPr>
        <xdr:cNvPr id="48" name="直線コネクタ 47"/>
        <xdr:cNvCxnSpPr/>
      </xdr:nvCxnSpPr>
      <xdr:spPr bwMode="auto">
        <a:xfrm>
          <a:off x="5003800" y="2551684"/>
          <a:ext cx="647700" cy="394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134993</xdr:rowOff>
    </xdr:from>
    <xdr:ext cx="762000" cy="259045"/>
    <xdr:sp macro="" textlink="">
      <xdr:nvSpPr>
        <xdr:cNvPr id="49" name="人口1人当たり決算額の推移平均値テキスト130"/>
        <xdr:cNvSpPr txBox="1"/>
      </xdr:nvSpPr>
      <xdr:spPr>
        <a:xfrm>
          <a:off x="5740400" y="29258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60,395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162916</xdr:rowOff>
    </xdr:from>
    <xdr:to>
      <xdr:col>5</xdr:col>
      <xdr:colOff>34925</xdr:colOff>
      <xdr:row>17</xdr:row>
      <xdr:rowOff>93066</xdr:rowOff>
    </xdr:to>
    <xdr:sp macro="" textlink="">
      <xdr:nvSpPr>
        <xdr:cNvPr id="50" name="フローチャート : 判断 49"/>
        <xdr:cNvSpPr/>
      </xdr:nvSpPr>
      <xdr:spPr bwMode="auto">
        <a:xfrm>
          <a:off x="5600700" y="29537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131145</xdr:rowOff>
    </xdr:from>
    <xdr:to>
      <xdr:col>4</xdr:col>
      <xdr:colOff>469900</xdr:colOff>
      <xdr:row>14</xdr:row>
      <xdr:rowOff>103759</xdr:rowOff>
    </xdr:to>
    <xdr:cxnSp macro="">
      <xdr:nvCxnSpPr>
        <xdr:cNvPr id="51" name="直線コネクタ 50"/>
        <xdr:cNvCxnSpPr/>
      </xdr:nvCxnSpPr>
      <xdr:spPr bwMode="auto">
        <a:xfrm>
          <a:off x="4305300" y="2407620"/>
          <a:ext cx="698500" cy="1440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70881</xdr:rowOff>
    </xdr:from>
    <xdr:to>
      <xdr:col>4</xdr:col>
      <xdr:colOff>520700</xdr:colOff>
      <xdr:row>18</xdr:row>
      <xdr:rowOff>1031</xdr:rowOff>
    </xdr:to>
    <xdr:sp macro="" textlink="">
      <xdr:nvSpPr>
        <xdr:cNvPr id="52" name="フローチャート : 判断 51"/>
        <xdr:cNvSpPr/>
      </xdr:nvSpPr>
      <xdr:spPr bwMode="auto">
        <a:xfrm>
          <a:off x="4953000" y="3033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157258</xdr:rowOff>
    </xdr:from>
    <xdr:ext cx="736600" cy="259045"/>
    <xdr:sp macro="" textlink="">
      <xdr:nvSpPr>
        <xdr:cNvPr id="53" name="テキスト ボックス 52"/>
        <xdr:cNvSpPr txBox="1"/>
      </xdr:nvSpPr>
      <xdr:spPr>
        <a:xfrm>
          <a:off x="4622800" y="311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36551</xdr:rowOff>
    </xdr:from>
    <xdr:to>
      <xdr:col>3</xdr:col>
      <xdr:colOff>904875</xdr:colOff>
      <xdr:row>13</xdr:row>
      <xdr:rowOff>131145</xdr:rowOff>
    </xdr:to>
    <xdr:cxnSp macro="">
      <xdr:nvCxnSpPr>
        <xdr:cNvPr id="54" name="直線コネクタ 53"/>
        <xdr:cNvCxnSpPr/>
      </xdr:nvCxnSpPr>
      <xdr:spPr bwMode="auto">
        <a:xfrm>
          <a:off x="3606800" y="2313026"/>
          <a:ext cx="698500" cy="945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156149</xdr:rowOff>
    </xdr:from>
    <xdr:to>
      <xdr:col>3</xdr:col>
      <xdr:colOff>955675</xdr:colOff>
      <xdr:row>17</xdr:row>
      <xdr:rowOff>86299</xdr:rowOff>
    </xdr:to>
    <xdr:sp macro="" textlink="">
      <xdr:nvSpPr>
        <xdr:cNvPr id="55" name="フローチャート : 判断 54"/>
        <xdr:cNvSpPr/>
      </xdr:nvSpPr>
      <xdr:spPr bwMode="auto">
        <a:xfrm>
          <a:off x="4254500" y="2946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71076</xdr:rowOff>
    </xdr:from>
    <xdr:ext cx="762000" cy="259045"/>
    <xdr:sp macro="" textlink="">
      <xdr:nvSpPr>
        <xdr:cNvPr id="56" name="テキスト ボックス 55"/>
        <xdr:cNvSpPr txBox="1"/>
      </xdr:nvSpPr>
      <xdr:spPr>
        <a:xfrm>
          <a:off x="3924300" y="3033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29555</xdr:rowOff>
    </xdr:from>
    <xdr:to>
      <xdr:col>3</xdr:col>
      <xdr:colOff>206375</xdr:colOff>
      <xdr:row>13</xdr:row>
      <xdr:rowOff>36551</xdr:rowOff>
    </xdr:to>
    <xdr:cxnSp macro="">
      <xdr:nvCxnSpPr>
        <xdr:cNvPr id="57" name="直線コネクタ 56"/>
        <xdr:cNvCxnSpPr/>
      </xdr:nvCxnSpPr>
      <xdr:spPr bwMode="auto">
        <a:xfrm>
          <a:off x="2908300" y="2306030"/>
          <a:ext cx="698500" cy="69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62423</xdr:rowOff>
    </xdr:from>
    <xdr:to>
      <xdr:col>3</xdr:col>
      <xdr:colOff>257175</xdr:colOff>
      <xdr:row>16</xdr:row>
      <xdr:rowOff>164023</xdr:rowOff>
    </xdr:to>
    <xdr:sp macro="" textlink="">
      <xdr:nvSpPr>
        <xdr:cNvPr id="58" name="フローチャート : 判断 57"/>
        <xdr:cNvSpPr/>
      </xdr:nvSpPr>
      <xdr:spPr bwMode="auto">
        <a:xfrm>
          <a:off x="3556000" y="28532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148800</xdr:rowOff>
    </xdr:from>
    <xdr:ext cx="762000" cy="259045"/>
    <xdr:sp macro="" textlink="">
      <xdr:nvSpPr>
        <xdr:cNvPr id="59" name="テキスト ボックス 58"/>
        <xdr:cNvSpPr txBox="1"/>
      </xdr:nvSpPr>
      <xdr:spPr>
        <a:xfrm>
          <a:off x="3225800" y="293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66492</xdr:rowOff>
    </xdr:from>
    <xdr:to>
      <xdr:col>2</xdr:col>
      <xdr:colOff>692150</xdr:colOff>
      <xdr:row>16</xdr:row>
      <xdr:rowOff>168092</xdr:rowOff>
    </xdr:to>
    <xdr:sp macro="" textlink="">
      <xdr:nvSpPr>
        <xdr:cNvPr id="60" name="フローチャート : 判断 59"/>
        <xdr:cNvSpPr/>
      </xdr:nvSpPr>
      <xdr:spPr bwMode="auto">
        <a:xfrm>
          <a:off x="2857500" y="28573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152869</xdr:rowOff>
    </xdr:from>
    <xdr:ext cx="762000" cy="259045"/>
    <xdr:sp macro="" textlink="">
      <xdr:nvSpPr>
        <xdr:cNvPr id="61" name="テキスト ボックス 60"/>
        <xdr:cNvSpPr txBox="1"/>
      </xdr:nvSpPr>
      <xdr:spPr>
        <a:xfrm>
          <a:off x="2527300" y="2943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92415</xdr:rowOff>
    </xdr:from>
    <xdr:to>
      <xdr:col>5</xdr:col>
      <xdr:colOff>34925</xdr:colOff>
      <xdr:row>15</xdr:row>
      <xdr:rowOff>22565</xdr:rowOff>
    </xdr:to>
    <xdr:sp macro="" textlink="">
      <xdr:nvSpPr>
        <xdr:cNvPr id="67" name="円/楕円 66"/>
        <xdr:cNvSpPr/>
      </xdr:nvSpPr>
      <xdr:spPr bwMode="auto">
        <a:xfrm>
          <a:off x="5600700" y="2540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108942</xdr:rowOff>
    </xdr:from>
    <xdr:ext cx="762000" cy="259045"/>
    <xdr:sp macro="" textlink="">
      <xdr:nvSpPr>
        <xdr:cNvPr id="68" name="人口1人当たり決算額の推移該当値テキスト130"/>
        <xdr:cNvSpPr txBox="1"/>
      </xdr:nvSpPr>
      <xdr:spPr>
        <a:xfrm>
          <a:off x="5740400" y="238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69,437</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52959</xdr:rowOff>
    </xdr:from>
    <xdr:to>
      <xdr:col>4</xdr:col>
      <xdr:colOff>520700</xdr:colOff>
      <xdr:row>14</xdr:row>
      <xdr:rowOff>154559</xdr:rowOff>
    </xdr:to>
    <xdr:sp macro="" textlink="">
      <xdr:nvSpPr>
        <xdr:cNvPr id="69" name="円/楕円 68"/>
        <xdr:cNvSpPr/>
      </xdr:nvSpPr>
      <xdr:spPr bwMode="auto">
        <a:xfrm>
          <a:off x="4953000" y="25008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164736</xdr:rowOff>
    </xdr:from>
    <xdr:ext cx="736600" cy="259045"/>
    <xdr:sp macro="" textlink="">
      <xdr:nvSpPr>
        <xdr:cNvPr id="70" name="テキスト ボックス 69"/>
        <xdr:cNvSpPr txBox="1"/>
      </xdr:nvSpPr>
      <xdr:spPr>
        <a:xfrm>
          <a:off x="4622800" y="22697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70,300</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80345</xdr:rowOff>
    </xdr:from>
    <xdr:to>
      <xdr:col>3</xdr:col>
      <xdr:colOff>955675</xdr:colOff>
      <xdr:row>14</xdr:row>
      <xdr:rowOff>10495</xdr:rowOff>
    </xdr:to>
    <xdr:sp macro="" textlink="">
      <xdr:nvSpPr>
        <xdr:cNvPr id="71" name="円/楕円 70"/>
        <xdr:cNvSpPr/>
      </xdr:nvSpPr>
      <xdr:spPr bwMode="auto">
        <a:xfrm>
          <a:off x="4254500" y="23568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20672</xdr:rowOff>
    </xdr:from>
    <xdr:ext cx="762000" cy="259045"/>
    <xdr:sp macro="" textlink="">
      <xdr:nvSpPr>
        <xdr:cNvPr id="72" name="テキスト ボックス 71"/>
        <xdr:cNvSpPr txBox="1"/>
      </xdr:nvSpPr>
      <xdr:spPr>
        <a:xfrm>
          <a:off x="3924300" y="212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73,451</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157201</xdr:rowOff>
    </xdr:from>
    <xdr:to>
      <xdr:col>3</xdr:col>
      <xdr:colOff>257175</xdr:colOff>
      <xdr:row>13</xdr:row>
      <xdr:rowOff>87351</xdr:rowOff>
    </xdr:to>
    <xdr:sp macro="" textlink="">
      <xdr:nvSpPr>
        <xdr:cNvPr id="73" name="円/楕円 72"/>
        <xdr:cNvSpPr/>
      </xdr:nvSpPr>
      <xdr:spPr bwMode="auto">
        <a:xfrm>
          <a:off x="3556000" y="22622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97528</xdr:rowOff>
    </xdr:from>
    <xdr:ext cx="762000" cy="259045"/>
    <xdr:sp macro="" textlink="">
      <xdr:nvSpPr>
        <xdr:cNvPr id="74" name="テキスト ボックス 73"/>
        <xdr:cNvSpPr txBox="1"/>
      </xdr:nvSpPr>
      <xdr:spPr>
        <a:xfrm>
          <a:off x="3225800" y="2031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75,520</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150205</xdr:rowOff>
    </xdr:from>
    <xdr:to>
      <xdr:col>2</xdr:col>
      <xdr:colOff>692150</xdr:colOff>
      <xdr:row>13</xdr:row>
      <xdr:rowOff>80355</xdr:rowOff>
    </xdr:to>
    <xdr:sp macro="" textlink="">
      <xdr:nvSpPr>
        <xdr:cNvPr id="75" name="円/楕円 74"/>
        <xdr:cNvSpPr/>
      </xdr:nvSpPr>
      <xdr:spPr bwMode="auto">
        <a:xfrm>
          <a:off x="2857500" y="22552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90532</xdr:rowOff>
    </xdr:from>
    <xdr:ext cx="762000" cy="259045"/>
    <xdr:sp macro="" textlink="">
      <xdr:nvSpPr>
        <xdr:cNvPr id="76" name="テキスト ボックス 75"/>
        <xdr:cNvSpPr txBox="1"/>
      </xdr:nvSpPr>
      <xdr:spPr>
        <a:xfrm>
          <a:off x="2527300" y="2024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75,673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4" name="テキスト ボックス 93"/>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153022</xdr:rowOff>
    </xdr:from>
    <xdr:to>
      <xdr:col>4</xdr:col>
      <xdr:colOff>1117600</xdr:colOff>
      <xdr:row>37</xdr:row>
      <xdr:rowOff>178930</xdr:rowOff>
    </xdr:to>
    <xdr:cxnSp macro="">
      <xdr:nvCxnSpPr>
        <xdr:cNvPr id="104" name="直線コネクタ 103"/>
        <xdr:cNvCxnSpPr/>
      </xdr:nvCxnSpPr>
      <xdr:spPr bwMode="auto">
        <a:xfrm flipV="1">
          <a:off x="5651500" y="6077572"/>
          <a:ext cx="0" cy="12260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151007</xdr:rowOff>
    </xdr:from>
    <xdr:ext cx="762000" cy="259045"/>
    <xdr:sp macro="" textlink="">
      <xdr:nvSpPr>
        <xdr:cNvPr id="105" name="人口1人当たり決算額の推移最小値テキスト445"/>
        <xdr:cNvSpPr txBox="1"/>
      </xdr:nvSpPr>
      <xdr:spPr>
        <a:xfrm>
          <a:off x="5740400" y="72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-3,363</a:t>
          </a:r>
          <a:endParaRPr kumimoji="1" lang="ja-JP" altLang="en-US" sz="1000" b="1">
            <a:latin typeface="ＭＳ Ｐゴシック"/>
          </a:endParaRPr>
        </a:p>
      </xdr:txBody>
    </xdr:sp>
    <xdr:clientData/>
  </xdr:oneCellAnchor>
  <xdr:twoCellAnchor>
    <xdr:from>
      <xdr:col>4</xdr:col>
      <xdr:colOff>1028700</xdr:colOff>
      <xdr:row>37</xdr:row>
      <xdr:rowOff>178930</xdr:rowOff>
    </xdr:from>
    <xdr:to>
      <xdr:col>5</xdr:col>
      <xdr:colOff>73025</xdr:colOff>
      <xdr:row>37</xdr:row>
      <xdr:rowOff>178930</xdr:rowOff>
    </xdr:to>
    <xdr:cxnSp macro="">
      <xdr:nvCxnSpPr>
        <xdr:cNvPr id="106" name="直線コネクタ 105"/>
        <xdr:cNvCxnSpPr/>
      </xdr:nvCxnSpPr>
      <xdr:spPr bwMode="auto">
        <a:xfrm>
          <a:off x="5562600" y="73036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67949</xdr:rowOff>
    </xdr:from>
    <xdr:ext cx="762000" cy="259045"/>
    <xdr:sp macro="" textlink="">
      <xdr:nvSpPr>
        <xdr:cNvPr id="107" name="人口1人当たり決算額の推移最大値テキスト445"/>
        <xdr:cNvSpPr txBox="1"/>
      </xdr:nvSpPr>
      <xdr:spPr>
        <a:xfrm>
          <a:off x="5740400" y="5821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28,817</a:t>
          </a:r>
          <a:endParaRPr kumimoji="1" lang="ja-JP" altLang="en-US" sz="1000" b="1">
            <a:latin typeface="ＭＳ Ｐゴシック"/>
          </a:endParaRPr>
        </a:p>
      </xdr:txBody>
    </xdr:sp>
    <xdr:clientData/>
  </xdr:oneCellAnchor>
  <xdr:twoCellAnchor>
    <xdr:from>
      <xdr:col>4</xdr:col>
      <xdr:colOff>1028700</xdr:colOff>
      <xdr:row>33</xdr:row>
      <xdr:rowOff>153022</xdr:rowOff>
    </xdr:from>
    <xdr:to>
      <xdr:col>5</xdr:col>
      <xdr:colOff>73025</xdr:colOff>
      <xdr:row>33</xdr:row>
      <xdr:rowOff>153022</xdr:rowOff>
    </xdr:to>
    <xdr:cxnSp macro="">
      <xdr:nvCxnSpPr>
        <xdr:cNvPr id="108" name="直線コネクタ 107"/>
        <xdr:cNvCxnSpPr/>
      </xdr:nvCxnSpPr>
      <xdr:spPr bwMode="auto">
        <a:xfrm>
          <a:off x="5562600" y="6077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119304</xdr:rowOff>
    </xdr:from>
    <xdr:to>
      <xdr:col>4</xdr:col>
      <xdr:colOff>1117600</xdr:colOff>
      <xdr:row>35</xdr:row>
      <xdr:rowOff>246672</xdr:rowOff>
    </xdr:to>
    <xdr:cxnSp macro="">
      <xdr:nvCxnSpPr>
        <xdr:cNvPr id="109" name="直線コネクタ 108"/>
        <xdr:cNvCxnSpPr/>
      </xdr:nvCxnSpPr>
      <xdr:spPr bwMode="auto">
        <a:xfrm>
          <a:off x="5003800" y="6729654"/>
          <a:ext cx="647700" cy="1273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242536</xdr:rowOff>
    </xdr:from>
    <xdr:ext cx="762000" cy="259045"/>
    <xdr:sp macro="" textlink="">
      <xdr:nvSpPr>
        <xdr:cNvPr id="110" name="人口1人当たり決算額の推移平均値テキスト445"/>
        <xdr:cNvSpPr txBox="1"/>
      </xdr:nvSpPr>
      <xdr:spPr>
        <a:xfrm>
          <a:off x="5740400" y="65099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54559</xdr:rowOff>
    </xdr:from>
    <xdr:to>
      <xdr:col>5</xdr:col>
      <xdr:colOff>34925</xdr:colOff>
      <xdr:row>35</xdr:row>
      <xdr:rowOff>156159</xdr:rowOff>
    </xdr:to>
    <xdr:sp macro="" textlink="">
      <xdr:nvSpPr>
        <xdr:cNvPr id="111" name="フローチャート : 判断 110"/>
        <xdr:cNvSpPr/>
      </xdr:nvSpPr>
      <xdr:spPr bwMode="auto">
        <a:xfrm>
          <a:off x="5600700" y="66649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119304</xdr:rowOff>
    </xdr:from>
    <xdr:to>
      <xdr:col>4</xdr:col>
      <xdr:colOff>469900</xdr:colOff>
      <xdr:row>35</xdr:row>
      <xdr:rowOff>120714</xdr:rowOff>
    </xdr:to>
    <xdr:cxnSp macro="">
      <xdr:nvCxnSpPr>
        <xdr:cNvPr id="112" name="直線コネクタ 111"/>
        <xdr:cNvCxnSpPr/>
      </xdr:nvCxnSpPr>
      <xdr:spPr bwMode="auto">
        <a:xfrm flipV="1">
          <a:off x="4305300" y="6729654"/>
          <a:ext cx="698500" cy="14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336347</xdr:rowOff>
    </xdr:from>
    <xdr:to>
      <xdr:col>4</xdr:col>
      <xdr:colOff>520700</xdr:colOff>
      <xdr:row>35</xdr:row>
      <xdr:rowOff>95047</xdr:rowOff>
    </xdr:to>
    <xdr:sp macro="" textlink="">
      <xdr:nvSpPr>
        <xdr:cNvPr id="113" name="フローチャート : 判断 112"/>
        <xdr:cNvSpPr/>
      </xdr:nvSpPr>
      <xdr:spPr bwMode="auto">
        <a:xfrm>
          <a:off x="4953000" y="66037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105224</xdr:rowOff>
    </xdr:from>
    <xdr:ext cx="736600" cy="259045"/>
    <xdr:sp macro="" textlink="">
      <xdr:nvSpPr>
        <xdr:cNvPr id="114" name="テキスト ボックス 113"/>
        <xdr:cNvSpPr txBox="1"/>
      </xdr:nvSpPr>
      <xdr:spPr>
        <a:xfrm>
          <a:off x="4622800" y="6372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106311</xdr:rowOff>
    </xdr:from>
    <xdr:to>
      <xdr:col>3</xdr:col>
      <xdr:colOff>904875</xdr:colOff>
      <xdr:row>35</xdr:row>
      <xdr:rowOff>120714</xdr:rowOff>
    </xdr:to>
    <xdr:cxnSp macro="">
      <xdr:nvCxnSpPr>
        <xdr:cNvPr id="115" name="直線コネクタ 114"/>
        <xdr:cNvCxnSpPr/>
      </xdr:nvCxnSpPr>
      <xdr:spPr bwMode="auto">
        <a:xfrm>
          <a:off x="3606800" y="6716661"/>
          <a:ext cx="698500" cy="144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307581</xdr:rowOff>
    </xdr:from>
    <xdr:to>
      <xdr:col>3</xdr:col>
      <xdr:colOff>955675</xdr:colOff>
      <xdr:row>35</xdr:row>
      <xdr:rowOff>66281</xdr:rowOff>
    </xdr:to>
    <xdr:sp macro="" textlink="">
      <xdr:nvSpPr>
        <xdr:cNvPr id="116" name="フローチャート : 判断 115"/>
        <xdr:cNvSpPr/>
      </xdr:nvSpPr>
      <xdr:spPr bwMode="auto">
        <a:xfrm>
          <a:off x="4254500" y="65750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76458</xdr:rowOff>
    </xdr:from>
    <xdr:ext cx="762000" cy="259045"/>
    <xdr:sp macro="" textlink="">
      <xdr:nvSpPr>
        <xdr:cNvPr id="117" name="テキスト ボックス 116"/>
        <xdr:cNvSpPr txBox="1"/>
      </xdr:nvSpPr>
      <xdr:spPr>
        <a:xfrm>
          <a:off x="3924300" y="6343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77394</xdr:rowOff>
    </xdr:from>
    <xdr:to>
      <xdr:col>3</xdr:col>
      <xdr:colOff>206375</xdr:colOff>
      <xdr:row>35</xdr:row>
      <xdr:rowOff>106311</xdr:rowOff>
    </xdr:to>
    <xdr:cxnSp macro="">
      <xdr:nvCxnSpPr>
        <xdr:cNvPr id="118" name="直線コネクタ 117"/>
        <xdr:cNvCxnSpPr/>
      </xdr:nvCxnSpPr>
      <xdr:spPr bwMode="auto">
        <a:xfrm>
          <a:off x="2908300" y="6687744"/>
          <a:ext cx="698500" cy="289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237858</xdr:rowOff>
    </xdr:from>
    <xdr:to>
      <xdr:col>3</xdr:col>
      <xdr:colOff>257175</xdr:colOff>
      <xdr:row>34</xdr:row>
      <xdr:rowOff>339458</xdr:rowOff>
    </xdr:to>
    <xdr:sp macro="" textlink="">
      <xdr:nvSpPr>
        <xdr:cNvPr id="119" name="フローチャート : 判断 118"/>
        <xdr:cNvSpPr/>
      </xdr:nvSpPr>
      <xdr:spPr bwMode="auto">
        <a:xfrm>
          <a:off x="3556000" y="65053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6735</xdr:rowOff>
    </xdr:from>
    <xdr:ext cx="762000" cy="259045"/>
    <xdr:sp macro="" textlink="">
      <xdr:nvSpPr>
        <xdr:cNvPr id="120" name="テキスト ボックス 119"/>
        <xdr:cNvSpPr txBox="1"/>
      </xdr:nvSpPr>
      <xdr:spPr>
        <a:xfrm>
          <a:off x="3225800" y="627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213741</xdr:rowOff>
    </xdr:from>
    <xdr:to>
      <xdr:col>2</xdr:col>
      <xdr:colOff>692150</xdr:colOff>
      <xdr:row>34</xdr:row>
      <xdr:rowOff>315340</xdr:rowOff>
    </xdr:to>
    <xdr:sp macro="" textlink="">
      <xdr:nvSpPr>
        <xdr:cNvPr id="121" name="フローチャート : 判断 120"/>
        <xdr:cNvSpPr/>
      </xdr:nvSpPr>
      <xdr:spPr bwMode="auto">
        <a:xfrm>
          <a:off x="2857500" y="6481191"/>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325518</xdr:rowOff>
    </xdr:from>
    <xdr:ext cx="762000" cy="259045"/>
    <xdr:sp macro="" textlink="">
      <xdr:nvSpPr>
        <xdr:cNvPr id="122" name="テキスト ボックス 121"/>
        <xdr:cNvSpPr txBox="1"/>
      </xdr:nvSpPr>
      <xdr:spPr>
        <a:xfrm>
          <a:off x="2527300" y="6250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195872</xdr:rowOff>
    </xdr:from>
    <xdr:to>
      <xdr:col>5</xdr:col>
      <xdr:colOff>34925</xdr:colOff>
      <xdr:row>35</xdr:row>
      <xdr:rowOff>297472</xdr:rowOff>
    </xdr:to>
    <xdr:sp macro="" textlink="">
      <xdr:nvSpPr>
        <xdr:cNvPr id="128" name="円/楕円 127"/>
        <xdr:cNvSpPr/>
      </xdr:nvSpPr>
      <xdr:spPr bwMode="auto">
        <a:xfrm>
          <a:off x="5600700" y="68062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167949</xdr:rowOff>
    </xdr:from>
    <xdr:ext cx="762000" cy="259045"/>
    <xdr:sp macro="" textlink="">
      <xdr:nvSpPr>
        <xdr:cNvPr id="129" name="人口1人当たり決算額の推移該当値テキスト445"/>
        <xdr:cNvSpPr txBox="1"/>
      </xdr:nvSpPr>
      <xdr:spPr>
        <a:xfrm>
          <a:off x="5740400" y="677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8,359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68504</xdr:rowOff>
    </xdr:from>
    <xdr:to>
      <xdr:col>4</xdr:col>
      <xdr:colOff>520700</xdr:colOff>
      <xdr:row>35</xdr:row>
      <xdr:rowOff>170104</xdr:rowOff>
    </xdr:to>
    <xdr:sp macro="" textlink="">
      <xdr:nvSpPr>
        <xdr:cNvPr id="130" name="円/楕円 129"/>
        <xdr:cNvSpPr/>
      </xdr:nvSpPr>
      <xdr:spPr bwMode="auto">
        <a:xfrm>
          <a:off x="4953000" y="6678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154881</xdr:rowOff>
    </xdr:from>
    <xdr:ext cx="736600" cy="259045"/>
    <xdr:sp macro="" textlink="">
      <xdr:nvSpPr>
        <xdr:cNvPr id="131" name="テキスト ボックス 130"/>
        <xdr:cNvSpPr txBox="1"/>
      </xdr:nvSpPr>
      <xdr:spPr>
        <a:xfrm>
          <a:off x="4622800" y="6765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69914</xdr:rowOff>
    </xdr:from>
    <xdr:to>
      <xdr:col>3</xdr:col>
      <xdr:colOff>955675</xdr:colOff>
      <xdr:row>35</xdr:row>
      <xdr:rowOff>171514</xdr:rowOff>
    </xdr:to>
    <xdr:sp macro="" textlink="">
      <xdr:nvSpPr>
        <xdr:cNvPr id="132" name="円/楕円 131"/>
        <xdr:cNvSpPr/>
      </xdr:nvSpPr>
      <xdr:spPr bwMode="auto">
        <a:xfrm>
          <a:off x="4254500" y="66802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156291</xdr:rowOff>
    </xdr:from>
    <xdr:ext cx="762000" cy="259045"/>
    <xdr:sp macro="" textlink="">
      <xdr:nvSpPr>
        <xdr:cNvPr id="133" name="テキスト ボックス 132"/>
        <xdr:cNvSpPr txBox="1"/>
      </xdr:nvSpPr>
      <xdr:spPr>
        <a:xfrm>
          <a:off x="3924300" y="6766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11,665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55511</xdr:rowOff>
    </xdr:from>
    <xdr:to>
      <xdr:col>3</xdr:col>
      <xdr:colOff>257175</xdr:colOff>
      <xdr:row>35</xdr:row>
      <xdr:rowOff>157111</xdr:rowOff>
    </xdr:to>
    <xdr:sp macro="" textlink="">
      <xdr:nvSpPr>
        <xdr:cNvPr id="134" name="円/楕円 133"/>
        <xdr:cNvSpPr/>
      </xdr:nvSpPr>
      <xdr:spPr bwMode="auto">
        <a:xfrm>
          <a:off x="3556000" y="66658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141888</xdr:rowOff>
    </xdr:from>
    <xdr:ext cx="762000" cy="259045"/>
    <xdr:sp macro="" textlink="">
      <xdr:nvSpPr>
        <xdr:cNvPr id="135" name="テキスト ボックス 134"/>
        <xdr:cNvSpPr txBox="1"/>
      </xdr:nvSpPr>
      <xdr:spPr>
        <a:xfrm>
          <a:off x="3225800" y="67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26594</xdr:rowOff>
    </xdr:from>
    <xdr:to>
      <xdr:col>2</xdr:col>
      <xdr:colOff>692150</xdr:colOff>
      <xdr:row>35</xdr:row>
      <xdr:rowOff>128194</xdr:rowOff>
    </xdr:to>
    <xdr:sp macro="" textlink="">
      <xdr:nvSpPr>
        <xdr:cNvPr id="136" name="円/楕円 135"/>
        <xdr:cNvSpPr/>
      </xdr:nvSpPr>
      <xdr:spPr bwMode="auto">
        <a:xfrm>
          <a:off x="2857500" y="66369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112971</xdr:rowOff>
    </xdr:from>
    <xdr:ext cx="762000" cy="259045"/>
    <xdr:sp macro="" textlink="">
      <xdr:nvSpPr>
        <xdr:cNvPr id="137" name="テキスト ボックス 136"/>
        <xdr:cNvSpPr txBox="1"/>
      </xdr:nvSpPr>
      <xdr:spPr>
        <a:xfrm>
          <a:off x="2527300" y="6723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12,802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latin typeface="+mn-lt"/>
              <a:ea typeface="+mn-ea"/>
              <a:cs typeface="+mn-cs"/>
            </a:rPr>
            <a:t>・平成２</a:t>
          </a:r>
          <a:r>
            <a:rPr lang="ja-JP" altLang="en-US" sz="1300" b="0" i="0" baseline="0">
              <a:solidFill>
                <a:schemeClr val="dk1"/>
              </a:solidFill>
              <a:latin typeface="+mn-lt"/>
              <a:ea typeface="+mn-ea"/>
              <a:cs typeface="+mn-cs"/>
            </a:rPr>
            <a:t>６</a:t>
          </a:r>
          <a:r>
            <a:rPr lang="ja-JP" altLang="ja-JP" sz="1300" b="0" i="0" baseline="0">
              <a:solidFill>
                <a:schemeClr val="dk1"/>
              </a:solidFill>
              <a:latin typeface="+mn-lt"/>
              <a:ea typeface="+mn-ea"/>
              <a:cs typeface="+mn-cs"/>
            </a:rPr>
            <a:t>年度の実質収支は前年度に比べ</a:t>
          </a:r>
          <a:r>
            <a:rPr lang="ja-JP" altLang="en-US" sz="1300" b="0" i="0" baseline="0">
              <a:solidFill>
                <a:schemeClr val="dk1"/>
              </a:solidFill>
              <a:latin typeface="+mn-lt"/>
              <a:ea typeface="+mn-ea"/>
              <a:cs typeface="+mn-cs"/>
            </a:rPr>
            <a:t>増加</a:t>
          </a:r>
          <a:r>
            <a:rPr lang="ja-JP" altLang="ja-JP" sz="1300" b="0" i="0" baseline="0">
              <a:solidFill>
                <a:schemeClr val="dk1"/>
              </a:solidFill>
              <a:latin typeface="+mn-lt"/>
              <a:ea typeface="+mn-ea"/>
              <a:cs typeface="+mn-cs"/>
            </a:rPr>
            <a:t>（</a:t>
          </a:r>
          <a:r>
            <a:rPr lang="en-US" altLang="ja-JP" sz="1300" b="0" i="0" baseline="0">
              <a:solidFill>
                <a:schemeClr val="dk1"/>
              </a:solidFill>
              <a:latin typeface="+mn-lt"/>
              <a:ea typeface="+mn-ea"/>
              <a:cs typeface="+mn-cs"/>
            </a:rPr>
            <a:t>1,109</a:t>
          </a:r>
          <a:r>
            <a:rPr lang="ja-JP" altLang="ja-JP" sz="1300" b="0" i="0" baseline="0">
              <a:solidFill>
                <a:schemeClr val="dk1"/>
              </a:solidFill>
              <a:latin typeface="+mn-lt"/>
              <a:ea typeface="+mn-ea"/>
              <a:cs typeface="+mn-cs"/>
            </a:rPr>
            <a:t>百万円）し</a:t>
          </a:r>
          <a:r>
            <a:rPr lang="ja-JP" altLang="en-US" sz="1300" b="0" i="0" baseline="0">
              <a:solidFill>
                <a:schemeClr val="dk1"/>
              </a:solidFill>
              <a:latin typeface="+mn-lt"/>
              <a:ea typeface="+mn-ea"/>
              <a:cs typeface="+mn-cs"/>
            </a:rPr>
            <a:t>ており，</a:t>
          </a:r>
          <a:r>
            <a:rPr lang="ja-JP" altLang="ja-JP" sz="1300" b="0" i="0" baseline="0">
              <a:solidFill>
                <a:schemeClr val="dk1"/>
              </a:solidFill>
              <a:latin typeface="+mn-lt"/>
              <a:ea typeface="+mn-ea"/>
              <a:cs typeface="+mn-cs"/>
            </a:rPr>
            <a:t>毎年度一貫して黒字を確保している状況である。</a:t>
          </a:r>
          <a:endParaRPr lang="ja-JP" altLang="ja-JP" sz="1300"/>
        </a:p>
        <a:p>
          <a:pPr rtl="0"/>
          <a:r>
            <a:rPr lang="ja-JP" altLang="ja-JP" sz="1300" b="0" i="0" baseline="0">
              <a:solidFill>
                <a:schemeClr val="dk1"/>
              </a:solidFill>
              <a:latin typeface="+mn-lt"/>
              <a:ea typeface="+mn-ea"/>
              <a:cs typeface="+mn-cs"/>
            </a:rPr>
            <a:t>実質単年度収支は平成２０年度以降</a:t>
          </a:r>
          <a:r>
            <a:rPr lang="ja-JP" altLang="en-US" sz="1300" b="0" i="0" baseline="0">
              <a:solidFill>
                <a:schemeClr val="dk1"/>
              </a:solidFill>
              <a:latin typeface="+mn-lt"/>
              <a:ea typeface="+mn-ea"/>
              <a:cs typeface="+mn-cs"/>
            </a:rPr>
            <a:t>７</a:t>
          </a:r>
          <a:r>
            <a:rPr lang="ja-JP" altLang="ja-JP" sz="1300" b="0" i="0" baseline="0">
              <a:solidFill>
                <a:schemeClr val="dk1"/>
              </a:solidFill>
              <a:latin typeface="+mn-lt"/>
              <a:ea typeface="+mn-ea"/>
              <a:cs typeface="+mn-cs"/>
            </a:rPr>
            <a:t>年連続で黒字，また</a:t>
          </a:r>
          <a:endParaRPr lang="ja-JP" altLang="ja-JP" sz="1300"/>
        </a:p>
        <a:p>
          <a:pPr rtl="0"/>
          <a:r>
            <a:rPr lang="ja-JP" altLang="ja-JP" sz="1300" b="0" i="0" baseline="0">
              <a:solidFill>
                <a:schemeClr val="dk1"/>
              </a:solidFill>
              <a:latin typeface="+mn-lt"/>
              <a:ea typeface="+mn-ea"/>
              <a:cs typeface="+mn-cs"/>
            </a:rPr>
            <a:t>財政調整基金残高について</a:t>
          </a:r>
          <a:r>
            <a:rPr lang="ja-JP" altLang="en-US" sz="1300" b="0" i="0" baseline="0">
              <a:solidFill>
                <a:schemeClr val="dk1"/>
              </a:solidFill>
              <a:latin typeface="+mn-lt"/>
              <a:ea typeface="+mn-ea"/>
              <a:cs typeface="+mn-cs"/>
            </a:rPr>
            <a:t>は</a:t>
          </a:r>
          <a:r>
            <a:rPr lang="ja-JP" altLang="ja-JP" sz="1300" b="0" i="0" baseline="0">
              <a:solidFill>
                <a:schemeClr val="dk1"/>
              </a:solidFill>
              <a:latin typeface="+mn-lt"/>
              <a:ea typeface="+mn-ea"/>
              <a:cs typeface="+mn-cs"/>
            </a:rPr>
            <a:t>，前年度末残高に対して</a:t>
          </a:r>
          <a:r>
            <a:rPr lang="ja-JP" altLang="en-US" sz="1300" b="0" i="0" baseline="0">
              <a:solidFill>
                <a:schemeClr val="dk1"/>
              </a:solidFill>
              <a:latin typeface="+mn-lt"/>
              <a:ea typeface="+mn-ea"/>
              <a:cs typeface="+mn-cs"/>
            </a:rPr>
            <a:t>減少</a:t>
          </a:r>
          <a:endParaRPr lang="ja-JP" altLang="ja-JP" sz="1300"/>
        </a:p>
        <a:p>
          <a:pPr rtl="0"/>
          <a:r>
            <a:rPr lang="ja-JP" altLang="ja-JP" sz="1300" b="0" i="0" baseline="0">
              <a:solidFill>
                <a:schemeClr val="dk1"/>
              </a:solidFill>
              <a:latin typeface="+mn-lt"/>
              <a:ea typeface="+mn-ea"/>
              <a:cs typeface="+mn-cs"/>
            </a:rPr>
            <a:t>（</a:t>
          </a:r>
          <a:r>
            <a:rPr lang="en-US" altLang="ja-JP" sz="1300" b="0" i="0" baseline="0">
              <a:solidFill>
                <a:schemeClr val="dk1"/>
              </a:solidFill>
              <a:latin typeface="+mn-lt"/>
              <a:ea typeface="+mn-ea"/>
              <a:cs typeface="+mn-cs"/>
            </a:rPr>
            <a:t>1,514</a:t>
          </a:r>
          <a:r>
            <a:rPr lang="ja-JP" altLang="ja-JP" sz="1300" b="0" i="0" baseline="0">
              <a:solidFill>
                <a:schemeClr val="dk1"/>
              </a:solidFill>
              <a:latin typeface="+mn-lt"/>
              <a:ea typeface="+mn-ea"/>
              <a:cs typeface="+mn-cs"/>
            </a:rPr>
            <a:t>百万円）し</a:t>
          </a:r>
          <a:r>
            <a:rPr lang="ja-JP" altLang="en-US" sz="1300" b="0" i="0" baseline="0">
              <a:solidFill>
                <a:schemeClr val="dk1"/>
              </a:solidFill>
              <a:latin typeface="+mn-lt"/>
              <a:ea typeface="+mn-ea"/>
              <a:cs typeface="+mn-cs"/>
            </a:rPr>
            <a:t>たものの，大規模事業基金への積み替え</a:t>
          </a:r>
          <a:endParaRPr lang="en-US" altLang="ja-JP" sz="1300" b="0" i="0" baseline="0">
            <a:solidFill>
              <a:schemeClr val="dk1"/>
            </a:solidFill>
            <a:latin typeface="+mn-lt"/>
            <a:ea typeface="+mn-ea"/>
            <a:cs typeface="+mn-cs"/>
          </a:endParaRPr>
        </a:p>
        <a:p>
          <a:pPr rtl="0"/>
          <a:r>
            <a:rPr lang="ja-JP" altLang="en-US" sz="1300" b="0" i="0" baseline="0">
              <a:solidFill>
                <a:schemeClr val="dk1"/>
              </a:solidFill>
              <a:latin typeface="+mn-lt"/>
              <a:ea typeface="+mn-ea"/>
              <a:cs typeface="+mn-cs"/>
            </a:rPr>
            <a:t>（</a:t>
          </a:r>
          <a:r>
            <a:rPr lang="en-US" altLang="ja-JP" sz="1300" b="0" i="0" baseline="0">
              <a:solidFill>
                <a:schemeClr val="dk1"/>
              </a:solidFill>
              <a:latin typeface="+mn-lt"/>
              <a:ea typeface="+mn-ea"/>
              <a:cs typeface="+mn-cs"/>
            </a:rPr>
            <a:t>3,000</a:t>
          </a:r>
          <a:r>
            <a:rPr lang="ja-JP" altLang="en-US" sz="1300" b="0" i="0" baseline="0">
              <a:solidFill>
                <a:schemeClr val="dk1"/>
              </a:solidFill>
              <a:latin typeface="+mn-lt"/>
              <a:ea typeface="+mn-ea"/>
              <a:cs typeface="+mn-cs"/>
            </a:rPr>
            <a:t>百万円）を行っており，総じて増加している状況である。</a:t>
          </a:r>
          <a:endParaRPr lang="ja-JP" altLang="ja-JP" sz="1300"/>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latin typeface="+mn-lt"/>
              <a:ea typeface="+mn-ea"/>
              <a:cs typeface="+mn-cs"/>
            </a:rPr>
            <a:t>・平成</a:t>
          </a:r>
          <a:r>
            <a:rPr lang="en-US" altLang="ja-JP" sz="1300" b="0" i="0" baseline="0">
              <a:solidFill>
                <a:schemeClr val="dk1"/>
              </a:solidFill>
              <a:latin typeface="+mn-lt"/>
              <a:ea typeface="+mn-ea"/>
              <a:cs typeface="+mn-cs"/>
            </a:rPr>
            <a:t>23</a:t>
          </a:r>
          <a:r>
            <a:rPr lang="ja-JP" altLang="ja-JP" sz="1300" b="0" i="0" baseline="0">
              <a:solidFill>
                <a:schemeClr val="dk1"/>
              </a:solidFill>
              <a:latin typeface="+mn-lt"/>
              <a:ea typeface="+mn-ea"/>
              <a:cs typeface="+mn-cs"/>
            </a:rPr>
            <a:t>年度以前は，競馬事業特別会計の赤字額があったが，全会計を連結した場合，黒字額を確保してきた。</a:t>
          </a:r>
          <a:endParaRPr lang="ja-JP" altLang="ja-JP" sz="1300"/>
        </a:p>
        <a:p>
          <a:pPr rtl="0"/>
          <a:r>
            <a:rPr lang="ja-JP" altLang="ja-JP" sz="1300" b="0" i="0" baseline="0">
              <a:solidFill>
                <a:schemeClr val="dk1"/>
              </a:solidFill>
              <a:latin typeface="+mn-lt"/>
              <a:ea typeface="+mn-ea"/>
              <a:cs typeface="+mn-cs"/>
            </a:rPr>
            <a:t>「その他会計（赤字）」は競馬事業特別会計である。</a:t>
          </a:r>
          <a:endParaRPr lang="ja-JP" altLang="ja-JP" sz="1300"/>
        </a:p>
        <a:p>
          <a:pPr rtl="0"/>
          <a:r>
            <a:rPr lang="ja-JP" altLang="ja-JP" sz="1300" b="0" i="0" baseline="0">
              <a:solidFill>
                <a:schemeClr val="dk1"/>
              </a:solidFill>
              <a:latin typeface="+mn-lt"/>
              <a:ea typeface="+mn-ea"/>
              <a:cs typeface="+mn-cs"/>
            </a:rPr>
            <a:t>平成</a:t>
          </a:r>
          <a:r>
            <a:rPr lang="en-US" altLang="ja-JP" sz="1300" b="0" i="0" baseline="0">
              <a:solidFill>
                <a:schemeClr val="dk1"/>
              </a:solidFill>
              <a:latin typeface="+mn-lt"/>
              <a:ea typeface="+mn-ea"/>
              <a:cs typeface="+mn-cs"/>
            </a:rPr>
            <a:t>24</a:t>
          </a:r>
          <a:r>
            <a:rPr lang="ja-JP" altLang="ja-JP" sz="1300" b="0" i="0" baseline="0">
              <a:solidFill>
                <a:schemeClr val="dk1"/>
              </a:solidFill>
              <a:latin typeface="+mn-lt"/>
              <a:ea typeface="+mn-ea"/>
              <a:cs typeface="+mn-cs"/>
            </a:rPr>
            <a:t>年度に競馬事業特別会計の赤字を解消し，競馬事業特別会計を廃止してからは，全会計において黒字額を確保している。</a:t>
          </a:r>
          <a:endParaRPr lang="ja-JP" altLang="ja-JP" sz="1300"/>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・平成</a:t>
          </a:r>
          <a:r>
            <a:rPr kumimoji="1" lang="en-US" altLang="ja-JP" sz="1300">
              <a:latin typeface="ＭＳ ゴシック" pitchFamily="49" charset="-128"/>
              <a:ea typeface="ＭＳ ゴシック" pitchFamily="49" charset="-128"/>
            </a:rPr>
            <a:t>26</a:t>
          </a:r>
          <a:r>
            <a:rPr kumimoji="1" lang="ja-JP" altLang="en-US" sz="1300">
              <a:latin typeface="ＭＳ ゴシック" pitchFamily="49" charset="-128"/>
              <a:ea typeface="ＭＳ ゴシック" pitchFamily="49" charset="-128"/>
            </a:rPr>
            <a:t>年度の「元利償還金等</a:t>
          </a:r>
          <a:r>
            <a:rPr kumimoji="1" lang="en-US" altLang="ja-JP" sz="1300">
              <a:latin typeface="ＭＳ ゴシック" pitchFamily="49" charset="-128"/>
              <a:ea typeface="ＭＳ ゴシック" pitchFamily="49" charset="-128"/>
            </a:rPr>
            <a:t>(A)</a:t>
          </a:r>
          <a:r>
            <a:rPr kumimoji="1" lang="ja-JP" altLang="en-US" sz="1300">
              <a:latin typeface="ＭＳ ゴシック" pitchFamily="49" charset="-128"/>
              <a:ea typeface="ＭＳ ゴシック" pitchFamily="49" charset="-128"/>
            </a:rPr>
            <a:t>」は，元利償還金の減少</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a:t>
          </a:r>
          <a:r>
            <a:rPr kumimoji="1" lang="en-US" altLang="ja-JP" sz="1300">
              <a:latin typeface="ＭＳ ゴシック" pitchFamily="49" charset="-128"/>
              <a:ea typeface="ＭＳ ゴシック" pitchFamily="49" charset="-128"/>
            </a:rPr>
            <a:t>624</a:t>
          </a:r>
          <a:r>
            <a:rPr kumimoji="1" lang="ja-JP" altLang="en-US" sz="1300">
              <a:latin typeface="ＭＳ ゴシック" pitchFamily="49" charset="-128"/>
              <a:ea typeface="ＭＳ ゴシック" pitchFamily="49" charset="-128"/>
            </a:rPr>
            <a:t>百万円</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，公営企業債の元利償還金に対する繰入金の減少</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a:t>
          </a:r>
          <a:r>
            <a:rPr kumimoji="1" lang="en-US" altLang="ja-JP" sz="1300">
              <a:latin typeface="ＭＳ ゴシック" pitchFamily="49" charset="-128"/>
              <a:ea typeface="ＭＳ ゴシック" pitchFamily="49" charset="-128"/>
            </a:rPr>
            <a:t>436</a:t>
          </a:r>
          <a:r>
            <a:rPr kumimoji="1" lang="ja-JP" altLang="en-US" sz="1300">
              <a:latin typeface="ＭＳ ゴシック" pitchFamily="49" charset="-128"/>
              <a:ea typeface="ＭＳ ゴシック" pitchFamily="49" charset="-128"/>
            </a:rPr>
            <a:t>百万円</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により，全体で</a:t>
          </a:r>
          <a:r>
            <a:rPr kumimoji="1" lang="en-US" altLang="ja-JP" sz="1300">
              <a:latin typeface="ＭＳ ゴシック" pitchFamily="49" charset="-128"/>
              <a:ea typeface="ＭＳ ゴシック" pitchFamily="49" charset="-128"/>
            </a:rPr>
            <a:t>1,065</a:t>
          </a:r>
          <a:r>
            <a:rPr kumimoji="1" lang="ja-JP" altLang="en-US" sz="1300">
              <a:latin typeface="ＭＳ ゴシック" pitchFamily="49" charset="-128"/>
              <a:ea typeface="ＭＳ ゴシック" pitchFamily="49" charset="-128"/>
            </a:rPr>
            <a:t>百万円減少している。</a:t>
          </a:r>
          <a:endParaRPr kumimoji="1" lang="en-US" altLang="ja-JP" sz="1300">
            <a:latin typeface="ＭＳ ゴシック" pitchFamily="49" charset="-128"/>
            <a:ea typeface="ＭＳ ゴシック" pitchFamily="49" charset="-128"/>
          </a:endParaRPr>
        </a:p>
        <a:p>
          <a:r>
            <a:rPr kumimoji="1" lang="ja-JP" altLang="en-US" sz="1300">
              <a:solidFill>
                <a:schemeClr val="tx1"/>
              </a:solidFill>
              <a:latin typeface="ＭＳ ゴシック" pitchFamily="49" charset="-128"/>
              <a:ea typeface="ＭＳ ゴシック" pitchFamily="49" charset="-128"/>
            </a:rPr>
            <a:t>・控除額である平成</a:t>
          </a:r>
          <a:r>
            <a:rPr kumimoji="1" lang="en-US" altLang="ja-JP" sz="1300">
              <a:solidFill>
                <a:schemeClr val="tx1"/>
              </a:solidFill>
              <a:latin typeface="ＭＳ ゴシック" pitchFamily="49" charset="-128"/>
              <a:ea typeface="ＭＳ ゴシック" pitchFamily="49" charset="-128"/>
            </a:rPr>
            <a:t>26</a:t>
          </a:r>
          <a:r>
            <a:rPr kumimoji="1" lang="ja-JP" altLang="en-US" sz="1300">
              <a:solidFill>
                <a:schemeClr val="tx1"/>
              </a:solidFill>
              <a:latin typeface="ＭＳ ゴシック" pitchFamily="49" charset="-128"/>
              <a:ea typeface="ＭＳ ゴシック" pitchFamily="49" charset="-128"/>
            </a:rPr>
            <a:t>年度の「算入公債費等</a:t>
          </a:r>
          <a:r>
            <a:rPr kumimoji="1" lang="en-US" altLang="ja-JP" sz="1300">
              <a:solidFill>
                <a:schemeClr val="tx1"/>
              </a:solidFill>
              <a:latin typeface="ＭＳ ゴシック" pitchFamily="49" charset="-128"/>
              <a:ea typeface="ＭＳ ゴシック" pitchFamily="49" charset="-128"/>
            </a:rPr>
            <a:t>(B)</a:t>
          </a:r>
          <a:r>
            <a:rPr kumimoji="1" lang="ja-JP" altLang="en-US" sz="1300">
              <a:solidFill>
                <a:schemeClr val="tx1"/>
              </a:solidFill>
              <a:latin typeface="ＭＳ ゴシック" pitchFamily="49" charset="-128"/>
              <a:ea typeface="ＭＳ ゴシック" pitchFamily="49" charset="-128"/>
            </a:rPr>
            <a:t>」は，合併特例債や臨時財政対策債の償還額の増加に伴い，基準財政需要額に算入される公債費が増加したことなどから，全体で</a:t>
          </a:r>
          <a:r>
            <a:rPr kumimoji="1" lang="en-US" altLang="ja-JP" sz="1300">
              <a:solidFill>
                <a:schemeClr val="tx1"/>
              </a:solidFill>
              <a:latin typeface="ＭＳ ゴシック" pitchFamily="49" charset="-128"/>
              <a:ea typeface="ＭＳ ゴシック" pitchFamily="49" charset="-128"/>
            </a:rPr>
            <a:t>520</a:t>
          </a:r>
          <a:r>
            <a:rPr kumimoji="1" lang="ja-JP" altLang="en-US" sz="1300">
              <a:solidFill>
                <a:schemeClr val="tx1"/>
              </a:solidFill>
              <a:latin typeface="ＭＳ ゴシック" pitchFamily="49" charset="-128"/>
              <a:ea typeface="ＭＳ ゴシック" pitchFamily="49" charset="-128"/>
            </a:rPr>
            <a:t>百万円増加している。</a:t>
          </a:r>
          <a:endParaRPr kumimoji="1" lang="en-US" altLang="ja-JP" sz="1300">
            <a:solidFill>
              <a:schemeClr val="tx1"/>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latin typeface="+mn-lt"/>
              <a:ea typeface="+mn-ea"/>
              <a:cs typeface="+mn-cs"/>
            </a:rPr>
            <a:t>・平成</a:t>
          </a:r>
          <a:r>
            <a:rPr lang="en-US" altLang="ja-JP" sz="1300" b="0" i="0" baseline="0">
              <a:solidFill>
                <a:schemeClr val="dk1"/>
              </a:solidFill>
              <a:latin typeface="+mn-lt"/>
              <a:ea typeface="+mn-ea"/>
              <a:cs typeface="+mn-cs"/>
            </a:rPr>
            <a:t>26</a:t>
          </a:r>
          <a:r>
            <a:rPr lang="ja-JP" altLang="ja-JP" sz="1300" b="0" i="0" baseline="0">
              <a:solidFill>
                <a:schemeClr val="dk1"/>
              </a:solidFill>
              <a:latin typeface="+mn-lt"/>
              <a:ea typeface="+mn-ea"/>
              <a:cs typeface="+mn-cs"/>
            </a:rPr>
            <a:t>年度の「将来負担額</a:t>
          </a:r>
          <a:r>
            <a:rPr lang="en-US" altLang="ja-JP" sz="1300" b="0" i="0" baseline="0">
              <a:solidFill>
                <a:schemeClr val="dk1"/>
              </a:solidFill>
              <a:latin typeface="+mn-lt"/>
              <a:ea typeface="+mn-ea"/>
              <a:cs typeface="+mn-cs"/>
            </a:rPr>
            <a:t>(A)</a:t>
          </a:r>
          <a:r>
            <a:rPr lang="ja-JP" altLang="ja-JP" sz="1300" b="0" i="0" baseline="0">
              <a:solidFill>
                <a:schemeClr val="dk1"/>
              </a:solidFill>
              <a:latin typeface="+mn-lt"/>
              <a:ea typeface="+mn-ea"/>
              <a:cs typeface="+mn-cs"/>
            </a:rPr>
            <a:t>」は，</a:t>
          </a:r>
          <a:r>
            <a:rPr lang="ja-JP" altLang="en-US" sz="1300" b="0" i="0" baseline="0">
              <a:solidFill>
                <a:schemeClr val="dk1"/>
              </a:solidFill>
              <a:latin typeface="+mn-lt"/>
              <a:ea typeface="+mn-ea"/>
              <a:cs typeface="+mn-cs"/>
            </a:rPr>
            <a:t>公営企業債等繰入</a:t>
          </a:r>
          <a:endParaRPr lang="en-US" altLang="ja-JP" sz="1300" b="0" i="0" baseline="0">
            <a:solidFill>
              <a:schemeClr val="dk1"/>
            </a:solidFill>
            <a:latin typeface="+mn-lt"/>
            <a:ea typeface="+mn-ea"/>
            <a:cs typeface="+mn-cs"/>
          </a:endParaRPr>
        </a:p>
        <a:p>
          <a:pPr rtl="0"/>
          <a:r>
            <a:rPr lang="ja-JP" altLang="en-US" sz="1300" b="0" i="0" baseline="0">
              <a:solidFill>
                <a:schemeClr val="dk1"/>
              </a:solidFill>
              <a:latin typeface="+mn-lt"/>
              <a:ea typeface="+mn-ea"/>
              <a:cs typeface="+mn-cs"/>
            </a:rPr>
            <a:t>見込額が減少（</a:t>
          </a:r>
          <a:r>
            <a:rPr lang="en-US" altLang="ja-JP" sz="1300" b="0" i="0" baseline="0">
              <a:solidFill>
                <a:schemeClr val="dk1"/>
              </a:solidFill>
              <a:latin typeface="+mn-lt"/>
              <a:ea typeface="+mn-ea"/>
              <a:cs typeface="+mn-cs"/>
            </a:rPr>
            <a:t>4,152</a:t>
          </a:r>
          <a:r>
            <a:rPr lang="ja-JP" altLang="en-US" sz="1300" b="0" i="0" baseline="0">
              <a:solidFill>
                <a:schemeClr val="dk1"/>
              </a:solidFill>
              <a:latin typeface="+mn-lt"/>
              <a:ea typeface="+mn-ea"/>
              <a:cs typeface="+mn-cs"/>
            </a:rPr>
            <a:t>百万円）したほか</a:t>
          </a:r>
          <a:r>
            <a:rPr lang="ja-JP" altLang="ja-JP" sz="1300" b="0" i="0" baseline="0">
              <a:solidFill>
                <a:schemeClr val="dk1"/>
              </a:solidFill>
              <a:latin typeface="+mn-lt"/>
              <a:ea typeface="+mn-ea"/>
              <a:cs typeface="+mn-cs"/>
            </a:rPr>
            <a:t>，一般会計等に係る地方債の現在高が減少（</a:t>
          </a:r>
          <a:r>
            <a:rPr lang="en-US" altLang="ja-JP" sz="1300" b="0" i="0" baseline="0">
              <a:solidFill>
                <a:schemeClr val="dk1"/>
              </a:solidFill>
              <a:latin typeface="+mn-lt"/>
              <a:ea typeface="+mn-ea"/>
              <a:cs typeface="+mn-cs"/>
            </a:rPr>
            <a:t>3,831</a:t>
          </a:r>
          <a:r>
            <a:rPr lang="ja-JP" altLang="ja-JP" sz="1300" b="0" i="0" baseline="0">
              <a:solidFill>
                <a:schemeClr val="dk1"/>
              </a:solidFill>
              <a:latin typeface="+mn-lt"/>
              <a:ea typeface="+mn-ea"/>
              <a:cs typeface="+mn-cs"/>
            </a:rPr>
            <a:t>百万円）したことなどにより，全体で</a:t>
          </a:r>
          <a:r>
            <a:rPr lang="en-US" altLang="ja-JP" sz="1300" b="0" i="0" baseline="0">
              <a:solidFill>
                <a:schemeClr val="dk1"/>
              </a:solidFill>
              <a:latin typeface="+mn-lt"/>
              <a:ea typeface="+mn-ea"/>
              <a:cs typeface="+mn-cs"/>
            </a:rPr>
            <a:t>11,503</a:t>
          </a:r>
          <a:r>
            <a:rPr lang="ja-JP" altLang="ja-JP" sz="1300" b="0" i="0" baseline="0">
              <a:solidFill>
                <a:schemeClr val="dk1"/>
              </a:solidFill>
              <a:latin typeface="+mn-lt"/>
              <a:ea typeface="+mn-ea"/>
              <a:cs typeface="+mn-cs"/>
            </a:rPr>
            <a:t>百万円減少している。</a:t>
          </a:r>
          <a:endParaRPr lang="ja-JP" altLang="ja-JP" sz="1300"/>
        </a:p>
        <a:p>
          <a:pPr rtl="0"/>
          <a:r>
            <a:rPr lang="ja-JP" altLang="ja-JP" sz="1300" b="0" i="0" baseline="0">
              <a:solidFill>
                <a:schemeClr val="dk1"/>
              </a:solidFill>
              <a:latin typeface="+mn-lt"/>
              <a:ea typeface="+mn-ea"/>
              <a:cs typeface="+mn-cs"/>
            </a:rPr>
            <a:t>・控除額である「充当可能財源等</a:t>
          </a:r>
          <a:r>
            <a:rPr lang="en-US" altLang="ja-JP" sz="1300" b="0" i="0" baseline="0">
              <a:solidFill>
                <a:schemeClr val="dk1"/>
              </a:solidFill>
              <a:latin typeface="+mn-lt"/>
              <a:ea typeface="+mn-ea"/>
              <a:cs typeface="+mn-cs"/>
            </a:rPr>
            <a:t>(B)</a:t>
          </a:r>
          <a:r>
            <a:rPr lang="ja-JP" altLang="ja-JP" sz="1300" b="0" i="0" baseline="0">
              <a:solidFill>
                <a:schemeClr val="dk1"/>
              </a:solidFill>
              <a:latin typeface="+mn-lt"/>
              <a:ea typeface="+mn-ea"/>
              <a:cs typeface="+mn-cs"/>
            </a:rPr>
            <a:t>」は，</a:t>
          </a:r>
          <a:endParaRPr lang="ja-JP" altLang="ja-JP" sz="1300"/>
        </a:p>
        <a:p>
          <a:pPr rtl="0"/>
          <a:r>
            <a:rPr lang="ja-JP" altLang="ja-JP" sz="1300" b="0" i="0" baseline="0">
              <a:solidFill>
                <a:schemeClr val="dk1"/>
              </a:solidFill>
              <a:latin typeface="+mn-lt"/>
              <a:ea typeface="+mn-ea"/>
              <a:cs typeface="+mn-cs"/>
            </a:rPr>
            <a:t>充当可能特定歳入が増加（</a:t>
          </a:r>
          <a:r>
            <a:rPr lang="en-US" altLang="ja-JP" sz="1300" b="0" i="0" baseline="0">
              <a:solidFill>
                <a:schemeClr val="dk1"/>
              </a:solidFill>
              <a:latin typeface="+mn-lt"/>
              <a:ea typeface="+mn-ea"/>
              <a:cs typeface="+mn-cs"/>
            </a:rPr>
            <a:t>2,399</a:t>
          </a:r>
          <a:r>
            <a:rPr lang="ja-JP" altLang="ja-JP" sz="1300" b="0" i="0" baseline="0">
              <a:solidFill>
                <a:schemeClr val="dk1"/>
              </a:solidFill>
              <a:latin typeface="+mn-lt"/>
              <a:ea typeface="+mn-ea"/>
              <a:cs typeface="+mn-cs"/>
            </a:rPr>
            <a:t>百万円）</a:t>
          </a:r>
          <a:endParaRPr lang="ja-JP" altLang="ja-JP" sz="1300"/>
        </a:p>
        <a:p>
          <a:pPr rtl="0"/>
          <a:r>
            <a:rPr lang="ja-JP" altLang="ja-JP" sz="1300" b="0" i="0" baseline="0">
              <a:solidFill>
                <a:schemeClr val="dk1"/>
              </a:solidFill>
              <a:latin typeface="+mn-lt"/>
              <a:ea typeface="+mn-ea"/>
              <a:cs typeface="+mn-cs"/>
            </a:rPr>
            <a:t>したほか，基準財政需要額算入見込額が増加（</a:t>
          </a:r>
          <a:r>
            <a:rPr lang="en-US" altLang="ja-JP" sz="1300" b="0" i="0" baseline="0">
              <a:solidFill>
                <a:schemeClr val="dk1"/>
              </a:solidFill>
              <a:latin typeface="+mn-lt"/>
              <a:ea typeface="+mn-ea"/>
              <a:cs typeface="+mn-cs"/>
            </a:rPr>
            <a:t>985</a:t>
          </a:r>
          <a:r>
            <a:rPr lang="ja-JP" altLang="ja-JP" sz="1300" b="0" i="0" baseline="0">
              <a:solidFill>
                <a:schemeClr val="dk1"/>
              </a:solidFill>
              <a:latin typeface="+mn-lt"/>
              <a:ea typeface="+mn-ea"/>
              <a:cs typeface="+mn-cs"/>
            </a:rPr>
            <a:t>百万円）したことなどから，全体で</a:t>
          </a:r>
          <a:r>
            <a:rPr lang="en-US" altLang="ja-JP" sz="1300" b="0" i="0" baseline="0">
              <a:solidFill>
                <a:schemeClr val="dk1"/>
              </a:solidFill>
              <a:latin typeface="+mn-lt"/>
              <a:ea typeface="+mn-ea"/>
              <a:cs typeface="+mn-cs"/>
            </a:rPr>
            <a:t>1,638</a:t>
          </a:r>
          <a:r>
            <a:rPr lang="ja-JP" altLang="ja-JP" sz="1300" b="0" i="0" baseline="0">
              <a:solidFill>
                <a:schemeClr val="dk1"/>
              </a:solidFill>
              <a:latin typeface="+mn-lt"/>
              <a:ea typeface="+mn-ea"/>
              <a:cs typeface="+mn-cs"/>
            </a:rPr>
            <a:t>百万円増加しており，</a:t>
          </a:r>
          <a:endParaRPr lang="en-US" altLang="ja-JP" sz="1300" b="0" i="0" baseline="0">
            <a:solidFill>
              <a:schemeClr val="dk1"/>
            </a:solidFill>
            <a:latin typeface="+mn-lt"/>
            <a:ea typeface="+mn-ea"/>
            <a:cs typeface="+mn-cs"/>
          </a:endParaRPr>
        </a:p>
        <a:p>
          <a:pPr rtl="0"/>
          <a:r>
            <a:rPr lang="ja-JP" altLang="ja-JP" sz="1300" b="0" i="0" baseline="0">
              <a:solidFill>
                <a:schemeClr val="dk1"/>
              </a:solidFill>
              <a:latin typeface="+mn-lt"/>
              <a:ea typeface="+mn-ea"/>
              <a:cs typeface="+mn-cs"/>
            </a:rPr>
            <a:t>将来負担比率の分子は</a:t>
          </a:r>
          <a:r>
            <a:rPr lang="en-US" altLang="ja-JP" sz="1300" b="0" i="0" baseline="0">
              <a:solidFill>
                <a:schemeClr val="dk1"/>
              </a:solidFill>
              <a:latin typeface="+mn-lt"/>
              <a:ea typeface="+mn-ea"/>
              <a:cs typeface="+mn-cs"/>
            </a:rPr>
            <a:t>7</a:t>
          </a:r>
          <a:r>
            <a:rPr lang="ja-JP" altLang="ja-JP" sz="1300" b="0" i="0" baseline="0">
              <a:solidFill>
                <a:schemeClr val="dk1"/>
              </a:solidFill>
              <a:latin typeface="+mn-lt"/>
              <a:ea typeface="+mn-ea"/>
              <a:cs typeface="+mn-cs"/>
            </a:rPr>
            <a:t>年連続で減少している。</a:t>
          </a:r>
          <a:endParaRPr lang="ja-JP" altLang="ja-JP" sz="1300"/>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173400963</v>
      </c>
      <c r="BO4" s="379"/>
      <c r="BP4" s="379"/>
      <c r="BQ4" s="379"/>
      <c r="BR4" s="379"/>
      <c r="BS4" s="379"/>
      <c r="BT4" s="379"/>
      <c r="BU4" s="380"/>
      <c r="BV4" s="378">
        <v>170484625</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4.0999999999999996</v>
      </c>
      <c r="CU4" s="556"/>
      <c r="CV4" s="556"/>
      <c r="CW4" s="556"/>
      <c r="CX4" s="556"/>
      <c r="CY4" s="556"/>
      <c r="CZ4" s="556"/>
      <c r="DA4" s="557"/>
      <c r="DB4" s="555">
        <v>3</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168699163</v>
      </c>
      <c r="BO5" s="384"/>
      <c r="BP5" s="384"/>
      <c r="BQ5" s="384"/>
      <c r="BR5" s="384"/>
      <c r="BS5" s="384"/>
      <c r="BT5" s="384"/>
      <c r="BU5" s="385"/>
      <c r="BV5" s="383">
        <v>167051691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88.5</v>
      </c>
      <c r="CU5" s="354"/>
      <c r="CV5" s="354"/>
      <c r="CW5" s="354"/>
      <c r="CX5" s="354"/>
      <c r="CY5" s="354"/>
      <c r="CZ5" s="354"/>
      <c r="DA5" s="355"/>
      <c r="DB5" s="353">
        <v>88.5</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4701800</v>
      </c>
      <c r="BO6" s="384"/>
      <c r="BP6" s="384"/>
      <c r="BQ6" s="384"/>
      <c r="BR6" s="384"/>
      <c r="BS6" s="384"/>
      <c r="BT6" s="384"/>
      <c r="BU6" s="385"/>
      <c r="BV6" s="383">
        <v>3432934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96.8</v>
      </c>
      <c r="CU6" s="530"/>
      <c r="CV6" s="530"/>
      <c r="CW6" s="530"/>
      <c r="CX6" s="530"/>
      <c r="CY6" s="530"/>
      <c r="CZ6" s="530"/>
      <c r="DA6" s="531"/>
      <c r="DB6" s="529">
        <v>97.9</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580811</v>
      </c>
      <c r="BO7" s="384"/>
      <c r="BP7" s="384"/>
      <c r="BQ7" s="384"/>
      <c r="BR7" s="384"/>
      <c r="BS7" s="384"/>
      <c r="BT7" s="384"/>
      <c r="BU7" s="385"/>
      <c r="BV7" s="383">
        <v>420802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101407639</v>
      </c>
      <c r="CU7" s="384"/>
      <c r="CV7" s="384"/>
      <c r="CW7" s="384"/>
      <c r="CX7" s="384"/>
      <c r="CY7" s="384"/>
      <c r="CZ7" s="384"/>
      <c r="DA7" s="385"/>
      <c r="DB7" s="383">
        <v>100973512</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4120989</v>
      </c>
      <c r="BO8" s="384"/>
      <c r="BP8" s="384"/>
      <c r="BQ8" s="384"/>
      <c r="BR8" s="384"/>
      <c r="BS8" s="384"/>
      <c r="BT8" s="384"/>
      <c r="BU8" s="385"/>
      <c r="BV8" s="383">
        <v>3012132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0.81</v>
      </c>
      <c r="CU8" s="493"/>
      <c r="CV8" s="493"/>
      <c r="CW8" s="493"/>
      <c r="CX8" s="493"/>
      <c r="CY8" s="493"/>
      <c r="CZ8" s="493"/>
      <c r="DA8" s="494"/>
      <c r="DB8" s="492">
        <v>0.8</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461357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1108857</v>
      </c>
      <c r="BO9" s="384"/>
      <c r="BP9" s="384"/>
      <c r="BQ9" s="384"/>
      <c r="BR9" s="384"/>
      <c r="BS9" s="384"/>
      <c r="BT9" s="384"/>
      <c r="BU9" s="385"/>
      <c r="BV9" s="383">
        <v>-441516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17.100000000000001</v>
      </c>
      <c r="CU9" s="354"/>
      <c r="CV9" s="354"/>
      <c r="CW9" s="354"/>
      <c r="CX9" s="354"/>
      <c r="CY9" s="354"/>
      <c r="CZ9" s="354"/>
      <c r="DA9" s="355"/>
      <c r="DB9" s="353">
        <v>17.600000000000001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459087</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1486363</v>
      </c>
      <c r="BO10" s="384"/>
      <c r="BP10" s="384"/>
      <c r="BQ10" s="384"/>
      <c r="BR10" s="384"/>
      <c r="BS10" s="384"/>
      <c r="BT10" s="384"/>
      <c r="BU10" s="385"/>
      <c r="BV10" s="383">
        <v>1705192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v>1001790</v>
      </c>
      <c r="BO11" s="384"/>
      <c r="BP11" s="384"/>
      <c r="BQ11" s="384"/>
      <c r="BR11" s="384"/>
      <c r="BS11" s="384"/>
      <c r="BT11" s="384"/>
      <c r="BU11" s="385"/>
      <c r="BV11" s="383">
        <v>1007708</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472354</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3000000</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465822</v>
      </c>
      <c r="S13" s="485"/>
      <c r="T13" s="485"/>
      <c r="U13" s="485"/>
      <c r="V13" s="486"/>
      <c r="W13" s="472" t="s">
        <v>124</v>
      </c>
      <c r="X13" s="396"/>
      <c r="Y13" s="396"/>
      <c r="Z13" s="396"/>
      <c r="AA13" s="396"/>
      <c r="AB13" s="397"/>
      <c r="AC13" s="359">
        <v>3487</v>
      </c>
      <c r="AD13" s="360"/>
      <c r="AE13" s="360"/>
      <c r="AF13" s="360"/>
      <c r="AG13" s="361"/>
      <c r="AH13" s="359">
        <v>4183</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597010</v>
      </c>
      <c r="BO13" s="384"/>
      <c r="BP13" s="384"/>
      <c r="BQ13" s="384"/>
      <c r="BR13" s="384"/>
      <c r="BS13" s="384"/>
      <c r="BT13" s="384"/>
      <c r="BU13" s="385"/>
      <c r="BV13" s="383">
        <v>2271384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5.7</v>
      </c>
      <c r="CU13" s="354"/>
      <c r="CV13" s="354"/>
      <c r="CW13" s="354"/>
      <c r="CX13" s="354"/>
      <c r="CY13" s="354"/>
      <c r="CZ13" s="354"/>
      <c r="DA13" s="355"/>
      <c r="DB13" s="353">
        <v>6.4</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472839</v>
      </c>
      <c r="S14" s="485"/>
      <c r="T14" s="485"/>
      <c r="U14" s="485"/>
      <c r="V14" s="486"/>
      <c r="W14" s="487"/>
      <c r="X14" s="399"/>
      <c r="Y14" s="399"/>
      <c r="Z14" s="399"/>
      <c r="AA14" s="399"/>
      <c r="AB14" s="400"/>
      <c r="AC14" s="477">
        <v>1.8</v>
      </c>
      <c r="AD14" s="478"/>
      <c r="AE14" s="478"/>
      <c r="AF14" s="478"/>
      <c r="AG14" s="479"/>
      <c r="AH14" s="477">
        <v>1.9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7.6</v>
      </c>
      <c r="CU14" s="456"/>
      <c r="CV14" s="456"/>
      <c r="CW14" s="456"/>
      <c r="CX14" s="456"/>
      <c r="CY14" s="456"/>
      <c r="CZ14" s="456"/>
      <c r="DA14" s="457"/>
      <c r="DB14" s="488">
        <v>22.7</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466604</v>
      </c>
      <c r="S15" s="485"/>
      <c r="T15" s="485"/>
      <c r="U15" s="485"/>
      <c r="V15" s="486"/>
      <c r="W15" s="472" t="s">
        <v>131</v>
      </c>
      <c r="X15" s="396"/>
      <c r="Y15" s="396"/>
      <c r="Z15" s="396"/>
      <c r="AA15" s="396"/>
      <c r="AB15" s="397"/>
      <c r="AC15" s="359">
        <v>64573</v>
      </c>
      <c r="AD15" s="360"/>
      <c r="AE15" s="360"/>
      <c r="AF15" s="360"/>
      <c r="AG15" s="361"/>
      <c r="AH15" s="359">
        <v>73975</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57614102</v>
      </c>
      <c r="BO15" s="379"/>
      <c r="BP15" s="379"/>
      <c r="BQ15" s="379"/>
      <c r="BR15" s="379"/>
      <c r="BS15" s="379"/>
      <c r="BT15" s="379"/>
      <c r="BU15" s="380"/>
      <c r="BV15" s="378">
        <v>57090467</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32.9</v>
      </c>
      <c r="AD16" s="478"/>
      <c r="AE16" s="478"/>
      <c r="AF16" s="478"/>
      <c r="AG16" s="479"/>
      <c r="AH16" s="477">
        <v>33.200000000000003</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71566901</v>
      </c>
      <c r="BO16" s="384"/>
      <c r="BP16" s="384"/>
      <c r="BQ16" s="384"/>
      <c r="BR16" s="384"/>
      <c r="BS16" s="384"/>
      <c r="BT16" s="384"/>
      <c r="BU16" s="385"/>
      <c r="BV16" s="383">
        <v>70402247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128374</v>
      </c>
      <c r="AD17" s="360"/>
      <c r="AE17" s="360"/>
      <c r="AF17" s="360"/>
      <c r="AG17" s="361"/>
      <c r="AH17" s="359">
        <v>140202</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74582660</v>
      </c>
      <c r="BO17" s="384"/>
      <c r="BP17" s="384"/>
      <c r="BQ17" s="384"/>
      <c r="BR17" s="384"/>
      <c r="BS17" s="384"/>
      <c r="BT17" s="384"/>
      <c r="BU17" s="385"/>
      <c r="BV17" s="383">
        <v>74289403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518.04999999999995</v>
      </c>
      <c r="M18" s="448"/>
      <c r="N18" s="448"/>
      <c r="O18" s="448"/>
      <c r="P18" s="448"/>
      <c r="Q18" s="448"/>
      <c r="R18" s="449"/>
      <c r="S18" s="449"/>
      <c r="T18" s="449"/>
      <c r="U18" s="449"/>
      <c r="V18" s="450"/>
      <c r="W18" s="464"/>
      <c r="X18" s="465"/>
      <c r="Y18" s="465"/>
      <c r="Z18" s="465"/>
      <c r="AA18" s="465"/>
      <c r="AB18" s="473"/>
      <c r="AC18" s="347">
        <v>65.400000000000006</v>
      </c>
      <c r="AD18" s="348"/>
      <c r="AE18" s="348"/>
      <c r="AF18" s="348"/>
      <c r="AG18" s="451"/>
      <c r="AH18" s="347">
        <v>63</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90865433</v>
      </c>
      <c r="BO18" s="384"/>
      <c r="BP18" s="384"/>
      <c r="BQ18" s="384"/>
      <c r="BR18" s="384"/>
      <c r="BS18" s="384"/>
      <c r="BT18" s="384"/>
      <c r="BU18" s="385"/>
      <c r="BV18" s="383">
        <v>90564087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891</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115920335</v>
      </c>
      <c r="BO19" s="384"/>
      <c r="BP19" s="384"/>
      <c r="BQ19" s="384"/>
      <c r="BR19" s="384"/>
      <c r="BS19" s="384"/>
      <c r="BT19" s="384"/>
      <c r="BU19" s="385"/>
      <c r="BV19" s="383">
        <v>113876597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178718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151143275</v>
      </c>
      <c r="BO23" s="384"/>
      <c r="BP23" s="384"/>
      <c r="BQ23" s="384"/>
      <c r="BR23" s="384"/>
      <c r="BS23" s="384"/>
      <c r="BT23" s="384"/>
      <c r="BU23" s="385"/>
      <c r="BV23" s="383">
        <v>155101012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11200</v>
      </c>
      <c r="R24" s="360"/>
      <c r="S24" s="360"/>
      <c r="T24" s="360"/>
      <c r="U24" s="360"/>
      <c r="V24" s="361"/>
      <c r="W24" s="425"/>
      <c r="X24" s="416"/>
      <c r="Y24" s="417"/>
      <c r="Z24" s="356" t="s">
        <v>155</v>
      </c>
      <c r="AA24" s="357"/>
      <c r="AB24" s="357"/>
      <c r="AC24" s="357"/>
      <c r="AD24" s="357"/>
      <c r="AE24" s="357"/>
      <c r="AF24" s="357"/>
      <c r="AG24" s="358"/>
      <c r="AH24" s="359">
        <v>2663</v>
      </c>
      <c r="AI24" s="360"/>
      <c r="AJ24" s="360"/>
      <c r="AK24" s="360"/>
      <c r="AL24" s="361"/>
      <c r="AM24" s="359">
        <v>8385787</v>
      </c>
      <c r="AN24" s="360"/>
      <c r="AO24" s="360"/>
      <c r="AP24" s="360"/>
      <c r="AQ24" s="360"/>
      <c r="AR24" s="361"/>
      <c r="AS24" s="359">
        <v>3149</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82202784</v>
      </c>
      <c r="BO24" s="384"/>
      <c r="BP24" s="384"/>
      <c r="BQ24" s="384"/>
      <c r="BR24" s="384"/>
      <c r="BS24" s="384"/>
      <c r="BT24" s="384"/>
      <c r="BU24" s="385"/>
      <c r="BV24" s="383">
        <v>85880431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2</v>
      </c>
      <c r="M25" s="360"/>
      <c r="N25" s="360"/>
      <c r="O25" s="360"/>
      <c r="P25" s="361"/>
      <c r="Q25" s="359">
        <v>9300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12359748</v>
      </c>
      <c r="BO25" s="379"/>
      <c r="BP25" s="379"/>
      <c r="BQ25" s="379"/>
      <c r="BR25" s="379"/>
      <c r="BS25" s="379"/>
      <c r="BT25" s="379"/>
      <c r="BU25" s="380"/>
      <c r="BV25" s="378">
        <v>13919041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8150</v>
      </c>
      <c r="R26" s="360"/>
      <c r="S26" s="360"/>
      <c r="T26" s="360"/>
      <c r="U26" s="360"/>
      <c r="V26" s="361"/>
      <c r="W26" s="425"/>
      <c r="X26" s="416"/>
      <c r="Y26" s="417"/>
      <c r="Z26" s="356" t="s">
        <v>161</v>
      </c>
      <c r="AA26" s="438"/>
      <c r="AB26" s="438"/>
      <c r="AC26" s="438"/>
      <c r="AD26" s="438"/>
      <c r="AE26" s="438"/>
      <c r="AF26" s="438"/>
      <c r="AG26" s="439"/>
      <c r="AH26" s="359">
        <v>485</v>
      </c>
      <c r="AI26" s="360"/>
      <c r="AJ26" s="360"/>
      <c r="AK26" s="360"/>
      <c r="AL26" s="361"/>
      <c r="AM26" s="359">
        <v>1623295</v>
      </c>
      <c r="AN26" s="360"/>
      <c r="AO26" s="360"/>
      <c r="AP26" s="360"/>
      <c r="AQ26" s="360"/>
      <c r="AR26" s="361"/>
      <c r="AS26" s="359">
        <v>3347</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7650</v>
      </c>
      <c r="R27" s="360"/>
      <c r="S27" s="360"/>
      <c r="T27" s="360"/>
      <c r="U27" s="360"/>
      <c r="V27" s="361"/>
      <c r="W27" s="425"/>
      <c r="X27" s="416"/>
      <c r="Y27" s="417"/>
      <c r="Z27" s="356" t="s">
        <v>164</v>
      </c>
      <c r="AA27" s="357"/>
      <c r="AB27" s="357"/>
      <c r="AC27" s="357"/>
      <c r="AD27" s="357"/>
      <c r="AE27" s="357"/>
      <c r="AF27" s="357"/>
      <c r="AG27" s="358"/>
      <c r="AH27" s="359">
        <v>193</v>
      </c>
      <c r="AI27" s="360"/>
      <c r="AJ27" s="360"/>
      <c r="AK27" s="360"/>
      <c r="AL27" s="361"/>
      <c r="AM27" s="359">
        <v>751347</v>
      </c>
      <c r="AN27" s="360"/>
      <c r="AO27" s="360"/>
      <c r="AP27" s="360"/>
      <c r="AQ27" s="360"/>
      <c r="AR27" s="361"/>
      <c r="AS27" s="359">
        <v>3893</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6850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14294198</v>
      </c>
      <c r="BO28" s="379"/>
      <c r="BP28" s="379"/>
      <c r="BQ28" s="379"/>
      <c r="BR28" s="379"/>
      <c r="BS28" s="379"/>
      <c r="BT28" s="379"/>
      <c r="BU28" s="380"/>
      <c r="BV28" s="378">
        <v>15807835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38</v>
      </c>
      <c r="M29" s="360"/>
      <c r="N29" s="360"/>
      <c r="O29" s="360"/>
      <c r="P29" s="361"/>
      <c r="Q29" s="359">
        <v>6350</v>
      </c>
      <c r="R29" s="360"/>
      <c r="S29" s="360"/>
      <c r="T29" s="360"/>
      <c r="U29" s="360"/>
      <c r="V29" s="361"/>
      <c r="W29" s="426"/>
      <c r="X29" s="427"/>
      <c r="Y29" s="428"/>
      <c r="Z29" s="356" t="s">
        <v>171</v>
      </c>
      <c r="AA29" s="357"/>
      <c r="AB29" s="357"/>
      <c r="AC29" s="357"/>
      <c r="AD29" s="357"/>
      <c r="AE29" s="357"/>
      <c r="AF29" s="357"/>
      <c r="AG29" s="358"/>
      <c r="AH29" s="359">
        <v>2856</v>
      </c>
      <c r="AI29" s="360"/>
      <c r="AJ29" s="360"/>
      <c r="AK29" s="360"/>
      <c r="AL29" s="361"/>
      <c r="AM29" s="359">
        <v>9137134</v>
      </c>
      <c r="AN29" s="360"/>
      <c r="AO29" s="360"/>
      <c r="AP29" s="360"/>
      <c r="AQ29" s="360"/>
      <c r="AR29" s="361"/>
      <c r="AS29" s="359">
        <v>3199</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3468348</v>
      </c>
      <c r="BO29" s="384"/>
      <c r="BP29" s="384"/>
      <c r="BQ29" s="384"/>
      <c r="BR29" s="384"/>
      <c r="BS29" s="384"/>
      <c r="BT29" s="384"/>
      <c r="BU29" s="385"/>
      <c r="BV29" s="383">
        <v>3466088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100.9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11404533</v>
      </c>
      <c r="BO30" s="387"/>
      <c r="BP30" s="387"/>
      <c r="BQ30" s="387"/>
      <c r="BR30" s="387"/>
      <c r="BS30" s="387"/>
      <c r="BT30" s="387"/>
      <c r="BU30" s="388"/>
      <c r="BV30" s="386">
        <v>7261200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病院事業会計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IF('各会計、関係団体の財政状況及び健全化判断比率'!B36="","",'各会計、関係団体の財政状況及び健全化判断比率'!B36)</f>
        <v>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16</v>
      </c>
      <c r="BX34" s="343"/>
      <c r="BY34" s="342" t="str">
        <f>IF('各会計、関係団体の財政状況及び健全化判断比率'!B68="","",'各会計、関係団体の財政状況及び健全化判断比率'!B68)</f>
        <v>福山地区消防組合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福山市土地開発公社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母子父子寡婦福祉資金貸付特別会計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IF('各会計、関係団体の財政状況及び健全化判断比率'!B33="","",'各会計、関係団体の財政状況及び健全化判断比率'!B33)</f>
        <v>水道事業会計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IF('各会計、関係団体の財政状況及び健全化判断比率'!B37="","",'各会計、関係団体の財政状況及び健全化判断比率'!B37)</f>
        <v>食肉センター特別会計</v>
      </c>
      <c r="BH35" s="342"/>
      <c r="BI35" s="342"/>
      <c r="BJ35" s="342"/>
      <c r="BK35" s="342"/>
      <c r="BL35" s="342"/>
      <c r="BM35" s="342"/>
      <c r="BN35" s="342"/>
      <c r="BO35" s="342"/>
      <c r="BP35" s="342"/>
      <c r="BQ35" s="342"/>
      <c r="BR35" s="342"/>
      <c r="BS35" s="342"/>
      <c r="BT35" s="342"/>
      <c r="BU35" s="342"/>
      <c r="BV35" s="165"/>
      <c r="BW35" s="343">
        <f t="shared" ref="BW35:BW43" si="2">IF(BY35="","",BW34+1)</f>
        <v>17</v>
      </c>
      <c r="BX35" s="343"/>
      <c r="BY35" s="342" t="str">
        <f>IF('各会計、関係団体の財政状況及び健全化判断比率'!B69="","",'各会計、関係団体の財政状況及び健全化判断比率'!B69)</f>
        <v>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福山市青少年育成事業団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誠之奨学資金特別会計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10</v>
      </c>
      <c r="AN36" s="343"/>
      <c r="AO36" s="342" t="str">
        <f>IF('各会計、関係団体の財政状況及び健全化判断比率'!B34="","",'各会計、関係団体の財政状況及び健全化判断比率'!B34)</f>
        <v>工業用水道事業会計</v>
      </c>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IF('各会計、関係団体の財政状況及び健全化判断比率'!B38="","",'各会計、関係団体の財政状況及び健全化判断比率'!B38)</f>
        <v>商業施設特別会計</v>
      </c>
      <c r="BH36" s="342"/>
      <c r="BI36" s="342"/>
      <c r="BJ36" s="342"/>
      <c r="BK36" s="342"/>
      <c r="BL36" s="342"/>
      <c r="BM36" s="342"/>
      <c r="BN36" s="342"/>
      <c r="BO36" s="342"/>
      <c r="BP36" s="342"/>
      <c r="BQ36" s="342"/>
      <c r="BR36" s="342"/>
      <c r="BS36" s="342"/>
      <c r="BT36" s="342"/>
      <c r="BU36" s="342"/>
      <c r="BV36" s="165"/>
      <c r="BW36" s="343">
        <f t="shared" si="2"/>
        <v>18</v>
      </c>
      <c r="BX36" s="343"/>
      <c r="BY36" s="342" t="str">
        <f>IF('各会計、関係団体の財政状況及び健全化判断比率'!B70="","",'各会計、関係団体の財政状況及び健全化判断比率'!B70)</f>
        <v>後期高齢者医療広域連合（特別会計）</v>
      </c>
      <c r="BZ36" s="342"/>
      <c r="CA36" s="342"/>
      <c r="CB36" s="342"/>
      <c r="CC36" s="342"/>
      <c r="CD36" s="342"/>
      <c r="CE36" s="342"/>
      <c r="CF36" s="342"/>
      <c r="CG36" s="342"/>
      <c r="CH36" s="342"/>
      <c r="CI36" s="342"/>
      <c r="CJ36" s="342"/>
      <c r="CK36" s="342"/>
      <c r="CL36" s="342"/>
      <c r="CM36" s="342"/>
      <c r="CN36" s="165"/>
      <c r="CO36" s="343">
        <f t="shared" si="3"/>
        <v>21</v>
      </c>
      <c r="CP36" s="343"/>
      <c r="CQ36" s="342" t="str">
        <f>IF('各会計、関係団体の財政状況及び健全化判断比率'!BS9="","",'各会計、関係団体の財政状況及び健全化判断比率'!BS9)</f>
        <v>福山市体育振興事業団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駐車場事業特別会計</v>
      </c>
      <c r="X37" s="342"/>
      <c r="Y37" s="342"/>
      <c r="Z37" s="342"/>
      <c r="AA37" s="342"/>
      <c r="AB37" s="342"/>
      <c r="AC37" s="342"/>
      <c r="AD37" s="342"/>
      <c r="AE37" s="342"/>
      <c r="AF37" s="342"/>
      <c r="AG37" s="342"/>
      <c r="AH37" s="342"/>
      <c r="AI37" s="342"/>
      <c r="AJ37" s="342"/>
      <c r="AK37" s="342"/>
      <c r="AL37" s="165"/>
      <c r="AM37" s="343">
        <f t="shared" si="0"/>
        <v>11</v>
      </c>
      <c r="AN37" s="343"/>
      <c r="AO37" s="342" t="str">
        <f>IF('各会計、関係団体の財政状況及び健全化判断比率'!B35="","",'各会計、関係団体の財政状況及び健全化判断比率'!B35)</f>
        <v>下水道事業会計</v>
      </c>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IF('各会計、関係団体の財政状況及び健全化判断比率'!B39="","",'各会計、関係団体の財政状況及び健全化判断比率'!B39)</f>
        <v>都市開発事業特別会計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22</v>
      </c>
      <c r="CP37" s="343"/>
      <c r="CQ37" s="342" t="str">
        <f>IF('各会計、関係団体の財政状況及び健全化判断比率'!BS10="","",'各会計、関係団体の財政状況及び健全化判断比率'!BS10)</f>
        <v>福山市体育協会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23</v>
      </c>
      <c r="CP38" s="343"/>
      <c r="CQ38" s="342" t="str">
        <f>IF('各会計、関係団体の財政状況及び健全化判断比率'!BS11="","",'各会計、関係団体の財政状況及び健全化判断比率'!BS11)</f>
        <v>ふくやま芸術文化振興財団</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24</v>
      </c>
      <c r="CP39" s="343"/>
      <c r="CQ39" s="342" t="str">
        <f>IF('各会計、関係団体の財政状況及び健全化判断比率'!BS12="","",'各会計、関係団体の財政状況及び健全化判断比率'!BS12)</f>
        <v>広島県東部花き流通センター</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25</v>
      </c>
      <c r="CP40" s="343"/>
      <c r="CQ40" s="342" t="str">
        <f>IF('各会計、関係団体の財政状況及び健全化判断比率'!BS13="","",'各会計、関係団体の財政状況及び健全化判断比率'!BS13)</f>
        <v>備後地域地場産業振興センター</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26</v>
      </c>
      <c r="CP41" s="343"/>
      <c r="CQ41" s="342" t="str">
        <f>IF('各会計、関係団体の財政状況及び健全化判断比率'!BS14="","",'各会計、関係団体の財政状況及び健全化判断比率'!BS14)</f>
        <v>福山勤労福祉・文化振興会</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27</v>
      </c>
      <c r="CP42" s="343"/>
      <c r="CQ42" s="342" t="str">
        <f>IF('各会計、関係団体の財政状況及び健全化判断比率'!BS15="","",'各会計、関係団体の財政状況及び健全化判断比率'!BS15)</f>
        <v>アリストぬまくま</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28</v>
      </c>
      <c r="CP43" s="343"/>
      <c r="CQ43" s="342" t="str">
        <f>IF('各会計、関係団体の財政状況及び健全化判断比率'!BS16="","",'各会計、関係団体の財政状況及び健全化判断比率'!BS16)</f>
        <v>福山市かんなべ文化振興会</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election activeCell="J39" sqref="J39"/>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524</v>
      </c>
      <c r="J40" s="79" t="s">
        <v>525</v>
      </c>
      <c r="K40" s="79" t="s">
        <v>526</v>
      </c>
      <c r="L40" s="79" t="s">
        <v>527</v>
      </c>
      <c r="M40" s="80" t="s">
        <v>528</v>
      </c>
    </row>
    <row r="41" spans="2:13" ht="27.75" customHeight="1" x14ac:dyDescent="0.15">
      <c r="B41" s="1181" t="s">
        <v>24</v>
      </c>
      <c r="C41" s="1182"/>
      <c r="D41" s="81"/>
      <c r="E41" s="1183" t="s">
        <v>25</v>
      </c>
      <c r="F41" s="1183"/>
      <c r="G41" s="1183"/>
      <c r="H41" s="1184"/>
      <c r="I41" s="82">
        <v>159224</v>
      </c>
      <c r="J41" s="83">
        <v>158985</v>
      </c>
      <c r="K41" s="83">
        <v>158136</v>
      </c>
      <c r="L41" s="83">
        <v>155807</v>
      </c>
      <c r="M41" s="84">
        <v>151976</v>
      </c>
    </row>
    <row r="42" spans="2:13" ht="27.75" customHeight="1" x14ac:dyDescent="0.15">
      <c r="B42" s="1171"/>
      <c r="C42" s="1172"/>
      <c r="D42" s="85"/>
      <c r="E42" s="1175" t="s">
        <v>26</v>
      </c>
      <c r="F42" s="1175"/>
      <c r="G42" s="1175"/>
      <c r="H42" s="1176"/>
      <c r="I42" s="86">
        <v>2393</v>
      </c>
      <c r="J42" s="87">
        <v>2710</v>
      </c>
      <c r="K42" s="87">
        <v>2120</v>
      </c>
      <c r="L42" s="87">
        <v>2005</v>
      </c>
      <c r="M42" s="88">
        <v>1763</v>
      </c>
    </row>
    <row r="43" spans="2:13" ht="27.75" customHeight="1" x14ac:dyDescent="0.15">
      <c r="B43" s="1171"/>
      <c r="C43" s="1172"/>
      <c r="D43" s="85"/>
      <c r="E43" s="1175" t="s">
        <v>27</v>
      </c>
      <c r="F43" s="1175"/>
      <c r="G43" s="1175"/>
      <c r="H43" s="1176"/>
      <c r="I43" s="86">
        <v>69784</v>
      </c>
      <c r="J43" s="87">
        <v>68972</v>
      </c>
      <c r="K43" s="87">
        <v>71712</v>
      </c>
      <c r="L43" s="87">
        <v>73104</v>
      </c>
      <c r="M43" s="88">
        <v>68952</v>
      </c>
    </row>
    <row r="44" spans="2:13" ht="27.75" customHeight="1" x14ac:dyDescent="0.15">
      <c r="B44" s="1171"/>
      <c r="C44" s="1172"/>
      <c r="D44" s="85"/>
      <c r="E44" s="1175" t="s">
        <v>28</v>
      </c>
      <c r="F44" s="1175"/>
      <c r="G44" s="1175"/>
      <c r="H44" s="1176"/>
      <c r="I44" s="86">
        <v>2225</v>
      </c>
      <c r="J44" s="87">
        <v>2116</v>
      </c>
      <c r="K44" s="87">
        <v>2203</v>
      </c>
      <c r="L44" s="87">
        <v>2849</v>
      </c>
      <c r="M44" s="88">
        <v>3406</v>
      </c>
    </row>
    <row r="45" spans="2:13" ht="27.75" customHeight="1" x14ac:dyDescent="0.15">
      <c r="B45" s="1171"/>
      <c r="C45" s="1172"/>
      <c r="D45" s="85"/>
      <c r="E45" s="1175" t="s">
        <v>29</v>
      </c>
      <c r="F45" s="1175"/>
      <c r="G45" s="1175"/>
      <c r="H45" s="1176"/>
      <c r="I45" s="86">
        <v>36493</v>
      </c>
      <c r="J45" s="87">
        <v>34490</v>
      </c>
      <c r="K45" s="87">
        <v>31952</v>
      </c>
      <c r="L45" s="87">
        <v>29090</v>
      </c>
      <c r="M45" s="88">
        <v>25633</v>
      </c>
    </row>
    <row r="46" spans="2:13" ht="27.75" customHeight="1" x14ac:dyDescent="0.15">
      <c r="B46" s="1171"/>
      <c r="C46" s="1172"/>
      <c r="D46" s="85"/>
      <c r="E46" s="1175" t="s">
        <v>30</v>
      </c>
      <c r="F46" s="1175"/>
      <c r="G46" s="1175"/>
      <c r="H46" s="1176"/>
      <c r="I46" s="86">
        <v>2635</v>
      </c>
      <c r="J46" s="87">
        <v>1460</v>
      </c>
      <c r="K46" s="87">
        <v>1258</v>
      </c>
      <c r="L46" s="87">
        <v>994</v>
      </c>
      <c r="M46" s="88">
        <v>616</v>
      </c>
    </row>
    <row r="47" spans="2:13" ht="27.75" customHeight="1" x14ac:dyDescent="0.15">
      <c r="B47" s="1171"/>
      <c r="C47" s="1172"/>
      <c r="D47" s="85"/>
      <c r="E47" s="1175" t="s">
        <v>31</v>
      </c>
      <c r="F47" s="1175"/>
      <c r="G47" s="1175"/>
      <c r="H47" s="1176"/>
      <c r="I47" s="86" t="s">
        <v>486</v>
      </c>
      <c r="J47" s="87" t="s">
        <v>486</v>
      </c>
      <c r="K47" s="87" t="s">
        <v>486</v>
      </c>
      <c r="L47" s="87" t="s">
        <v>486</v>
      </c>
      <c r="M47" s="88" t="s">
        <v>486</v>
      </c>
    </row>
    <row r="48" spans="2:13" ht="27.75" customHeight="1" x14ac:dyDescent="0.15">
      <c r="B48" s="1173"/>
      <c r="C48" s="1174"/>
      <c r="D48" s="85"/>
      <c r="E48" s="1175" t="s">
        <v>32</v>
      </c>
      <c r="F48" s="1175"/>
      <c r="G48" s="1175"/>
      <c r="H48" s="1176"/>
      <c r="I48" s="86" t="s">
        <v>486</v>
      </c>
      <c r="J48" s="87" t="s">
        <v>486</v>
      </c>
      <c r="K48" s="87" t="s">
        <v>486</v>
      </c>
      <c r="L48" s="87" t="s">
        <v>486</v>
      </c>
      <c r="M48" s="88" t="s">
        <v>486</v>
      </c>
    </row>
    <row r="49" spans="2:13" ht="27.75" customHeight="1" x14ac:dyDescent="0.15">
      <c r="B49" s="1169" t="s">
        <v>33</v>
      </c>
      <c r="C49" s="1170"/>
      <c r="D49" s="89"/>
      <c r="E49" s="1175" t="s">
        <v>34</v>
      </c>
      <c r="F49" s="1175"/>
      <c r="G49" s="1175"/>
      <c r="H49" s="1176"/>
      <c r="I49" s="86">
        <v>23544</v>
      </c>
      <c r="J49" s="87">
        <v>23194</v>
      </c>
      <c r="K49" s="87">
        <v>23706</v>
      </c>
      <c r="L49" s="87">
        <v>27033</v>
      </c>
      <c r="M49" s="88">
        <v>29432</v>
      </c>
    </row>
    <row r="50" spans="2:13" ht="27.75" customHeight="1" x14ac:dyDescent="0.15">
      <c r="B50" s="1171"/>
      <c r="C50" s="1172"/>
      <c r="D50" s="85"/>
      <c r="E50" s="1175" t="s">
        <v>35</v>
      </c>
      <c r="F50" s="1175"/>
      <c r="G50" s="1175"/>
      <c r="H50" s="1176"/>
      <c r="I50" s="86">
        <v>46040</v>
      </c>
      <c r="J50" s="87">
        <v>47745</v>
      </c>
      <c r="K50" s="87">
        <v>48852</v>
      </c>
      <c r="L50" s="87">
        <v>51262</v>
      </c>
      <c r="M50" s="88">
        <v>49516</v>
      </c>
    </row>
    <row r="51" spans="2:13" ht="27.75" customHeight="1" x14ac:dyDescent="0.15">
      <c r="B51" s="1173"/>
      <c r="C51" s="1174"/>
      <c r="D51" s="85"/>
      <c r="E51" s="1175" t="s">
        <v>36</v>
      </c>
      <c r="F51" s="1175"/>
      <c r="G51" s="1175"/>
      <c r="H51" s="1176"/>
      <c r="I51" s="86">
        <v>155041</v>
      </c>
      <c r="J51" s="87">
        <v>158344</v>
      </c>
      <c r="K51" s="87">
        <v>163268</v>
      </c>
      <c r="L51" s="87">
        <v>165752</v>
      </c>
      <c r="M51" s="88">
        <v>166737</v>
      </c>
    </row>
    <row r="52" spans="2:13" ht="27.75" customHeight="1" thickBot="1" x14ac:dyDescent="0.2">
      <c r="B52" s="1177" t="s">
        <v>37</v>
      </c>
      <c r="C52" s="1178"/>
      <c r="D52" s="90"/>
      <c r="E52" s="1179" t="s">
        <v>38</v>
      </c>
      <c r="F52" s="1179"/>
      <c r="G52" s="1179"/>
      <c r="H52" s="1180"/>
      <c r="I52" s="91">
        <v>48129</v>
      </c>
      <c r="J52" s="92">
        <v>39450</v>
      </c>
      <c r="K52" s="92">
        <v>31554</v>
      </c>
      <c r="L52" s="92">
        <v>19802</v>
      </c>
      <c r="M52" s="93">
        <v>6661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523</v>
      </c>
      <c r="G2" s="111"/>
      <c r="H2" s="112"/>
    </row>
    <row r="3" spans="1:8" x14ac:dyDescent="0.15">
      <c r="A3" s="108" t="s">
        <v>516</v>
      </c>
      <c r="B3" s="113"/>
      <c r="C3" s="114"/>
      <c r="D3" s="115">
        <v>44337</v>
      </c>
      <c r="E3" s="116"/>
      <c r="F3" s="117">
        <v>47155</v>
      </c>
      <c r="G3" s="118"/>
      <c r="H3" s="119"/>
    </row>
    <row r="4" spans="1:8" x14ac:dyDescent="0.15">
      <c r="A4" s="120"/>
      <c r="B4" s="121"/>
      <c r="C4" s="122"/>
      <c r="D4" s="123">
        <v>27141</v>
      </c>
      <c r="E4" s="124"/>
      <c r="F4" s="125">
        <v>26802</v>
      </c>
      <c r="G4" s="126"/>
      <c r="H4" s="127"/>
    </row>
    <row r="5" spans="1:8" x14ac:dyDescent="0.15">
      <c r="A5" s="108" t="s">
        <v>518</v>
      </c>
      <c r="B5" s="113"/>
      <c r="C5" s="114"/>
      <c r="D5" s="115">
        <v>35516</v>
      </c>
      <c r="E5" s="116"/>
      <c r="F5" s="117">
        <v>43858</v>
      </c>
      <c r="G5" s="118"/>
      <c r="H5" s="119"/>
    </row>
    <row r="6" spans="1:8" x14ac:dyDescent="0.15">
      <c r="A6" s="120"/>
      <c r="B6" s="121"/>
      <c r="C6" s="122"/>
      <c r="D6" s="123">
        <v>22432</v>
      </c>
      <c r="E6" s="124"/>
      <c r="F6" s="125">
        <v>23714</v>
      </c>
      <c r="G6" s="126"/>
      <c r="H6" s="127"/>
    </row>
    <row r="7" spans="1:8" x14ac:dyDescent="0.15">
      <c r="A7" s="108" t="s">
        <v>519</v>
      </c>
      <c r="B7" s="113"/>
      <c r="C7" s="114"/>
      <c r="D7" s="115">
        <v>29056</v>
      </c>
      <c r="E7" s="116"/>
      <c r="F7" s="117">
        <v>41705</v>
      </c>
      <c r="G7" s="118"/>
      <c r="H7" s="119"/>
    </row>
    <row r="8" spans="1:8" x14ac:dyDescent="0.15">
      <c r="A8" s="120"/>
      <c r="B8" s="121"/>
      <c r="C8" s="122"/>
      <c r="D8" s="123">
        <v>18002</v>
      </c>
      <c r="E8" s="124"/>
      <c r="F8" s="125">
        <v>22742</v>
      </c>
      <c r="G8" s="126"/>
      <c r="H8" s="127"/>
    </row>
    <row r="9" spans="1:8" x14ac:dyDescent="0.15">
      <c r="A9" s="108" t="s">
        <v>520</v>
      </c>
      <c r="B9" s="113"/>
      <c r="C9" s="114"/>
      <c r="D9" s="115">
        <v>28394</v>
      </c>
      <c r="E9" s="116"/>
      <c r="F9" s="117">
        <v>47677</v>
      </c>
      <c r="G9" s="118"/>
      <c r="H9" s="119"/>
    </row>
    <row r="10" spans="1:8" x14ac:dyDescent="0.15">
      <c r="A10" s="120"/>
      <c r="B10" s="121"/>
      <c r="C10" s="122"/>
      <c r="D10" s="123">
        <v>18003</v>
      </c>
      <c r="E10" s="124"/>
      <c r="F10" s="125">
        <v>23360</v>
      </c>
      <c r="G10" s="126"/>
      <c r="H10" s="127"/>
    </row>
    <row r="11" spans="1:8" x14ac:dyDescent="0.15">
      <c r="A11" s="108" t="s">
        <v>521</v>
      </c>
      <c r="B11" s="113"/>
      <c r="C11" s="114"/>
      <c r="D11" s="115">
        <v>25565</v>
      </c>
      <c r="E11" s="116"/>
      <c r="F11" s="117">
        <v>51613</v>
      </c>
      <c r="G11" s="118"/>
      <c r="H11" s="119"/>
    </row>
    <row r="12" spans="1:8" x14ac:dyDescent="0.15">
      <c r="A12" s="120"/>
      <c r="B12" s="121"/>
      <c r="C12" s="128"/>
      <c r="D12" s="123">
        <v>16248</v>
      </c>
      <c r="E12" s="124"/>
      <c r="F12" s="125">
        <v>25872</v>
      </c>
      <c r="G12" s="126"/>
      <c r="H12" s="127"/>
    </row>
    <row r="13" spans="1:8" x14ac:dyDescent="0.15">
      <c r="A13" s="108"/>
      <c r="B13" s="113"/>
      <c r="C13" s="129"/>
      <c r="D13" s="130">
        <v>32574</v>
      </c>
      <c r="E13" s="131"/>
      <c r="F13" s="132">
        <v>46402</v>
      </c>
      <c r="G13" s="133"/>
      <c r="H13" s="119"/>
    </row>
    <row r="14" spans="1:8" x14ac:dyDescent="0.15">
      <c r="A14" s="120"/>
      <c r="B14" s="121"/>
      <c r="C14" s="122"/>
      <c r="D14" s="123">
        <v>20365</v>
      </c>
      <c r="E14" s="124"/>
      <c r="F14" s="125">
        <v>24498</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2.82</v>
      </c>
      <c r="C19" s="134">
        <f>ROUND(VALUE(SUBSTITUTE(実質収支比率等に係る経年分析!G$48,"▲","-")),2)</f>
        <v>2.91</v>
      </c>
      <c r="D19" s="134">
        <f>ROUND(VALUE(SUBSTITUTE(実質収支比率等に係る経年分析!H$48,"▲","-")),2)</f>
        <v>3.47</v>
      </c>
      <c r="E19" s="134">
        <f>ROUND(VALUE(SUBSTITUTE(実質収支比率等に係る経年分析!I$48,"▲","-")),2)</f>
        <v>2.98</v>
      </c>
      <c r="F19" s="134">
        <f>ROUND(VALUE(SUBSTITUTE(実質収支比率等に係る経年分析!J$48,"▲","-")),2)</f>
        <v>4.0599999999999996</v>
      </c>
    </row>
    <row r="20" spans="1:11" x14ac:dyDescent="0.15">
      <c r="A20" s="134" t="s">
        <v>43</v>
      </c>
      <c r="B20" s="134">
        <f>ROUND(VALUE(SUBSTITUTE(実質収支比率等に係る経年分析!F$47,"▲","-")),2)</f>
        <v>12.29</v>
      </c>
      <c r="C20" s="134">
        <f>ROUND(VALUE(SUBSTITUTE(実質収支比率等に係る経年分析!G$47,"▲","-")),2)</f>
        <v>13.86</v>
      </c>
      <c r="D20" s="134">
        <f>ROUND(VALUE(SUBSTITUTE(実質収支比率等に係る経年分析!H$47,"▲","-")),2)</f>
        <v>14.17</v>
      </c>
      <c r="E20" s="134">
        <f>ROUND(VALUE(SUBSTITUTE(実質収支比率等に係る経年分析!I$47,"▲","-")),2)</f>
        <v>15.66</v>
      </c>
      <c r="F20" s="134">
        <f>ROUND(VALUE(SUBSTITUTE(実質収支比率等に係る経年分析!J$47,"▲","-")),2)</f>
        <v>14.1</v>
      </c>
    </row>
    <row r="21" spans="1:11" x14ac:dyDescent="0.15">
      <c r="A21" s="134" t="s">
        <v>44</v>
      </c>
      <c r="B21" s="134">
        <f>IF(ISNUMBER(VALUE(SUBSTITUTE(実質収支比率等に係る経年分析!F$49,"▲","-"))),ROUND(VALUE(SUBSTITUTE(実質収支比率等に係る経年分析!F$49,"▲","-")),2),NA())</f>
        <v>2.2799999999999998</v>
      </c>
      <c r="C21" s="134">
        <f>IF(ISNUMBER(VALUE(SUBSTITUTE(実質収支比率等に係る経年分析!G$49,"▲","-"))),ROUND(VALUE(SUBSTITUTE(実質収支比率等に係る経年分析!G$49,"▲","-")),2),NA())</f>
        <v>2.59</v>
      </c>
      <c r="D21" s="134">
        <f>IF(ISNUMBER(VALUE(SUBSTITUTE(実質収支比率等に係る経年分析!H$49,"▲","-"))),ROUND(VALUE(SUBSTITUTE(実質収支比率等に係る経年分析!H$49,"▲","-")),2),NA())</f>
        <v>2.13</v>
      </c>
      <c r="E21" s="134">
        <f>IF(ISNUMBER(VALUE(SUBSTITUTE(実質収支比率等に係る経年分析!I$49,"▲","-"))),ROUND(VALUE(SUBSTITUTE(実質収支比率等に係る経年分析!I$49,"▲","-")),2),NA())</f>
        <v>2.25</v>
      </c>
      <c r="F21" s="134">
        <f>IF(ISNUMBER(VALUE(SUBSTITUTE(実質収支比率等に係る経年分析!J$49,"▲","-"))),ROUND(VALUE(SUBSTITUTE(実質収支比率等に係る経年分析!J$49,"▲","-")),2),NA())</f>
        <v>0.59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0.45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0.41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0.44</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2.0299999999999998</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1.9</v>
      </c>
      <c r="E28" s="135" t="e">
        <f>IF(ROUND(VALUE(SUBSTITUTE(連結実質赤字比率に係る赤字・黒字の構成分析!G$42,"▲", "-")), 2) &gt;= 0, ABS(ROUND(VALUE(SUBSTITUTE(連結実質赤字比率に係る赤字・黒字の構成分析!G$42,"▲", "-")), 2)), NA())</f>
        <v>#N/A</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駐車場事業特別会計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0.17</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0.28999999999999998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0.38</v>
      </c>
    </row>
    <row r="30" spans="1:11" x14ac:dyDescent="0.15">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0.38</v>
      </c>
    </row>
    <row r="31" spans="1:11" x14ac:dyDescent="0.15">
      <c r="A31" s="135" t="str">
        <f>IF(連結実質赤字比率に係る赤字・黒字の構成分析!C$39="",NA(),連結実質赤字比率に係る赤字・黒字の構成分析!C$39)</f>
        <v>都市開発事業特別会計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0.48</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1.1299999999999999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1.86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1.0900000000000001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1.31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1.18</v>
      </c>
    </row>
    <row r="33" spans="1:16" x14ac:dyDescent="0.15">
      <c r="A33" s="135" t="str">
        <f>IF(連結実質赤字比率に係る赤字・黒字の構成分析!C$37="",NA(),連結実質赤字比率に係る赤字・黒字の構成分析!C$37)</f>
        <v>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5.13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5.09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4.93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3.76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3.21</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2.68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3.39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3.98</v>
      </c>
    </row>
    <row r="35" spans="1:16" x14ac:dyDescent="0.15">
      <c r="A35" s="135" t="str">
        <f>IF(連結実質赤字比率に係る赤字・黒字の構成分析!C$35="",NA(),連結実質赤字比率に係る赤字・黒字の構成分析!C$35)</f>
        <v>工業用水道事業会計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4.38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4.68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4.93</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6.51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8.18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8.39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9.56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17702</v>
      </c>
      <c r="E42" s="136"/>
      <c r="F42" s="136"/>
      <c r="G42" s="136">
        <f>'実質公債費比率（分子）の構造'!L$52</f>
        <v>18591</v>
      </c>
      <c r="H42" s="136"/>
      <c r="I42" s="136"/>
      <c r="J42" s="136">
        <f>'実質公債費比率（分子）の構造'!M$52</f>
        <v>18990</v>
      </c>
      <c r="K42" s="136"/>
      <c r="L42" s="136"/>
      <c r="M42" s="136">
        <f>'実質公債費比率（分子）の構造'!N$52</f>
        <v>19343</v>
      </c>
      <c r="N42" s="136"/>
      <c r="O42" s="136"/>
      <c r="P42" s="136">
        <f>'実質公債費比率（分子）の構造'!O$52</f>
        <v>19863</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285</v>
      </c>
      <c r="C44" s="136"/>
      <c r="D44" s="136"/>
      <c r="E44" s="136">
        <f>'実質公債費比率（分子）の構造'!L$50</f>
        <v>280</v>
      </c>
      <c r="F44" s="136"/>
      <c r="G44" s="136"/>
      <c r="H44" s="136">
        <f>'実質公債費比率（分子）の構造'!M$50</f>
        <v>258</v>
      </c>
      <c r="I44" s="136"/>
      <c r="J44" s="136"/>
      <c r="K44" s="136">
        <f>'実質公債費比率（分子）の構造'!N$50</f>
        <v>249</v>
      </c>
      <c r="L44" s="136"/>
      <c r="M44" s="136"/>
      <c r="N44" s="136">
        <f>'実質公債費比率（分子）の構造'!O$50</f>
        <v>232</v>
      </c>
      <c r="O44" s="136"/>
      <c r="P44" s="136"/>
    </row>
    <row r="45" spans="1:16" x14ac:dyDescent="0.15">
      <c r="A45" s="136" t="s">
        <v>54</v>
      </c>
      <c r="B45" s="136">
        <f>'実質公債費比率（分子）の構造'!K$49</f>
        <v>213</v>
      </c>
      <c r="C45" s="136"/>
      <c r="D45" s="136"/>
      <c r="E45" s="136">
        <f>'実質公債費比率（分子）の構造'!L$49</f>
        <v>211</v>
      </c>
      <c r="F45" s="136"/>
      <c r="G45" s="136"/>
      <c r="H45" s="136">
        <f>'実質公債費比率（分子）の構造'!M$49</f>
        <v>219</v>
      </c>
      <c r="I45" s="136"/>
      <c r="J45" s="136"/>
      <c r="K45" s="136">
        <f>'実質公債費比率（分子）の構造'!N$49</f>
        <v>199</v>
      </c>
      <c r="L45" s="136"/>
      <c r="M45" s="136"/>
      <c r="N45" s="136">
        <f>'実質公債費比率（分子）の構造'!O$49</f>
        <v>211</v>
      </c>
      <c r="O45" s="136"/>
      <c r="P45" s="136"/>
    </row>
    <row r="46" spans="1:16" x14ac:dyDescent="0.15">
      <c r="A46" s="136" t="s">
        <v>55</v>
      </c>
      <c r="B46" s="136">
        <f>'実質公債費比率（分子）の構造'!K$48</f>
        <v>4692</v>
      </c>
      <c r="C46" s="136"/>
      <c r="D46" s="136"/>
      <c r="E46" s="136">
        <f>'実質公債費比率（分子）の構造'!L$48</f>
        <v>5116</v>
      </c>
      <c r="F46" s="136"/>
      <c r="G46" s="136"/>
      <c r="H46" s="136">
        <f>'実質公債費比率（分子）の構造'!M$48</f>
        <v>5242</v>
      </c>
      <c r="I46" s="136"/>
      <c r="J46" s="136"/>
      <c r="K46" s="136">
        <f>'実質公債費比率（分子）の構造'!N$48</f>
        <v>5208</v>
      </c>
      <c r="L46" s="136"/>
      <c r="M46" s="136"/>
      <c r="N46" s="136">
        <f>'実質公債費比率（分子）の構造'!O$48</f>
        <v>4772</v>
      </c>
      <c r="O46" s="136"/>
      <c r="P46" s="136"/>
    </row>
    <row r="47" spans="1:16" x14ac:dyDescent="0.15">
      <c r="A47" s="136" t="s">
        <v>56</v>
      </c>
      <c r="B47" s="136">
        <f>'実質公債費比率（分子）の構造'!K$47</f>
        <v>17</v>
      </c>
      <c r="C47" s="136"/>
      <c r="D47" s="136"/>
      <c r="E47" s="136">
        <f>'実質公債費比率（分子）の構造'!L$47</f>
        <v>50</v>
      </c>
      <c r="F47" s="136"/>
      <c r="G47" s="136"/>
      <c r="H47" s="136">
        <f>'実質公債費比率（分子）の構造'!M$47</f>
        <v>50</v>
      </c>
      <c r="I47" s="136"/>
      <c r="J47" s="136"/>
      <c r="K47" s="136">
        <f>'実質公債費比率（分子）の構造'!N$47</f>
        <v>50</v>
      </c>
      <c r="L47" s="136"/>
      <c r="M47" s="136"/>
      <c r="N47" s="136">
        <f>'実質公債費比率（分子）の構造'!O$47</f>
        <v>50</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18457</v>
      </c>
      <c r="C49" s="136"/>
      <c r="D49" s="136"/>
      <c r="E49" s="136">
        <f>'実質公債費比率（分子）の構造'!L$45</f>
        <v>18540</v>
      </c>
      <c r="F49" s="136"/>
      <c r="G49" s="136"/>
      <c r="H49" s="136">
        <f>'実質公債費比率（分子）の構造'!M$45</f>
        <v>18727</v>
      </c>
      <c r="I49" s="136"/>
      <c r="J49" s="136"/>
      <c r="K49" s="136">
        <f>'実質公債費比率（分子）の構造'!N$45</f>
        <v>19170</v>
      </c>
      <c r="L49" s="136"/>
      <c r="M49" s="136"/>
      <c r="N49" s="136">
        <f>'実質公債費比率（分子）の構造'!O$45</f>
        <v>18546</v>
      </c>
      <c r="O49" s="136"/>
      <c r="P49" s="136"/>
    </row>
    <row r="50" spans="1:16" x14ac:dyDescent="0.15">
      <c r="A50" s="136" t="s">
        <v>59</v>
      </c>
      <c r="B50" s="136" t="e">
        <f>NA()</f>
        <v>#N/A</v>
      </c>
      <c r="C50" s="136">
        <f>IF(ISNUMBER('実質公債費比率（分子）の構造'!K$53),'実質公債費比率（分子）の構造'!K$53,NA())</f>
        <v>5962</v>
      </c>
      <c r="D50" s="136" t="e">
        <f>NA()</f>
        <v>#N/A</v>
      </c>
      <c r="E50" s="136" t="e">
        <f>NA()</f>
        <v>#N/A</v>
      </c>
      <c r="F50" s="136">
        <f>IF(ISNUMBER('実質公債費比率（分子）の構造'!L$53),'実質公債費比率（分子）の構造'!L$53,NA())</f>
        <v>5606</v>
      </c>
      <c r="G50" s="136" t="e">
        <f>NA()</f>
        <v>#N/A</v>
      </c>
      <c r="H50" s="136" t="e">
        <f>NA()</f>
        <v>#N/A</v>
      </c>
      <c r="I50" s="136">
        <f>IF(ISNUMBER('実質公債費比率（分子）の構造'!M$53),'実質公債費比率（分子）の構造'!M$53,NA())</f>
        <v>5506</v>
      </c>
      <c r="J50" s="136" t="e">
        <f>NA()</f>
        <v>#N/A</v>
      </c>
      <c r="K50" s="136" t="e">
        <f>NA()</f>
        <v>#N/A</v>
      </c>
      <c r="L50" s="136">
        <f>IF(ISNUMBER('実質公債費比率（分子）の構造'!N$53),'実質公債費比率（分子）の構造'!N$53,NA())</f>
        <v>5533</v>
      </c>
      <c r="M50" s="136" t="e">
        <f>NA()</f>
        <v>#N/A</v>
      </c>
      <c r="N50" s="136" t="e">
        <f>NA()</f>
        <v>#N/A</v>
      </c>
      <c r="O50" s="136">
        <f>IF(ISNUMBER('実質公債費比率（分子）の構造'!O$53),'実質公債費比率（分子）の構造'!O$53,NA())</f>
        <v>3948</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155041</v>
      </c>
      <c r="E56" s="135"/>
      <c r="F56" s="135"/>
      <c r="G56" s="135">
        <f>'将来負担比率（分子）の構造'!J$51</f>
        <v>158344</v>
      </c>
      <c r="H56" s="135"/>
      <c r="I56" s="135"/>
      <c r="J56" s="135">
        <f>'将来負担比率（分子）の構造'!K$51</f>
        <v>163268</v>
      </c>
      <c r="K56" s="135"/>
      <c r="L56" s="135"/>
      <c r="M56" s="135">
        <f>'将来負担比率（分子）の構造'!L$51</f>
        <v>165752</v>
      </c>
      <c r="N56" s="135"/>
      <c r="O56" s="135"/>
      <c r="P56" s="135">
        <f>'将来負担比率（分子）の構造'!M$51</f>
        <v>166737</v>
      </c>
    </row>
    <row r="57" spans="1:16" x14ac:dyDescent="0.15">
      <c r="A57" s="135" t="s">
        <v>35</v>
      </c>
      <c r="B57" s="135"/>
      <c r="C57" s="135"/>
      <c r="D57" s="135">
        <f>'将来負担比率（分子）の構造'!I$50</f>
        <v>46040</v>
      </c>
      <c r="E57" s="135"/>
      <c r="F57" s="135"/>
      <c r="G57" s="135">
        <f>'将来負担比率（分子）の構造'!J$50</f>
        <v>47745</v>
      </c>
      <c r="H57" s="135"/>
      <c r="I57" s="135"/>
      <c r="J57" s="135">
        <f>'将来負担比率（分子）の構造'!K$50</f>
        <v>48852</v>
      </c>
      <c r="K57" s="135"/>
      <c r="L57" s="135"/>
      <c r="M57" s="135">
        <f>'将来負担比率（分子）の構造'!L$50</f>
        <v>51262</v>
      </c>
      <c r="N57" s="135"/>
      <c r="O57" s="135"/>
      <c r="P57" s="135">
        <f>'将来負担比率（分子）の構造'!M$50</f>
        <v>49516</v>
      </c>
    </row>
    <row r="58" spans="1:16" x14ac:dyDescent="0.15">
      <c r="A58" s="135" t="s">
        <v>34</v>
      </c>
      <c r="B58" s="135"/>
      <c r="C58" s="135"/>
      <c r="D58" s="135">
        <f>'将来負担比率（分子）の構造'!I$49</f>
        <v>23544</v>
      </c>
      <c r="E58" s="135"/>
      <c r="F58" s="135"/>
      <c r="G58" s="135">
        <f>'将来負担比率（分子）の構造'!J$49</f>
        <v>23194</v>
      </c>
      <c r="H58" s="135"/>
      <c r="I58" s="135"/>
      <c r="J58" s="135">
        <f>'将来負担比率（分子）の構造'!K$49</f>
        <v>23706</v>
      </c>
      <c r="K58" s="135"/>
      <c r="L58" s="135"/>
      <c r="M58" s="135">
        <f>'将来負担比率（分子）の構造'!L$49</f>
        <v>27033</v>
      </c>
      <c r="N58" s="135"/>
      <c r="O58" s="135"/>
      <c r="P58" s="135">
        <f>'将来負担比率（分子）の構造'!M$49</f>
        <v>29432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2635</v>
      </c>
      <c r="C61" s="135"/>
      <c r="D61" s="135"/>
      <c r="E61" s="135">
        <f>'将来負担比率（分子）の構造'!J$46</f>
        <v>1460</v>
      </c>
      <c r="F61" s="135"/>
      <c r="G61" s="135"/>
      <c r="H61" s="135">
        <f>'将来負担比率（分子）の構造'!K$46</f>
        <v>1258</v>
      </c>
      <c r="I61" s="135"/>
      <c r="J61" s="135"/>
      <c r="K61" s="135">
        <f>'将来負担比率（分子）の構造'!L$46</f>
        <v>994</v>
      </c>
      <c r="L61" s="135"/>
      <c r="M61" s="135"/>
      <c r="N61" s="135">
        <f>'将来負担比率（分子）の構造'!M$46</f>
        <v>616</v>
      </c>
      <c r="O61" s="135"/>
      <c r="P61" s="135"/>
    </row>
    <row r="62" spans="1:16" x14ac:dyDescent="0.15">
      <c r="A62" s="135" t="s">
        <v>29</v>
      </c>
      <c r="B62" s="135">
        <f>'将来負担比率（分子）の構造'!I$45</f>
        <v>36493</v>
      </c>
      <c r="C62" s="135"/>
      <c r="D62" s="135"/>
      <c r="E62" s="135">
        <f>'将来負担比率（分子）の構造'!J$45</f>
        <v>34490</v>
      </c>
      <c r="F62" s="135"/>
      <c r="G62" s="135"/>
      <c r="H62" s="135">
        <f>'将来負担比率（分子）の構造'!K$45</f>
        <v>31952</v>
      </c>
      <c r="I62" s="135"/>
      <c r="J62" s="135"/>
      <c r="K62" s="135">
        <f>'将来負担比率（分子）の構造'!L$45</f>
        <v>29090</v>
      </c>
      <c r="L62" s="135"/>
      <c r="M62" s="135"/>
      <c r="N62" s="135">
        <f>'将来負担比率（分子）の構造'!M$45</f>
        <v>25633</v>
      </c>
      <c r="O62" s="135"/>
      <c r="P62" s="135"/>
    </row>
    <row r="63" spans="1:16" x14ac:dyDescent="0.15">
      <c r="A63" s="135" t="s">
        <v>28</v>
      </c>
      <c r="B63" s="135">
        <f>'将来負担比率（分子）の構造'!I$44</f>
        <v>2225</v>
      </c>
      <c r="C63" s="135"/>
      <c r="D63" s="135"/>
      <c r="E63" s="135">
        <f>'将来負担比率（分子）の構造'!J$44</f>
        <v>2116</v>
      </c>
      <c r="F63" s="135"/>
      <c r="G63" s="135"/>
      <c r="H63" s="135">
        <f>'将来負担比率（分子）の構造'!K$44</f>
        <v>2203</v>
      </c>
      <c r="I63" s="135"/>
      <c r="J63" s="135"/>
      <c r="K63" s="135">
        <f>'将来負担比率（分子）の構造'!L$44</f>
        <v>2849</v>
      </c>
      <c r="L63" s="135"/>
      <c r="M63" s="135"/>
      <c r="N63" s="135">
        <f>'将来負担比率（分子）の構造'!M$44</f>
        <v>3406</v>
      </c>
      <c r="O63" s="135"/>
      <c r="P63" s="135"/>
    </row>
    <row r="64" spans="1:16" x14ac:dyDescent="0.15">
      <c r="A64" s="135" t="s">
        <v>27</v>
      </c>
      <c r="B64" s="135">
        <f>'将来負担比率（分子）の構造'!I$43</f>
        <v>69784</v>
      </c>
      <c r="C64" s="135"/>
      <c r="D64" s="135"/>
      <c r="E64" s="135">
        <f>'将来負担比率（分子）の構造'!J$43</f>
        <v>68972</v>
      </c>
      <c r="F64" s="135"/>
      <c r="G64" s="135"/>
      <c r="H64" s="135">
        <f>'将来負担比率（分子）の構造'!K$43</f>
        <v>71712</v>
      </c>
      <c r="I64" s="135"/>
      <c r="J64" s="135"/>
      <c r="K64" s="135">
        <f>'将来負担比率（分子）の構造'!L$43</f>
        <v>73104</v>
      </c>
      <c r="L64" s="135"/>
      <c r="M64" s="135"/>
      <c r="N64" s="135">
        <f>'将来負担比率（分子）の構造'!M$43</f>
        <v>68952</v>
      </c>
      <c r="O64" s="135"/>
      <c r="P64" s="135"/>
    </row>
    <row r="65" spans="1:16" x14ac:dyDescent="0.15">
      <c r="A65" s="135" t="s">
        <v>26</v>
      </c>
      <c r="B65" s="135">
        <f>'将来負担比率（分子）の構造'!I$42</f>
        <v>2393</v>
      </c>
      <c r="C65" s="135"/>
      <c r="D65" s="135"/>
      <c r="E65" s="135">
        <f>'将来負担比率（分子）の構造'!J$42</f>
        <v>2710</v>
      </c>
      <c r="F65" s="135"/>
      <c r="G65" s="135"/>
      <c r="H65" s="135">
        <f>'将来負担比率（分子）の構造'!K$42</f>
        <v>2120</v>
      </c>
      <c r="I65" s="135"/>
      <c r="J65" s="135"/>
      <c r="K65" s="135">
        <f>'将来負担比率（分子）の構造'!L$42</f>
        <v>2005</v>
      </c>
      <c r="L65" s="135"/>
      <c r="M65" s="135"/>
      <c r="N65" s="135">
        <f>'将来負担比率（分子）の構造'!M$42</f>
        <v>1763</v>
      </c>
      <c r="O65" s="135"/>
      <c r="P65" s="135"/>
    </row>
    <row r="66" spans="1:16" x14ac:dyDescent="0.15">
      <c r="A66" s="135" t="s">
        <v>25</v>
      </c>
      <c r="B66" s="135">
        <f>'将来負担比率（分子）の構造'!I$41</f>
        <v>159224</v>
      </c>
      <c r="C66" s="135"/>
      <c r="D66" s="135"/>
      <c r="E66" s="135">
        <f>'将来負担比率（分子）の構造'!J$41</f>
        <v>158985</v>
      </c>
      <c r="F66" s="135"/>
      <c r="G66" s="135"/>
      <c r="H66" s="135">
        <f>'将来負担比率（分子）の構造'!K$41</f>
        <v>158136</v>
      </c>
      <c r="I66" s="135"/>
      <c r="J66" s="135"/>
      <c r="K66" s="135">
        <f>'将来負担比率（分子）の構造'!L$41</f>
        <v>155807</v>
      </c>
      <c r="L66" s="135"/>
      <c r="M66" s="135"/>
      <c r="N66" s="135">
        <f>'将来負担比率（分子）の構造'!M$41</f>
        <v>151976</v>
      </c>
      <c r="O66" s="135"/>
      <c r="P66" s="135"/>
    </row>
    <row r="67" spans="1:16" x14ac:dyDescent="0.15">
      <c r="A67" s="135" t="s">
        <v>63</v>
      </c>
      <c r="B67" s="135" t="e">
        <f>NA()</f>
        <v>#N/A</v>
      </c>
      <c r="C67" s="135">
        <f>IF(ISNUMBER('将来負担比率（分子）の構造'!I$52), IF('将来負担比率（分子）の構造'!I$52 &lt; 0, 0, '将来負担比率（分子）の構造'!I$52), NA())</f>
        <v>48129</v>
      </c>
      <c r="D67" s="135" t="e">
        <f>NA()</f>
        <v>#N/A</v>
      </c>
      <c r="E67" s="135" t="e">
        <f>NA()</f>
        <v>#N/A</v>
      </c>
      <c r="F67" s="135">
        <f>IF(ISNUMBER('将来負担比率（分子）の構造'!J$52), IF('将来負担比率（分子）の構造'!J$52 &lt; 0, 0, '将来負担比率（分子）の構造'!J$52), NA())</f>
        <v>39450</v>
      </c>
      <c r="G67" s="135" t="e">
        <f>NA()</f>
        <v>#N/A</v>
      </c>
      <c r="H67" s="135" t="e">
        <f>NA()</f>
        <v>#N/A</v>
      </c>
      <c r="I67" s="135">
        <f>IF(ISNUMBER('将来負担比率（分子）の構造'!K$52), IF('将来負担比率（分子）の構造'!K$52 &lt; 0, 0, '将来負担比率（分子）の構造'!K$52), NA())</f>
        <v>31554</v>
      </c>
      <c r="J67" s="135" t="e">
        <f>NA()</f>
        <v>#N/A</v>
      </c>
      <c r="K67" s="135" t="e">
        <f>NA()</f>
        <v>#N/A</v>
      </c>
      <c r="L67" s="135">
        <f>IF(ISNUMBER('将来負担比率（分子）の構造'!L$52), IF('将来負担比率（分子）の構造'!L$52 &lt; 0, 0, '将来負担比率（分子）の構造'!L$52), NA())</f>
        <v>19802</v>
      </c>
      <c r="M67" s="135" t="e">
        <f>NA()</f>
        <v>#N/A</v>
      </c>
      <c r="N67" s="135" t="e">
        <f>NA()</f>
        <v>#N/A</v>
      </c>
      <c r="O67" s="135">
        <f>IF(ISNUMBER('将来負担比率（分子）の構造'!M$52), IF('将来負担比率（分子）の構造'!M$52 &lt; 0, 0, '将来負担比率（分子）の構造'!M$52), NA())</f>
        <v>6661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3" workbookViewId="0">
      <selection activeCell="W37" sqref="W37:W38"/>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208</v>
      </c>
      <c r="C5" s="676"/>
      <c r="D5" s="676"/>
      <c r="E5" s="676"/>
      <c r="F5" s="676"/>
      <c r="G5" s="676"/>
      <c r="H5" s="676"/>
      <c r="I5" s="676"/>
      <c r="J5" s="676"/>
      <c r="K5" s="676"/>
      <c r="L5" s="676"/>
      <c r="M5" s="676"/>
      <c r="N5" s="676"/>
      <c r="O5" s="676"/>
      <c r="P5" s="676"/>
      <c r="Q5" s="677"/>
      <c r="R5" s="638">
        <v>72925230</v>
      </c>
      <c r="S5" s="639"/>
      <c r="T5" s="639"/>
      <c r="U5" s="639"/>
      <c r="V5" s="639"/>
      <c r="W5" s="639"/>
      <c r="X5" s="639"/>
      <c r="Y5" s="686"/>
      <c r="Z5" s="699">
        <v>42.1</v>
      </c>
      <c r="AA5" s="699"/>
      <c r="AB5" s="699"/>
      <c r="AC5" s="699"/>
      <c r="AD5" s="700">
        <v>67763931</v>
      </c>
      <c r="AE5" s="700"/>
      <c r="AF5" s="700"/>
      <c r="AG5" s="700"/>
      <c r="AH5" s="700"/>
      <c r="AI5" s="700"/>
      <c r="AJ5" s="700"/>
      <c r="AK5" s="700"/>
      <c r="AL5" s="687">
        <v>72.2</v>
      </c>
      <c r="AM5" s="656"/>
      <c r="AN5" s="656"/>
      <c r="AO5" s="688"/>
      <c r="AP5" s="675" t="s">
        <v>209</v>
      </c>
      <c r="AQ5" s="676"/>
      <c r="AR5" s="676"/>
      <c r="AS5" s="676"/>
      <c r="AT5" s="676"/>
      <c r="AU5" s="676"/>
      <c r="AV5" s="676"/>
      <c r="AW5" s="676"/>
      <c r="AX5" s="676"/>
      <c r="AY5" s="676"/>
      <c r="AZ5" s="676"/>
      <c r="BA5" s="676"/>
      <c r="BB5" s="676"/>
      <c r="BC5" s="676"/>
      <c r="BD5" s="676"/>
      <c r="BE5" s="676"/>
      <c r="BF5" s="677"/>
      <c r="BG5" s="588">
        <v>64286130</v>
      </c>
      <c r="BH5" s="589"/>
      <c r="BI5" s="589"/>
      <c r="BJ5" s="589"/>
      <c r="BK5" s="589"/>
      <c r="BL5" s="589"/>
      <c r="BM5" s="589"/>
      <c r="BN5" s="590"/>
      <c r="BO5" s="641">
        <v>88.2</v>
      </c>
      <c r="BP5" s="641"/>
      <c r="BQ5" s="641"/>
      <c r="BR5" s="641"/>
      <c r="BS5" s="642">
        <v>887716</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202</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1526129</v>
      </c>
      <c r="S6" s="589"/>
      <c r="T6" s="589"/>
      <c r="U6" s="589"/>
      <c r="V6" s="589"/>
      <c r="W6" s="589"/>
      <c r="X6" s="589"/>
      <c r="Y6" s="590"/>
      <c r="Z6" s="641">
        <v>0.9</v>
      </c>
      <c r="AA6" s="641"/>
      <c r="AB6" s="641"/>
      <c r="AC6" s="641"/>
      <c r="AD6" s="642">
        <v>1526129</v>
      </c>
      <c r="AE6" s="642"/>
      <c r="AF6" s="642"/>
      <c r="AG6" s="642"/>
      <c r="AH6" s="642"/>
      <c r="AI6" s="642"/>
      <c r="AJ6" s="642"/>
      <c r="AK6" s="642"/>
      <c r="AL6" s="611">
        <v>1.6</v>
      </c>
      <c r="AM6" s="643"/>
      <c r="AN6" s="643"/>
      <c r="AO6" s="644"/>
      <c r="AP6" s="585" t="s">
        <v>214</v>
      </c>
      <c r="AQ6" s="586"/>
      <c r="AR6" s="586"/>
      <c r="AS6" s="586"/>
      <c r="AT6" s="586"/>
      <c r="AU6" s="586"/>
      <c r="AV6" s="586"/>
      <c r="AW6" s="586"/>
      <c r="AX6" s="586"/>
      <c r="AY6" s="586"/>
      <c r="AZ6" s="586"/>
      <c r="BA6" s="586"/>
      <c r="BB6" s="586"/>
      <c r="BC6" s="586"/>
      <c r="BD6" s="586"/>
      <c r="BE6" s="586"/>
      <c r="BF6" s="587"/>
      <c r="BG6" s="588">
        <v>64286130</v>
      </c>
      <c r="BH6" s="589"/>
      <c r="BI6" s="589"/>
      <c r="BJ6" s="589"/>
      <c r="BK6" s="589"/>
      <c r="BL6" s="589"/>
      <c r="BM6" s="589"/>
      <c r="BN6" s="590"/>
      <c r="BO6" s="641">
        <v>88.2</v>
      </c>
      <c r="BP6" s="641"/>
      <c r="BQ6" s="641"/>
      <c r="BR6" s="641"/>
      <c r="BS6" s="642">
        <v>887716</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840791</v>
      </c>
      <c r="CS6" s="589"/>
      <c r="CT6" s="589"/>
      <c r="CU6" s="589"/>
      <c r="CV6" s="589"/>
      <c r="CW6" s="589"/>
      <c r="CX6" s="589"/>
      <c r="CY6" s="590"/>
      <c r="CZ6" s="641">
        <v>0.5</v>
      </c>
      <c r="DA6" s="641"/>
      <c r="DB6" s="641"/>
      <c r="DC6" s="641"/>
      <c r="DD6" s="594" t="s">
        <v>216</v>
      </c>
      <c r="DE6" s="589"/>
      <c r="DF6" s="589"/>
      <c r="DG6" s="589"/>
      <c r="DH6" s="589"/>
      <c r="DI6" s="589"/>
      <c r="DJ6" s="589"/>
      <c r="DK6" s="589"/>
      <c r="DL6" s="589"/>
      <c r="DM6" s="589"/>
      <c r="DN6" s="589"/>
      <c r="DO6" s="589"/>
      <c r="DP6" s="590"/>
      <c r="DQ6" s="594">
        <v>840791</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159099</v>
      </c>
      <c r="S7" s="589"/>
      <c r="T7" s="589"/>
      <c r="U7" s="589"/>
      <c r="V7" s="589"/>
      <c r="W7" s="589"/>
      <c r="X7" s="589"/>
      <c r="Y7" s="590"/>
      <c r="Z7" s="641">
        <v>0.1</v>
      </c>
      <c r="AA7" s="641"/>
      <c r="AB7" s="641"/>
      <c r="AC7" s="641"/>
      <c r="AD7" s="642">
        <v>159099</v>
      </c>
      <c r="AE7" s="642"/>
      <c r="AF7" s="642"/>
      <c r="AG7" s="642"/>
      <c r="AH7" s="642"/>
      <c r="AI7" s="642"/>
      <c r="AJ7" s="642"/>
      <c r="AK7" s="642"/>
      <c r="AL7" s="611">
        <v>0.2</v>
      </c>
      <c r="AM7" s="643"/>
      <c r="AN7" s="643"/>
      <c r="AO7" s="644"/>
      <c r="AP7" s="585" t="s">
        <v>218</v>
      </c>
      <c r="AQ7" s="586"/>
      <c r="AR7" s="586"/>
      <c r="AS7" s="586"/>
      <c r="AT7" s="586"/>
      <c r="AU7" s="586"/>
      <c r="AV7" s="586"/>
      <c r="AW7" s="586"/>
      <c r="AX7" s="586"/>
      <c r="AY7" s="586"/>
      <c r="AZ7" s="586"/>
      <c r="BA7" s="586"/>
      <c r="BB7" s="586"/>
      <c r="BC7" s="586"/>
      <c r="BD7" s="586"/>
      <c r="BE7" s="586"/>
      <c r="BF7" s="587"/>
      <c r="BG7" s="588">
        <v>28627215</v>
      </c>
      <c r="BH7" s="589"/>
      <c r="BI7" s="589"/>
      <c r="BJ7" s="589"/>
      <c r="BK7" s="589"/>
      <c r="BL7" s="589"/>
      <c r="BM7" s="589"/>
      <c r="BN7" s="590"/>
      <c r="BO7" s="641">
        <v>39.299999999999997</v>
      </c>
      <c r="BP7" s="641"/>
      <c r="BQ7" s="641"/>
      <c r="BR7" s="641"/>
      <c r="BS7" s="642">
        <v>887716</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18781605</v>
      </c>
      <c r="CS7" s="589"/>
      <c r="CT7" s="589"/>
      <c r="CU7" s="589"/>
      <c r="CV7" s="589"/>
      <c r="CW7" s="589"/>
      <c r="CX7" s="589"/>
      <c r="CY7" s="590"/>
      <c r="CZ7" s="641">
        <v>11.1</v>
      </c>
      <c r="DA7" s="641"/>
      <c r="DB7" s="641"/>
      <c r="DC7" s="641"/>
      <c r="DD7" s="594">
        <v>1196094</v>
      </c>
      <c r="DE7" s="589"/>
      <c r="DF7" s="589"/>
      <c r="DG7" s="589"/>
      <c r="DH7" s="589"/>
      <c r="DI7" s="589"/>
      <c r="DJ7" s="589"/>
      <c r="DK7" s="589"/>
      <c r="DL7" s="589"/>
      <c r="DM7" s="589"/>
      <c r="DN7" s="589"/>
      <c r="DO7" s="589"/>
      <c r="DP7" s="590"/>
      <c r="DQ7" s="594">
        <v>16737616</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445270</v>
      </c>
      <c r="S8" s="589"/>
      <c r="T8" s="589"/>
      <c r="U8" s="589"/>
      <c r="V8" s="589"/>
      <c r="W8" s="589"/>
      <c r="X8" s="589"/>
      <c r="Y8" s="590"/>
      <c r="Z8" s="641">
        <v>0.3</v>
      </c>
      <c r="AA8" s="641"/>
      <c r="AB8" s="641"/>
      <c r="AC8" s="641"/>
      <c r="AD8" s="642">
        <v>445270</v>
      </c>
      <c r="AE8" s="642"/>
      <c r="AF8" s="642"/>
      <c r="AG8" s="642"/>
      <c r="AH8" s="642"/>
      <c r="AI8" s="642"/>
      <c r="AJ8" s="642"/>
      <c r="AK8" s="642"/>
      <c r="AL8" s="611">
        <v>0.5</v>
      </c>
      <c r="AM8" s="643"/>
      <c r="AN8" s="643"/>
      <c r="AO8" s="644"/>
      <c r="AP8" s="585" t="s">
        <v>221</v>
      </c>
      <c r="AQ8" s="586"/>
      <c r="AR8" s="586"/>
      <c r="AS8" s="586"/>
      <c r="AT8" s="586"/>
      <c r="AU8" s="586"/>
      <c r="AV8" s="586"/>
      <c r="AW8" s="586"/>
      <c r="AX8" s="586"/>
      <c r="AY8" s="586"/>
      <c r="AZ8" s="586"/>
      <c r="BA8" s="586"/>
      <c r="BB8" s="586"/>
      <c r="BC8" s="586"/>
      <c r="BD8" s="586"/>
      <c r="BE8" s="586"/>
      <c r="BF8" s="587"/>
      <c r="BG8" s="588">
        <v>748677</v>
      </c>
      <c r="BH8" s="589"/>
      <c r="BI8" s="589"/>
      <c r="BJ8" s="589"/>
      <c r="BK8" s="589"/>
      <c r="BL8" s="589"/>
      <c r="BM8" s="589"/>
      <c r="BN8" s="590"/>
      <c r="BO8" s="641">
        <v>1</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68372165</v>
      </c>
      <c r="CS8" s="589"/>
      <c r="CT8" s="589"/>
      <c r="CU8" s="589"/>
      <c r="CV8" s="589"/>
      <c r="CW8" s="589"/>
      <c r="CX8" s="589"/>
      <c r="CY8" s="590"/>
      <c r="CZ8" s="641">
        <v>40.5</v>
      </c>
      <c r="DA8" s="641"/>
      <c r="DB8" s="641"/>
      <c r="DC8" s="641"/>
      <c r="DD8" s="594">
        <v>1050276</v>
      </c>
      <c r="DE8" s="589"/>
      <c r="DF8" s="589"/>
      <c r="DG8" s="589"/>
      <c r="DH8" s="589"/>
      <c r="DI8" s="589"/>
      <c r="DJ8" s="589"/>
      <c r="DK8" s="589"/>
      <c r="DL8" s="589"/>
      <c r="DM8" s="589"/>
      <c r="DN8" s="589"/>
      <c r="DO8" s="589"/>
      <c r="DP8" s="590"/>
      <c r="DQ8" s="594">
        <v>32132624</v>
      </c>
      <c r="DR8" s="589"/>
      <c r="DS8" s="589"/>
      <c r="DT8" s="589"/>
      <c r="DU8" s="589"/>
      <c r="DV8" s="589"/>
      <c r="DW8" s="589"/>
      <c r="DX8" s="589"/>
      <c r="DY8" s="589"/>
      <c r="DZ8" s="589"/>
      <c r="EA8" s="589"/>
      <c r="EB8" s="589"/>
      <c r="EC8" s="624"/>
    </row>
    <row r="9" spans="2:143" ht="11.25" customHeight="1" x14ac:dyDescent="0.15">
      <c r="B9" s="585" t="s">
        <v>224</v>
      </c>
      <c r="C9" s="586"/>
      <c r="D9" s="586"/>
      <c r="E9" s="586"/>
      <c r="F9" s="586"/>
      <c r="G9" s="586"/>
      <c r="H9" s="586"/>
      <c r="I9" s="586"/>
      <c r="J9" s="586"/>
      <c r="K9" s="586"/>
      <c r="L9" s="586"/>
      <c r="M9" s="586"/>
      <c r="N9" s="586"/>
      <c r="O9" s="586"/>
      <c r="P9" s="586"/>
      <c r="Q9" s="587"/>
      <c r="R9" s="588">
        <v>240732</v>
      </c>
      <c r="S9" s="589"/>
      <c r="T9" s="589"/>
      <c r="U9" s="589"/>
      <c r="V9" s="589"/>
      <c r="W9" s="589"/>
      <c r="X9" s="589"/>
      <c r="Y9" s="590"/>
      <c r="Z9" s="641">
        <v>0.1</v>
      </c>
      <c r="AA9" s="641"/>
      <c r="AB9" s="641"/>
      <c r="AC9" s="641"/>
      <c r="AD9" s="642">
        <v>240732</v>
      </c>
      <c r="AE9" s="642"/>
      <c r="AF9" s="642"/>
      <c r="AG9" s="642"/>
      <c r="AH9" s="642"/>
      <c r="AI9" s="642"/>
      <c r="AJ9" s="642"/>
      <c r="AK9" s="642"/>
      <c r="AL9" s="611">
        <v>0.3</v>
      </c>
      <c r="AM9" s="643"/>
      <c r="AN9" s="643"/>
      <c r="AO9" s="644"/>
      <c r="AP9" s="585" t="s">
        <v>225</v>
      </c>
      <c r="AQ9" s="586"/>
      <c r="AR9" s="586"/>
      <c r="AS9" s="586"/>
      <c r="AT9" s="586"/>
      <c r="AU9" s="586"/>
      <c r="AV9" s="586"/>
      <c r="AW9" s="586"/>
      <c r="AX9" s="586"/>
      <c r="AY9" s="586"/>
      <c r="AZ9" s="586"/>
      <c r="BA9" s="586"/>
      <c r="BB9" s="586"/>
      <c r="BC9" s="586"/>
      <c r="BD9" s="586"/>
      <c r="BE9" s="586"/>
      <c r="BF9" s="587"/>
      <c r="BG9" s="588">
        <v>21179497</v>
      </c>
      <c r="BH9" s="589"/>
      <c r="BI9" s="589"/>
      <c r="BJ9" s="589"/>
      <c r="BK9" s="589"/>
      <c r="BL9" s="589"/>
      <c r="BM9" s="589"/>
      <c r="BN9" s="590"/>
      <c r="BO9" s="641">
        <v>29</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12890045</v>
      </c>
      <c r="CS9" s="589"/>
      <c r="CT9" s="589"/>
      <c r="CU9" s="589"/>
      <c r="CV9" s="589"/>
      <c r="CW9" s="589"/>
      <c r="CX9" s="589"/>
      <c r="CY9" s="590"/>
      <c r="CZ9" s="641">
        <v>7.6</v>
      </c>
      <c r="DA9" s="641"/>
      <c r="DB9" s="641"/>
      <c r="DC9" s="641"/>
      <c r="DD9" s="594">
        <v>728852</v>
      </c>
      <c r="DE9" s="589"/>
      <c r="DF9" s="589"/>
      <c r="DG9" s="589"/>
      <c r="DH9" s="589"/>
      <c r="DI9" s="589"/>
      <c r="DJ9" s="589"/>
      <c r="DK9" s="589"/>
      <c r="DL9" s="589"/>
      <c r="DM9" s="589"/>
      <c r="DN9" s="589"/>
      <c r="DO9" s="589"/>
      <c r="DP9" s="590"/>
      <c r="DQ9" s="594">
        <v>11329376</v>
      </c>
      <c r="DR9" s="589"/>
      <c r="DS9" s="589"/>
      <c r="DT9" s="589"/>
      <c r="DU9" s="589"/>
      <c r="DV9" s="589"/>
      <c r="DW9" s="589"/>
      <c r="DX9" s="589"/>
      <c r="DY9" s="589"/>
      <c r="DZ9" s="589"/>
      <c r="EA9" s="589"/>
      <c r="EB9" s="589"/>
      <c r="EC9" s="624"/>
    </row>
    <row r="10" spans="2:143" ht="11.25" customHeight="1" x14ac:dyDescent="0.15">
      <c r="B10" s="585" t="s">
        <v>227</v>
      </c>
      <c r="C10" s="586"/>
      <c r="D10" s="586"/>
      <c r="E10" s="586"/>
      <c r="F10" s="586"/>
      <c r="G10" s="586"/>
      <c r="H10" s="586"/>
      <c r="I10" s="586"/>
      <c r="J10" s="586"/>
      <c r="K10" s="586"/>
      <c r="L10" s="586"/>
      <c r="M10" s="586"/>
      <c r="N10" s="586"/>
      <c r="O10" s="586"/>
      <c r="P10" s="586"/>
      <c r="Q10" s="587"/>
      <c r="R10" s="588">
        <v>5401801</v>
      </c>
      <c r="S10" s="589"/>
      <c r="T10" s="589"/>
      <c r="U10" s="589"/>
      <c r="V10" s="589"/>
      <c r="W10" s="589"/>
      <c r="X10" s="589"/>
      <c r="Y10" s="590"/>
      <c r="Z10" s="641">
        <v>3.1</v>
      </c>
      <c r="AA10" s="641"/>
      <c r="AB10" s="641"/>
      <c r="AC10" s="641"/>
      <c r="AD10" s="642">
        <v>5401801</v>
      </c>
      <c r="AE10" s="642"/>
      <c r="AF10" s="642"/>
      <c r="AG10" s="642"/>
      <c r="AH10" s="642"/>
      <c r="AI10" s="642"/>
      <c r="AJ10" s="642"/>
      <c r="AK10" s="642"/>
      <c r="AL10" s="611">
        <v>5.8</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1249377</v>
      </c>
      <c r="BH10" s="589"/>
      <c r="BI10" s="589"/>
      <c r="BJ10" s="589"/>
      <c r="BK10" s="589"/>
      <c r="BL10" s="589"/>
      <c r="BM10" s="589"/>
      <c r="BN10" s="590"/>
      <c r="BO10" s="641">
        <v>1.7</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789985</v>
      </c>
      <c r="CS10" s="589"/>
      <c r="CT10" s="589"/>
      <c r="CU10" s="589"/>
      <c r="CV10" s="589"/>
      <c r="CW10" s="589"/>
      <c r="CX10" s="589"/>
      <c r="CY10" s="590"/>
      <c r="CZ10" s="641">
        <v>0.5</v>
      </c>
      <c r="DA10" s="641"/>
      <c r="DB10" s="641"/>
      <c r="DC10" s="641"/>
      <c r="DD10" s="594" t="s">
        <v>222</v>
      </c>
      <c r="DE10" s="589"/>
      <c r="DF10" s="589"/>
      <c r="DG10" s="589"/>
      <c r="DH10" s="589"/>
      <c r="DI10" s="589"/>
      <c r="DJ10" s="589"/>
      <c r="DK10" s="589"/>
      <c r="DL10" s="589"/>
      <c r="DM10" s="589"/>
      <c r="DN10" s="589"/>
      <c r="DO10" s="589"/>
      <c r="DP10" s="590"/>
      <c r="DQ10" s="594">
        <v>160155</v>
      </c>
      <c r="DR10" s="589"/>
      <c r="DS10" s="589"/>
      <c r="DT10" s="589"/>
      <c r="DU10" s="589"/>
      <c r="DV10" s="589"/>
      <c r="DW10" s="589"/>
      <c r="DX10" s="589"/>
      <c r="DY10" s="589"/>
      <c r="DZ10" s="589"/>
      <c r="EA10" s="589"/>
      <c r="EB10" s="589"/>
      <c r="EC10" s="624"/>
    </row>
    <row r="11" spans="2:143" ht="11.25" customHeight="1" x14ac:dyDescent="0.15">
      <c r="B11" s="585" t="s">
        <v>230</v>
      </c>
      <c r="C11" s="586"/>
      <c r="D11" s="586"/>
      <c r="E11" s="586"/>
      <c r="F11" s="586"/>
      <c r="G11" s="586"/>
      <c r="H11" s="586"/>
      <c r="I11" s="586"/>
      <c r="J11" s="586"/>
      <c r="K11" s="586"/>
      <c r="L11" s="586"/>
      <c r="M11" s="586"/>
      <c r="N11" s="586"/>
      <c r="O11" s="586"/>
      <c r="P11" s="586"/>
      <c r="Q11" s="587"/>
      <c r="R11" s="588">
        <v>53066</v>
      </c>
      <c r="S11" s="589"/>
      <c r="T11" s="589"/>
      <c r="U11" s="589"/>
      <c r="V11" s="589"/>
      <c r="W11" s="589"/>
      <c r="X11" s="589"/>
      <c r="Y11" s="590"/>
      <c r="Z11" s="641">
        <v>0</v>
      </c>
      <c r="AA11" s="641"/>
      <c r="AB11" s="641"/>
      <c r="AC11" s="641"/>
      <c r="AD11" s="642">
        <v>53066</v>
      </c>
      <c r="AE11" s="642"/>
      <c r="AF11" s="642"/>
      <c r="AG11" s="642"/>
      <c r="AH11" s="642"/>
      <c r="AI11" s="642"/>
      <c r="AJ11" s="642"/>
      <c r="AK11" s="642"/>
      <c r="AL11" s="611">
        <v>0.1</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5449664</v>
      </c>
      <c r="BH11" s="589"/>
      <c r="BI11" s="589"/>
      <c r="BJ11" s="589"/>
      <c r="BK11" s="589"/>
      <c r="BL11" s="589"/>
      <c r="BM11" s="589"/>
      <c r="BN11" s="590"/>
      <c r="BO11" s="641">
        <v>7.5</v>
      </c>
      <c r="BP11" s="641"/>
      <c r="BQ11" s="641"/>
      <c r="BR11" s="641"/>
      <c r="BS11" s="594">
        <v>887716</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2073958</v>
      </c>
      <c r="CS11" s="589"/>
      <c r="CT11" s="589"/>
      <c r="CU11" s="589"/>
      <c r="CV11" s="589"/>
      <c r="CW11" s="589"/>
      <c r="CX11" s="589"/>
      <c r="CY11" s="590"/>
      <c r="CZ11" s="641">
        <v>1.2</v>
      </c>
      <c r="DA11" s="641"/>
      <c r="DB11" s="641"/>
      <c r="DC11" s="641"/>
      <c r="DD11" s="594">
        <v>903565</v>
      </c>
      <c r="DE11" s="589"/>
      <c r="DF11" s="589"/>
      <c r="DG11" s="589"/>
      <c r="DH11" s="589"/>
      <c r="DI11" s="589"/>
      <c r="DJ11" s="589"/>
      <c r="DK11" s="589"/>
      <c r="DL11" s="589"/>
      <c r="DM11" s="589"/>
      <c r="DN11" s="589"/>
      <c r="DO11" s="589"/>
      <c r="DP11" s="590"/>
      <c r="DQ11" s="594">
        <v>1472740</v>
      </c>
      <c r="DR11" s="589"/>
      <c r="DS11" s="589"/>
      <c r="DT11" s="589"/>
      <c r="DU11" s="589"/>
      <c r="DV11" s="589"/>
      <c r="DW11" s="589"/>
      <c r="DX11" s="589"/>
      <c r="DY11" s="589"/>
      <c r="DZ11" s="589"/>
      <c r="EA11" s="589"/>
      <c r="EB11" s="589"/>
      <c r="EC11" s="624"/>
    </row>
    <row r="12" spans="2:143" ht="11.25" customHeight="1" x14ac:dyDescent="0.15">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31082995</v>
      </c>
      <c r="BH12" s="589"/>
      <c r="BI12" s="589"/>
      <c r="BJ12" s="589"/>
      <c r="BK12" s="589"/>
      <c r="BL12" s="589"/>
      <c r="BM12" s="589"/>
      <c r="BN12" s="590"/>
      <c r="BO12" s="641">
        <v>42.6</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6974321</v>
      </c>
      <c r="CS12" s="589"/>
      <c r="CT12" s="589"/>
      <c r="CU12" s="589"/>
      <c r="CV12" s="589"/>
      <c r="CW12" s="589"/>
      <c r="CX12" s="589"/>
      <c r="CY12" s="590"/>
      <c r="CZ12" s="641">
        <v>4.0999999999999996</v>
      </c>
      <c r="DA12" s="641"/>
      <c r="DB12" s="641"/>
      <c r="DC12" s="641"/>
      <c r="DD12" s="594">
        <v>80275</v>
      </c>
      <c r="DE12" s="589"/>
      <c r="DF12" s="589"/>
      <c r="DG12" s="589"/>
      <c r="DH12" s="589"/>
      <c r="DI12" s="589"/>
      <c r="DJ12" s="589"/>
      <c r="DK12" s="589"/>
      <c r="DL12" s="589"/>
      <c r="DM12" s="589"/>
      <c r="DN12" s="589"/>
      <c r="DO12" s="589"/>
      <c r="DP12" s="590"/>
      <c r="DQ12" s="594">
        <v>1102301</v>
      </c>
      <c r="DR12" s="589"/>
      <c r="DS12" s="589"/>
      <c r="DT12" s="589"/>
      <c r="DU12" s="589"/>
      <c r="DV12" s="589"/>
      <c r="DW12" s="589"/>
      <c r="DX12" s="589"/>
      <c r="DY12" s="589"/>
      <c r="DZ12" s="589"/>
      <c r="EA12" s="589"/>
      <c r="EB12" s="589"/>
      <c r="EC12" s="624"/>
    </row>
    <row r="13" spans="2:143" ht="11.25" customHeight="1" x14ac:dyDescent="0.15">
      <c r="B13" s="585" t="s">
        <v>236</v>
      </c>
      <c r="C13" s="586"/>
      <c r="D13" s="586"/>
      <c r="E13" s="586"/>
      <c r="F13" s="586"/>
      <c r="G13" s="586"/>
      <c r="H13" s="586"/>
      <c r="I13" s="586"/>
      <c r="J13" s="586"/>
      <c r="K13" s="586"/>
      <c r="L13" s="586"/>
      <c r="M13" s="586"/>
      <c r="N13" s="586"/>
      <c r="O13" s="586"/>
      <c r="P13" s="586"/>
      <c r="Q13" s="587"/>
      <c r="R13" s="588">
        <v>172769</v>
      </c>
      <c r="S13" s="589"/>
      <c r="T13" s="589"/>
      <c r="U13" s="589"/>
      <c r="V13" s="589"/>
      <c r="W13" s="589"/>
      <c r="X13" s="589"/>
      <c r="Y13" s="590"/>
      <c r="Z13" s="641">
        <v>0.1</v>
      </c>
      <c r="AA13" s="641"/>
      <c r="AB13" s="641"/>
      <c r="AC13" s="641"/>
      <c r="AD13" s="642">
        <v>172769</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31030260</v>
      </c>
      <c r="BH13" s="589"/>
      <c r="BI13" s="589"/>
      <c r="BJ13" s="589"/>
      <c r="BK13" s="589"/>
      <c r="BL13" s="589"/>
      <c r="BM13" s="589"/>
      <c r="BN13" s="590"/>
      <c r="BO13" s="641">
        <v>42.6</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16412913</v>
      </c>
      <c r="CS13" s="589"/>
      <c r="CT13" s="589"/>
      <c r="CU13" s="589"/>
      <c r="CV13" s="589"/>
      <c r="CW13" s="589"/>
      <c r="CX13" s="589"/>
      <c r="CY13" s="590"/>
      <c r="CZ13" s="641">
        <v>9.6999999999999993</v>
      </c>
      <c r="DA13" s="641"/>
      <c r="DB13" s="641"/>
      <c r="DC13" s="641"/>
      <c r="DD13" s="594">
        <v>5238128</v>
      </c>
      <c r="DE13" s="589"/>
      <c r="DF13" s="589"/>
      <c r="DG13" s="589"/>
      <c r="DH13" s="589"/>
      <c r="DI13" s="589"/>
      <c r="DJ13" s="589"/>
      <c r="DK13" s="589"/>
      <c r="DL13" s="589"/>
      <c r="DM13" s="589"/>
      <c r="DN13" s="589"/>
      <c r="DO13" s="589"/>
      <c r="DP13" s="590"/>
      <c r="DQ13" s="594">
        <v>9946863</v>
      </c>
      <c r="DR13" s="589"/>
      <c r="DS13" s="589"/>
      <c r="DT13" s="589"/>
      <c r="DU13" s="589"/>
      <c r="DV13" s="589"/>
      <c r="DW13" s="589"/>
      <c r="DX13" s="589"/>
      <c r="DY13" s="589"/>
      <c r="DZ13" s="589"/>
      <c r="EA13" s="589"/>
      <c r="EB13" s="589"/>
      <c r="EC13" s="624"/>
    </row>
    <row r="14" spans="2:143" ht="11.25" customHeight="1" x14ac:dyDescent="0.15">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1030128</v>
      </c>
      <c r="BH14" s="589"/>
      <c r="BI14" s="589"/>
      <c r="BJ14" s="589"/>
      <c r="BK14" s="589"/>
      <c r="BL14" s="589"/>
      <c r="BM14" s="589"/>
      <c r="BN14" s="590"/>
      <c r="BO14" s="641">
        <v>1.4</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5246260</v>
      </c>
      <c r="CS14" s="589"/>
      <c r="CT14" s="589"/>
      <c r="CU14" s="589"/>
      <c r="CV14" s="589"/>
      <c r="CW14" s="589"/>
      <c r="CX14" s="589"/>
      <c r="CY14" s="590"/>
      <c r="CZ14" s="641">
        <v>3.1</v>
      </c>
      <c r="DA14" s="641"/>
      <c r="DB14" s="641"/>
      <c r="DC14" s="641"/>
      <c r="DD14" s="594">
        <v>69652</v>
      </c>
      <c r="DE14" s="589"/>
      <c r="DF14" s="589"/>
      <c r="DG14" s="589"/>
      <c r="DH14" s="589"/>
      <c r="DI14" s="589"/>
      <c r="DJ14" s="589"/>
      <c r="DK14" s="589"/>
      <c r="DL14" s="589"/>
      <c r="DM14" s="589"/>
      <c r="DN14" s="589"/>
      <c r="DO14" s="589"/>
      <c r="DP14" s="590"/>
      <c r="DQ14" s="594">
        <v>5085740</v>
      </c>
      <c r="DR14" s="589"/>
      <c r="DS14" s="589"/>
      <c r="DT14" s="589"/>
      <c r="DU14" s="589"/>
      <c r="DV14" s="589"/>
      <c r="DW14" s="589"/>
      <c r="DX14" s="589"/>
      <c r="DY14" s="589"/>
      <c r="DZ14" s="589"/>
      <c r="EA14" s="589"/>
      <c r="EB14" s="589"/>
      <c r="EC14" s="624"/>
    </row>
    <row r="15" spans="2:143" ht="11.25" customHeight="1" x14ac:dyDescent="0.15">
      <c r="B15" s="585" t="s">
        <v>242</v>
      </c>
      <c r="C15" s="586"/>
      <c r="D15" s="586"/>
      <c r="E15" s="586"/>
      <c r="F15" s="586"/>
      <c r="G15" s="586"/>
      <c r="H15" s="586"/>
      <c r="I15" s="586"/>
      <c r="J15" s="586"/>
      <c r="K15" s="586"/>
      <c r="L15" s="586"/>
      <c r="M15" s="586"/>
      <c r="N15" s="586"/>
      <c r="O15" s="586"/>
      <c r="P15" s="586"/>
      <c r="Q15" s="587"/>
      <c r="R15" s="588">
        <v>275446</v>
      </c>
      <c r="S15" s="589"/>
      <c r="T15" s="589"/>
      <c r="U15" s="589"/>
      <c r="V15" s="589"/>
      <c r="W15" s="589"/>
      <c r="X15" s="589"/>
      <c r="Y15" s="590"/>
      <c r="Z15" s="641">
        <v>0.2</v>
      </c>
      <c r="AA15" s="641"/>
      <c r="AB15" s="641"/>
      <c r="AC15" s="641"/>
      <c r="AD15" s="642">
        <v>275446</v>
      </c>
      <c r="AE15" s="642"/>
      <c r="AF15" s="642"/>
      <c r="AG15" s="642"/>
      <c r="AH15" s="642"/>
      <c r="AI15" s="642"/>
      <c r="AJ15" s="642"/>
      <c r="AK15" s="642"/>
      <c r="AL15" s="611">
        <v>0.3</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3545192</v>
      </c>
      <c r="BH15" s="589"/>
      <c r="BI15" s="589"/>
      <c r="BJ15" s="589"/>
      <c r="BK15" s="589"/>
      <c r="BL15" s="589"/>
      <c r="BM15" s="589"/>
      <c r="BN15" s="590"/>
      <c r="BO15" s="641">
        <v>4.9000000000000004</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15958405</v>
      </c>
      <c r="CS15" s="589"/>
      <c r="CT15" s="589"/>
      <c r="CU15" s="589"/>
      <c r="CV15" s="589"/>
      <c r="CW15" s="589"/>
      <c r="CX15" s="589"/>
      <c r="CY15" s="590"/>
      <c r="CZ15" s="641">
        <v>9.5</v>
      </c>
      <c r="DA15" s="641"/>
      <c r="DB15" s="641"/>
      <c r="DC15" s="641"/>
      <c r="DD15" s="594">
        <v>2716118</v>
      </c>
      <c r="DE15" s="589"/>
      <c r="DF15" s="589"/>
      <c r="DG15" s="589"/>
      <c r="DH15" s="589"/>
      <c r="DI15" s="589"/>
      <c r="DJ15" s="589"/>
      <c r="DK15" s="589"/>
      <c r="DL15" s="589"/>
      <c r="DM15" s="589"/>
      <c r="DN15" s="589"/>
      <c r="DO15" s="589"/>
      <c r="DP15" s="590"/>
      <c r="DQ15" s="594">
        <v>12565911</v>
      </c>
      <c r="DR15" s="589"/>
      <c r="DS15" s="589"/>
      <c r="DT15" s="589"/>
      <c r="DU15" s="589"/>
      <c r="DV15" s="589"/>
      <c r="DW15" s="589"/>
      <c r="DX15" s="589"/>
      <c r="DY15" s="589"/>
      <c r="DZ15" s="589"/>
      <c r="EA15" s="589"/>
      <c r="EB15" s="589"/>
      <c r="EC15" s="624"/>
    </row>
    <row r="16" spans="2:143" ht="11.25" customHeight="1" x14ac:dyDescent="0.15">
      <c r="B16" s="585" t="s">
        <v>245</v>
      </c>
      <c r="C16" s="586"/>
      <c r="D16" s="586"/>
      <c r="E16" s="586"/>
      <c r="F16" s="586"/>
      <c r="G16" s="586"/>
      <c r="H16" s="586"/>
      <c r="I16" s="586"/>
      <c r="J16" s="586"/>
      <c r="K16" s="586"/>
      <c r="L16" s="586"/>
      <c r="M16" s="586"/>
      <c r="N16" s="586"/>
      <c r="O16" s="586"/>
      <c r="P16" s="586"/>
      <c r="Q16" s="587"/>
      <c r="R16" s="588">
        <v>18499882</v>
      </c>
      <c r="S16" s="589"/>
      <c r="T16" s="589"/>
      <c r="U16" s="589"/>
      <c r="V16" s="589"/>
      <c r="W16" s="589"/>
      <c r="X16" s="589"/>
      <c r="Y16" s="590"/>
      <c r="Z16" s="641">
        <v>10.7</v>
      </c>
      <c r="AA16" s="641"/>
      <c r="AB16" s="641"/>
      <c r="AC16" s="641"/>
      <c r="AD16" s="642">
        <v>17455438</v>
      </c>
      <c r="AE16" s="642"/>
      <c r="AF16" s="642"/>
      <c r="AG16" s="642"/>
      <c r="AH16" s="642"/>
      <c r="AI16" s="642"/>
      <c r="AJ16" s="642"/>
      <c r="AK16" s="642"/>
      <c r="AL16" s="611">
        <v>18.600000000000001</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43152</v>
      </c>
      <c r="CS16" s="589"/>
      <c r="CT16" s="589"/>
      <c r="CU16" s="589"/>
      <c r="CV16" s="589"/>
      <c r="CW16" s="589"/>
      <c r="CX16" s="589"/>
      <c r="CY16" s="590"/>
      <c r="CZ16" s="641">
        <v>0</v>
      </c>
      <c r="DA16" s="641"/>
      <c r="DB16" s="641"/>
      <c r="DC16" s="641"/>
      <c r="DD16" s="594" t="s">
        <v>222</v>
      </c>
      <c r="DE16" s="589"/>
      <c r="DF16" s="589"/>
      <c r="DG16" s="589"/>
      <c r="DH16" s="589"/>
      <c r="DI16" s="589"/>
      <c r="DJ16" s="589"/>
      <c r="DK16" s="589"/>
      <c r="DL16" s="589"/>
      <c r="DM16" s="589"/>
      <c r="DN16" s="589"/>
      <c r="DO16" s="589"/>
      <c r="DP16" s="590"/>
      <c r="DQ16" s="594" t="s">
        <v>222</v>
      </c>
      <c r="DR16" s="589"/>
      <c r="DS16" s="589"/>
      <c r="DT16" s="589"/>
      <c r="DU16" s="589"/>
      <c r="DV16" s="589"/>
      <c r="DW16" s="589"/>
      <c r="DX16" s="589"/>
      <c r="DY16" s="589"/>
      <c r="DZ16" s="589"/>
      <c r="EA16" s="589"/>
      <c r="EB16" s="589"/>
      <c r="EC16" s="624"/>
    </row>
    <row r="17" spans="2:133" ht="11.25" customHeight="1" x14ac:dyDescent="0.15">
      <c r="B17" s="585" t="s">
        <v>248</v>
      </c>
      <c r="C17" s="586"/>
      <c r="D17" s="586"/>
      <c r="E17" s="586"/>
      <c r="F17" s="586"/>
      <c r="G17" s="586"/>
      <c r="H17" s="586"/>
      <c r="I17" s="586"/>
      <c r="J17" s="586"/>
      <c r="K17" s="586"/>
      <c r="L17" s="586"/>
      <c r="M17" s="586"/>
      <c r="N17" s="586"/>
      <c r="O17" s="586"/>
      <c r="P17" s="586"/>
      <c r="Q17" s="587"/>
      <c r="R17" s="588">
        <v>17455438</v>
      </c>
      <c r="S17" s="589"/>
      <c r="T17" s="589"/>
      <c r="U17" s="589"/>
      <c r="V17" s="589"/>
      <c r="W17" s="589"/>
      <c r="X17" s="589"/>
      <c r="Y17" s="590"/>
      <c r="Z17" s="641">
        <v>10.1</v>
      </c>
      <c r="AA17" s="641"/>
      <c r="AB17" s="641"/>
      <c r="AC17" s="641"/>
      <c r="AD17" s="642">
        <v>17455438</v>
      </c>
      <c r="AE17" s="642"/>
      <c r="AF17" s="642"/>
      <c r="AG17" s="642"/>
      <c r="AH17" s="642"/>
      <c r="AI17" s="642"/>
      <c r="AJ17" s="642"/>
      <c r="AK17" s="642"/>
      <c r="AL17" s="611">
        <v>18.600000000000001</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v>600</v>
      </c>
      <c r="BH17" s="589"/>
      <c r="BI17" s="589"/>
      <c r="BJ17" s="589"/>
      <c r="BK17" s="589"/>
      <c r="BL17" s="589"/>
      <c r="BM17" s="589"/>
      <c r="BN17" s="590"/>
      <c r="BO17" s="641">
        <v>0</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20222654</v>
      </c>
      <c r="CS17" s="589"/>
      <c r="CT17" s="589"/>
      <c r="CU17" s="589"/>
      <c r="CV17" s="589"/>
      <c r="CW17" s="589"/>
      <c r="CX17" s="589"/>
      <c r="CY17" s="590"/>
      <c r="CZ17" s="641">
        <v>12</v>
      </c>
      <c r="DA17" s="641"/>
      <c r="DB17" s="641"/>
      <c r="DC17" s="641"/>
      <c r="DD17" s="594" t="s">
        <v>222</v>
      </c>
      <c r="DE17" s="589"/>
      <c r="DF17" s="589"/>
      <c r="DG17" s="589"/>
      <c r="DH17" s="589"/>
      <c r="DI17" s="589"/>
      <c r="DJ17" s="589"/>
      <c r="DK17" s="589"/>
      <c r="DL17" s="589"/>
      <c r="DM17" s="589"/>
      <c r="DN17" s="589"/>
      <c r="DO17" s="589"/>
      <c r="DP17" s="590"/>
      <c r="DQ17" s="594">
        <v>19872196</v>
      </c>
      <c r="DR17" s="589"/>
      <c r="DS17" s="589"/>
      <c r="DT17" s="589"/>
      <c r="DU17" s="589"/>
      <c r="DV17" s="589"/>
      <c r="DW17" s="589"/>
      <c r="DX17" s="589"/>
      <c r="DY17" s="589"/>
      <c r="DZ17" s="589"/>
      <c r="EA17" s="589"/>
      <c r="EB17" s="589"/>
      <c r="EC17" s="624"/>
    </row>
    <row r="18" spans="2:133" ht="11.25" customHeight="1" x14ac:dyDescent="0.15">
      <c r="B18" s="585" t="s">
        <v>251</v>
      </c>
      <c r="C18" s="586"/>
      <c r="D18" s="586"/>
      <c r="E18" s="586"/>
      <c r="F18" s="586"/>
      <c r="G18" s="586"/>
      <c r="H18" s="586"/>
      <c r="I18" s="586"/>
      <c r="J18" s="586"/>
      <c r="K18" s="586"/>
      <c r="L18" s="586"/>
      <c r="M18" s="586"/>
      <c r="N18" s="586"/>
      <c r="O18" s="586"/>
      <c r="P18" s="586"/>
      <c r="Q18" s="587"/>
      <c r="R18" s="588">
        <v>1044405</v>
      </c>
      <c r="S18" s="589"/>
      <c r="T18" s="589"/>
      <c r="U18" s="589"/>
      <c r="V18" s="589"/>
      <c r="W18" s="589"/>
      <c r="X18" s="589"/>
      <c r="Y18" s="590"/>
      <c r="Z18" s="641">
        <v>0.6</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v>92909</v>
      </c>
      <c r="CS18" s="589"/>
      <c r="CT18" s="589"/>
      <c r="CU18" s="589"/>
      <c r="CV18" s="589"/>
      <c r="CW18" s="589"/>
      <c r="CX18" s="589"/>
      <c r="CY18" s="590"/>
      <c r="CZ18" s="641">
        <v>0.1</v>
      </c>
      <c r="DA18" s="641"/>
      <c r="DB18" s="641"/>
      <c r="DC18" s="641"/>
      <c r="DD18" s="594">
        <v>92909</v>
      </c>
      <c r="DE18" s="589"/>
      <c r="DF18" s="589"/>
      <c r="DG18" s="589"/>
      <c r="DH18" s="589"/>
      <c r="DI18" s="589"/>
      <c r="DJ18" s="589"/>
      <c r="DK18" s="589"/>
      <c r="DL18" s="589"/>
      <c r="DM18" s="589"/>
      <c r="DN18" s="589"/>
      <c r="DO18" s="589"/>
      <c r="DP18" s="590"/>
      <c r="DQ18" s="594">
        <v>92909</v>
      </c>
      <c r="DR18" s="589"/>
      <c r="DS18" s="589"/>
      <c r="DT18" s="589"/>
      <c r="DU18" s="589"/>
      <c r="DV18" s="589"/>
      <c r="DW18" s="589"/>
      <c r="DX18" s="589"/>
      <c r="DY18" s="589"/>
      <c r="DZ18" s="589"/>
      <c r="EA18" s="589"/>
      <c r="EB18" s="589"/>
      <c r="EC18" s="624"/>
    </row>
    <row r="19" spans="2:133" ht="11.25" customHeight="1" x14ac:dyDescent="0.15">
      <c r="B19" s="585" t="s">
        <v>254</v>
      </c>
      <c r="C19" s="586"/>
      <c r="D19" s="586"/>
      <c r="E19" s="586"/>
      <c r="F19" s="586"/>
      <c r="G19" s="586"/>
      <c r="H19" s="586"/>
      <c r="I19" s="586"/>
      <c r="J19" s="586"/>
      <c r="K19" s="586"/>
      <c r="L19" s="586"/>
      <c r="M19" s="586"/>
      <c r="N19" s="586"/>
      <c r="O19" s="586"/>
      <c r="P19" s="586"/>
      <c r="Q19" s="587"/>
      <c r="R19" s="588">
        <v>39</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v>8639100</v>
      </c>
      <c r="BH19" s="589"/>
      <c r="BI19" s="589"/>
      <c r="BJ19" s="589"/>
      <c r="BK19" s="589"/>
      <c r="BL19" s="589"/>
      <c r="BM19" s="589"/>
      <c r="BN19" s="590"/>
      <c r="BO19" s="641">
        <v>11.8</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x14ac:dyDescent="0.15">
      <c r="B20" s="585" t="s">
        <v>257</v>
      </c>
      <c r="C20" s="586"/>
      <c r="D20" s="586"/>
      <c r="E20" s="586"/>
      <c r="F20" s="586"/>
      <c r="G20" s="586"/>
      <c r="H20" s="586"/>
      <c r="I20" s="586"/>
      <c r="J20" s="586"/>
      <c r="K20" s="586"/>
      <c r="L20" s="586"/>
      <c r="M20" s="586"/>
      <c r="N20" s="586"/>
      <c r="O20" s="586"/>
      <c r="P20" s="586"/>
      <c r="Q20" s="587"/>
      <c r="R20" s="588">
        <v>99699424</v>
      </c>
      <c r="S20" s="589"/>
      <c r="T20" s="589"/>
      <c r="U20" s="589"/>
      <c r="V20" s="589"/>
      <c r="W20" s="589"/>
      <c r="X20" s="589"/>
      <c r="Y20" s="590"/>
      <c r="Z20" s="641">
        <v>57.5</v>
      </c>
      <c r="AA20" s="641"/>
      <c r="AB20" s="641"/>
      <c r="AC20" s="641"/>
      <c r="AD20" s="642">
        <v>93493681</v>
      </c>
      <c r="AE20" s="642"/>
      <c r="AF20" s="642"/>
      <c r="AG20" s="642"/>
      <c r="AH20" s="642"/>
      <c r="AI20" s="642"/>
      <c r="AJ20" s="642"/>
      <c r="AK20" s="642"/>
      <c r="AL20" s="611">
        <v>99.6</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v>8639100</v>
      </c>
      <c r="BH20" s="589"/>
      <c r="BI20" s="589"/>
      <c r="BJ20" s="589"/>
      <c r="BK20" s="589"/>
      <c r="BL20" s="589"/>
      <c r="BM20" s="589"/>
      <c r="BN20" s="590"/>
      <c r="BO20" s="641">
        <v>11.8</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168699163</v>
      </c>
      <c r="CS20" s="589"/>
      <c r="CT20" s="589"/>
      <c r="CU20" s="589"/>
      <c r="CV20" s="589"/>
      <c r="CW20" s="589"/>
      <c r="CX20" s="589"/>
      <c r="CY20" s="590"/>
      <c r="CZ20" s="641">
        <v>100</v>
      </c>
      <c r="DA20" s="641"/>
      <c r="DB20" s="641"/>
      <c r="DC20" s="641"/>
      <c r="DD20" s="594">
        <v>12075869</v>
      </c>
      <c r="DE20" s="589"/>
      <c r="DF20" s="589"/>
      <c r="DG20" s="589"/>
      <c r="DH20" s="589"/>
      <c r="DI20" s="589"/>
      <c r="DJ20" s="589"/>
      <c r="DK20" s="589"/>
      <c r="DL20" s="589"/>
      <c r="DM20" s="589"/>
      <c r="DN20" s="589"/>
      <c r="DO20" s="589"/>
      <c r="DP20" s="590"/>
      <c r="DQ20" s="594">
        <v>111339222</v>
      </c>
      <c r="DR20" s="589"/>
      <c r="DS20" s="589"/>
      <c r="DT20" s="589"/>
      <c r="DU20" s="589"/>
      <c r="DV20" s="589"/>
      <c r="DW20" s="589"/>
      <c r="DX20" s="589"/>
      <c r="DY20" s="589"/>
      <c r="DZ20" s="589"/>
      <c r="EA20" s="589"/>
      <c r="EB20" s="589"/>
      <c r="EC20" s="624"/>
    </row>
    <row r="21" spans="2:133" ht="11.25" customHeight="1" x14ac:dyDescent="0.15">
      <c r="B21" s="585" t="s">
        <v>260</v>
      </c>
      <c r="C21" s="586"/>
      <c r="D21" s="586"/>
      <c r="E21" s="586"/>
      <c r="F21" s="586"/>
      <c r="G21" s="586"/>
      <c r="H21" s="586"/>
      <c r="I21" s="586"/>
      <c r="J21" s="586"/>
      <c r="K21" s="586"/>
      <c r="L21" s="586"/>
      <c r="M21" s="586"/>
      <c r="N21" s="586"/>
      <c r="O21" s="586"/>
      <c r="P21" s="586"/>
      <c r="Q21" s="587"/>
      <c r="R21" s="588">
        <v>82645</v>
      </c>
      <c r="S21" s="589"/>
      <c r="T21" s="589"/>
      <c r="U21" s="589"/>
      <c r="V21" s="589"/>
      <c r="W21" s="589"/>
      <c r="X21" s="589"/>
      <c r="Y21" s="590"/>
      <c r="Z21" s="641">
        <v>0</v>
      </c>
      <c r="AA21" s="641"/>
      <c r="AB21" s="641"/>
      <c r="AC21" s="641"/>
      <c r="AD21" s="642">
        <v>82645</v>
      </c>
      <c r="AE21" s="642"/>
      <c r="AF21" s="642"/>
      <c r="AG21" s="642"/>
      <c r="AH21" s="642"/>
      <c r="AI21" s="642"/>
      <c r="AJ21" s="642"/>
      <c r="AK21" s="642"/>
      <c r="AL21" s="611">
        <v>0.1</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v>24766</v>
      </c>
      <c r="BH21" s="589"/>
      <c r="BI21" s="589"/>
      <c r="BJ21" s="589"/>
      <c r="BK21" s="589"/>
      <c r="BL21" s="589"/>
      <c r="BM21" s="589"/>
      <c r="BN21" s="590"/>
      <c r="BO21" s="641">
        <v>0</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262</v>
      </c>
      <c r="C22" s="586"/>
      <c r="D22" s="586"/>
      <c r="E22" s="586"/>
      <c r="F22" s="586"/>
      <c r="G22" s="586"/>
      <c r="H22" s="586"/>
      <c r="I22" s="586"/>
      <c r="J22" s="586"/>
      <c r="K22" s="586"/>
      <c r="L22" s="586"/>
      <c r="M22" s="586"/>
      <c r="N22" s="586"/>
      <c r="O22" s="586"/>
      <c r="P22" s="586"/>
      <c r="Q22" s="587"/>
      <c r="R22" s="588">
        <v>2134893</v>
      </c>
      <c r="S22" s="589"/>
      <c r="T22" s="589"/>
      <c r="U22" s="589"/>
      <c r="V22" s="589"/>
      <c r="W22" s="589"/>
      <c r="X22" s="589"/>
      <c r="Y22" s="590"/>
      <c r="Z22" s="641">
        <v>1.2</v>
      </c>
      <c r="AA22" s="641"/>
      <c r="AB22" s="641"/>
      <c r="AC22" s="641"/>
      <c r="AD22" s="642" t="s">
        <v>222</v>
      </c>
      <c r="AE22" s="642"/>
      <c r="AF22" s="642"/>
      <c r="AG22" s="642"/>
      <c r="AH22" s="642"/>
      <c r="AI22" s="642"/>
      <c r="AJ22" s="642"/>
      <c r="AK22" s="642"/>
      <c r="AL22" s="611" t="s">
        <v>222</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v>3453035</v>
      </c>
      <c r="BH22" s="589"/>
      <c r="BI22" s="589"/>
      <c r="BJ22" s="589"/>
      <c r="BK22" s="589"/>
      <c r="BL22" s="589"/>
      <c r="BM22" s="589"/>
      <c r="BN22" s="590"/>
      <c r="BO22" s="641">
        <v>4.7</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265</v>
      </c>
      <c r="C23" s="586"/>
      <c r="D23" s="586"/>
      <c r="E23" s="586"/>
      <c r="F23" s="586"/>
      <c r="G23" s="586"/>
      <c r="H23" s="586"/>
      <c r="I23" s="586"/>
      <c r="J23" s="586"/>
      <c r="K23" s="586"/>
      <c r="L23" s="586"/>
      <c r="M23" s="586"/>
      <c r="N23" s="586"/>
      <c r="O23" s="586"/>
      <c r="P23" s="586"/>
      <c r="Q23" s="587"/>
      <c r="R23" s="588">
        <v>3708725</v>
      </c>
      <c r="S23" s="589"/>
      <c r="T23" s="589"/>
      <c r="U23" s="589"/>
      <c r="V23" s="589"/>
      <c r="W23" s="589"/>
      <c r="X23" s="589"/>
      <c r="Y23" s="590"/>
      <c r="Z23" s="641">
        <v>2.1</v>
      </c>
      <c r="AA23" s="641"/>
      <c r="AB23" s="641"/>
      <c r="AC23" s="641"/>
      <c r="AD23" s="642">
        <v>131606</v>
      </c>
      <c r="AE23" s="642"/>
      <c r="AF23" s="642"/>
      <c r="AG23" s="642"/>
      <c r="AH23" s="642"/>
      <c r="AI23" s="642"/>
      <c r="AJ23" s="642"/>
      <c r="AK23" s="642"/>
      <c r="AL23" s="611">
        <v>0.1</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v>5161299</v>
      </c>
      <c r="BH23" s="589"/>
      <c r="BI23" s="589"/>
      <c r="BJ23" s="589"/>
      <c r="BK23" s="589"/>
      <c r="BL23" s="589"/>
      <c r="BM23" s="589"/>
      <c r="BN23" s="590"/>
      <c r="BO23" s="641">
        <v>7.1</v>
      </c>
      <c r="BP23" s="641"/>
      <c r="BQ23" s="641"/>
      <c r="BR23" s="641"/>
      <c r="BS23" s="594" t="s">
        <v>222</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x14ac:dyDescent="0.15">
      <c r="B24" s="585" t="s">
        <v>272</v>
      </c>
      <c r="C24" s="586"/>
      <c r="D24" s="586"/>
      <c r="E24" s="586"/>
      <c r="F24" s="586"/>
      <c r="G24" s="586"/>
      <c r="H24" s="586"/>
      <c r="I24" s="586"/>
      <c r="J24" s="586"/>
      <c r="K24" s="586"/>
      <c r="L24" s="586"/>
      <c r="M24" s="586"/>
      <c r="N24" s="586"/>
      <c r="O24" s="586"/>
      <c r="P24" s="586"/>
      <c r="Q24" s="587"/>
      <c r="R24" s="588">
        <v>1106681</v>
      </c>
      <c r="S24" s="589"/>
      <c r="T24" s="589"/>
      <c r="U24" s="589"/>
      <c r="V24" s="589"/>
      <c r="W24" s="589"/>
      <c r="X24" s="589"/>
      <c r="Y24" s="590"/>
      <c r="Z24" s="641">
        <v>0.6</v>
      </c>
      <c r="AA24" s="641"/>
      <c r="AB24" s="641"/>
      <c r="AC24" s="641"/>
      <c r="AD24" s="642" t="s">
        <v>222</v>
      </c>
      <c r="AE24" s="642"/>
      <c r="AF24" s="642"/>
      <c r="AG24" s="642"/>
      <c r="AH24" s="642"/>
      <c r="AI24" s="642"/>
      <c r="AJ24" s="642"/>
      <c r="AK24" s="642"/>
      <c r="AL24" s="611" t="s">
        <v>222</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91942886</v>
      </c>
      <c r="CS24" s="639"/>
      <c r="CT24" s="639"/>
      <c r="CU24" s="639"/>
      <c r="CV24" s="639"/>
      <c r="CW24" s="639"/>
      <c r="CX24" s="639"/>
      <c r="CY24" s="686"/>
      <c r="CZ24" s="690">
        <v>54.5</v>
      </c>
      <c r="DA24" s="691"/>
      <c r="DB24" s="691"/>
      <c r="DC24" s="692"/>
      <c r="DD24" s="685">
        <v>57349014</v>
      </c>
      <c r="DE24" s="639"/>
      <c r="DF24" s="639"/>
      <c r="DG24" s="639"/>
      <c r="DH24" s="639"/>
      <c r="DI24" s="639"/>
      <c r="DJ24" s="639"/>
      <c r="DK24" s="686"/>
      <c r="DL24" s="685">
        <v>55013820</v>
      </c>
      <c r="DM24" s="639"/>
      <c r="DN24" s="639"/>
      <c r="DO24" s="639"/>
      <c r="DP24" s="639"/>
      <c r="DQ24" s="639"/>
      <c r="DR24" s="639"/>
      <c r="DS24" s="639"/>
      <c r="DT24" s="639"/>
      <c r="DU24" s="639"/>
      <c r="DV24" s="686"/>
      <c r="DW24" s="687">
        <v>53.6</v>
      </c>
      <c r="DX24" s="656"/>
      <c r="DY24" s="656"/>
      <c r="DZ24" s="656"/>
      <c r="EA24" s="656"/>
      <c r="EB24" s="656"/>
      <c r="EC24" s="688"/>
    </row>
    <row r="25" spans="2:133" ht="11.25" customHeight="1" x14ac:dyDescent="0.15">
      <c r="B25" s="585" t="s">
        <v>275</v>
      </c>
      <c r="C25" s="586"/>
      <c r="D25" s="586"/>
      <c r="E25" s="586"/>
      <c r="F25" s="586"/>
      <c r="G25" s="586"/>
      <c r="H25" s="586"/>
      <c r="I25" s="586"/>
      <c r="J25" s="586"/>
      <c r="K25" s="586"/>
      <c r="L25" s="586"/>
      <c r="M25" s="586"/>
      <c r="N25" s="586"/>
      <c r="O25" s="586"/>
      <c r="P25" s="586"/>
      <c r="Q25" s="587"/>
      <c r="R25" s="588">
        <v>27168479</v>
      </c>
      <c r="S25" s="589"/>
      <c r="T25" s="589"/>
      <c r="U25" s="589"/>
      <c r="V25" s="589"/>
      <c r="W25" s="589"/>
      <c r="X25" s="589"/>
      <c r="Y25" s="590"/>
      <c r="Z25" s="641">
        <v>15.7</v>
      </c>
      <c r="AA25" s="641"/>
      <c r="AB25" s="641"/>
      <c r="AC25" s="641"/>
      <c r="AD25" s="642" t="s">
        <v>222</v>
      </c>
      <c r="AE25" s="642"/>
      <c r="AF25" s="642"/>
      <c r="AG25" s="642"/>
      <c r="AH25" s="642"/>
      <c r="AI25" s="642"/>
      <c r="AJ25" s="642"/>
      <c r="AK25" s="642"/>
      <c r="AL25" s="611" t="s">
        <v>222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27337279</v>
      </c>
      <c r="CS25" s="607"/>
      <c r="CT25" s="607"/>
      <c r="CU25" s="607"/>
      <c r="CV25" s="607"/>
      <c r="CW25" s="607"/>
      <c r="CX25" s="607"/>
      <c r="CY25" s="608"/>
      <c r="CZ25" s="591">
        <v>16.2</v>
      </c>
      <c r="DA25" s="609"/>
      <c r="DB25" s="609"/>
      <c r="DC25" s="610"/>
      <c r="DD25" s="594">
        <v>24349285</v>
      </c>
      <c r="DE25" s="607"/>
      <c r="DF25" s="607"/>
      <c r="DG25" s="607"/>
      <c r="DH25" s="607"/>
      <c r="DI25" s="607"/>
      <c r="DJ25" s="607"/>
      <c r="DK25" s="608"/>
      <c r="DL25" s="594">
        <v>23214779</v>
      </c>
      <c r="DM25" s="607"/>
      <c r="DN25" s="607"/>
      <c r="DO25" s="607"/>
      <c r="DP25" s="607"/>
      <c r="DQ25" s="607"/>
      <c r="DR25" s="607"/>
      <c r="DS25" s="607"/>
      <c r="DT25" s="607"/>
      <c r="DU25" s="607"/>
      <c r="DV25" s="608"/>
      <c r="DW25" s="611">
        <v>22.6</v>
      </c>
      <c r="DX25" s="612"/>
      <c r="DY25" s="612"/>
      <c r="DZ25" s="612"/>
      <c r="EA25" s="612"/>
      <c r="EB25" s="612"/>
      <c r="EC25" s="613"/>
    </row>
    <row r="26" spans="2:133" ht="11.25" customHeight="1" x14ac:dyDescent="0.15">
      <c r="B26" s="682" t="s">
        <v>278</v>
      </c>
      <c r="C26" s="683"/>
      <c r="D26" s="683"/>
      <c r="E26" s="683"/>
      <c r="F26" s="683"/>
      <c r="G26" s="683"/>
      <c r="H26" s="683"/>
      <c r="I26" s="683"/>
      <c r="J26" s="683"/>
      <c r="K26" s="683"/>
      <c r="L26" s="683"/>
      <c r="M26" s="683"/>
      <c r="N26" s="683"/>
      <c r="O26" s="683"/>
      <c r="P26" s="683"/>
      <c r="Q26" s="684"/>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16311763</v>
      </c>
      <c r="CS26" s="589"/>
      <c r="CT26" s="589"/>
      <c r="CU26" s="589"/>
      <c r="CV26" s="589"/>
      <c r="CW26" s="589"/>
      <c r="CX26" s="589"/>
      <c r="CY26" s="590"/>
      <c r="CZ26" s="591">
        <v>9.6999999999999993</v>
      </c>
      <c r="DA26" s="609"/>
      <c r="DB26" s="609"/>
      <c r="DC26" s="610"/>
      <c r="DD26" s="594">
        <v>13729910</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x14ac:dyDescent="0.15">
      <c r="B27" s="585" t="s">
        <v>281</v>
      </c>
      <c r="C27" s="586"/>
      <c r="D27" s="586"/>
      <c r="E27" s="586"/>
      <c r="F27" s="586"/>
      <c r="G27" s="586"/>
      <c r="H27" s="586"/>
      <c r="I27" s="586"/>
      <c r="J27" s="586"/>
      <c r="K27" s="586"/>
      <c r="L27" s="586"/>
      <c r="M27" s="586"/>
      <c r="N27" s="586"/>
      <c r="O27" s="586"/>
      <c r="P27" s="586"/>
      <c r="Q27" s="587"/>
      <c r="R27" s="588">
        <v>8781847</v>
      </c>
      <c r="S27" s="589"/>
      <c r="T27" s="589"/>
      <c r="U27" s="589"/>
      <c r="V27" s="589"/>
      <c r="W27" s="589"/>
      <c r="X27" s="589"/>
      <c r="Y27" s="590"/>
      <c r="Z27" s="641">
        <v>5.0999999999999996</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72925230</v>
      </c>
      <c r="BH27" s="589"/>
      <c r="BI27" s="589"/>
      <c r="BJ27" s="589"/>
      <c r="BK27" s="589"/>
      <c r="BL27" s="589"/>
      <c r="BM27" s="589"/>
      <c r="BN27" s="590"/>
      <c r="BO27" s="641">
        <v>100</v>
      </c>
      <c r="BP27" s="641"/>
      <c r="BQ27" s="641"/>
      <c r="BR27" s="641"/>
      <c r="BS27" s="594">
        <v>887716</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44382953</v>
      </c>
      <c r="CS27" s="607"/>
      <c r="CT27" s="607"/>
      <c r="CU27" s="607"/>
      <c r="CV27" s="607"/>
      <c r="CW27" s="607"/>
      <c r="CX27" s="607"/>
      <c r="CY27" s="608"/>
      <c r="CZ27" s="591">
        <v>26.3</v>
      </c>
      <c r="DA27" s="609"/>
      <c r="DB27" s="609"/>
      <c r="DC27" s="610"/>
      <c r="DD27" s="594">
        <v>13127533</v>
      </c>
      <c r="DE27" s="607"/>
      <c r="DF27" s="607"/>
      <c r="DG27" s="607"/>
      <c r="DH27" s="607"/>
      <c r="DI27" s="607"/>
      <c r="DJ27" s="607"/>
      <c r="DK27" s="608"/>
      <c r="DL27" s="594">
        <v>12927711</v>
      </c>
      <c r="DM27" s="607"/>
      <c r="DN27" s="607"/>
      <c r="DO27" s="607"/>
      <c r="DP27" s="607"/>
      <c r="DQ27" s="607"/>
      <c r="DR27" s="607"/>
      <c r="DS27" s="607"/>
      <c r="DT27" s="607"/>
      <c r="DU27" s="607"/>
      <c r="DV27" s="608"/>
      <c r="DW27" s="611">
        <v>12.6</v>
      </c>
      <c r="DX27" s="612"/>
      <c r="DY27" s="612"/>
      <c r="DZ27" s="612"/>
      <c r="EA27" s="612"/>
      <c r="EB27" s="612"/>
      <c r="EC27" s="613"/>
    </row>
    <row r="28" spans="2:133" ht="11.25" customHeight="1" x14ac:dyDescent="0.15">
      <c r="B28" s="585" t="s">
        <v>284</v>
      </c>
      <c r="C28" s="586"/>
      <c r="D28" s="586"/>
      <c r="E28" s="586"/>
      <c r="F28" s="586"/>
      <c r="G28" s="586"/>
      <c r="H28" s="586"/>
      <c r="I28" s="586"/>
      <c r="J28" s="586"/>
      <c r="K28" s="586"/>
      <c r="L28" s="586"/>
      <c r="M28" s="586"/>
      <c r="N28" s="586"/>
      <c r="O28" s="586"/>
      <c r="P28" s="586"/>
      <c r="Q28" s="587"/>
      <c r="R28" s="588">
        <v>760656</v>
      </c>
      <c r="S28" s="589"/>
      <c r="T28" s="589"/>
      <c r="U28" s="589"/>
      <c r="V28" s="589"/>
      <c r="W28" s="589"/>
      <c r="X28" s="589"/>
      <c r="Y28" s="590"/>
      <c r="Z28" s="641">
        <v>0.4</v>
      </c>
      <c r="AA28" s="641"/>
      <c r="AB28" s="641"/>
      <c r="AC28" s="641"/>
      <c r="AD28" s="642">
        <v>174885</v>
      </c>
      <c r="AE28" s="642"/>
      <c r="AF28" s="642"/>
      <c r="AG28" s="642"/>
      <c r="AH28" s="642"/>
      <c r="AI28" s="642"/>
      <c r="AJ28" s="642"/>
      <c r="AK28" s="642"/>
      <c r="AL28" s="611">
        <v>0.2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20222654</v>
      </c>
      <c r="CS28" s="589"/>
      <c r="CT28" s="589"/>
      <c r="CU28" s="589"/>
      <c r="CV28" s="589"/>
      <c r="CW28" s="589"/>
      <c r="CX28" s="589"/>
      <c r="CY28" s="590"/>
      <c r="CZ28" s="591">
        <v>12</v>
      </c>
      <c r="DA28" s="609"/>
      <c r="DB28" s="609"/>
      <c r="DC28" s="610"/>
      <c r="DD28" s="594">
        <v>19872196</v>
      </c>
      <c r="DE28" s="589"/>
      <c r="DF28" s="589"/>
      <c r="DG28" s="589"/>
      <c r="DH28" s="589"/>
      <c r="DI28" s="589"/>
      <c r="DJ28" s="589"/>
      <c r="DK28" s="590"/>
      <c r="DL28" s="594">
        <v>18871330</v>
      </c>
      <c r="DM28" s="589"/>
      <c r="DN28" s="589"/>
      <c r="DO28" s="589"/>
      <c r="DP28" s="589"/>
      <c r="DQ28" s="589"/>
      <c r="DR28" s="589"/>
      <c r="DS28" s="589"/>
      <c r="DT28" s="589"/>
      <c r="DU28" s="589"/>
      <c r="DV28" s="590"/>
      <c r="DW28" s="611">
        <v>18.399999999999999</v>
      </c>
      <c r="DX28" s="612"/>
      <c r="DY28" s="612"/>
      <c r="DZ28" s="612"/>
      <c r="EA28" s="612"/>
      <c r="EB28" s="612"/>
      <c r="EC28" s="613"/>
    </row>
    <row r="29" spans="2:133" ht="11.25" customHeight="1" x14ac:dyDescent="0.15">
      <c r="B29" s="585" t="s">
        <v>286</v>
      </c>
      <c r="C29" s="586"/>
      <c r="D29" s="586"/>
      <c r="E29" s="586"/>
      <c r="F29" s="586"/>
      <c r="G29" s="586"/>
      <c r="H29" s="586"/>
      <c r="I29" s="586"/>
      <c r="J29" s="586"/>
      <c r="K29" s="586"/>
      <c r="L29" s="586"/>
      <c r="M29" s="586"/>
      <c r="N29" s="586"/>
      <c r="O29" s="586"/>
      <c r="P29" s="586"/>
      <c r="Q29" s="587"/>
      <c r="R29" s="588">
        <v>151439</v>
      </c>
      <c r="S29" s="589"/>
      <c r="T29" s="589"/>
      <c r="U29" s="589"/>
      <c r="V29" s="589"/>
      <c r="W29" s="589"/>
      <c r="X29" s="589"/>
      <c r="Y29" s="590"/>
      <c r="Z29" s="641">
        <v>0.1</v>
      </c>
      <c r="AA29" s="641"/>
      <c r="AB29" s="641"/>
      <c r="AC29" s="641"/>
      <c r="AD29" s="642" t="s">
        <v>222</v>
      </c>
      <c r="AE29" s="642"/>
      <c r="AF29" s="642"/>
      <c r="AG29" s="642"/>
      <c r="AH29" s="642"/>
      <c r="AI29" s="642"/>
      <c r="AJ29" s="642"/>
      <c r="AK29" s="642"/>
      <c r="AL29" s="611" t="s">
        <v>222</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20222592</v>
      </c>
      <c r="CS29" s="607"/>
      <c r="CT29" s="607"/>
      <c r="CU29" s="607"/>
      <c r="CV29" s="607"/>
      <c r="CW29" s="607"/>
      <c r="CX29" s="607"/>
      <c r="CY29" s="608"/>
      <c r="CZ29" s="591">
        <v>12</v>
      </c>
      <c r="DA29" s="609"/>
      <c r="DB29" s="609"/>
      <c r="DC29" s="610"/>
      <c r="DD29" s="594">
        <v>19872134</v>
      </c>
      <c r="DE29" s="607"/>
      <c r="DF29" s="607"/>
      <c r="DG29" s="607"/>
      <c r="DH29" s="607"/>
      <c r="DI29" s="607"/>
      <c r="DJ29" s="607"/>
      <c r="DK29" s="608"/>
      <c r="DL29" s="594">
        <v>18871268</v>
      </c>
      <c r="DM29" s="607"/>
      <c r="DN29" s="607"/>
      <c r="DO29" s="607"/>
      <c r="DP29" s="607"/>
      <c r="DQ29" s="607"/>
      <c r="DR29" s="607"/>
      <c r="DS29" s="607"/>
      <c r="DT29" s="607"/>
      <c r="DU29" s="607"/>
      <c r="DV29" s="608"/>
      <c r="DW29" s="611">
        <v>18.399999999999999</v>
      </c>
      <c r="DX29" s="612"/>
      <c r="DY29" s="612"/>
      <c r="DZ29" s="612"/>
      <c r="EA29" s="612"/>
      <c r="EB29" s="612"/>
      <c r="EC29" s="613"/>
    </row>
    <row r="30" spans="2:133" ht="11.25" customHeight="1" x14ac:dyDescent="0.15">
      <c r="B30" s="585" t="s">
        <v>291</v>
      </c>
      <c r="C30" s="586"/>
      <c r="D30" s="586"/>
      <c r="E30" s="586"/>
      <c r="F30" s="586"/>
      <c r="G30" s="586"/>
      <c r="H30" s="586"/>
      <c r="I30" s="586"/>
      <c r="J30" s="586"/>
      <c r="K30" s="586"/>
      <c r="L30" s="586"/>
      <c r="M30" s="586"/>
      <c r="N30" s="586"/>
      <c r="O30" s="586"/>
      <c r="P30" s="586"/>
      <c r="Q30" s="587"/>
      <c r="R30" s="588">
        <v>3107372</v>
      </c>
      <c r="S30" s="589"/>
      <c r="T30" s="589"/>
      <c r="U30" s="589"/>
      <c r="V30" s="589"/>
      <c r="W30" s="589"/>
      <c r="X30" s="589"/>
      <c r="Y30" s="590"/>
      <c r="Z30" s="641">
        <v>1.8</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171</v>
      </c>
      <c r="AY30" s="676"/>
      <c r="AZ30" s="676"/>
      <c r="BA30" s="676"/>
      <c r="BB30" s="676"/>
      <c r="BC30" s="676"/>
      <c r="BD30" s="676"/>
      <c r="BE30" s="676"/>
      <c r="BF30" s="677"/>
      <c r="BG30" s="654">
        <v>99.2</v>
      </c>
      <c r="BH30" s="655"/>
      <c r="BI30" s="655"/>
      <c r="BJ30" s="655"/>
      <c r="BK30" s="655"/>
      <c r="BL30" s="655"/>
      <c r="BM30" s="656">
        <v>96.8</v>
      </c>
      <c r="BN30" s="655"/>
      <c r="BO30" s="655"/>
      <c r="BP30" s="655"/>
      <c r="BQ30" s="657"/>
      <c r="BR30" s="654">
        <v>99.1</v>
      </c>
      <c r="BS30" s="655"/>
      <c r="BT30" s="655"/>
      <c r="BU30" s="655"/>
      <c r="BV30" s="655"/>
      <c r="BW30" s="655"/>
      <c r="BX30" s="656">
        <v>96.3</v>
      </c>
      <c r="BY30" s="655"/>
      <c r="BZ30" s="655"/>
      <c r="CA30" s="655"/>
      <c r="CB30" s="657"/>
      <c r="CD30" s="660"/>
      <c r="CE30" s="661"/>
      <c r="CF30" s="625" t="s">
        <v>294</v>
      </c>
      <c r="CG30" s="622"/>
      <c r="CH30" s="622"/>
      <c r="CI30" s="622"/>
      <c r="CJ30" s="622"/>
      <c r="CK30" s="622"/>
      <c r="CL30" s="622"/>
      <c r="CM30" s="622"/>
      <c r="CN30" s="622"/>
      <c r="CO30" s="622"/>
      <c r="CP30" s="622"/>
      <c r="CQ30" s="623"/>
      <c r="CR30" s="588">
        <v>18300537</v>
      </c>
      <c r="CS30" s="589"/>
      <c r="CT30" s="589"/>
      <c r="CU30" s="589"/>
      <c r="CV30" s="589"/>
      <c r="CW30" s="589"/>
      <c r="CX30" s="589"/>
      <c r="CY30" s="590"/>
      <c r="CZ30" s="591">
        <v>10.8</v>
      </c>
      <c r="DA30" s="609"/>
      <c r="DB30" s="609"/>
      <c r="DC30" s="610"/>
      <c r="DD30" s="594">
        <v>18007403</v>
      </c>
      <c r="DE30" s="589"/>
      <c r="DF30" s="589"/>
      <c r="DG30" s="589"/>
      <c r="DH30" s="589"/>
      <c r="DI30" s="589"/>
      <c r="DJ30" s="589"/>
      <c r="DK30" s="590"/>
      <c r="DL30" s="594">
        <v>17006537</v>
      </c>
      <c r="DM30" s="589"/>
      <c r="DN30" s="589"/>
      <c r="DO30" s="589"/>
      <c r="DP30" s="589"/>
      <c r="DQ30" s="589"/>
      <c r="DR30" s="589"/>
      <c r="DS30" s="589"/>
      <c r="DT30" s="589"/>
      <c r="DU30" s="589"/>
      <c r="DV30" s="590"/>
      <c r="DW30" s="611">
        <v>16.600000000000001</v>
      </c>
      <c r="DX30" s="612"/>
      <c r="DY30" s="612"/>
      <c r="DZ30" s="612"/>
      <c r="EA30" s="612"/>
      <c r="EB30" s="612"/>
      <c r="EC30" s="613"/>
    </row>
    <row r="31" spans="2:133" ht="11.25" customHeight="1" x14ac:dyDescent="0.15">
      <c r="B31" s="585" t="s">
        <v>295</v>
      </c>
      <c r="C31" s="586"/>
      <c r="D31" s="586"/>
      <c r="E31" s="586"/>
      <c r="F31" s="586"/>
      <c r="G31" s="586"/>
      <c r="H31" s="586"/>
      <c r="I31" s="586"/>
      <c r="J31" s="586"/>
      <c r="K31" s="586"/>
      <c r="L31" s="586"/>
      <c r="M31" s="586"/>
      <c r="N31" s="586"/>
      <c r="O31" s="586"/>
      <c r="P31" s="586"/>
      <c r="Q31" s="587"/>
      <c r="R31" s="588">
        <v>3432934</v>
      </c>
      <c r="S31" s="589"/>
      <c r="T31" s="589"/>
      <c r="U31" s="589"/>
      <c r="V31" s="589"/>
      <c r="W31" s="589"/>
      <c r="X31" s="589"/>
      <c r="Y31" s="590"/>
      <c r="Z31" s="641">
        <v>2</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98.9</v>
      </c>
      <c r="BH31" s="607"/>
      <c r="BI31" s="607"/>
      <c r="BJ31" s="607"/>
      <c r="BK31" s="607"/>
      <c r="BL31" s="607"/>
      <c r="BM31" s="643">
        <v>95.6</v>
      </c>
      <c r="BN31" s="653"/>
      <c r="BO31" s="653"/>
      <c r="BP31" s="653"/>
      <c r="BQ31" s="617"/>
      <c r="BR31" s="652">
        <v>98.7</v>
      </c>
      <c r="BS31" s="607"/>
      <c r="BT31" s="607"/>
      <c r="BU31" s="607"/>
      <c r="BV31" s="607"/>
      <c r="BW31" s="607"/>
      <c r="BX31" s="643">
        <v>94.9</v>
      </c>
      <c r="BY31" s="653"/>
      <c r="BZ31" s="653"/>
      <c r="CA31" s="653"/>
      <c r="CB31" s="617"/>
      <c r="CD31" s="660"/>
      <c r="CE31" s="661"/>
      <c r="CF31" s="625" t="s">
        <v>298</v>
      </c>
      <c r="CG31" s="622"/>
      <c r="CH31" s="622"/>
      <c r="CI31" s="622"/>
      <c r="CJ31" s="622"/>
      <c r="CK31" s="622"/>
      <c r="CL31" s="622"/>
      <c r="CM31" s="622"/>
      <c r="CN31" s="622"/>
      <c r="CO31" s="622"/>
      <c r="CP31" s="622"/>
      <c r="CQ31" s="623"/>
      <c r="CR31" s="588">
        <v>1922055</v>
      </c>
      <c r="CS31" s="607"/>
      <c r="CT31" s="607"/>
      <c r="CU31" s="607"/>
      <c r="CV31" s="607"/>
      <c r="CW31" s="607"/>
      <c r="CX31" s="607"/>
      <c r="CY31" s="608"/>
      <c r="CZ31" s="591">
        <v>1.1000000000000001</v>
      </c>
      <c r="DA31" s="609"/>
      <c r="DB31" s="609"/>
      <c r="DC31" s="610"/>
      <c r="DD31" s="594">
        <v>1864731</v>
      </c>
      <c r="DE31" s="607"/>
      <c r="DF31" s="607"/>
      <c r="DG31" s="607"/>
      <c r="DH31" s="607"/>
      <c r="DI31" s="607"/>
      <c r="DJ31" s="607"/>
      <c r="DK31" s="608"/>
      <c r="DL31" s="594">
        <v>1864731</v>
      </c>
      <c r="DM31" s="607"/>
      <c r="DN31" s="607"/>
      <c r="DO31" s="607"/>
      <c r="DP31" s="607"/>
      <c r="DQ31" s="607"/>
      <c r="DR31" s="607"/>
      <c r="DS31" s="607"/>
      <c r="DT31" s="607"/>
      <c r="DU31" s="607"/>
      <c r="DV31" s="608"/>
      <c r="DW31" s="611">
        <v>1.8</v>
      </c>
      <c r="DX31" s="612"/>
      <c r="DY31" s="612"/>
      <c r="DZ31" s="612"/>
      <c r="EA31" s="612"/>
      <c r="EB31" s="612"/>
      <c r="EC31" s="613"/>
    </row>
    <row r="32" spans="2:133" ht="11.25" customHeight="1" x14ac:dyDescent="0.15">
      <c r="B32" s="585" t="s">
        <v>299</v>
      </c>
      <c r="C32" s="586"/>
      <c r="D32" s="586"/>
      <c r="E32" s="586"/>
      <c r="F32" s="586"/>
      <c r="G32" s="586"/>
      <c r="H32" s="586"/>
      <c r="I32" s="586"/>
      <c r="J32" s="586"/>
      <c r="K32" s="586"/>
      <c r="L32" s="586"/>
      <c r="M32" s="586"/>
      <c r="N32" s="586"/>
      <c r="O32" s="586"/>
      <c r="P32" s="586"/>
      <c r="Q32" s="587"/>
      <c r="R32" s="588">
        <v>8923068</v>
      </c>
      <c r="S32" s="589"/>
      <c r="T32" s="589"/>
      <c r="U32" s="589"/>
      <c r="V32" s="589"/>
      <c r="W32" s="589"/>
      <c r="X32" s="589"/>
      <c r="Y32" s="590"/>
      <c r="Z32" s="641">
        <v>5.0999999999999996</v>
      </c>
      <c r="AA32" s="641"/>
      <c r="AB32" s="641"/>
      <c r="AC32" s="641"/>
      <c r="AD32" s="642">
        <v>8898</v>
      </c>
      <c r="AE32" s="642"/>
      <c r="AF32" s="642"/>
      <c r="AG32" s="642"/>
      <c r="AH32" s="642"/>
      <c r="AI32" s="642"/>
      <c r="AJ32" s="642"/>
      <c r="AK32" s="642"/>
      <c r="AL32" s="611">
        <v>0</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99.3</v>
      </c>
      <c r="BH32" s="573"/>
      <c r="BI32" s="573"/>
      <c r="BJ32" s="573"/>
      <c r="BK32" s="573"/>
      <c r="BL32" s="573"/>
      <c r="BM32" s="636">
        <v>97.2</v>
      </c>
      <c r="BN32" s="573"/>
      <c r="BO32" s="573"/>
      <c r="BP32" s="573"/>
      <c r="BQ32" s="630"/>
      <c r="BR32" s="651">
        <v>99.2</v>
      </c>
      <c r="BS32" s="573"/>
      <c r="BT32" s="573"/>
      <c r="BU32" s="573"/>
      <c r="BV32" s="573"/>
      <c r="BW32" s="573"/>
      <c r="BX32" s="636">
        <v>96.8</v>
      </c>
      <c r="BY32" s="573"/>
      <c r="BZ32" s="573"/>
      <c r="CA32" s="573"/>
      <c r="CB32" s="630"/>
      <c r="CD32" s="662"/>
      <c r="CE32" s="663"/>
      <c r="CF32" s="625" t="s">
        <v>301</v>
      </c>
      <c r="CG32" s="622"/>
      <c r="CH32" s="622"/>
      <c r="CI32" s="622"/>
      <c r="CJ32" s="622"/>
      <c r="CK32" s="622"/>
      <c r="CL32" s="622"/>
      <c r="CM32" s="622"/>
      <c r="CN32" s="622"/>
      <c r="CO32" s="622"/>
      <c r="CP32" s="622"/>
      <c r="CQ32" s="623"/>
      <c r="CR32" s="588">
        <v>62</v>
      </c>
      <c r="CS32" s="589"/>
      <c r="CT32" s="589"/>
      <c r="CU32" s="589"/>
      <c r="CV32" s="589"/>
      <c r="CW32" s="589"/>
      <c r="CX32" s="589"/>
      <c r="CY32" s="590"/>
      <c r="CZ32" s="591">
        <v>0</v>
      </c>
      <c r="DA32" s="609"/>
      <c r="DB32" s="609"/>
      <c r="DC32" s="610"/>
      <c r="DD32" s="594">
        <v>62</v>
      </c>
      <c r="DE32" s="589"/>
      <c r="DF32" s="589"/>
      <c r="DG32" s="589"/>
      <c r="DH32" s="589"/>
      <c r="DI32" s="589"/>
      <c r="DJ32" s="589"/>
      <c r="DK32" s="590"/>
      <c r="DL32" s="594">
        <v>62</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302</v>
      </c>
      <c r="C33" s="586"/>
      <c r="D33" s="586"/>
      <c r="E33" s="586"/>
      <c r="F33" s="586"/>
      <c r="G33" s="586"/>
      <c r="H33" s="586"/>
      <c r="I33" s="586"/>
      <c r="J33" s="586"/>
      <c r="K33" s="586"/>
      <c r="L33" s="586"/>
      <c r="M33" s="586"/>
      <c r="N33" s="586"/>
      <c r="O33" s="586"/>
      <c r="P33" s="586"/>
      <c r="Q33" s="587"/>
      <c r="R33" s="588">
        <v>14342800</v>
      </c>
      <c r="S33" s="589"/>
      <c r="T33" s="589"/>
      <c r="U33" s="589"/>
      <c r="V33" s="589"/>
      <c r="W33" s="589"/>
      <c r="X33" s="589"/>
      <c r="Y33" s="590"/>
      <c r="Z33" s="641">
        <v>8.3000000000000007</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64637256</v>
      </c>
      <c r="CS33" s="607"/>
      <c r="CT33" s="607"/>
      <c r="CU33" s="607"/>
      <c r="CV33" s="607"/>
      <c r="CW33" s="607"/>
      <c r="CX33" s="607"/>
      <c r="CY33" s="608"/>
      <c r="CZ33" s="591">
        <v>38.299999999999997</v>
      </c>
      <c r="DA33" s="609"/>
      <c r="DB33" s="609"/>
      <c r="DC33" s="610"/>
      <c r="DD33" s="594">
        <v>50009671</v>
      </c>
      <c r="DE33" s="607"/>
      <c r="DF33" s="607"/>
      <c r="DG33" s="607"/>
      <c r="DH33" s="607"/>
      <c r="DI33" s="607"/>
      <c r="DJ33" s="607"/>
      <c r="DK33" s="608"/>
      <c r="DL33" s="594">
        <v>35851613</v>
      </c>
      <c r="DM33" s="607"/>
      <c r="DN33" s="607"/>
      <c r="DO33" s="607"/>
      <c r="DP33" s="607"/>
      <c r="DQ33" s="607"/>
      <c r="DR33" s="607"/>
      <c r="DS33" s="607"/>
      <c r="DT33" s="607"/>
      <c r="DU33" s="607"/>
      <c r="DV33" s="608"/>
      <c r="DW33" s="611">
        <v>34.9</v>
      </c>
      <c r="DX33" s="612"/>
      <c r="DY33" s="612"/>
      <c r="DZ33" s="612"/>
      <c r="EA33" s="612"/>
      <c r="EB33" s="612"/>
      <c r="EC33" s="613"/>
    </row>
    <row r="34" spans="2:133" ht="11.25" customHeight="1" x14ac:dyDescent="0.15">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18962785</v>
      </c>
      <c r="CS34" s="589"/>
      <c r="CT34" s="589"/>
      <c r="CU34" s="589"/>
      <c r="CV34" s="589"/>
      <c r="CW34" s="589"/>
      <c r="CX34" s="589"/>
      <c r="CY34" s="590"/>
      <c r="CZ34" s="591">
        <v>11.2</v>
      </c>
      <c r="DA34" s="609"/>
      <c r="DB34" s="609"/>
      <c r="DC34" s="610"/>
      <c r="DD34" s="594">
        <v>15666280</v>
      </c>
      <c r="DE34" s="589"/>
      <c r="DF34" s="589"/>
      <c r="DG34" s="589"/>
      <c r="DH34" s="589"/>
      <c r="DI34" s="589"/>
      <c r="DJ34" s="589"/>
      <c r="DK34" s="590"/>
      <c r="DL34" s="594">
        <v>12902682</v>
      </c>
      <c r="DM34" s="589"/>
      <c r="DN34" s="589"/>
      <c r="DO34" s="589"/>
      <c r="DP34" s="589"/>
      <c r="DQ34" s="589"/>
      <c r="DR34" s="589"/>
      <c r="DS34" s="589"/>
      <c r="DT34" s="589"/>
      <c r="DU34" s="589"/>
      <c r="DV34" s="590"/>
      <c r="DW34" s="611">
        <v>12.6</v>
      </c>
      <c r="DX34" s="612"/>
      <c r="DY34" s="612"/>
      <c r="DZ34" s="612"/>
      <c r="EA34" s="612"/>
      <c r="EB34" s="612"/>
      <c r="EC34" s="613"/>
    </row>
    <row r="35" spans="2:133" ht="11.25" customHeight="1" x14ac:dyDescent="0.15">
      <c r="B35" s="585" t="s">
        <v>308</v>
      </c>
      <c r="C35" s="586"/>
      <c r="D35" s="586"/>
      <c r="E35" s="586"/>
      <c r="F35" s="586"/>
      <c r="G35" s="586"/>
      <c r="H35" s="586"/>
      <c r="I35" s="586"/>
      <c r="J35" s="586"/>
      <c r="K35" s="586"/>
      <c r="L35" s="586"/>
      <c r="M35" s="586"/>
      <c r="N35" s="586"/>
      <c r="O35" s="586"/>
      <c r="P35" s="586"/>
      <c r="Q35" s="587"/>
      <c r="R35" s="588">
        <v>8800000</v>
      </c>
      <c r="S35" s="589"/>
      <c r="T35" s="589"/>
      <c r="U35" s="589"/>
      <c r="V35" s="589"/>
      <c r="W35" s="589"/>
      <c r="X35" s="589"/>
      <c r="Y35" s="590"/>
      <c r="Z35" s="641">
        <v>5.0999999999999996</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21398093</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1203069</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1508392</v>
      </c>
      <c r="CS35" s="607"/>
      <c r="CT35" s="607"/>
      <c r="CU35" s="607"/>
      <c r="CV35" s="607"/>
      <c r="CW35" s="607"/>
      <c r="CX35" s="607"/>
      <c r="CY35" s="608"/>
      <c r="CZ35" s="591">
        <v>0.9</v>
      </c>
      <c r="DA35" s="609"/>
      <c r="DB35" s="609"/>
      <c r="DC35" s="610"/>
      <c r="DD35" s="594">
        <v>1130107</v>
      </c>
      <c r="DE35" s="607"/>
      <c r="DF35" s="607"/>
      <c r="DG35" s="607"/>
      <c r="DH35" s="607"/>
      <c r="DI35" s="607"/>
      <c r="DJ35" s="607"/>
      <c r="DK35" s="608"/>
      <c r="DL35" s="594">
        <v>1130107</v>
      </c>
      <c r="DM35" s="607"/>
      <c r="DN35" s="607"/>
      <c r="DO35" s="607"/>
      <c r="DP35" s="607"/>
      <c r="DQ35" s="607"/>
      <c r="DR35" s="607"/>
      <c r="DS35" s="607"/>
      <c r="DT35" s="607"/>
      <c r="DU35" s="607"/>
      <c r="DV35" s="608"/>
      <c r="DW35" s="611">
        <v>1.1000000000000001</v>
      </c>
      <c r="DX35" s="612"/>
      <c r="DY35" s="612"/>
      <c r="DZ35" s="612"/>
      <c r="EA35" s="612"/>
      <c r="EB35" s="612"/>
      <c r="EC35" s="613"/>
    </row>
    <row r="36" spans="2:133" ht="11.25" customHeight="1" x14ac:dyDescent="0.15">
      <c r="B36" s="569" t="s">
        <v>312</v>
      </c>
      <c r="C36" s="570"/>
      <c r="D36" s="570"/>
      <c r="E36" s="570"/>
      <c r="F36" s="570"/>
      <c r="G36" s="570"/>
      <c r="H36" s="570"/>
      <c r="I36" s="570"/>
      <c r="J36" s="570"/>
      <c r="K36" s="570"/>
      <c r="L36" s="570"/>
      <c r="M36" s="570"/>
      <c r="N36" s="570"/>
      <c r="O36" s="570"/>
      <c r="P36" s="570"/>
      <c r="Q36" s="571"/>
      <c r="R36" s="572">
        <v>173400963</v>
      </c>
      <c r="S36" s="629"/>
      <c r="T36" s="629"/>
      <c r="U36" s="629"/>
      <c r="V36" s="629"/>
      <c r="W36" s="629"/>
      <c r="X36" s="629"/>
      <c r="Y36" s="632"/>
      <c r="Z36" s="633">
        <v>100</v>
      </c>
      <c r="AA36" s="633"/>
      <c r="AB36" s="633"/>
      <c r="AC36" s="633"/>
      <c r="AD36" s="634">
        <v>93891715</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5563166</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233300</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15487697</v>
      </c>
      <c r="CS36" s="589"/>
      <c r="CT36" s="589"/>
      <c r="CU36" s="589"/>
      <c r="CV36" s="589"/>
      <c r="CW36" s="589"/>
      <c r="CX36" s="589"/>
      <c r="CY36" s="590"/>
      <c r="CZ36" s="591">
        <v>9.1999999999999993</v>
      </c>
      <c r="DA36" s="609"/>
      <c r="DB36" s="609"/>
      <c r="DC36" s="610"/>
      <c r="DD36" s="594">
        <v>14800500</v>
      </c>
      <c r="DE36" s="589"/>
      <c r="DF36" s="589"/>
      <c r="DG36" s="589"/>
      <c r="DH36" s="589"/>
      <c r="DI36" s="589"/>
      <c r="DJ36" s="589"/>
      <c r="DK36" s="590"/>
      <c r="DL36" s="594">
        <v>10048437</v>
      </c>
      <c r="DM36" s="589"/>
      <c r="DN36" s="589"/>
      <c r="DO36" s="589"/>
      <c r="DP36" s="589"/>
      <c r="DQ36" s="589"/>
      <c r="DR36" s="589"/>
      <c r="DS36" s="589"/>
      <c r="DT36" s="589"/>
      <c r="DU36" s="589"/>
      <c r="DV36" s="590"/>
      <c r="DW36" s="611">
        <v>9.8000000000000007</v>
      </c>
      <c r="DX36" s="612"/>
      <c r="DY36" s="612"/>
      <c r="DZ36" s="612"/>
      <c r="EA36" s="612"/>
      <c r="EB36" s="612"/>
      <c r="EC36" s="613"/>
    </row>
    <row r="37" spans="2:133" ht="11.25" customHeight="1" x14ac:dyDescent="0.15">
      <c r="AQ37" s="614" t="s">
        <v>316</v>
      </c>
      <c r="AR37" s="615"/>
      <c r="AS37" s="615"/>
      <c r="AT37" s="615"/>
      <c r="AU37" s="615"/>
      <c r="AV37" s="615"/>
      <c r="AW37" s="615"/>
      <c r="AX37" s="615"/>
      <c r="AY37" s="616"/>
      <c r="AZ37" s="588">
        <v>1611903</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65479</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4676823</v>
      </c>
      <c r="CS37" s="607"/>
      <c r="CT37" s="607"/>
      <c r="CU37" s="607"/>
      <c r="CV37" s="607"/>
      <c r="CW37" s="607"/>
      <c r="CX37" s="607"/>
      <c r="CY37" s="608"/>
      <c r="CZ37" s="591">
        <v>2.8</v>
      </c>
      <c r="DA37" s="609"/>
      <c r="DB37" s="609"/>
      <c r="DC37" s="610"/>
      <c r="DD37" s="594">
        <v>4676823</v>
      </c>
      <c r="DE37" s="607"/>
      <c r="DF37" s="607"/>
      <c r="DG37" s="607"/>
      <c r="DH37" s="607"/>
      <c r="DI37" s="607"/>
      <c r="DJ37" s="607"/>
      <c r="DK37" s="608"/>
      <c r="DL37" s="594">
        <v>4480081</v>
      </c>
      <c r="DM37" s="607"/>
      <c r="DN37" s="607"/>
      <c r="DO37" s="607"/>
      <c r="DP37" s="607"/>
      <c r="DQ37" s="607"/>
      <c r="DR37" s="607"/>
      <c r="DS37" s="607"/>
      <c r="DT37" s="607"/>
      <c r="DU37" s="607"/>
      <c r="DV37" s="608"/>
      <c r="DW37" s="611">
        <v>4.4000000000000004</v>
      </c>
      <c r="DX37" s="612"/>
      <c r="DY37" s="612"/>
      <c r="DZ37" s="612"/>
      <c r="EA37" s="612"/>
      <c r="EB37" s="612"/>
      <c r="EC37" s="613"/>
    </row>
    <row r="38" spans="2:133" ht="11.25" customHeight="1" x14ac:dyDescent="0.15">
      <c r="AQ38" s="614" t="s">
        <v>319</v>
      </c>
      <c r="AR38" s="615"/>
      <c r="AS38" s="615"/>
      <c r="AT38" s="615"/>
      <c r="AU38" s="615"/>
      <c r="AV38" s="615"/>
      <c r="AW38" s="615"/>
      <c r="AX38" s="615"/>
      <c r="AY38" s="616"/>
      <c r="AZ38" s="588">
        <v>216108</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109066</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14111372</v>
      </c>
      <c r="CS38" s="589"/>
      <c r="CT38" s="589"/>
      <c r="CU38" s="589"/>
      <c r="CV38" s="589"/>
      <c r="CW38" s="589"/>
      <c r="CX38" s="589"/>
      <c r="CY38" s="590"/>
      <c r="CZ38" s="591">
        <v>8.4</v>
      </c>
      <c r="DA38" s="609"/>
      <c r="DB38" s="609"/>
      <c r="DC38" s="610"/>
      <c r="DD38" s="594">
        <v>12065486</v>
      </c>
      <c r="DE38" s="589"/>
      <c r="DF38" s="589"/>
      <c r="DG38" s="589"/>
      <c r="DH38" s="589"/>
      <c r="DI38" s="589"/>
      <c r="DJ38" s="589"/>
      <c r="DK38" s="590"/>
      <c r="DL38" s="594">
        <v>11095531</v>
      </c>
      <c r="DM38" s="589"/>
      <c r="DN38" s="589"/>
      <c r="DO38" s="589"/>
      <c r="DP38" s="589"/>
      <c r="DQ38" s="589"/>
      <c r="DR38" s="589"/>
      <c r="DS38" s="589"/>
      <c r="DT38" s="589"/>
      <c r="DU38" s="589"/>
      <c r="DV38" s="590"/>
      <c r="DW38" s="611">
        <v>10.8</v>
      </c>
      <c r="DX38" s="612"/>
      <c r="DY38" s="612"/>
      <c r="DZ38" s="612"/>
      <c r="EA38" s="612"/>
      <c r="EB38" s="612"/>
      <c r="EC38" s="613"/>
    </row>
    <row r="39" spans="2:133" ht="11.25" customHeight="1" x14ac:dyDescent="0.15">
      <c r="AQ39" s="614" t="s">
        <v>322</v>
      </c>
      <c r="AR39" s="615"/>
      <c r="AS39" s="615"/>
      <c r="AT39" s="615"/>
      <c r="AU39" s="615"/>
      <c r="AV39" s="615"/>
      <c r="AW39" s="615"/>
      <c r="AX39" s="615"/>
      <c r="AY39" s="616"/>
      <c r="AZ39" s="588">
        <v>57700</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91</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5739328</v>
      </c>
      <c r="CS39" s="607"/>
      <c r="CT39" s="607"/>
      <c r="CU39" s="607"/>
      <c r="CV39" s="607"/>
      <c r="CW39" s="607"/>
      <c r="CX39" s="607"/>
      <c r="CY39" s="608"/>
      <c r="CZ39" s="591">
        <v>3.4</v>
      </c>
      <c r="DA39" s="609"/>
      <c r="DB39" s="609"/>
      <c r="DC39" s="610"/>
      <c r="DD39" s="594">
        <v>5602661</v>
      </c>
      <c r="DE39" s="607"/>
      <c r="DF39" s="607"/>
      <c r="DG39" s="607"/>
      <c r="DH39" s="607"/>
      <c r="DI39" s="607"/>
      <c r="DJ39" s="607"/>
      <c r="DK39" s="608"/>
      <c r="DL39" s="594" t="s">
        <v>222</v>
      </c>
      <c r="DM39" s="607"/>
      <c r="DN39" s="607"/>
      <c r="DO39" s="607"/>
      <c r="DP39" s="607"/>
      <c r="DQ39" s="607"/>
      <c r="DR39" s="607"/>
      <c r="DS39" s="607"/>
      <c r="DT39" s="607"/>
      <c r="DU39" s="607"/>
      <c r="DV39" s="608"/>
      <c r="DW39" s="611" t="s">
        <v>222</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3313510</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106</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8827682</v>
      </c>
      <c r="CS40" s="589"/>
      <c r="CT40" s="589"/>
      <c r="CU40" s="589"/>
      <c r="CV40" s="589"/>
      <c r="CW40" s="589"/>
      <c r="CX40" s="589"/>
      <c r="CY40" s="590"/>
      <c r="CZ40" s="591">
        <v>5.2</v>
      </c>
      <c r="DA40" s="609"/>
      <c r="DB40" s="609"/>
      <c r="DC40" s="610"/>
      <c r="DD40" s="594">
        <v>744637</v>
      </c>
      <c r="DE40" s="589"/>
      <c r="DF40" s="589"/>
      <c r="DG40" s="589"/>
      <c r="DH40" s="589"/>
      <c r="DI40" s="589"/>
      <c r="DJ40" s="589"/>
      <c r="DK40" s="590"/>
      <c r="DL40" s="594">
        <v>674856</v>
      </c>
      <c r="DM40" s="589"/>
      <c r="DN40" s="589"/>
      <c r="DO40" s="589"/>
      <c r="DP40" s="589"/>
      <c r="DQ40" s="589"/>
      <c r="DR40" s="589"/>
      <c r="DS40" s="589"/>
      <c r="DT40" s="589"/>
      <c r="DU40" s="589"/>
      <c r="DV40" s="590"/>
      <c r="DW40" s="611">
        <v>0.7</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10635706</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300</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216</v>
      </c>
      <c r="CS41" s="607"/>
      <c r="CT41" s="607"/>
      <c r="CU41" s="607"/>
      <c r="CV41" s="607"/>
      <c r="CW41" s="607"/>
      <c r="CX41" s="607"/>
      <c r="CY41" s="608"/>
      <c r="CZ41" s="591" t="s">
        <v>216</v>
      </c>
      <c r="DA41" s="609"/>
      <c r="DB41" s="609"/>
      <c r="DC41" s="610"/>
      <c r="DD41" s="594" t="s">
        <v>216</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12119021</v>
      </c>
      <c r="CS42" s="589"/>
      <c r="CT42" s="589"/>
      <c r="CU42" s="589"/>
      <c r="CV42" s="589"/>
      <c r="CW42" s="589"/>
      <c r="CX42" s="589"/>
      <c r="CY42" s="590"/>
      <c r="CZ42" s="591">
        <v>7.2</v>
      </c>
      <c r="DA42" s="592"/>
      <c r="DB42" s="592"/>
      <c r="DC42" s="593"/>
      <c r="DD42" s="594">
        <v>3980537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486554</v>
      </c>
      <c r="CS43" s="607"/>
      <c r="CT43" s="607"/>
      <c r="CU43" s="607"/>
      <c r="CV43" s="607"/>
      <c r="CW43" s="607"/>
      <c r="CX43" s="607"/>
      <c r="CY43" s="608"/>
      <c r="CZ43" s="591">
        <v>0.3</v>
      </c>
      <c r="DA43" s="609"/>
      <c r="DB43" s="609"/>
      <c r="DC43" s="610"/>
      <c r="DD43" s="594">
        <v>451115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289</v>
      </c>
      <c r="CE44" s="602"/>
      <c r="CF44" s="585" t="s">
        <v>337</v>
      </c>
      <c r="CG44" s="586"/>
      <c r="CH44" s="586"/>
      <c r="CI44" s="586"/>
      <c r="CJ44" s="586"/>
      <c r="CK44" s="586"/>
      <c r="CL44" s="586"/>
      <c r="CM44" s="586"/>
      <c r="CN44" s="586"/>
      <c r="CO44" s="586"/>
      <c r="CP44" s="586"/>
      <c r="CQ44" s="587"/>
      <c r="CR44" s="588">
        <v>12075869</v>
      </c>
      <c r="CS44" s="589"/>
      <c r="CT44" s="589"/>
      <c r="CU44" s="589"/>
      <c r="CV44" s="589"/>
      <c r="CW44" s="589"/>
      <c r="CX44" s="589"/>
      <c r="CY44" s="590"/>
      <c r="CZ44" s="591">
        <v>7.2</v>
      </c>
      <c r="DA44" s="592"/>
      <c r="DB44" s="592"/>
      <c r="DC44" s="593"/>
      <c r="DD44" s="594">
        <v>3980537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v>4106671</v>
      </c>
      <c r="CS45" s="607"/>
      <c r="CT45" s="607"/>
      <c r="CU45" s="607"/>
      <c r="CV45" s="607"/>
      <c r="CW45" s="607"/>
      <c r="CX45" s="607"/>
      <c r="CY45" s="608"/>
      <c r="CZ45" s="591">
        <v>2.4</v>
      </c>
      <c r="DA45" s="609"/>
      <c r="DB45" s="609"/>
      <c r="DC45" s="610"/>
      <c r="DD45" s="594">
        <v>369437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339</v>
      </c>
      <c r="CG46" s="586"/>
      <c r="CH46" s="586"/>
      <c r="CI46" s="586"/>
      <c r="CJ46" s="586"/>
      <c r="CK46" s="586"/>
      <c r="CL46" s="586"/>
      <c r="CM46" s="586"/>
      <c r="CN46" s="586"/>
      <c r="CO46" s="586"/>
      <c r="CP46" s="586"/>
      <c r="CQ46" s="587"/>
      <c r="CR46" s="588">
        <v>7674944</v>
      </c>
      <c r="CS46" s="589"/>
      <c r="CT46" s="589"/>
      <c r="CU46" s="589"/>
      <c r="CV46" s="589"/>
      <c r="CW46" s="589"/>
      <c r="CX46" s="589"/>
      <c r="CY46" s="590"/>
      <c r="CZ46" s="591">
        <v>4.5</v>
      </c>
      <c r="DA46" s="592"/>
      <c r="DB46" s="592"/>
      <c r="DC46" s="593"/>
      <c r="DD46" s="594">
        <v>3570851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340</v>
      </c>
      <c r="CG47" s="586"/>
      <c r="CH47" s="586"/>
      <c r="CI47" s="586"/>
      <c r="CJ47" s="586"/>
      <c r="CK47" s="586"/>
      <c r="CL47" s="586"/>
      <c r="CM47" s="586"/>
      <c r="CN47" s="586"/>
      <c r="CO47" s="586"/>
      <c r="CP47" s="586"/>
      <c r="CQ47" s="587"/>
      <c r="CR47" s="588">
        <v>43152</v>
      </c>
      <c r="CS47" s="607"/>
      <c r="CT47" s="607"/>
      <c r="CU47" s="607"/>
      <c r="CV47" s="607"/>
      <c r="CW47" s="607"/>
      <c r="CX47" s="607"/>
      <c r="CY47" s="608"/>
      <c r="CZ47" s="591">
        <v>0</v>
      </c>
      <c r="DA47" s="609"/>
      <c r="DB47" s="609"/>
      <c r="DC47" s="610"/>
      <c r="DD47" s="594" t="s">
        <v>222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341</v>
      </c>
      <c r="CG48" s="586"/>
      <c r="CH48" s="586"/>
      <c r="CI48" s="586"/>
      <c r="CJ48" s="586"/>
      <c r="CK48" s="586"/>
      <c r="CL48" s="586"/>
      <c r="CM48" s="586"/>
      <c r="CN48" s="586"/>
      <c r="CO48" s="586"/>
      <c r="CP48" s="586"/>
      <c r="CQ48" s="587"/>
      <c r="CR48" s="588" t="s">
        <v>222</v>
      </c>
      <c r="CS48" s="589"/>
      <c r="CT48" s="589"/>
      <c r="CU48" s="589"/>
      <c r="CV48" s="589"/>
      <c r="CW48" s="589"/>
      <c r="CX48" s="589"/>
      <c r="CY48" s="590"/>
      <c r="CZ48" s="591" t="s">
        <v>222</v>
      </c>
      <c r="DA48" s="592"/>
      <c r="DB48" s="592"/>
      <c r="DC48" s="593"/>
      <c r="DD48" s="594" t="s">
        <v>222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342</v>
      </c>
      <c r="CE49" s="570"/>
      <c r="CF49" s="570"/>
      <c r="CG49" s="570"/>
      <c r="CH49" s="570"/>
      <c r="CI49" s="570"/>
      <c r="CJ49" s="570"/>
      <c r="CK49" s="570"/>
      <c r="CL49" s="570"/>
      <c r="CM49" s="570"/>
      <c r="CN49" s="570"/>
      <c r="CO49" s="570"/>
      <c r="CP49" s="570"/>
      <c r="CQ49" s="571"/>
      <c r="CR49" s="572">
        <v>168699163</v>
      </c>
      <c r="CS49" s="573"/>
      <c r="CT49" s="573"/>
      <c r="CU49" s="573"/>
      <c r="CV49" s="573"/>
      <c r="CW49" s="573"/>
      <c r="CX49" s="573"/>
      <c r="CY49" s="574"/>
      <c r="CZ49" s="575">
        <v>100</v>
      </c>
      <c r="DA49" s="576"/>
      <c r="DB49" s="576"/>
      <c r="DC49" s="577"/>
      <c r="DD49" s="578">
        <v>111339222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365</v>
      </c>
      <c r="C7" s="1047"/>
      <c r="D7" s="1047"/>
      <c r="E7" s="1047"/>
      <c r="F7" s="1047"/>
      <c r="G7" s="1047"/>
      <c r="H7" s="1047"/>
      <c r="I7" s="1047"/>
      <c r="J7" s="1047"/>
      <c r="K7" s="1047"/>
      <c r="L7" s="1047"/>
      <c r="M7" s="1047"/>
      <c r="N7" s="1047"/>
      <c r="O7" s="1047"/>
      <c r="P7" s="1048"/>
      <c r="Q7" s="1100">
        <v>173089</v>
      </c>
      <c r="R7" s="1101"/>
      <c r="S7" s="1101"/>
      <c r="T7" s="1101"/>
      <c r="U7" s="1101"/>
      <c r="V7" s="1101">
        <v>168589</v>
      </c>
      <c r="W7" s="1101"/>
      <c r="X7" s="1101"/>
      <c r="Y7" s="1101"/>
      <c r="Z7" s="1101"/>
      <c r="AA7" s="1101">
        <v>4499</v>
      </c>
      <c r="AB7" s="1101"/>
      <c r="AC7" s="1101"/>
      <c r="AD7" s="1101"/>
      <c r="AE7" s="1102"/>
      <c r="AF7" s="1103">
        <v>4039</v>
      </c>
      <c r="AG7" s="1104"/>
      <c r="AH7" s="1104"/>
      <c r="AI7" s="1104"/>
      <c r="AJ7" s="1105"/>
      <c r="AK7" s="1087">
        <v>3107</v>
      </c>
      <c r="AL7" s="1088"/>
      <c r="AM7" s="1088"/>
      <c r="AN7" s="1088"/>
      <c r="AO7" s="1088"/>
      <c r="AP7" s="1088">
        <v>151415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554</v>
      </c>
      <c r="BS7" s="1091" t="s">
        <v>544</v>
      </c>
      <c r="BT7" s="1092"/>
      <c r="BU7" s="1092"/>
      <c r="BV7" s="1092"/>
      <c r="BW7" s="1092"/>
      <c r="BX7" s="1092"/>
      <c r="BY7" s="1092"/>
      <c r="BZ7" s="1092"/>
      <c r="CA7" s="1092"/>
      <c r="CB7" s="1092"/>
      <c r="CC7" s="1092"/>
      <c r="CD7" s="1092"/>
      <c r="CE7" s="1092"/>
      <c r="CF7" s="1092"/>
      <c r="CG7" s="1093"/>
      <c r="CH7" s="1084">
        <v>161</v>
      </c>
      <c r="CI7" s="1085"/>
      <c r="CJ7" s="1085"/>
      <c r="CK7" s="1085"/>
      <c r="CL7" s="1086"/>
      <c r="CM7" s="1084">
        <v>1877</v>
      </c>
      <c r="CN7" s="1085"/>
      <c r="CO7" s="1085"/>
      <c r="CP7" s="1085"/>
      <c r="CQ7" s="1086"/>
      <c r="CR7" s="1084">
        <v>5</v>
      </c>
      <c r="CS7" s="1085"/>
      <c r="CT7" s="1085"/>
      <c r="CU7" s="1085"/>
      <c r="CV7" s="1086"/>
      <c r="CW7" s="1084" t="s">
        <v>556</v>
      </c>
      <c r="CX7" s="1085"/>
      <c r="CY7" s="1085"/>
      <c r="CZ7" s="1085"/>
      <c r="DA7" s="1086"/>
      <c r="DB7" s="1084">
        <v>21</v>
      </c>
      <c r="DC7" s="1085"/>
      <c r="DD7" s="1085"/>
      <c r="DE7" s="1085"/>
      <c r="DF7" s="1086"/>
      <c r="DG7" s="1084">
        <v>1252</v>
      </c>
      <c r="DH7" s="1085"/>
      <c r="DI7" s="1085"/>
      <c r="DJ7" s="1085"/>
      <c r="DK7" s="1086"/>
      <c r="DL7" s="1084" t="s">
        <v>556</v>
      </c>
      <c r="DM7" s="1085"/>
      <c r="DN7" s="1085"/>
      <c r="DO7" s="1085"/>
      <c r="DP7" s="1086"/>
      <c r="DQ7" s="1084">
        <v>337</v>
      </c>
      <c r="DR7" s="1085"/>
      <c r="DS7" s="1085"/>
      <c r="DT7" s="1085"/>
      <c r="DU7" s="1086"/>
      <c r="DV7" s="1111"/>
      <c r="DW7" s="1112"/>
      <c r="DX7" s="1112"/>
      <c r="DY7" s="1112"/>
      <c r="DZ7" s="1113"/>
      <c r="EA7" s="205"/>
    </row>
    <row r="8" spans="1:131" s="206" customFormat="1" ht="26.25" customHeight="1" x14ac:dyDescent="0.15">
      <c r="A8" s="212">
        <v>2</v>
      </c>
      <c r="B8" s="1033" t="s">
        <v>366</v>
      </c>
      <c r="C8" s="1034"/>
      <c r="D8" s="1034"/>
      <c r="E8" s="1034"/>
      <c r="F8" s="1034"/>
      <c r="G8" s="1034"/>
      <c r="H8" s="1034"/>
      <c r="I8" s="1034"/>
      <c r="J8" s="1034"/>
      <c r="K8" s="1034"/>
      <c r="L8" s="1034"/>
      <c r="M8" s="1034"/>
      <c r="N8" s="1034"/>
      <c r="O8" s="1034"/>
      <c r="P8" s="1035"/>
      <c r="Q8" s="1039">
        <v>196</v>
      </c>
      <c r="R8" s="1040"/>
      <c r="S8" s="1040"/>
      <c r="T8" s="1040"/>
      <c r="U8" s="1040"/>
      <c r="V8" s="1040">
        <v>75</v>
      </c>
      <c r="W8" s="1040"/>
      <c r="X8" s="1040"/>
      <c r="Y8" s="1040"/>
      <c r="Z8" s="1040"/>
      <c r="AA8" s="1040">
        <v>121</v>
      </c>
      <c r="AB8" s="1040"/>
      <c r="AC8" s="1040"/>
      <c r="AD8" s="1040"/>
      <c r="AE8" s="1041"/>
      <c r="AF8" s="1015" t="s">
        <v>367</v>
      </c>
      <c r="AG8" s="1016"/>
      <c r="AH8" s="1016"/>
      <c r="AI8" s="1016"/>
      <c r="AJ8" s="1017"/>
      <c r="AK8" s="1082" t="s">
        <v>555</v>
      </c>
      <c r="AL8" s="1083"/>
      <c r="AM8" s="1083"/>
      <c r="AN8" s="1083"/>
      <c r="AO8" s="1083"/>
      <c r="AP8" s="1083">
        <v>562</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545</v>
      </c>
      <c r="BT8" s="1011"/>
      <c r="BU8" s="1011"/>
      <c r="BV8" s="1011"/>
      <c r="BW8" s="1011"/>
      <c r="BX8" s="1011"/>
      <c r="BY8" s="1011"/>
      <c r="BZ8" s="1011"/>
      <c r="CA8" s="1011"/>
      <c r="CB8" s="1011"/>
      <c r="CC8" s="1011"/>
      <c r="CD8" s="1011"/>
      <c r="CE8" s="1011"/>
      <c r="CF8" s="1011"/>
      <c r="CG8" s="1012"/>
      <c r="CH8" s="985">
        <v>0</v>
      </c>
      <c r="CI8" s="986"/>
      <c r="CJ8" s="986"/>
      <c r="CK8" s="986"/>
      <c r="CL8" s="987"/>
      <c r="CM8" s="985">
        <v>31</v>
      </c>
      <c r="CN8" s="986"/>
      <c r="CO8" s="986"/>
      <c r="CP8" s="986"/>
      <c r="CQ8" s="987"/>
      <c r="CR8" s="985">
        <v>30</v>
      </c>
      <c r="CS8" s="986"/>
      <c r="CT8" s="986"/>
      <c r="CU8" s="986"/>
      <c r="CV8" s="987"/>
      <c r="CW8" s="985" t="s">
        <v>555</v>
      </c>
      <c r="CX8" s="986"/>
      <c r="CY8" s="986"/>
      <c r="CZ8" s="986"/>
      <c r="DA8" s="987"/>
      <c r="DB8" s="985" t="s">
        <v>556</v>
      </c>
      <c r="DC8" s="986"/>
      <c r="DD8" s="986"/>
      <c r="DE8" s="986"/>
      <c r="DF8" s="987"/>
      <c r="DG8" s="985" t="s">
        <v>556</v>
      </c>
      <c r="DH8" s="986"/>
      <c r="DI8" s="986"/>
      <c r="DJ8" s="986"/>
      <c r="DK8" s="987"/>
      <c r="DL8" s="985" t="s">
        <v>556</v>
      </c>
      <c r="DM8" s="986"/>
      <c r="DN8" s="986"/>
      <c r="DO8" s="986"/>
      <c r="DP8" s="987"/>
      <c r="DQ8" s="985" t="s">
        <v>556</v>
      </c>
      <c r="DR8" s="986"/>
      <c r="DS8" s="986"/>
      <c r="DT8" s="986"/>
      <c r="DU8" s="987"/>
      <c r="DV8" s="988"/>
      <c r="DW8" s="989"/>
      <c r="DX8" s="989"/>
      <c r="DY8" s="989"/>
      <c r="DZ8" s="990"/>
      <c r="EA8" s="205"/>
    </row>
    <row r="9" spans="1:131" s="206" customFormat="1" ht="26.25" customHeight="1" x14ac:dyDescent="0.15">
      <c r="A9" s="212">
        <v>3</v>
      </c>
      <c r="B9" s="1033" t="s">
        <v>368</v>
      </c>
      <c r="C9" s="1034"/>
      <c r="D9" s="1034"/>
      <c r="E9" s="1034"/>
      <c r="F9" s="1034"/>
      <c r="G9" s="1034"/>
      <c r="H9" s="1034"/>
      <c r="I9" s="1034"/>
      <c r="J9" s="1034"/>
      <c r="K9" s="1034"/>
      <c r="L9" s="1034"/>
      <c r="M9" s="1034"/>
      <c r="N9" s="1034"/>
      <c r="O9" s="1034"/>
      <c r="P9" s="1035"/>
      <c r="Q9" s="1039">
        <v>84</v>
      </c>
      <c r="R9" s="1040"/>
      <c r="S9" s="1040"/>
      <c r="T9" s="1040"/>
      <c r="U9" s="1040"/>
      <c r="V9" s="1040">
        <v>4</v>
      </c>
      <c r="W9" s="1040"/>
      <c r="X9" s="1040"/>
      <c r="Y9" s="1040"/>
      <c r="Z9" s="1040"/>
      <c r="AA9" s="1040">
        <v>81</v>
      </c>
      <c r="AB9" s="1040"/>
      <c r="AC9" s="1040"/>
      <c r="AD9" s="1040"/>
      <c r="AE9" s="1041"/>
      <c r="AF9" s="1015">
        <v>81</v>
      </c>
      <c r="AG9" s="1016"/>
      <c r="AH9" s="1016"/>
      <c r="AI9" s="1016"/>
      <c r="AJ9" s="1017"/>
      <c r="AK9" s="1082">
        <v>37</v>
      </c>
      <c r="AL9" s="1083"/>
      <c r="AM9" s="1083"/>
      <c r="AN9" s="1083"/>
      <c r="AO9" s="1083"/>
      <c r="AP9" s="1083" t="s">
        <v>555</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546</v>
      </c>
      <c r="BT9" s="1011"/>
      <c r="BU9" s="1011"/>
      <c r="BV9" s="1011"/>
      <c r="BW9" s="1011"/>
      <c r="BX9" s="1011"/>
      <c r="BY9" s="1011"/>
      <c r="BZ9" s="1011"/>
      <c r="CA9" s="1011"/>
      <c r="CB9" s="1011"/>
      <c r="CC9" s="1011"/>
      <c r="CD9" s="1011"/>
      <c r="CE9" s="1011"/>
      <c r="CF9" s="1011"/>
      <c r="CG9" s="1012"/>
      <c r="CH9" s="985">
        <v>13</v>
      </c>
      <c r="CI9" s="986"/>
      <c r="CJ9" s="986"/>
      <c r="CK9" s="986"/>
      <c r="CL9" s="987"/>
      <c r="CM9" s="985">
        <v>123</v>
      </c>
      <c r="CN9" s="986"/>
      <c r="CO9" s="986"/>
      <c r="CP9" s="986"/>
      <c r="CQ9" s="987"/>
      <c r="CR9" s="985">
        <v>30</v>
      </c>
      <c r="CS9" s="986"/>
      <c r="CT9" s="986"/>
      <c r="CU9" s="986"/>
      <c r="CV9" s="987"/>
      <c r="CW9" s="985">
        <v>5</v>
      </c>
      <c r="CX9" s="986"/>
      <c r="CY9" s="986"/>
      <c r="CZ9" s="986"/>
      <c r="DA9" s="987"/>
      <c r="DB9" s="985" t="s">
        <v>556</v>
      </c>
      <c r="DC9" s="986"/>
      <c r="DD9" s="986"/>
      <c r="DE9" s="986"/>
      <c r="DF9" s="987"/>
      <c r="DG9" s="985" t="s">
        <v>556</v>
      </c>
      <c r="DH9" s="986"/>
      <c r="DI9" s="986"/>
      <c r="DJ9" s="986"/>
      <c r="DK9" s="987"/>
      <c r="DL9" s="985" t="s">
        <v>556</v>
      </c>
      <c r="DM9" s="986"/>
      <c r="DN9" s="986"/>
      <c r="DO9" s="986"/>
      <c r="DP9" s="987"/>
      <c r="DQ9" s="985" t="s">
        <v>555</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547</v>
      </c>
      <c r="BT10" s="1011"/>
      <c r="BU10" s="1011"/>
      <c r="BV10" s="1011"/>
      <c r="BW10" s="1011"/>
      <c r="BX10" s="1011"/>
      <c r="BY10" s="1011"/>
      <c r="BZ10" s="1011"/>
      <c r="CA10" s="1011"/>
      <c r="CB10" s="1011"/>
      <c r="CC10" s="1011"/>
      <c r="CD10" s="1011"/>
      <c r="CE10" s="1011"/>
      <c r="CF10" s="1011"/>
      <c r="CG10" s="1012"/>
      <c r="CH10" s="985">
        <v>1</v>
      </c>
      <c r="CI10" s="986"/>
      <c r="CJ10" s="986"/>
      <c r="CK10" s="986"/>
      <c r="CL10" s="987"/>
      <c r="CM10" s="985">
        <v>84</v>
      </c>
      <c r="CN10" s="986"/>
      <c r="CO10" s="986"/>
      <c r="CP10" s="986"/>
      <c r="CQ10" s="987"/>
      <c r="CR10" s="985">
        <v>13</v>
      </c>
      <c r="CS10" s="986"/>
      <c r="CT10" s="986"/>
      <c r="CU10" s="986"/>
      <c r="CV10" s="987"/>
      <c r="CW10" s="985">
        <v>8</v>
      </c>
      <c r="CX10" s="986"/>
      <c r="CY10" s="986"/>
      <c r="CZ10" s="986"/>
      <c r="DA10" s="987"/>
      <c r="DB10" s="985" t="s">
        <v>556</v>
      </c>
      <c r="DC10" s="986"/>
      <c r="DD10" s="986"/>
      <c r="DE10" s="986"/>
      <c r="DF10" s="987"/>
      <c r="DG10" s="985" t="s">
        <v>556</v>
      </c>
      <c r="DH10" s="986"/>
      <c r="DI10" s="986"/>
      <c r="DJ10" s="986"/>
      <c r="DK10" s="987"/>
      <c r="DL10" s="985" t="s">
        <v>556</v>
      </c>
      <c r="DM10" s="986"/>
      <c r="DN10" s="986"/>
      <c r="DO10" s="986"/>
      <c r="DP10" s="987"/>
      <c r="DQ10" s="985" t="s">
        <v>556</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548</v>
      </c>
      <c r="BT11" s="1011"/>
      <c r="BU11" s="1011"/>
      <c r="BV11" s="1011"/>
      <c r="BW11" s="1011"/>
      <c r="BX11" s="1011"/>
      <c r="BY11" s="1011"/>
      <c r="BZ11" s="1011"/>
      <c r="CA11" s="1011"/>
      <c r="CB11" s="1011"/>
      <c r="CC11" s="1011"/>
      <c r="CD11" s="1011"/>
      <c r="CE11" s="1011"/>
      <c r="CF11" s="1011"/>
      <c r="CG11" s="1012"/>
      <c r="CH11" s="985">
        <v>-4</v>
      </c>
      <c r="CI11" s="986"/>
      <c r="CJ11" s="986"/>
      <c r="CK11" s="986"/>
      <c r="CL11" s="987"/>
      <c r="CM11" s="985">
        <v>1047</v>
      </c>
      <c r="CN11" s="986"/>
      <c r="CO11" s="986"/>
      <c r="CP11" s="986"/>
      <c r="CQ11" s="987"/>
      <c r="CR11" s="985">
        <v>48</v>
      </c>
      <c r="CS11" s="986"/>
      <c r="CT11" s="986"/>
      <c r="CU11" s="986"/>
      <c r="CV11" s="987"/>
      <c r="CW11" s="985">
        <v>26</v>
      </c>
      <c r="CX11" s="986"/>
      <c r="CY11" s="986"/>
      <c r="CZ11" s="986"/>
      <c r="DA11" s="987"/>
      <c r="DB11" s="985" t="s">
        <v>556</v>
      </c>
      <c r="DC11" s="986"/>
      <c r="DD11" s="986"/>
      <c r="DE11" s="986"/>
      <c r="DF11" s="987"/>
      <c r="DG11" s="985" t="s">
        <v>556</v>
      </c>
      <c r="DH11" s="986"/>
      <c r="DI11" s="986"/>
      <c r="DJ11" s="986"/>
      <c r="DK11" s="987"/>
      <c r="DL11" s="985" t="s">
        <v>556</v>
      </c>
      <c r="DM11" s="986"/>
      <c r="DN11" s="986"/>
      <c r="DO11" s="986"/>
      <c r="DP11" s="987"/>
      <c r="DQ11" s="985" t="s">
        <v>556</v>
      </c>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549</v>
      </c>
      <c r="BT12" s="1011"/>
      <c r="BU12" s="1011"/>
      <c r="BV12" s="1011"/>
      <c r="BW12" s="1011"/>
      <c r="BX12" s="1011"/>
      <c r="BY12" s="1011"/>
      <c r="BZ12" s="1011"/>
      <c r="CA12" s="1011"/>
      <c r="CB12" s="1011"/>
      <c r="CC12" s="1011"/>
      <c r="CD12" s="1011"/>
      <c r="CE12" s="1011"/>
      <c r="CF12" s="1011"/>
      <c r="CG12" s="1012"/>
      <c r="CH12" s="985">
        <v>2</v>
      </c>
      <c r="CI12" s="986"/>
      <c r="CJ12" s="986"/>
      <c r="CK12" s="986"/>
      <c r="CL12" s="987"/>
      <c r="CM12" s="985">
        <v>179</v>
      </c>
      <c r="CN12" s="986"/>
      <c r="CO12" s="986"/>
      <c r="CP12" s="986"/>
      <c r="CQ12" s="987"/>
      <c r="CR12" s="985">
        <v>34</v>
      </c>
      <c r="CS12" s="986"/>
      <c r="CT12" s="986"/>
      <c r="CU12" s="986"/>
      <c r="CV12" s="987"/>
      <c r="CW12" s="985" t="s">
        <v>555</v>
      </c>
      <c r="CX12" s="986"/>
      <c r="CY12" s="986"/>
      <c r="CZ12" s="986"/>
      <c r="DA12" s="987"/>
      <c r="DB12" s="985" t="s">
        <v>556</v>
      </c>
      <c r="DC12" s="986"/>
      <c r="DD12" s="986"/>
      <c r="DE12" s="986"/>
      <c r="DF12" s="987"/>
      <c r="DG12" s="985" t="s">
        <v>556</v>
      </c>
      <c r="DH12" s="986"/>
      <c r="DI12" s="986"/>
      <c r="DJ12" s="986"/>
      <c r="DK12" s="987"/>
      <c r="DL12" s="985" t="s">
        <v>556</v>
      </c>
      <c r="DM12" s="986"/>
      <c r="DN12" s="986"/>
      <c r="DO12" s="986"/>
      <c r="DP12" s="987"/>
      <c r="DQ12" s="985" t="s">
        <v>556</v>
      </c>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550</v>
      </c>
      <c r="BT13" s="1011"/>
      <c r="BU13" s="1011"/>
      <c r="BV13" s="1011"/>
      <c r="BW13" s="1011"/>
      <c r="BX13" s="1011"/>
      <c r="BY13" s="1011"/>
      <c r="BZ13" s="1011"/>
      <c r="CA13" s="1011"/>
      <c r="CB13" s="1011"/>
      <c r="CC13" s="1011"/>
      <c r="CD13" s="1011"/>
      <c r="CE13" s="1011"/>
      <c r="CF13" s="1011"/>
      <c r="CG13" s="1012"/>
      <c r="CH13" s="985">
        <v>-12</v>
      </c>
      <c r="CI13" s="986"/>
      <c r="CJ13" s="986"/>
      <c r="CK13" s="986"/>
      <c r="CL13" s="987"/>
      <c r="CM13" s="985">
        <v>389</v>
      </c>
      <c r="CN13" s="986"/>
      <c r="CO13" s="986"/>
      <c r="CP13" s="986"/>
      <c r="CQ13" s="987"/>
      <c r="CR13" s="985">
        <v>10</v>
      </c>
      <c r="CS13" s="986"/>
      <c r="CT13" s="986"/>
      <c r="CU13" s="986"/>
      <c r="CV13" s="987"/>
      <c r="CW13" s="985">
        <v>32</v>
      </c>
      <c r="CX13" s="986"/>
      <c r="CY13" s="986"/>
      <c r="CZ13" s="986"/>
      <c r="DA13" s="987"/>
      <c r="DB13" s="985" t="s">
        <v>556</v>
      </c>
      <c r="DC13" s="986"/>
      <c r="DD13" s="986"/>
      <c r="DE13" s="986"/>
      <c r="DF13" s="987"/>
      <c r="DG13" s="985" t="s">
        <v>556</v>
      </c>
      <c r="DH13" s="986"/>
      <c r="DI13" s="986"/>
      <c r="DJ13" s="986"/>
      <c r="DK13" s="987"/>
      <c r="DL13" s="985" t="s">
        <v>556</v>
      </c>
      <c r="DM13" s="986"/>
      <c r="DN13" s="986"/>
      <c r="DO13" s="986"/>
      <c r="DP13" s="987"/>
      <c r="DQ13" s="985" t="s">
        <v>556</v>
      </c>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551</v>
      </c>
      <c r="BT14" s="1011"/>
      <c r="BU14" s="1011"/>
      <c r="BV14" s="1011"/>
      <c r="BW14" s="1011"/>
      <c r="BX14" s="1011"/>
      <c r="BY14" s="1011"/>
      <c r="BZ14" s="1011"/>
      <c r="CA14" s="1011"/>
      <c r="CB14" s="1011"/>
      <c r="CC14" s="1011"/>
      <c r="CD14" s="1011"/>
      <c r="CE14" s="1011"/>
      <c r="CF14" s="1011"/>
      <c r="CG14" s="1012"/>
      <c r="CH14" s="985">
        <v>-1</v>
      </c>
      <c r="CI14" s="986"/>
      <c r="CJ14" s="986"/>
      <c r="CK14" s="986"/>
      <c r="CL14" s="987"/>
      <c r="CM14" s="985">
        <v>49</v>
      </c>
      <c r="CN14" s="986"/>
      <c r="CO14" s="986"/>
      <c r="CP14" s="986"/>
      <c r="CQ14" s="987"/>
      <c r="CR14" s="985">
        <v>15</v>
      </c>
      <c r="CS14" s="986"/>
      <c r="CT14" s="986"/>
      <c r="CU14" s="986"/>
      <c r="CV14" s="987"/>
      <c r="CW14" s="985">
        <v>5</v>
      </c>
      <c r="CX14" s="986"/>
      <c r="CY14" s="986"/>
      <c r="CZ14" s="986"/>
      <c r="DA14" s="987"/>
      <c r="DB14" s="985" t="s">
        <v>556</v>
      </c>
      <c r="DC14" s="986"/>
      <c r="DD14" s="986"/>
      <c r="DE14" s="986"/>
      <c r="DF14" s="987"/>
      <c r="DG14" s="985" t="s">
        <v>556</v>
      </c>
      <c r="DH14" s="986"/>
      <c r="DI14" s="986"/>
      <c r="DJ14" s="986"/>
      <c r="DK14" s="987"/>
      <c r="DL14" s="985" t="s">
        <v>556</v>
      </c>
      <c r="DM14" s="986"/>
      <c r="DN14" s="986"/>
      <c r="DO14" s="986"/>
      <c r="DP14" s="987"/>
      <c r="DQ14" s="985" t="s">
        <v>556</v>
      </c>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552</v>
      </c>
      <c r="BT15" s="1011"/>
      <c r="BU15" s="1011"/>
      <c r="BV15" s="1011"/>
      <c r="BW15" s="1011"/>
      <c r="BX15" s="1011"/>
      <c r="BY15" s="1011"/>
      <c r="BZ15" s="1011"/>
      <c r="CA15" s="1011"/>
      <c r="CB15" s="1011"/>
      <c r="CC15" s="1011"/>
      <c r="CD15" s="1011"/>
      <c r="CE15" s="1011"/>
      <c r="CF15" s="1011"/>
      <c r="CG15" s="1012"/>
      <c r="CH15" s="985">
        <v>2</v>
      </c>
      <c r="CI15" s="986"/>
      <c r="CJ15" s="986"/>
      <c r="CK15" s="986"/>
      <c r="CL15" s="987"/>
      <c r="CM15" s="985">
        <v>41</v>
      </c>
      <c r="CN15" s="986"/>
      <c r="CO15" s="986"/>
      <c r="CP15" s="986"/>
      <c r="CQ15" s="987"/>
      <c r="CR15" s="985">
        <v>4</v>
      </c>
      <c r="CS15" s="986"/>
      <c r="CT15" s="986"/>
      <c r="CU15" s="986"/>
      <c r="CV15" s="987"/>
      <c r="CW15" s="985" t="s">
        <v>555</v>
      </c>
      <c r="CX15" s="986"/>
      <c r="CY15" s="986"/>
      <c r="CZ15" s="986"/>
      <c r="DA15" s="987"/>
      <c r="DB15" s="985" t="s">
        <v>556</v>
      </c>
      <c r="DC15" s="986"/>
      <c r="DD15" s="986"/>
      <c r="DE15" s="986"/>
      <c r="DF15" s="987"/>
      <c r="DG15" s="985" t="s">
        <v>556</v>
      </c>
      <c r="DH15" s="986"/>
      <c r="DI15" s="986"/>
      <c r="DJ15" s="986"/>
      <c r="DK15" s="987"/>
      <c r="DL15" s="985" t="s">
        <v>556</v>
      </c>
      <c r="DM15" s="986"/>
      <c r="DN15" s="986"/>
      <c r="DO15" s="986"/>
      <c r="DP15" s="987"/>
      <c r="DQ15" s="985" t="s">
        <v>556</v>
      </c>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t="s">
        <v>553</v>
      </c>
      <c r="BT16" s="1011"/>
      <c r="BU16" s="1011"/>
      <c r="BV16" s="1011"/>
      <c r="BW16" s="1011"/>
      <c r="BX16" s="1011"/>
      <c r="BY16" s="1011"/>
      <c r="BZ16" s="1011"/>
      <c r="CA16" s="1011"/>
      <c r="CB16" s="1011"/>
      <c r="CC16" s="1011"/>
      <c r="CD16" s="1011"/>
      <c r="CE16" s="1011"/>
      <c r="CF16" s="1011"/>
      <c r="CG16" s="1012"/>
      <c r="CH16" s="985">
        <v>0</v>
      </c>
      <c r="CI16" s="986"/>
      <c r="CJ16" s="986"/>
      <c r="CK16" s="986"/>
      <c r="CL16" s="987"/>
      <c r="CM16" s="985">
        <v>84</v>
      </c>
      <c r="CN16" s="986"/>
      <c r="CO16" s="986"/>
      <c r="CP16" s="986"/>
      <c r="CQ16" s="987"/>
      <c r="CR16" s="985">
        <v>50</v>
      </c>
      <c r="CS16" s="986"/>
      <c r="CT16" s="986"/>
      <c r="CU16" s="986"/>
      <c r="CV16" s="987"/>
      <c r="CW16" s="985">
        <v>3</v>
      </c>
      <c r="CX16" s="986"/>
      <c r="CY16" s="986"/>
      <c r="CZ16" s="986"/>
      <c r="DA16" s="987"/>
      <c r="DB16" s="985" t="s">
        <v>556</v>
      </c>
      <c r="DC16" s="986"/>
      <c r="DD16" s="986"/>
      <c r="DE16" s="986"/>
      <c r="DF16" s="987"/>
      <c r="DG16" s="985" t="s">
        <v>556</v>
      </c>
      <c r="DH16" s="986"/>
      <c r="DI16" s="986"/>
      <c r="DJ16" s="986"/>
      <c r="DK16" s="987"/>
      <c r="DL16" s="985" t="s">
        <v>556</v>
      </c>
      <c r="DM16" s="986"/>
      <c r="DN16" s="986"/>
      <c r="DO16" s="986"/>
      <c r="DP16" s="987"/>
      <c r="DQ16" s="985" t="s">
        <v>556</v>
      </c>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370</v>
      </c>
      <c r="B23" s="940" t="s">
        <v>371</v>
      </c>
      <c r="C23" s="941"/>
      <c r="D23" s="941"/>
      <c r="E23" s="941"/>
      <c r="F23" s="941"/>
      <c r="G23" s="941"/>
      <c r="H23" s="941"/>
      <c r="I23" s="941"/>
      <c r="J23" s="941"/>
      <c r="K23" s="941"/>
      <c r="L23" s="941"/>
      <c r="M23" s="941"/>
      <c r="N23" s="941"/>
      <c r="O23" s="941"/>
      <c r="P23" s="942"/>
      <c r="Q23" s="1064">
        <v>173254</v>
      </c>
      <c r="R23" s="1065"/>
      <c r="S23" s="1065"/>
      <c r="T23" s="1065"/>
      <c r="U23" s="1065"/>
      <c r="V23" s="1065">
        <v>168553</v>
      </c>
      <c r="W23" s="1065"/>
      <c r="X23" s="1065"/>
      <c r="Y23" s="1065"/>
      <c r="Z23" s="1065"/>
      <c r="AA23" s="1065">
        <v>4700</v>
      </c>
      <c r="AB23" s="1065"/>
      <c r="AC23" s="1065"/>
      <c r="AD23" s="1065"/>
      <c r="AE23" s="1066"/>
      <c r="AF23" s="1067">
        <v>4120</v>
      </c>
      <c r="AG23" s="1065"/>
      <c r="AH23" s="1065"/>
      <c r="AI23" s="1065"/>
      <c r="AJ23" s="1068"/>
      <c r="AK23" s="1069"/>
      <c r="AL23" s="1070"/>
      <c r="AM23" s="1070"/>
      <c r="AN23" s="1070"/>
      <c r="AO23" s="1070"/>
      <c r="AP23" s="1065">
        <v>151977</v>
      </c>
      <c r="AQ23" s="1065"/>
      <c r="AR23" s="1065"/>
      <c r="AS23" s="1065"/>
      <c r="AT23" s="1065"/>
      <c r="AU23" s="1071"/>
      <c r="AV23" s="1071"/>
      <c r="AW23" s="1071"/>
      <c r="AX23" s="1071"/>
      <c r="AY23" s="1072"/>
      <c r="AZ23" s="1061" t="s">
        <v>372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348</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383</v>
      </c>
      <c r="C28" s="1047"/>
      <c r="D28" s="1047"/>
      <c r="E28" s="1047"/>
      <c r="F28" s="1047"/>
      <c r="G28" s="1047"/>
      <c r="H28" s="1047"/>
      <c r="I28" s="1047"/>
      <c r="J28" s="1047"/>
      <c r="K28" s="1047"/>
      <c r="L28" s="1047"/>
      <c r="M28" s="1047"/>
      <c r="N28" s="1047"/>
      <c r="O28" s="1047"/>
      <c r="P28" s="1048"/>
      <c r="Q28" s="1049">
        <v>49363</v>
      </c>
      <c r="R28" s="1050"/>
      <c r="S28" s="1050"/>
      <c r="T28" s="1050"/>
      <c r="U28" s="1050"/>
      <c r="V28" s="1050">
        <v>48160</v>
      </c>
      <c r="W28" s="1050"/>
      <c r="X28" s="1050"/>
      <c r="Y28" s="1050"/>
      <c r="Z28" s="1050"/>
      <c r="AA28" s="1050">
        <v>1203</v>
      </c>
      <c r="AB28" s="1050"/>
      <c r="AC28" s="1050"/>
      <c r="AD28" s="1050"/>
      <c r="AE28" s="1051"/>
      <c r="AF28" s="1052">
        <v>1203</v>
      </c>
      <c r="AG28" s="1050"/>
      <c r="AH28" s="1050"/>
      <c r="AI28" s="1050"/>
      <c r="AJ28" s="1053"/>
      <c r="AK28" s="1054">
        <v>3798</v>
      </c>
      <c r="AL28" s="1042"/>
      <c r="AM28" s="1042"/>
      <c r="AN28" s="1042"/>
      <c r="AO28" s="1042"/>
      <c r="AP28" s="1042" t="s">
        <v>555</v>
      </c>
      <c r="AQ28" s="1042"/>
      <c r="AR28" s="1042"/>
      <c r="AS28" s="1042"/>
      <c r="AT28" s="1042"/>
      <c r="AU28" s="1042" t="s">
        <v>555</v>
      </c>
      <c r="AV28" s="1042"/>
      <c r="AW28" s="1042"/>
      <c r="AX28" s="1042"/>
      <c r="AY28" s="1042"/>
      <c r="AZ28" s="1043" t="s">
        <v>556</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384</v>
      </c>
      <c r="C29" s="1034"/>
      <c r="D29" s="1034"/>
      <c r="E29" s="1034"/>
      <c r="F29" s="1034"/>
      <c r="G29" s="1034"/>
      <c r="H29" s="1034"/>
      <c r="I29" s="1034"/>
      <c r="J29" s="1034"/>
      <c r="K29" s="1034"/>
      <c r="L29" s="1034"/>
      <c r="M29" s="1034"/>
      <c r="N29" s="1034"/>
      <c r="O29" s="1034"/>
      <c r="P29" s="1035"/>
      <c r="Q29" s="1039">
        <v>36851</v>
      </c>
      <c r="R29" s="1040"/>
      <c r="S29" s="1040"/>
      <c r="T29" s="1040"/>
      <c r="U29" s="1040"/>
      <c r="V29" s="1040">
        <v>36431</v>
      </c>
      <c r="W29" s="1040"/>
      <c r="X29" s="1040"/>
      <c r="Y29" s="1040"/>
      <c r="Z29" s="1040"/>
      <c r="AA29" s="1040">
        <v>420</v>
      </c>
      <c r="AB29" s="1040"/>
      <c r="AC29" s="1040"/>
      <c r="AD29" s="1040"/>
      <c r="AE29" s="1041"/>
      <c r="AF29" s="1015">
        <v>388</v>
      </c>
      <c r="AG29" s="1016"/>
      <c r="AH29" s="1016"/>
      <c r="AI29" s="1016"/>
      <c r="AJ29" s="1017"/>
      <c r="AK29" s="976">
        <v>5301</v>
      </c>
      <c r="AL29" s="967"/>
      <c r="AM29" s="967"/>
      <c r="AN29" s="967"/>
      <c r="AO29" s="967"/>
      <c r="AP29" s="967" t="s">
        <v>555</v>
      </c>
      <c r="AQ29" s="967"/>
      <c r="AR29" s="967"/>
      <c r="AS29" s="967"/>
      <c r="AT29" s="967"/>
      <c r="AU29" s="967" t="s">
        <v>555</v>
      </c>
      <c r="AV29" s="967"/>
      <c r="AW29" s="967"/>
      <c r="AX29" s="967"/>
      <c r="AY29" s="967"/>
      <c r="AZ29" s="1038" t="s">
        <v>555</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385</v>
      </c>
      <c r="C30" s="1034"/>
      <c r="D30" s="1034"/>
      <c r="E30" s="1034"/>
      <c r="F30" s="1034"/>
      <c r="G30" s="1034"/>
      <c r="H30" s="1034"/>
      <c r="I30" s="1034"/>
      <c r="J30" s="1034"/>
      <c r="K30" s="1034"/>
      <c r="L30" s="1034"/>
      <c r="M30" s="1034"/>
      <c r="N30" s="1034"/>
      <c r="O30" s="1034"/>
      <c r="P30" s="1035"/>
      <c r="Q30" s="1039">
        <v>4922</v>
      </c>
      <c r="R30" s="1040"/>
      <c r="S30" s="1040"/>
      <c r="T30" s="1040"/>
      <c r="U30" s="1040"/>
      <c r="V30" s="1040">
        <v>4913</v>
      </c>
      <c r="W30" s="1040"/>
      <c r="X30" s="1040"/>
      <c r="Y30" s="1040"/>
      <c r="Z30" s="1040"/>
      <c r="AA30" s="1040">
        <v>9</v>
      </c>
      <c r="AB30" s="1040"/>
      <c r="AC30" s="1040"/>
      <c r="AD30" s="1040"/>
      <c r="AE30" s="1041"/>
      <c r="AF30" s="1015">
        <v>9</v>
      </c>
      <c r="AG30" s="1016"/>
      <c r="AH30" s="1016"/>
      <c r="AI30" s="1016"/>
      <c r="AJ30" s="1017"/>
      <c r="AK30" s="976">
        <v>1134</v>
      </c>
      <c r="AL30" s="967"/>
      <c r="AM30" s="967"/>
      <c r="AN30" s="967"/>
      <c r="AO30" s="967"/>
      <c r="AP30" s="967" t="s">
        <v>555</v>
      </c>
      <c r="AQ30" s="967"/>
      <c r="AR30" s="967"/>
      <c r="AS30" s="967"/>
      <c r="AT30" s="967"/>
      <c r="AU30" s="967" t="s">
        <v>555</v>
      </c>
      <c r="AV30" s="967"/>
      <c r="AW30" s="967"/>
      <c r="AX30" s="967"/>
      <c r="AY30" s="967"/>
      <c r="AZ30" s="1038" t="s">
        <v>555</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386</v>
      </c>
      <c r="C31" s="1034"/>
      <c r="D31" s="1034"/>
      <c r="E31" s="1034"/>
      <c r="F31" s="1034"/>
      <c r="G31" s="1034"/>
      <c r="H31" s="1034"/>
      <c r="I31" s="1034"/>
      <c r="J31" s="1034"/>
      <c r="K31" s="1034"/>
      <c r="L31" s="1034"/>
      <c r="M31" s="1034"/>
      <c r="N31" s="1034"/>
      <c r="O31" s="1034"/>
      <c r="P31" s="1035"/>
      <c r="Q31" s="1039">
        <v>640</v>
      </c>
      <c r="R31" s="1040"/>
      <c r="S31" s="1040"/>
      <c r="T31" s="1040"/>
      <c r="U31" s="1040"/>
      <c r="V31" s="1040">
        <v>253</v>
      </c>
      <c r="W31" s="1040"/>
      <c r="X31" s="1040"/>
      <c r="Y31" s="1040"/>
      <c r="Z31" s="1040"/>
      <c r="AA31" s="1040">
        <v>387</v>
      </c>
      <c r="AB31" s="1040"/>
      <c r="AC31" s="1040"/>
      <c r="AD31" s="1040"/>
      <c r="AE31" s="1041"/>
      <c r="AF31" s="1015">
        <v>387</v>
      </c>
      <c r="AG31" s="1016"/>
      <c r="AH31" s="1016"/>
      <c r="AI31" s="1016"/>
      <c r="AJ31" s="1017"/>
      <c r="AK31" s="976">
        <v>11</v>
      </c>
      <c r="AL31" s="967"/>
      <c r="AM31" s="967"/>
      <c r="AN31" s="967"/>
      <c r="AO31" s="967"/>
      <c r="AP31" s="967">
        <v>142</v>
      </c>
      <c r="AQ31" s="967"/>
      <c r="AR31" s="967"/>
      <c r="AS31" s="967"/>
      <c r="AT31" s="967"/>
      <c r="AU31" s="967" t="s">
        <v>555</v>
      </c>
      <c r="AV31" s="967"/>
      <c r="AW31" s="967"/>
      <c r="AX31" s="967"/>
      <c r="AY31" s="967"/>
      <c r="AZ31" s="1038" t="s">
        <v>555</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387</v>
      </c>
      <c r="C32" s="1034"/>
      <c r="D32" s="1034"/>
      <c r="E32" s="1034"/>
      <c r="F32" s="1034"/>
      <c r="G32" s="1034"/>
      <c r="H32" s="1034"/>
      <c r="I32" s="1034"/>
      <c r="J32" s="1034"/>
      <c r="K32" s="1034"/>
      <c r="L32" s="1034"/>
      <c r="M32" s="1034"/>
      <c r="N32" s="1034"/>
      <c r="O32" s="1034"/>
      <c r="P32" s="1035"/>
      <c r="Q32" s="1039">
        <v>18028</v>
      </c>
      <c r="R32" s="1040"/>
      <c r="S32" s="1040"/>
      <c r="T32" s="1040"/>
      <c r="U32" s="1040"/>
      <c r="V32" s="1040">
        <v>18045</v>
      </c>
      <c r="W32" s="1040"/>
      <c r="X32" s="1040"/>
      <c r="Y32" s="1040"/>
      <c r="Z32" s="1040"/>
      <c r="AA32" s="1040">
        <v>-17</v>
      </c>
      <c r="AB32" s="1040"/>
      <c r="AC32" s="1040"/>
      <c r="AD32" s="1040"/>
      <c r="AE32" s="1041"/>
      <c r="AF32" s="1015">
        <v>9696</v>
      </c>
      <c r="AG32" s="1016"/>
      <c r="AH32" s="1016"/>
      <c r="AI32" s="1016"/>
      <c r="AJ32" s="1017"/>
      <c r="AK32" s="976">
        <v>1612</v>
      </c>
      <c r="AL32" s="967"/>
      <c r="AM32" s="967"/>
      <c r="AN32" s="967"/>
      <c r="AO32" s="967"/>
      <c r="AP32" s="967">
        <v>14321</v>
      </c>
      <c r="AQ32" s="967"/>
      <c r="AR32" s="967"/>
      <c r="AS32" s="967"/>
      <c r="AT32" s="967"/>
      <c r="AU32" s="967">
        <v>9223</v>
      </c>
      <c r="AV32" s="967"/>
      <c r="AW32" s="967"/>
      <c r="AX32" s="967"/>
      <c r="AY32" s="967"/>
      <c r="AZ32" s="1038" t="s">
        <v>555</v>
      </c>
      <c r="BA32" s="1038"/>
      <c r="BB32" s="1038"/>
      <c r="BC32" s="1038"/>
      <c r="BD32" s="1038"/>
      <c r="BE32" s="1028" t="s">
        <v>388</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389</v>
      </c>
      <c r="C33" s="1034"/>
      <c r="D33" s="1034"/>
      <c r="E33" s="1034"/>
      <c r="F33" s="1034"/>
      <c r="G33" s="1034"/>
      <c r="H33" s="1034"/>
      <c r="I33" s="1034"/>
      <c r="J33" s="1034"/>
      <c r="K33" s="1034"/>
      <c r="L33" s="1034"/>
      <c r="M33" s="1034"/>
      <c r="N33" s="1034"/>
      <c r="O33" s="1034"/>
      <c r="P33" s="1035"/>
      <c r="Q33" s="1039">
        <v>8556</v>
      </c>
      <c r="R33" s="1040"/>
      <c r="S33" s="1040"/>
      <c r="T33" s="1040"/>
      <c r="U33" s="1040"/>
      <c r="V33" s="1040">
        <v>9040</v>
      </c>
      <c r="W33" s="1040"/>
      <c r="X33" s="1040"/>
      <c r="Y33" s="1040"/>
      <c r="Z33" s="1040"/>
      <c r="AA33" s="1040">
        <v>-484</v>
      </c>
      <c r="AB33" s="1040"/>
      <c r="AC33" s="1040"/>
      <c r="AD33" s="1040"/>
      <c r="AE33" s="1041"/>
      <c r="AF33" s="1015">
        <v>3256</v>
      </c>
      <c r="AG33" s="1016"/>
      <c r="AH33" s="1016"/>
      <c r="AI33" s="1016"/>
      <c r="AJ33" s="1017"/>
      <c r="AK33" s="976">
        <v>193</v>
      </c>
      <c r="AL33" s="967"/>
      <c r="AM33" s="967"/>
      <c r="AN33" s="967"/>
      <c r="AO33" s="967"/>
      <c r="AP33" s="967">
        <v>41672</v>
      </c>
      <c r="AQ33" s="967"/>
      <c r="AR33" s="967"/>
      <c r="AS33" s="967"/>
      <c r="AT33" s="967"/>
      <c r="AU33" s="967">
        <v>1500</v>
      </c>
      <c r="AV33" s="967"/>
      <c r="AW33" s="967"/>
      <c r="AX33" s="967"/>
      <c r="AY33" s="967"/>
      <c r="AZ33" s="1038" t="s">
        <v>555</v>
      </c>
      <c r="BA33" s="1038"/>
      <c r="BB33" s="1038"/>
      <c r="BC33" s="1038"/>
      <c r="BD33" s="1038"/>
      <c r="BE33" s="1028" t="s">
        <v>388</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390</v>
      </c>
      <c r="C34" s="1034"/>
      <c r="D34" s="1034"/>
      <c r="E34" s="1034"/>
      <c r="F34" s="1034"/>
      <c r="G34" s="1034"/>
      <c r="H34" s="1034"/>
      <c r="I34" s="1034"/>
      <c r="J34" s="1034"/>
      <c r="K34" s="1034"/>
      <c r="L34" s="1034"/>
      <c r="M34" s="1034"/>
      <c r="N34" s="1034"/>
      <c r="O34" s="1034"/>
      <c r="P34" s="1035"/>
      <c r="Q34" s="1039">
        <v>3232</v>
      </c>
      <c r="R34" s="1040"/>
      <c r="S34" s="1040"/>
      <c r="T34" s="1040"/>
      <c r="U34" s="1040"/>
      <c r="V34" s="1040">
        <v>2459</v>
      </c>
      <c r="W34" s="1040"/>
      <c r="X34" s="1040"/>
      <c r="Y34" s="1040"/>
      <c r="Z34" s="1040"/>
      <c r="AA34" s="1040">
        <v>774</v>
      </c>
      <c r="AB34" s="1040"/>
      <c r="AC34" s="1040"/>
      <c r="AD34" s="1040"/>
      <c r="AE34" s="1041"/>
      <c r="AF34" s="1015">
        <v>5008</v>
      </c>
      <c r="AG34" s="1016"/>
      <c r="AH34" s="1016"/>
      <c r="AI34" s="1016"/>
      <c r="AJ34" s="1017"/>
      <c r="AK34" s="976">
        <v>2</v>
      </c>
      <c r="AL34" s="967"/>
      <c r="AM34" s="967"/>
      <c r="AN34" s="967"/>
      <c r="AO34" s="967"/>
      <c r="AP34" s="967">
        <v>2954</v>
      </c>
      <c r="AQ34" s="967"/>
      <c r="AR34" s="967"/>
      <c r="AS34" s="967"/>
      <c r="AT34" s="967"/>
      <c r="AU34" s="967" t="s">
        <v>555</v>
      </c>
      <c r="AV34" s="967"/>
      <c r="AW34" s="967"/>
      <c r="AX34" s="967"/>
      <c r="AY34" s="967"/>
      <c r="AZ34" s="1038" t="s">
        <v>555</v>
      </c>
      <c r="BA34" s="1038"/>
      <c r="BB34" s="1038"/>
      <c r="BC34" s="1038"/>
      <c r="BD34" s="1038"/>
      <c r="BE34" s="1028" t="s">
        <v>388</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391</v>
      </c>
      <c r="C35" s="1034"/>
      <c r="D35" s="1034"/>
      <c r="E35" s="1034"/>
      <c r="F35" s="1034"/>
      <c r="G35" s="1034"/>
      <c r="H35" s="1034"/>
      <c r="I35" s="1034"/>
      <c r="J35" s="1034"/>
      <c r="K35" s="1034"/>
      <c r="L35" s="1034"/>
      <c r="M35" s="1034"/>
      <c r="N35" s="1034"/>
      <c r="O35" s="1034"/>
      <c r="P35" s="1035"/>
      <c r="Q35" s="1039">
        <v>12134</v>
      </c>
      <c r="R35" s="1040"/>
      <c r="S35" s="1040"/>
      <c r="T35" s="1040"/>
      <c r="U35" s="1040"/>
      <c r="V35" s="1040">
        <v>11116</v>
      </c>
      <c r="W35" s="1040"/>
      <c r="X35" s="1040"/>
      <c r="Y35" s="1040"/>
      <c r="Z35" s="1040"/>
      <c r="AA35" s="1040">
        <v>1018</v>
      </c>
      <c r="AB35" s="1040"/>
      <c r="AC35" s="1040"/>
      <c r="AD35" s="1040"/>
      <c r="AE35" s="1041"/>
      <c r="AF35" s="1015">
        <v>166</v>
      </c>
      <c r="AG35" s="1016"/>
      <c r="AH35" s="1016"/>
      <c r="AI35" s="1016"/>
      <c r="AJ35" s="1017"/>
      <c r="AK35" s="976">
        <v>5292</v>
      </c>
      <c r="AL35" s="967"/>
      <c r="AM35" s="967"/>
      <c r="AN35" s="967"/>
      <c r="AO35" s="967"/>
      <c r="AP35" s="967">
        <v>100673</v>
      </c>
      <c r="AQ35" s="967"/>
      <c r="AR35" s="967"/>
      <c r="AS35" s="967"/>
      <c r="AT35" s="967"/>
      <c r="AU35" s="967">
        <v>55773</v>
      </c>
      <c r="AV35" s="967"/>
      <c r="AW35" s="967"/>
      <c r="AX35" s="967"/>
      <c r="AY35" s="967"/>
      <c r="AZ35" s="1038" t="s">
        <v>555</v>
      </c>
      <c r="BA35" s="1038"/>
      <c r="BB35" s="1038"/>
      <c r="BC35" s="1038"/>
      <c r="BD35" s="1038"/>
      <c r="BE35" s="1028" t="s">
        <v>388</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392</v>
      </c>
      <c r="C36" s="1034"/>
      <c r="D36" s="1034"/>
      <c r="E36" s="1034"/>
      <c r="F36" s="1034"/>
      <c r="G36" s="1034"/>
      <c r="H36" s="1034"/>
      <c r="I36" s="1034"/>
      <c r="J36" s="1034"/>
      <c r="K36" s="1034"/>
      <c r="L36" s="1034"/>
      <c r="M36" s="1034"/>
      <c r="N36" s="1034"/>
      <c r="O36" s="1034"/>
      <c r="P36" s="1035"/>
      <c r="Q36" s="1039">
        <v>367</v>
      </c>
      <c r="R36" s="1040"/>
      <c r="S36" s="1040"/>
      <c r="T36" s="1040"/>
      <c r="U36" s="1040"/>
      <c r="V36" s="1040">
        <v>365</v>
      </c>
      <c r="W36" s="1040"/>
      <c r="X36" s="1040"/>
      <c r="Y36" s="1040"/>
      <c r="Z36" s="1040"/>
      <c r="AA36" s="1040">
        <v>1</v>
      </c>
      <c r="AB36" s="1040"/>
      <c r="AC36" s="1040"/>
      <c r="AD36" s="1040"/>
      <c r="AE36" s="1041"/>
      <c r="AF36" s="1015">
        <v>1</v>
      </c>
      <c r="AG36" s="1016"/>
      <c r="AH36" s="1016"/>
      <c r="AI36" s="1016"/>
      <c r="AJ36" s="1017"/>
      <c r="AK36" s="976">
        <v>162</v>
      </c>
      <c r="AL36" s="967"/>
      <c r="AM36" s="967"/>
      <c r="AN36" s="967"/>
      <c r="AO36" s="967"/>
      <c r="AP36" s="967">
        <v>2257</v>
      </c>
      <c r="AQ36" s="967"/>
      <c r="AR36" s="967"/>
      <c r="AS36" s="967"/>
      <c r="AT36" s="967"/>
      <c r="AU36" s="967">
        <v>1247</v>
      </c>
      <c r="AV36" s="967"/>
      <c r="AW36" s="967"/>
      <c r="AX36" s="967"/>
      <c r="AY36" s="967"/>
      <c r="AZ36" s="1038" t="s">
        <v>555</v>
      </c>
      <c r="BA36" s="1038"/>
      <c r="BB36" s="1038"/>
      <c r="BC36" s="1038"/>
      <c r="BD36" s="1038"/>
      <c r="BE36" s="1028" t="s">
        <v>393</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394</v>
      </c>
      <c r="C37" s="1034"/>
      <c r="D37" s="1034"/>
      <c r="E37" s="1034"/>
      <c r="F37" s="1034"/>
      <c r="G37" s="1034"/>
      <c r="H37" s="1034"/>
      <c r="I37" s="1034"/>
      <c r="J37" s="1034"/>
      <c r="K37" s="1034"/>
      <c r="L37" s="1034"/>
      <c r="M37" s="1034"/>
      <c r="N37" s="1034"/>
      <c r="O37" s="1034"/>
      <c r="P37" s="1035"/>
      <c r="Q37" s="1039">
        <v>58</v>
      </c>
      <c r="R37" s="1040"/>
      <c r="S37" s="1040"/>
      <c r="T37" s="1040"/>
      <c r="U37" s="1040"/>
      <c r="V37" s="1040">
        <v>57</v>
      </c>
      <c r="W37" s="1040"/>
      <c r="X37" s="1040"/>
      <c r="Y37" s="1040"/>
      <c r="Z37" s="1040"/>
      <c r="AA37" s="1040">
        <v>1</v>
      </c>
      <c r="AB37" s="1040"/>
      <c r="AC37" s="1040"/>
      <c r="AD37" s="1040"/>
      <c r="AE37" s="1041"/>
      <c r="AF37" s="1015">
        <v>1</v>
      </c>
      <c r="AG37" s="1016"/>
      <c r="AH37" s="1016"/>
      <c r="AI37" s="1016"/>
      <c r="AJ37" s="1017"/>
      <c r="AK37" s="976">
        <v>58</v>
      </c>
      <c r="AL37" s="967"/>
      <c r="AM37" s="967"/>
      <c r="AN37" s="967"/>
      <c r="AO37" s="967"/>
      <c r="AP37" s="967">
        <v>173</v>
      </c>
      <c r="AQ37" s="967"/>
      <c r="AR37" s="967"/>
      <c r="AS37" s="967"/>
      <c r="AT37" s="967"/>
      <c r="AU37" s="967">
        <v>150</v>
      </c>
      <c r="AV37" s="967"/>
      <c r="AW37" s="967"/>
      <c r="AX37" s="967"/>
      <c r="AY37" s="967"/>
      <c r="AZ37" s="1038" t="s">
        <v>555</v>
      </c>
      <c r="BA37" s="1038"/>
      <c r="BB37" s="1038"/>
      <c r="BC37" s="1038"/>
      <c r="BD37" s="1038"/>
      <c r="BE37" s="1028" t="s">
        <v>393</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395</v>
      </c>
      <c r="C38" s="1034"/>
      <c r="D38" s="1034"/>
      <c r="E38" s="1034"/>
      <c r="F38" s="1034"/>
      <c r="G38" s="1034"/>
      <c r="H38" s="1034"/>
      <c r="I38" s="1034"/>
      <c r="J38" s="1034"/>
      <c r="K38" s="1034"/>
      <c r="L38" s="1034"/>
      <c r="M38" s="1034"/>
      <c r="N38" s="1034"/>
      <c r="O38" s="1034"/>
      <c r="P38" s="1035"/>
      <c r="Q38" s="1039">
        <v>1034</v>
      </c>
      <c r="R38" s="1040"/>
      <c r="S38" s="1040"/>
      <c r="T38" s="1040"/>
      <c r="U38" s="1040"/>
      <c r="V38" s="1040">
        <v>840</v>
      </c>
      <c r="W38" s="1040"/>
      <c r="X38" s="1040"/>
      <c r="Y38" s="1040"/>
      <c r="Z38" s="1040"/>
      <c r="AA38" s="1040">
        <v>194</v>
      </c>
      <c r="AB38" s="1040"/>
      <c r="AC38" s="1040"/>
      <c r="AD38" s="1040"/>
      <c r="AE38" s="1041"/>
      <c r="AF38" s="1015">
        <v>194</v>
      </c>
      <c r="AG38" s="1016"/>
      <c r="AH38" s="1016"/>
      <c r="AI38" s="1016"/>
      <c r="AJ38" s="1017"/>
      <c r="AK38" s="976">
        <v>186</v>
      </c>
      <c r="AL38" s="967"/>
      <c r="AM38" s="967"/>
      <c r="AN38" s="967"/>
      <c r="AO38" s="967"/>
      <c r="AP38" s="967">
        <v>696</v>
      </c>
      <c r="AQ38" s="967"/>
      <c r="AR38" s="967"/>
      <c r="AS38" s="967"/>
      <c r="AT38" s="967"/>
      <c r="AU38" s="967" t="s">
        <v>555</v>
      </c>
      <c r="AV38" s="967"/>
      <c r="AW38" s="967"/>
      <c r="AX38" s="967"/>
      <c r="AY38" s="967"/>
      <c r="AZ38" s="1038" t="s">
        <v>556</v>
      </c>
      <c r="BA38" s="1038"/>
      <c r="BB38" s="1038"/>
      <c r="BC38" s="1038"/>
      <c r="BD38" s="1038"/>
      <c r="BE38" s="1028" t="s">
        <v>393</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t="s">
        <v>396</v>
      </c>
      <c r="C39" s="1034"/>
      <c r="D39" s="1034"/>
      <c r="E39" s="1034"/>
      <c r="F39" s="1034"/>
      <c r="G39" s="1034"/>
      <c r="H39" s="1034"/>
      <c r="I39" s="1034"/>
      <c r="J39" s="1034"/>
      <c r="K39" s="1034"/>
      <c r="L39" s="1034"/>
      <c r="M39" s="1034"/>
      <c r="N39" s="1034"/>
      <c r="O39" s="1034"/>
      <c r="P39" s="1035"/>
      <c r="Q39" s="1039">
        <v>826</v>
      </c>
      <c r="R39" s="1040"/>
      <c r="S39" s="1040"/>
      <c r="T39" s="1040"/>
      <c r="U39" s="1040"/>
      <c r="V39" s="1040">
        <v>662</v>
      </c>
      <c r="W39" s="1040"/>
      <c r="X39" s="1040"/>
      <c r="Y39" s="1040"/>
      <c r="Z39" s="1040"/>
      <c r="AA39" s="1040">
        <v>163</v>
      </c>
      <c r="AB39" s="1040"/>
      <c r="AC39" s="1040"/>
      <c r="AD39" s="1040"/>
      <c r="AE39" s="1041"/>
      <c r="AF39" s="1015">
        <v>496</v>
      </c>
      <c r="AG39" s="1016"/>
      <c r="AH39" s="1016"/>
      <c r="AI39" s="1016"/>
      <c r="AJ39" s="1017"/>
      <c r="AK39" s="976">
        <v>414</v>
      </c>
      <c r="AL39" s="967"/>
      <c r="AM39" s="967"/>
      <c r="AN39" s="967"/>
      <c r="AO39" s="967"/>
      <c r="AP39" s="967">
        <v>19</v>
      </c>
      <c r="AQ39" s="967"/>
      <c r="AR39" s="967"/>
      <c r="AS39" s="967"/>
      <c r="AT39" s="967"/>
      <c r="AU39" s="967">
        <v>1059</v>
      </c>
      <c r="AV39" s="967"/>
      <c r="AW39" s="967"/>
      <c r="AX39" s="967"/>
      <c r="AY39" s="967"/>
      <c r="AZ39" s="1038" t="s">
        <v>556</v>
      </c>
      <c r="BA39" s="1038"/>
      <c r="BB39" s="1038"/>
      <c r="BC39" s="1038"/>
      <c r="BD39" s="1038"/>
      <c r="BE39" s="1028" t="s">
        <v>393</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370</v>
      </c>
      <c r="B63" s="940" t="s">
        <v>398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20805</v>
      </c>
      <c r="AG63" s="955"/>
      <c r="AH63" s="955"/>
      <c r="AI63" s="955"/>
      <c r="AJ63" s="1026"/>
      <c r="AK63" s="1027"/>
      <c r="AL63" s="959"/>
      <c r="AM63" s="959"/>
      <c r="AN63" s="959"/>
      <c r="AO63" s="959"/>
      <c r="AP63" s="955">
        <v>162907</v>
      </c>
      <c r="AQ63" s="955"/>
      <c r="AR63" s="955"/>
      <c r="AS63" s="955"/>
      <c r="AT63" s="955"/>
      <c r="AU63" s="955">
        <v>68952</v>
      </c>
      <c r="AV63" s="955"/>
      <c r="AW63" s="955"/>
      <c r="AX63" s="955"/>
      <c r="AY63" s="955"/>
      <c r="AZ63" s="1021"/>
      <c r="BA63" s="1021"/>
      <c r="BB63" s="1021"/>
      <c r="BC63" s="1021"/>
      <c r="BD63" s="1021"/>
      <c r="BE63" s="956"/>
      <c r="BF63" s="956"/>
      <c r="BG63" s="956"/>
      <c r="BH63" s="956"/>
      <c r="BI63" s="957"/>
      <c r="BJ63" s="1022" t="s">
        <v>372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400</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401</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541</v>
      </c>
      <c r="C68" s="982"/>
      <c r="D68" s="982"/>
      <c r="E68" s="982"/>
      <c r="F68" s="982"/>
      <c r="G68" s="982"/>
      <c r="H68" s="982"/>
      <c r="I68" s="982"/>
      <c r="J68" s="982"/>
      <c r="K68" s="982"/>
      <c r="L68" s="982"/>
      <c r="M68" s="982"/>
      <c r="N68" s="982"/>
      <c r="O68" s="982"/>
      <c r="P68" s="983"/>
      <c r="Q68" s="984">
        <v>6525</v>
      </c>
      <c r="R68" s="978"/>
      <c r="S68" s="978"/>
      <c r="T68" s="978"/>
      <c r="U68" s="978"/>
      <c r="V68" s="978">
        <v>6455</v>
      </c>
      <c r="W68" s="978"/>
      <c r="X68" s="978"/>
      <c r="Y68" s="978"/>
      <c r="Z68" s="978"/>
      <c r="AA68" s="978">
        <v>70</v>
      </c>
      <c r="AB68" s="978"/>
      <c r="AC68" s="978"/>
      <c r="AD68" s="978"/>
      <c r="AE68" s="978"/>
      <c r="AF68" s="978">
        <v>70</v>
      </c>
      <c r="AG68" s="978"/>
      <c r="AH68" s="978"/>
      <c r="AI68" s="978"/>
      <c r="AJ68" s="978"/>
      <c r="AK68" s="978" t="s">
        <v>556</v>
      </c>
      <c r="AL68" s="978"/>
      <c r="AM68" s="978"/>
      <c r="AN68" s="978"/>
      <c r="AO68" s="978"/>
      <c r="AP68" s="978">
        <v>3652</v>
      </c>
      <c r="AQ68" s="978"/>
      <c r="AR68" s="978"/>
      <c r="AS68" s="978"/>
      <c r="AT68" s="978"/>
      <c r="AU68" s="978">
        <v>3406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542</v>
      </c>
      <c r="C69" s="971"/>
      <c r="D69" s="971"/>
      <c r="E69" s="971"/>
      <c r="F69" s="971"/>
      <c r="G69" s="971"/>
      <c r="H69" s="971"/>
      <c r="I69" s="971"/>
      <c r="J69" s="971"/>
      <c r="K69" s="971"/>
      <c r="L69" s="971"/>
      <c r="M69" s="971"/>
      <c r="N69" s="971"/>
      <c r="O69" s="971"/>
      <c r="P69" s="972"/>
      <c r="Q69" s="973">
        <v>951</v>
      </c>
      <c r="R69" s="967"/>
      <c r="S69" s="967"/>
      <c r="T69" s="967"/>
      <c r="U69" s="967"/>
      <c r="V69" s="967">
        <v>951</v>
      </c>
      <c r="W69" s="967"/>
      <c r="X69" s="967"/>
      <c r="Y69" s="967"/>
      <c r="Z69" s="967"/>
      <c r="AA69" s="967">
        <v>0</v>
      </c>
      <c r="AB69" s="967"/>
      <c r="AC69" s="967"/>
      <c r="AD69" s="967"/>
      <c r="AE69" s="967"/>
      <c r="AF69" s="967">
        <v>0</v>
      </c>
      <c r="AG69" s="967"/>
      <c r="AH69" s="967"/>
      <c r="AI69" s="967"/>
      <c r="AJ69" s="967"/>
      <c r="AK69" s="967">
        <v>36</v>
      </c>
      <c r="AL69" s="967"/>
      <c r="AM69" s="967"/>
      <c r="AN69" s="967"/>
      <c r="AO69" s="967"/>
      <c r="AP69" s="967" t="s">
        <v>556</v>
      </c>
      <c r="AQ69" s="967"/>
      <c r="AR69" s="967"/>
      <c r="AS69" s="967"/>
      <c r="AT69" s="967"/>
      <c r="AU69" s="967" t="s">
        <v>556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543</v>
      </c>
      <c r="C70" s="971"/>
      <c r="D70" s="971"/>
      <c r="E70" s="971"/>
      <c r="F70" s="971"/>
      <c r="G70" s="971"/>
      <c r="H70" s="971"/>
      <c r="I70" s="971"/>
      <c r="J70" s="971"/>
      <c r="K70" s="971"/>
      <c r="L70" s="971"/>
      <c r="M70" s="971"/>
      <c r="N70" s="971"/>
      <c r="O70" s="971"/>
      <c r="P70" s="972"/>
      <c r="Q70" s="973">
        <v>375539</v>
      </c>
      <c r="R70" s="967"/>
      <c r="S70" s="967"/>
      <c r="T70" s="967"/>
      <c r="U70" s="967"/>
      <c r="V70" s="967">
        <v>374021</v>
      </c>
      <c r="W70" s="967"/>
      <c r="X70" s="967"/>
      <c r="Y70" s="967"/>
      <c r="Z70" s="967"/>
      <c r="AA70" s="967">
        <v>1517</v>
      </c>
      <c r="AB70" s="967"/>
      <c r="AC70" s="967"/>
      <c r="AD70" s="967"/>
      <c r="AE70" s="967"/>
      <c r="AF70" s="967">
        <v>1517</v>
      </c>
      <c r="AG70" s="967"/>
      <c r="AH70" s="967"/>
      <c r="AI70" s="967"/>
      <c r="AJ70" s="967"/>
      <c r="AK70" s="967">
        <v>2628</v>
      </c>
      <c r="AL70" s="967"/>
      <c r="AM70" s="967"/>
      <c r="AN70" s="967"/>
      <c r="AO70" s="967"/>
      <c r="AP70" s="967" t="s">
        <v>556</v>
      </c>
      <c r="AQ70" s="967"/>
      <c r="AR70" s="967"/>
      <c r="AS70" s="967"/>
      <c r="AT70" s="967"/>
      <c r="AU70" s="967" t="s">
        <v>556</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370</v>
      </c>
      <c r="B88" s="940" t="s">
        <v>402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1587</v>
      </c>
      <c r="AG88" s="955"/>
      <c r="AH88" s="955"/>
      <c r="AI88" s="955"/>
      <c r="AJ88" s="955"/>
      <c r="AK88" s="959"/>
      <c r="AL88" s="959"/>
      <c r="AM88" s="959"/>
      <c r="AN88" s="959"/>
      <c r="AO88" s="959"/>
      <c r="AP88" s="955">
        <v>3652</v>
      </c>
      <c r="AQ88" s="955"/>
      <c r="AR88" s="955"/>
      <c r="AS88" s="955"/>
      <c r="AT88" s="955"/>
      <c r="AU88" s="955">
        <v>3406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403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239</v>
      </c>
      <c r="CS102" s="947"/>
      <c r="CT102" s="947"/>
      <c r="CU102" s="947"/>
      <c r="CV102" s="948"/>
      <c r="CW102" s="946">
        <v>79</v>
      </c>
      <c r="CX102" s="947"/>
      <c r="CY102" s="947"/>
      <c r="CZ102" s="947"/>
      <c r="DA102" s="948"/>
      <c r="DB102" s="946">
        <v>21</v>
      </c>
      <c r="DC102" s="947"/>
      <c r="DD102" s="947"/>
      <c r="DE102" s="947"/>
      <c r="DF102" s="948"/>
      <c r="DG102" s="946">
        <v>1252</v>
      </c>
      <c r="DH102" s="947"/>
      <c r="DI102" s="947"/>
      <c r="DJ102" s="947"/>
      <c r="DK102" s="948"/>
      <c r="DL102" s="946" t="s">
        <v>555</v>
      </c>
      <c r="DM102" s="947"/>
      <c r="DN102" s="947"/>
      <c r="DO102" s="947"/>
      <c r="DP102" s="948"/>
      <c r="DQ102" s="946">
        <v>337</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410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411</v>
      </c>
      <c r="AB109" s="888"/>
      <c r="AC109" s="888"/>
      <c r="AD109" s="888"/>
      <c r="AE109" s="889"/>
      <c r="AF109" s="890" t="s">
        <v>288</v>
      </c>
      <c r="AG109" s="888"/>
      <c r="AH109" s="888"/>
      <c r="AI109" s="888"/>
      <c r="AJ109" s="889"/>
      <c r="AK109" s="890" t="s">
        <v>287</v>
      </c>
      <c r="AL109" s="888"/>
      <c r="AM109" s="888"/>
      <c r="AN109" s="888"/>
      <c r="AO109" s="889"/>
      <c r="AP109" s="890" t="s">
        <v>412</v>
      </c>
      <c r="AQ109" s="888"/>
      <c r="AR109" s="888"/>
      <c r="AS109" s="888"/>
      <c r="AT109" s="919"/>
      <c r="AU109" s="887" t="s">
        <v>410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411</v>
      </c>
      <c r="BR109" s="888"/>
      <c r="BS109" s="888"/>
      <c r="BT109" s="888"/>
      <c r="BU109" s="889"/>
      <c r="BV109" s="890" t="s">
        <v>288</v>
      </c>
      <c r="BW109" s="888"/>
      <c r="BX109" s="888"/>
      <c r="BY109" s="888"/>
      <c r="BZ109" s="889"/>
      <c r="CA109" s="890" t="s">
        <v>287</v>
      </c>
      <c r="CB109" s="888"/>
      <c r="CC109" s="888"/>
      <c r="CD109" s="888"/>
      <c r="CE109" s="889"/>
      <c r="CF109" s="928" t="s">
        <v>412</v>
      </c>
      <c r="CG109" s="928"/>
      <c r="CH109" s="928"/>
      <c r="CI109" s="928"/>
      <c r="CJ109" s="928"/>
      <c r="CK109" s="890" t="s">
        <v>413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411</v>
      </c>
      <c r="DH109" s="888"/>
      <c r="DI109" s="888"/>
      <c r="DJ109" s="888"/>
      <c r="DK109" s="889"/>
      <c r="DL109" s="890" t="s">
        <v>288</v>
      </c>
      <c r="DM109" s="888"/>
      <c r="DN109" s="888"/>
      <c r="DO109" s="888"/>
      <c r="DP109" s="889"/>
      <c r="DQ109" s="890" t="s">
        <v>287</v>
      </c>
      <c r="DR109" s="888"/>
      <c r="DS109" s="888"/>
      <c r="DT109" s="888"/>
      <c r="DU109" s="889"/>
      <c r="DV109" s="890" t="s">
        <v>412</v>
      </c>
      <c r="DW109" s="888"/>
      <c r="DX109" s="888"/>
      <c r="DY109" s="888"/>
      <c r="DZ109" s="919"/>
    </row>
    <row r="110" spans="1:131" s="197" customFormat="1" ht="26.25" customHeight="1" x14ac:dyDescent="0.15">
      <c r="A110" s="757" t="s">
        <v>414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18727476</v>
      </c>
      <c r="AB110" s="873"/>
      <c r="AC110" s="873"/>
      <c r="AD110" s="873"/>
      <c r="AE110" s="874"/>
      <c r="AF110" s="875">
        <v>19170165</v>
      </c>
      <c r="AG110" s="873"/>
      <c r="AH110" s="873"/>
      <c r="AI110" s="873"/>
      <c r="AJ110" s="874"/>
      <c r="AK110" s="875">
        <v>18545719</v>
      </c>
      <c r="AL110" s="873"/>
      <c r="AM110" s="873"/>
      <c r="AN110" s="873"/>
      <c r="AO110" s="874"/>
      <c r="AP110" s="876">
        <v>21.4</v>
      </c>
      <c r="AQ110" s="877"/>
      <c r="AR110" s="877"/>
      <c r="AS110" s="877"/>
      <c r="AT110" s="878"/>
      <c r="AU110" s="920" t="s">
        <v>61</v>
      </c>
      <c r="AV110" s="921"/>
      <c r="AW110" s="921"/>
      <c r="AX110" s="921"/>
      <c r="AY110" s="922"/>
      <c r="AZ110" s="816" t="s">
        <v>415</v>
      </c>
      <c r="BA110" s="758"/>
      <c r="BB110" s="758"/>
      <c r="BC110" s="758"/>
      <c r="BD110" s="758"/>
      <c r="BE110" s="758"/>
      <c r="BF110" s="758"/>
      <c r="BG110" s="758"/>
      <c r="BH110" s="758"/>
      <c r="BI110" s="758"/>
      <c r="BJ110" s="758"/>
      <c r="BK110" s="758"/>
      <c r="BL110" s="758"/>
      <c r="BM110" s="758"/>
      <c r="BN110" s="758"/>
      <c r="BO110" s="758"/>
      <c r="BP110" s="759"/>
      <c r="BQ110" s="799">
        <v>158136487</v>
      </c>
      <c r="BR110" s="800"/>
      <c r="BS110" s="800"/>
      <c r="BT110" s="800"/>
      <c r="BU110" s="800"/>
      <c r="BV110" s="800">
        <v>155807003</v>
      </c>
      <c r="BW110" s="800"/>
      <c r="BX110" s="800"/>
      <c r="BY110" s="800"/>
      <c r="BZ110" s="800"/>
      <c r="CA110" s="800">
        <v>151976192</v>
      </c>
      <c r="CB110" s="800"/>
      <c r="CC110" s="800"/>
      <c r="CD110" s="800"/>
      <c r="CE110" s="800"/>
      <c r="CF110" s="861">
        <v>175</v>
      </c>
      <c r="CG110" s="862"/>
      <c r="CH110" s="862"/>
      <c r="CI110" s="862"/>
      <c r="CJ110" s="862"/>
      <c r="CK110" s="916" t="s">
        <v>416</v>
      </c>
      <c r="CL110" s="864"/>
      <c r="CM110" s="869" t="s">
        <v>417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372</v>
      </c>
      <c r="DH110" s="800"/>
      <c r="DI110" s="800"/>
      <c r="DJ110" s="800"/>
      <c r="DK110" s="800"/>
      <c r="DL110" s="800" t="s">
        <v>372</v>
      </c>
      <c r="DM110" s="800"/>
      <c r="DN110" s="800"/>
      <c r="DO110" s="800"/>
      <c r="DP110" s="800"/>
      <c r="DQ110" s="800" t="s">
        <v>372</v>
      </c>
      <c r="DR110" s="800"/>
      <c r="DS110" s="800"/>
      <c r="DT110" s="800"/>
      <c r="DU110" s="800"/>
      <c r="DV110" s="801" t="s">
        <v>372</v>
      </c>
      <c r="DW110" s="801"/>
      <c r="DX110" s="801"/>
      <c r="DY110" s="801"/>
      <c r="DZ110" s="802"/>
    </row>
    <row r="111" spans="1:131" s="197" customFormat="1" ht="26.25" customHeight="1" x14ac:dyDescent="0.15">
      <c r="A111" s="778" t="s">
        <v>418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372</v>
      </c>
      <c r="AB111" s="909"/>
      <c r="AC111" s="909"/>
      <c r="AD111" s="909"/>
      <c r="AE111" s="910"/>
      <c r="AF111" s="911" t="s">
        <v>372</v>
      </c>
      <c r="AG111" s="909"/>
      <c r="AH111" s="909"/>
      <c r="AI111" s="909"/>
      <c r="AJ111" s="910"/>
      <c r="AK111" s="911" t="s">
        <v>372</v>
      </c>
      <c r="AL111" s="909"/>
      <c r="AM111" s="909"/>
      <c r="AN111" s="909"/>
      <c r="AO111" s="910"/>
      <c r="AP111" s="912" t="s">
        <v>372</v>
      </c>
      <c r="AQ111" s="913"/>
      <c r="AR111" s="913"/>
      <c r="AS111" s="913"/>
      <c r="AT111" s="914"/>
      <c r="AU111" s="923"/>
      <c r="AV111" s="924"/>
      <c r="AW111" s="924"/>
      <c r="AX111" s="924"/>
      <c r="AY111" s="925"/>
      <c r="AZ111" s="767" t="s">
        <v>419</v>
      </c>
      <c r="BA111" s="768"/>
      <c r="BB111" s="768"/>
      <c r="BC111" s="768"/>
      <c r="BD111" s="768"/>
      <c r="BE111" s="768"/>
      <c r="BF111" s="768"/>
      <c r="BG111" s="768"/>
      <c r="BH111" s="768"/>
      <c r="BI111" s="768"/>
      <c r="BJ111" s="768"/>
      <c r="BK111" s="768"/>
      <c r="BL111" s="768"/>
      <c r="BM111" s="768"/>
      <c r="BN111" s="768"/>
      <c r="BO111" s="768"/>
      <c r="BP111" s="769"/>
      <c r="BQ111" s="770">
        <v>2119574</v>
      </c>
      <c r="BR111" s="771"/>
      <c r="BS111" s="771"/>
      <c r="BT111" s="771"/>
      <c r="BU111" s="771"/>
      <c r="BV111" s="771">
        <v>2004569</v>
      </c>
      <c r="BW111" s="771"/>
      <c r="BX111" s="771"/>
      <c r="BY111" s="771"/>
      <c r="BZ111" s="771"/>
      <c r="CA111" s="771">
        <v>1762831</v>
      </c>
      <c r="CB111" s="771"/>
      <c r="CC111" s="771"/>
      <c r="CD111" s="771"/>
      <c r="CE111" s="771"/>
      <c r="CF111" s="848">
        <v>2</v>
      </c>
      <c r="CG111" s="849"/>
      <c r="CH111" s="849"/>
      <c r="CI111" s="849"/>
      <c r="CJ111" s="849"/>
      <c r="CK111" s="917"/>
      <c r="CL111" s="866"/>
      <c r="CM111" s="803" t="s">
        <v>420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372</v>
      </c>
      <c r="DH111" s="771"/>
      <c r="DI111" s="771"/>
      <c r="DJ111" s="771"/>
      <c r="DK111" s="771"/>
      <c r="DL111" s="771" t="s">
        <v>372</v>
      </c>
      <c r="DM111" s="771"/>
      <c r="DN111" s="771"/>
      <c r="DO111" s="771"/>
      <c r="DP111" s="771"/>
      <c r="DQ111" s="771" t="s">
        <v>372</v>
      </c>
      <c r="DR111" s="771"/>
      <c r="DS111" s="771"/>
      <c r="DT111" s="771"/>
      <c r="DU111" s="771"/>
      <c r="DV111" s="823" t="s">
        <v>372</v>
      </c>
      <c r="DW111" s="823"/>
      <c r="DX111" s="823"/>
      <c r="DY111" s="823"/>
      <c r="DZ111" s="824"/>
    </row>
    <row r="112" spans="1:131" s="197" customFormat="1" ht="26.25" customHeight="1" x14ac:dyDescent="0.15">
      <c r="A112" s="902" t="s">
        <v>421</v>
      </c>
      <c r="B112" s="903"/>
      <c r="C112" s="768" t="s">
        <v>422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50000</v>
      </c>
      <c r="AB112" s="784"/>
      <c r="AC112" s="784"/>
      <c r="AD112" s="784"/>
      <c r="AE112" s="785"/>
      <c r="AF112" s="786">
        <v>50000</v>
      </c>
      <c r="AG112" s="784"/>
      <c r="AH112" s="784"/>
      <c r="AI112" s="784"/>
      <c r="AJ112" s="785"/>
      <c r="AK112" s="786">
        <v>50000</v>
      </c>
      <c r="AL112" s="784"/>
      <c r="AM112" s="784"/>
      <c r="AN112" s="784"/>
      <c r="AO112" s="785"/>
      <c r="AP112" s="754">
        <v>0.1</v>
      </c>
      <c r="AQ112" s="755"/>
      <c r="AR112" s="755"/>
      <c r="AS112" s="755"/>
      <c r="AT112" s="756"/>
      <c r="AU112" s="923"/>
      <c r="AV112" s="924"/>
      <c r="AW112" s="924"/>
      <c r="AX112" s="924"/>
      <c r="AY112" s="925"/>
      <c r="AZ112" s="767" t="s">
        <v>423</v>
      </c>
      <c r="BA112" s="768"/>
      <c r="BB112" s="768"/>
      <c r="BC112" s="768"/>
      <c r="BD112" s="768"/>
      <c r="BE112" s="768"/>
      <c r="BF112" s="768"/>
      <c r="BG112" s="768"/>
      <c r="BH112" s="768"/>
      <c r="BI112" s="768"/>
      <c r="BJ112" s="768"/>
      <c r="BK112" s="768"/>
      <c r="BL112" s="768"/>
      <c r="BM112" s="768"/>
      <c r="BN112" s="768"/>
      <c r="BO112" s="768"/>
      <c r="BP112" s="769"/>
      <c r="BQ112" s="770">
        <v>71712432</v>
      </c>
      <c r="BR112" s="771"/>
      <c r="BS112" s="771"/>
      <c r="BT112" s="771"/>
      <c r="BU112" s="771"/>
      <c r="BV112" s="771">
        <v>73103986</v>
      </c>
      <c r="BW112" s="771"/>
      <c r="BX112" s="771"/>
      <c r="BY112" s="771"/>
      <c r="BZ112" s="771"/>
      <c r="CA112" s="771">
        <v>68951614</v>
      </c>
      <c r="CB112" s="771"/>
      <c r="CC112" s="771"/>
      <c r="CD112" s="771"/>
      <c r="CE112" s="771"/>
      <c r="CF112" s="848">
        <v>79.400000000000006</v>
      </c>
      <c r="CG112" s="849"/>
      <c r="CH112" s="849"/>
      <c r="CI112" s="849"/>
      <c r="CJ112" s="849"/>
      <c r="CK112" s="917"/>
      <c r="CL112" s="866"/>
      <c r="CM112" s="803" t="s">
        <v>424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372</v>
      </c>
      <c r="DH112" s="771"/>
      <c r="DI112" s="771"/>
      <c r="DJ112" s="771"/>
      <c r="DK112" s="771"/>
      <c r="DL112" s="771" t="s">
        <v>372</v>
      </c>
      <c r="DM112" s="771"/>
      <c r="DN112" s="771"/>
      <c r="DO112" s="771"/>
      <c r="DP112" s="771"/>
      <c r="DQ112" s="771" t="s">
        <v>372</v>
      </c>
      <c r="DR112" s="771"/>
      <c r="DS112" s="771"/>
      <c r="DT112" s="771"/>
      <c r="DU112" s="771"/>
      <c r="DV112" s="823" t="s">
        <v>372</v>
      </c>
      <c r="DW112" s="823"/>
      <c r="DX112" s="823"/>
      <c r="DY112" s="823"/>
      <c r="DZ112" s="824"/>
    </row>
    <row r="113" spans="1:130" s="197" customFormat="1" ht="26.25" customHeight="1" x14ac:dyDescent="0.15">
      <c r="A113" s="904"/>
      <c r="B113" s="905"/>
      <c r="C113" s="768" t="s">
        <v>425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5242470</v>
      </c>
      <c r="AB113" s="909"/>
      <c r="AC113" s="909"/>
      <c r="AD113" s="909"/>
      <c r="AE113" s="910"/>
      <c r="AF113" s="911">
        <v>5208113</v>
      </c>
      <c r="AG113" s="909"/>
      <c r="AH113" s="909"/>
      <c r="AI113" s="909"/>
      <c r="AJ113" s="910"/>
      <c r="AK113" s="911">
        <v>4772023</v>
      </c>
      <c r="AL113" s="909"/>
      <c r="AM113" s="909"/>
      <c r="AN113" s="909"/>
      <c r="AO113" s="910"/>
      <c r="AP113" s="912">
        <v>5.5</v>
      </c>
      <c r="AQ113" s="913"/>
      <c r="AR113" s="913"/>
      <c r="AS113" s="913"/>
      <c r="AT113" s="914"/>
      <c r="AU113" s="923"/>
      <c r="AV113" s="924"/>
      <c r="AW113" s="924"/>
      <c r="AX113" s="924"/>
      <c r="AY113" s="925"/>
      <c r="AZ113" s="767" t="s">
        <v>426</v>
      </c>
      <c r="BA113" s="768"/>
      <c r="BB113" s="768"/>
      <c r="BC113" s="768"/>
      <c r="BD113" s="768"/>
      <c r="BE113" s="768"/>
      <c r="BF113" s="768"/>
      <c r="BG113" s="768"/>
      <c r="BH113" s="768"/>
      <c r="BI113" s="768"/>
      <c r="BJ113" s="768"/>
      <c r="BK113" s="768"/>
      <c r="BL113" s="768"/>
      <c r="BM113" s="768"/>
      <c r="BN113" s="768"/>
      <c r="BO113" s="768"/>
      <c r="BP113" s="769"/>
      <c r="BQ113" s="770">
        <v>2202650</v>
      </c>
      <c r="BR113" s="771"/>
      <c r="BS113" s="771"/>
      <c r="BT113" s="771"/>
      <c r="BU113" s="771"/>
      <c r="BV113" s="771">
        <v>2849116</v>
      </c>
      <c r="BW113" s="771"/>
      <c r="BX113" s="771"/>
      <c r="BY113" s="771"/>
      <c r="BZ113" s="771"/>
      <c r="CA113" s="771">
        <v>3406007</v>
      </c>
      <c r="CB113" s="771"/>
      <c r="CC113" s="771"/>
      <c r="CD113" s="771"/>
      <c r="CE113" s="771"/>
      <c r="CF113" s="848">
        <v>3.9</v>
      </c>
      <c r="CG113" s="849"/>
      <c r="CH113" s="849"/>
      <c r="CI113" s="849"/>
      <c r="CJ113" s="849"/>
      <c r="CK113" s="917"/>
      <c r="CL113" s="866"/>
      <c r="CM113" s="803" t="s">
        <v>427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372</v>
      </c>
      <c r="DH113" s="784"/>
      <c r="DI113" s="784"/>
      <c r="DJ113" s="784"/>
      <c r="DK113" s="785"/>
      <c r="DL113" s="786" t="s">
        <v>372</v>
      </c>
      <c r="DM113" s="784"/>
      <c r="DN113" s="784"/>
      <c r="DO113" s="784"/>
      <c r="DP113" s="785"/>
      <c r="DQ113" s="786" t="s">
        <v>372</v>
      </c>
      <c r="DR113" s="784"/>
      <c r="DS113" s="784"/>
      <c r="DT113" s="784"/>
      <c r="DU113" s="785"/>
      <c r="DV113" s="754" t="s">
        <v>372</v>
      </c>
      <c r="DW113" s="755"/>
      <c r="DX113" s="755"/>
      <c r="DY113" s="755"/>
      <c r="DZ113" s="756"/>
    </row>
    <row r="114" spans="1:130" s="197" customFormat="1" ht="26.25" customHeight="1" x14ac:dyDescent="0.15">
      <c r="A114" s="904"/>
      <c r="B114" s="905"/>
      <c r="C114" s="768" t="s">
        <v>428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218783</v>
      </c>
      <c r="AB114" s="784"/>
      <c r="AC114" s="784"/>
      <c r="AD114" s="784"/>
      <c r="AE114" s="785"/>
      <c r="AF114" s="786">
        <v>198661</v>
      </c>
      <c r="AG114" s="784"/>
      <c r="AH114" s="784"/>
      <c r="AI114" s="784"/>
      <c r="AJ114" s="785"/>
      <c r="AK114" s="786">
        <v>210904</v>
      </c>
      <c r="AL114" s="784"/>
      <c r="AM114" s="784"/>
      <c r="AN114" s="784"/>
      <c r="AO114" s="785"/>
      <c r="AP114" s="754">
        <v>0.2</v>
      </c>
      <c r="AQ114" s="755"/>
      <c r="AR114" s="755"/>
      <c r="AS114" s="755"/>
      <c r="AT114" s="756"/>
      <c r="AU114" s="923"/>
      <c r="AV114" s="924"/>
      <c r="AW114" s="924"/>
      <c r="AX114" s="924"/>
      <c r="AY114" s="925"/>
      <c r="AZ114" s="767" t="s">
        <v>429</v>
      </c>
      <c r="BA114" s="768"/>
      <c r="BB114" s="768"/>
      <c r="BC114" s="768"/>
      <c r="BD114" s="768"/>
      <c r="BE114" s="768"/>
      <c r="BF114" s="768"/>
      <c r="BG114" s="768"/>
      <c r="BH114" s="768"/>
      <c r="BI114" s="768"/>
      <c r="BJ114" s="768"/>
      <c r="BK114" s="768"/>
      <c r="BL114" s="768"/>
      <c r="BM114" s="768"/>
      <c r="BN114" s="768"/>
      <c r="BO114" s="768"/>
      <c r="BP114" s="769"/>
      <c r="BQ114" s="770">
        <v>31951825</v>
      </c>
      <c r="BR114" s="771"/>
      <c r="BS114" s="771"/>
      <c r="BT114" s="771"/>
      <c r="BU114" s="771"/>
      <c r="BV114" s="771">
        <v>29090327</v>
      </c>
      <c r="BW114" s="771"/>
      <c r="BX114" s="771"/>
      <c r="BY114" s="771"/>
      <c r="BZ114" s="771"/>
      <c r="CA114" s="771">
        <v>25633008</v>
      </c>
      <c r="CB114" s="771"/>
      <c r="CC114" s="771"/>
      <c r="CD114" s="771"/>
      <c r="CE114" s="771"/>
      <c r="CF114" s="848">
        <v>29.5</v>
      </c>
      <c r="CG114" s="849"/>
      <c r="CH114" s="849"/>
      <c r="CI114" s="849"/>
      <c r="CJ114" s="849"/>
      <c r="CK114" s="917"/>
      <c r="CL114" s="866"/>
      <c r="CM114" s="803" t="s">
        <v>430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372</v>
      </c>
      <c r="DH114" s="784"/>
      <c r="DI114" s="784"/>
      <c r="DJ114" s="784"/>
      <c r="DK114" s="785"/>
      <c r="DL114" s="786" t="s">
        <v>372</v>
      </c>
      <c r="DM114" s="784"/>
      <c r="DN114" s="784"/>
      <c r="DO114" s="784"/>
      <c r="DP114" s="785"/>
      <c r="DQ114" s="786" t="s">
        <v>372</v>
      </c>
      <c r="DR114" s="784"/>
      <c r="DS114" s="784"/>
      <c r="DT114" s="784"/>
      <c r="DU114" s="785"/>
      <c r="DV114" s="754" t="s">
        <v>372</v>
      </c>
      <c r="DW114" s="755"/>
      <c r="DX114" s="755"/>
      <c r="DY114" s="755"/>
      <c r="DZ114" s="756"/>
    </row>
    <row r="115" spans="1:130" s="197" customFormat="1" ht="26.25" customHeight="1" x14ac:dyDescent="0.15">
      <c r="A115" s="904"/>
      <c r="B115" s="905"/>
      <c r="C115" s="768" t="s">
        <v>431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257697</v>
      </c>
      <c r="AB115" s="909"/>
      <c r="AC115" s="909"/>
      <c r="AD115" s="909"/>
      <c r="AE115" s="910"/>
      <c r="AF115" s="911">
        <v>248857</v>
      </c>
      <c r="AG115" s="909"/>
      <c r="AH115" s="909"/>
      <c r="AI115" s="909"/>
      <c r="AJ115" s="910"/>
      <c r="AK115" s="911">
        <v>232468</v>
      </c>
      <c r="AL115" s="909"/>
      <c r="AM115" s="909"/>
      <c r="AN115" s="909"/>
      <c r="AO115" s="910"/>
      <c r="AP115" s="912">
        <v>0.3</v>
      </c>
      <c r="AQ115" s="913"/>
      <c r="AR115" s="913"/>
      <c r="AS115" s="913"/>
      <c r="AT115" s="914"/>
      <c r="AU115" s="923"/>
      <c r="AV115" s="924"/>
      <c r="AW115" s="924"/>
      <c r="AX115" s="924"/>
      <c r="AY115" s="925"/>
      <c r="AZ115" s="767" t="s">
        <v>432</v>
      </c>
      <c r="BA115" s="768"/>
      <c r="BB115" s="768"/>
      <c r="BC115" s="768"/>
      <c r="BD115" s="768"/>
      <c r="BE115" s="768"/>
      <c r="BF115" s="768"/>
      <c r="BG115" s="768"/>
      <c r="BH115" s="768"/>
      <c r="BI115" s="768"/>
      <c r="BJ115" s="768"/>
      <c r="BK115" s="768"/>
      <c r="BL115" s="768"/>
      <c r="BM115" s="768"/>
      <c r="BN115" s="768"/>
      <c r="BO115" s="768"/>
      <c r="BP115" s="769"/>
      <c r="BQ115" s="770">
        <v>1257613</v>
      </c>
      <c r="BR115" s="771"/>
      <c r="BS115" s="771"/>
      <c r="BT115" s="771"/>
      <c r="BU115" s="771"/>
      <c r="BV115" s="771">
        <v>993953</v>
      </c>
      <c r="BW115" s="771"/>
      <c r="BX115" s="771"/>
      <c r="BY115" s="771"/>
      <c r="BZ115" s="771"/>
      <c r="CA115" s="771">
        <v>616054</v>
      </c>
      <c r="CB115" s="771"/>
      <c r="CC115" s="771"/>
      <c r="CD115" s="771"/>
      <c r="CE115" s="771"/>
      <c r="CF115" s="848">
        <v>0.7</v>
      </c>
      <c r="CG115" s="849"/>
      <c r="CH115" s="849"/>
      <c r="CI115" s="849"/>
      <c r="CJ115" s="849"/>
      <c r="CK115" s="917"/>
      <c r="CL115" s="866"/>
      <c r="CM115" s="767" t="s">
        <v>433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372</v>
      </c>
      <c r="DH115" s="784"/>
      <c r="DI115" s="784"/>
      <c r="DJ115" s="784"/>
      <c r="DK115" s="785"/>
      <c r="DL115" s="786">
        <v>92916</v>
      </c>
      <c r="DM115" s="784"/>
      <c r="DN115" s="784"/>
      <c r="DO115" s="784"/>
      <c r="DP115" s="785"/>
      <c r="DQ115" s="786" t="s">
        <v>372</v>
      </c>
      <c r="DR115" s="784"/>
      <c r="DS115" s="784"/>
      <c r="DT115" s="784"/>
      <c r="DU115" s="785"/>
      <c r="DV115" s="754" t="s">
        <v>372</v>
      </c>
      <c r="DW115" s="755"/>
      <c r="DX115" s="755"/>
      <c r="DY115" s="755"/>
      <c r="DZ115" s="756"/>
    </row>
    <row r="116" spans="1:130" s="197" customFormat="1" ht="26.25" customHeight="1" x14ac:dyDescent="0.15">
      <c r="A116" s="906"/>
      <c r="B116" s="907"/>
      <c r="C116" s="846" t="s">
        <v>434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372</v>
      </c>
      <c r="AB116" s="784"/>
      <c r="AC116" s="784"/>
      <c r="AD116" s="784"/>
      <c r="AE116" s="785"/>
      <c r="AF116" s="786" t="s">
        <v>372</v>
      </c>
      <c r="AG116" s="784"/>
      <c r="AH116" s="784"/>
      <c r="AI116" s="784"/>
      <c r="AJ116" s="785"/>
      <c r="AK116" s="786" t="s">
        <v>372</v>
      </c>
      <c r="AL116" s="784"/>
      <c r="AM116" s="784"/>
      <c r="AN116" s="784"/>
      <c r="AO116" s="785"/>
      <c r="AP116" s="754" t="s">
        <v>372</v>
      </c>
      <c r="AQ116" s="755"/>
      <c r="AR116" s="755"/>
      <c r="AS116" s="755"/>
      <c r="AT116" s="756"/>
      <c r="AU116" s="923"/>
      <c r="AV116" s="924"/>
      <c r="AW116" s="924"/>
      <c r="AX116" s="924"/>
      <c r="AY116" s="925"/>
      <c r="AZ116" s="767" t="s">
        <v>435</v>
      </c>
      <c r="BA116" s="768"/>
      <c r="BB116" s="768"/>
      <c r="BC116" s="768"/>
      <c r="BD116" s="768"/>
      <c r="BE116" s="768"/>
      <c r="BF116" s="768"/>
      <c r="BG116" s="768"/>
      <c r="BH116" s="768"/>
      <c r="BI116" s="768"/>
      <c r="BJ116" s="768"/>
      <c r="BK116" s="768"/>
      <c r="BL116" s="768"/>
      <c r="BM116" s="768"/>
      <c r="BN116" s="768"/>
      <c r="BO116" s="768"/>
      <c r="BP116" s="769"/>
      <c r="BQ116" s="770" t="s">
        <v>372</v>
      </c>
      <c r="BR116" s="771"/>
      <c r="BS116" s="771"/>
      <c r="BT116" s="771"/>
      <c r="BU116" s="771"/>
      <c r="BV116" s="771" t="s">
        <v>372</v>
      </c>
      <c r="BW116" s="771"/>
      <c r="BX116" s="771"/>
      <c r="BY116" s="771"/>
      <c r="BZ116" s="771"/>
      <c r="CA116" s="771" t="s">
        <v>372</v>
      </c>
      <c r="CB116" s="771"/>
      <c r="CC116" s="771"/>
      <c r="CD116" s="771"/>
      <c r="CE116" s="771"/>
      <c r="CF116" s="848" t="s">
        <v>372</v>
      </c>
      <c r="CG116" s="849"/>
      <c r="CH116" s="849"/>
      <c r="CI116" s="849"/>
      <c r="CJ116" s="849"/>
      <c r="CK116" s="917"/>
      <c r="CL116" s="866"/>
      <c r="CM116" s="803" t="s">
        <v>436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372</v>
      </c>
      <c r="DH116" s="784"/>
      <c r="DI116" s="784"/>
      <c r="DJ116" s="784"/>
      <c r="DK116" s="785"/>
      <c r="DL116" s="786" t="s">
        <v>372</v>
      </c>
      <c r="DM116" s="784"/>
      <c r="DN116" s="784"/>
      <c r="DO116" s="784"/>
      <c r="DP116" s="785"/>
      <c r="DQ116" s="786" t="s">
        <v>372</v>
      </c>
      <c r="DR116" s="784"/>
      <c r="DS116" s="784"/>
      <c r="DT116" s="784"/>
      <c r="DU116" s="785"/>
      <c r="DV116" s="754" t="s">
        <v>372</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437</v>
      </c>
      <c r="Z117" s="889"/>
      <c r="AA117" s="894">
        <v>24496426</v>
      </c>
      <c r="AB117" s="895"/>
      <c r="AC117" s="895"/>
      <c r="AD117" s="895"/>
      <c r="AE117" s="896"/>
      <c r="AF117" s="898">
        <v>24875796</v>
      </c>
      <c r="AG117" s="895"/>
      <c r="AH117" s="895"/>
      <c r="AI117" s="895"/>
      <c r="AJ117" s="896"/>
      <c r="AK117" s="898">
        <v>23811114</v>
      </c>
      <c r="AL117" s="895"/>
      <c r="AM117" s="895"/>
      <c r="AN117" s="895"/>
      <c r="AO117" s="896"/>
      <c r="AP117" s="899"/>
      <c r="AQ117" s="900"/>
      <c r="AR117" s="900"/>
      <c r="AS117" s="900"/>
      <c r="AT117" s="901"/>
      <c r="AU117" s="923"/>
      <c r="AV117" s="924"/>
      <c r="AW117" s="924"/>
      <c r="AX117" s="924"/>
      <c r="AY117" s="925"/>
      <c r="AZ117" s="845" t="s">
        <v>438</v>
      </c>
      <c r="BA117" s="846"/>
      <c r="BB117" s="846"/>
      <c r="BC117" s="846"/>
      <c r="BD117" s="846"/>
      <c r="BE117" s="846"/>
      <c r="BF117" s="846"/>
      <c r="BG117" s="846"/>
      <c r="BH117" s="846"/>
      <c r="BI117" s="846"/>
      <c r="BJ117" s="846"/>
      <c r="BK117" s="846"/>
      <c r="BL117" s="846"/>
      <c r="BM117" s="846"/>
      <c r="BN117" s="846"/>
      <c r="BO117" s="846"/>
      <c r="BP117" s="847"/>
      <c r="BQ117" s="857" t="s">
        <v>372</v>
      </c>
      <c r="BR117" s="858"/>
      <c r="BS117" s="858"/>
      <c r="BT117" s="858"/>
      <c r="BU117" s="858"/>
      <c r="BV117" s="858" t="s">
        <v>372</v>
      </c>
      <c r="BW117" s="858"/>
      <c r="BX117" s="858"/>
      <c r="BY117" s="858"/>
      <c r="BZ117" s="858"/>
      <c r="CA117" s="858" t="s">
        <v>372</v>
      </c>
      <c r="CB117" s="858"/>
      <c r="CC117" s="858"/>
      <c r="CD117" s="858"/>
      <c r="CE117" s="858"/>
      <c r="CF117" s="848" t="s">
        <v>372</v>
      </c>
      <c r="CG117" s="849"/>
      <c r="CH117" s="849"/>
      <c r="CI117" s="849"/>
      <c r="CJ117" s="849"/>
      <c r="CK117" s="917"/>
      <c r="CL117" s="866"/>
      <c r="CM117" s="803" t="s">
        <v>439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372</v>
      </c>
      <c r="DH117" s="784"/>
      <c r="DI117" s="784"/>
      <c r="DJ117" s="784"/>
      <c r="DK117" s="785"/>
      <c r="DL117" s="786" t="s">
        <v>372</v>
      </c>
      <c r="DM117" s="784"/>
      <c r="DN117" s="784"/>
      <c r="DO117" s="784"/>
      <c r="DP117" s="785"/>
      <c r="DQ117" s="786" t="s">
        <v>372</v>
      </c>
      <c r="DR117" s="784"/>
      <c r="DS117" s="784"/>
      <c r="DT117" s="784"/>
      <c r="DU117" s="785"/>
      <c r="DV117" s="754" t="s">
        <v>372</v>
      </c>
      <c r="DW117" s="755"/>
      <c r="DX117" s="755"/>
      <c r="DY117" s="755"/>
      <c r="DZ117" s="756"/>
    </row>
    <row r="118" spans="1:130" s="197" customFormat="1" ht="26.25" customHeight="1" x14ac:dyDescent="0.15">
      <c r="A118" s="887" t="s">
        <v>413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411</v>
      </c>
      <c r="AB118" s="888"/>
      <c r="AC118" s="888"/>
      <c r="AD118" s="888"/>
      <c r="AE118" s="889"/>
      <c r="AF118" s="890" t="s">
        <v>288</v>
      </c>
      <c r="AG118" s="888"/>
      <c r="AH118" s="888"/>
      <c r="AI118" s="888"/>
      <c r="AJ118" s="889"/>
      <c r="AK118" s="890" t="s">
        <v>287</v>
      </c>
      <c r="AL118" s="888"/>
      <c r="AM118" s="888"/>
      <c r="AN118" s="888"/>
      <c r="AO118" s="889"/>
      <c r="AP118" s="891" t="s">
        <v>412</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440</v>
      </c>
      <c r="BP118" s="838"/>
      <c r="BQ118" s="857">
        <v>267380581</v>
      </c>
      <c r="BR118" s="858"/>
      <c r="BS118" s="858"/>
      <c r="BT118" s="858"/>
      <c r="BU118" s="858"/>
      <c r="BV118" s="858">
        <v>263848954</v>
      </c>
      <c r="BW118" s="858"/>
      <c r="BX118" s="858"/>
      <c r="BY118" s="858"/>
      <c r="BZ118" s="858"/>
      <c r="CA118" s="858">
        <v>252345706</v>
      </c>
      <c r="CB118" s="858"/>
      <c r="CC118" s="858"/>
      <c r="CD118" s="858"/>
      <c r="CE118" s="858"/>
      <c r="CF118" s="743"/>
      <c r="CG118" s="744"/>
      <c r="CH118" s="744"/>
      <c r="CI118" s="744"/>
      <c r="CJ118" s="841"/>
      <c r="CK118" s="917"/>
      <c r="CL118" s="866"/>
      <c r="CM118" s="803" t="s">
        <v>441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372</v>
      </c>
      <c r="DH118" s="784"/>
      <c r="DI118" s="784"/>
      <c r="DJ118" s="784"/>
      <c r="DK118" s="785"/>
      <c r="DL118" s="786" t="s">
        <v>372</v>
      </c>
      <c r="DM118" s="784"/>
      <c r="DN118" s="784"/>
      <c r="DO118" s="784"/>
      <c r="DP118" s="785"/>
      <c r="DQ118" s="786" t="s">
        <v>372</v>
      </c>
      <c r="DR118" s="784"/>
      <c r="DS118" s="784"/>
      <c r="DT118" s="784"/>
      <c r="DU118" s="785"/>
      <c r="DV118" s="754" t="s">
        <v>372</v>
      </c>
      <c r="DW118" s="755"/>
      <c r="DX118" s="755"/>
      <c r="DY118" s="755"/>
      <c r="DZ118" s="756"/>
    </row>
    <row r="119" spans="1:130" s="197" customFormat="1" ht="26.25" customHeight="1" x14ac:dyDescent="0.15">
      <c r="A119" s="863" t="s">
        <v>416</v>
      </c>
      <c r="B119" s="864"/>
      <c r="C119" s="869" t="s">
        <v>417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372</v>
      </c>
      <c r="AB119" s="873"/>
      <c r="AC119" s="873"/>
      <c r="AD119" s="873"/>
      <c r="AE119" s="874"/>
      <c r="AF119" s="875" t="s">
        <v>372</v>
      </c>
      <c r="AG119" s="873"/>
      <c r="AH119" s="873"/>
      <c r="AI119" s="873"/>
      <c r="AJ119" s="874"/>
      <c r="AK119" s="875" t="s">
        <v>372</v>
      </c>
      <c r="AL119" s="873"/>
      <c r="AM119" s="873"/>
      <c r="AN119" s="873"/>
      <c r="AO119" s="874"/>
      <c r="AP119" s="876" t="s">
        <v>372</v>
      </c>
      <c r="AQ119" s="877"/>
      <c r="AR119" s="877"/>
      <c r="AS119" s="877"/>
      <c r="AT119" s="878"/>
      <c r="AU119" s="879" t="s">
        <v>442</v>
      </c>
      <c r="AV119" s="880"/>
      <c r="AW119" s="880"/>
      <c r="AX119" s="880"/>
      <c r="AY119" s="881"/>
      <c r="AZ119" s="816" t="s">
        <v>443</v>
      </c>
      <c r="BA119" s="758"/>
      <c r="BB119" s="758"/>
      <c r="BC119" s="758"/>
      <c r="BD119" s="758"/>
      <c r="BE119" s="758"/>
      <c r="BF119" s="758"/>
      <c r="BG119" s="758"/>
      <c r="BH119" s="758"/>
      <c r="BI119" s="758"/>
      <c r="BJ119" s="758"/>
      <c r="BK119" s="758"/>
      <c r="BL119" s="758"/>
      <c r="BM119" s="758"/>
      <c r="BN119" s="758"/>
      <c r="BO119" s="758"/>
      <c r="BP119" s="759"/>
      <c r="BQ119" s="799">
        <v>23705812</v>
      </c>
      <c r="BR119" s="800"/>
      <c r="BS119" s="800"/>
      <c r="BT119" s="800"/>
      <c r="BU119" s="800"/>
      <c r="BV119" s="800">
        <v>27032810</v>
      </c>
      <c r="BW119" s="800"/>
      <c r="BX119" s="800"/>
      <c r="BY119" s="800"/>
      <c r="BZ119" s="800"/>
      <c r="CA119" s="800">
        <v>29431762</v>
      </c>
      <c r="CB119" s="800"/>
      <c r="CC119" s="800"/>
      <c r="CD119" s="800"/>
      <c r="CE119" s="800"/>
      <c r="CF119" s="861">
        <v>33.9</v>
      </c>
      <c r="CG119" s="862"/>
      <c r="CH119" s="862"/>
      <c r="CI119" s="862"/>
      <c r="CJ119" s="862"/>
      <c r="CK119" s="918"/>
      <c r="CL119" s="868"/>
      <c r="CM119" s="825" t="s">
        <v>444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2119574</v>
      </c>
      <c r="DH119" s="717"/>
      <c r="DI119" s="717"/>
      <c r="DJ119" s="717"/>
      <c r="DK119" s="718"/>
      <c r="DL119" s="719">
        <v>1911653</v>
      </c>
      <c r="DM119" s="717"/>
      <c r="DN119" s="717"/>
      <c r="DO119" s="717"/>
      <c r="DP119" s="718"/>
      <c r="DQ119" s="719">
        <v>1762831</v>
      </c>
      <c r="DR119" s="717"/>
      <c r="DS119" s="717"/>
      <c r="DT119" s="717"/>
      <c r="DU119" s="718"/>
      <c r="DV119" s="807">
        <v>2</v>
      </c>
      <c r="DW119" s="808"/>
      <c r="DX119" s="808"/>
      <c r="DY119" s="808"/>
      <c r="DZ119" s="809"/>
    </row>
    <row r="120" spans="1:130" s="197" customFormat="1" ht="26.25" customHeight="1" x14ac:dyDescent="0.15">
      <c r="A120" s="865"/>
      <c r="B120" s="866"/>
      <c r="C120" s="803" t="s">
        <v>420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372</v>
      </c>
      <c r="AB120" s="784"/>
      <c r="AC120" s="784"/>
      <c r="AD120" s="784"/>
      <c r="AE120" s="785"/>
      <c r="AF120" s="786" t="s">
        <v>372</v>
      </c>
      <c r="AG120" s="784"/>
      <c r="AH120" s="784"/>
      <c r="AI120" s="784"/>
      <c r="AJ120" s="785"/>
      <c r="AK120" s="786" t="s">
        <v>372</v>
      </c>
      <c r="AL120" s="784"/>
      <c r="AM120" s="784"/>
      <c r="AN120" s="784"/>
      <c r="AO120" s="785"/>
      <c r="AP120" s="754" t="s">
        <v>372</v>
      </c>
      <c r="AQ120" s="755"/>
      <c r="AR120" s="755"/>
      <c r="AS120" s="755"/>
      <c r="AT120" s="756"/>
      <c r="AU120" s="882"/>
      <c r="AV120" s="883"/>
      <c r="AW120" s="883"/>
      <c r="AX120" s="883"/>
      <c r="AY120" s="884"/>
      <c r="AZ120" s="767" t="s">
        <v>445</v>
      </c>
      <c r="BA120" s="768"/>
      <c r="BB120" s="768"/>
      <c r="BC120" s="768"/>
      <c r="BD120" s="768"/>
      <c r="BE120" s="768"/>
      <c r="BF120" s="768"/>
      <c r="BG120" s="768"/>
      <c r="BH120" s="768"/>
      <c r="BI120" s="768"/>
      <c r="BJ120" s="768"/>
      <c r="BK120" s="768"/>
      <c r="BL120" s="768"/>
      <c r="BM120" s="768"/>
      <c r="BN120" s="768"/>
      <c r="BO120" s="768"/>
      <c r="BP120" s="769"/>
      <c r="BQ120" s="770">
        <v>48852060</v>
      </c>
      <c r="BR120" s="771"/>
      <c r="BS120" s="771"/>
      <c r="BT120" s="771"/>
      <c r="BU120" s="771"/>
      <c r="BV120" s="771">
        <v>51262197</v>
      </c>
      <c r="BW120" s="771"/>
      <c r="BX120" s="771"/>
      <c r="BY120" s="771"/>
      <c r="BZ120" s="771"/>
      <c r="CA120" s="771">
        <v>49516404</v>
      </c>
      <c r="CB120" s="771"/>
      <c r="CC120" s="771"/>
      <c r="CD120" s="771"/>
      <c r="CE120" s="771"/>
      <c r="CF120" s="848">
        <v>57</v>
      </c>
      <c r="CG120" s="849"/>
      <c r="CH120" s="849"/>
      <c r="CI120" s="849"/>
      <c r="CJ120" s="849"/>
      <c r="CK120" s="850" t="s">
        <v>446</v>
      </c>
      <c r="CL120" s="810"/>
      <c r="CM120" s="810"/>
      <c r="CN120" s="810"/>
      <c r="CO120" s="811"/>
      <c r="CP120" s="854" t="s">
        <v>391</v>
      </c>
      <c r="CQ120" s="855"/>
      <c r="CR120" s="855"/>
      <c r="CS120" s="855"/>
      <c r="CT120" s="855"/>
      <c r="CU120" s="855"/>
      <c r="CV120" s="855"/>
      <c r="CW120" s="855"/>
      <c r="CX120" s="855"/>
      <c r="CY120" s="855"/>
      <c r="CZ120" s="855"/>
      <c r="DA120" s="855"/>
      <c r="DB120" s="855"/>
      <c r="DC120" s="855"/>
      <c r="DD120" s="855"/>
      <c r="DE120" s="855"/>
      <c r="DF120" s="856"/>
      <c r="DG120" s="799">
        <v>56640130</v>
      </c>
      <c r="DH120" s="800"/>
      <c r="DI120" s="800"/>
      <c r="DJ120" s="800"/>
      <c r="DK120" s="800"/>
      <c r="DL120" s="800">
        <v>58774258</v>
      </c>
      <c r="DM120" s="800"/>
      <c r="DN120" s="800"/>
      <c r="DO120" s="800"/>
      <c r="DP120" s="800"/>
      <c r="DQ120" s="800">
        <v>55772849</v>
      </c>
      <c r="DR120" s="800"/>
      <c r="DS120" s="800"/>
      <c r="DT120" s="800"/>
      <c r="DU120" s="800"/>
      <c r="DV120" s="801">
        <v>64.2</v>
      </c>
      <c r="DW120" s="801"/>
      <c r="DX120" s="801"/>
      <c r="DY120" s="801"/>
      <c r="DZ120" s="802"/>
    </row>
    <row r="121" spans="1:130" s="197" customFormat="1" ht="26.25" customHeight="1" x14ac:dyDescent="0.15">
      <c r="A121" s="865"/>
      <c r="B121" s="866"/>
      <c r="C121" s="842" t="s">
        <v>447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372</v>
      </c>
      <c r="AB121" s="784"/>
      <c r="AC121" s="784"/>
      <c r="AD121" s="784"/>
      <c r="AE121" s="785"/>
      <c r="AF121" s="786" t="s">
        <v>372</v>
      </c>
      <c r="AG121" s="784"/>
      <c r="AH121" s="784"/>
      <c r="AI121" s="784"/>
      <c r="AJ121" s="785"/>
      <c r="AK121" s="786" t="s">
        <v>372</v>
      </c>
      <c r="AL121" s="784"/>
      <c r="AM121" s="784"/>
      <c r="AN121" s="784"/>
      <c r="AO121" s="785"/>
      <c r="AP121" s="754" t="s">
        <v>372</v>
      </c>
      <c r="AQ121" s="755"/>
      <c r="AR121" s="755"/>
      <c r="AS121" s="755"/>
      <c r="AT121" s="756"/>
      <c r="AU121" s="882"/>
      <c r="AV121" s="883"/>
      <c r="AW121" s="883"/>
      <c r="AX121" s="883"/>
      <c r="AY121" s="884"/>
      <c r="AZ121" s="845" t="s">
        <v>448</v>
      </c>
      <c r="BA121" s="846"/>
      <c r="BB121" s="846"/>
      <c r="BC121" s="846"/>
      <c r="BD121" s="846"/>
      <c r="BE121" s="846"/>
      <c r="BF121" s="846"/>
      <c r="BG121" s="846"/>
      <c r="BH121" s="846"/>
      <c r="BI121" s="846"/>
      <c r="BJ121" s="846"/>
      <c r="BK121" s="846"/>
      <c r="BL121" s="846"/>
      <c r="BM121" s="846"/>
      <c r="BN121" s="846"/>
      <c r="BO121" s="846"/>
      <c r="BP121" s="847"/>
      <c r="BQ121" s="857">
        <v>163268496</v>
      </c>
      <c r="BR121" s="858"/>
      <c r="BS121" s="858"/>
      <c r="BT121" s="858"/>
      <c r="BU121" s="858"/>
      <c r="BV121" s="858">
        <v>165751887</v>
      </c>
      <c r="BW121" s="858"/>
      <c r="BX121" s="858"/>
      <c r="BY121" s="858"/>
      <c r="BZ121" s="858"/>
      <c r="CA121" s="858">
        <v>166736718</v>
      </c>
      <c r="CB121" s="858"/>
      <c r="CC121" s="858"/>
      <c r="CD121" s="858"/>
      <c r="CE121" s="858"/>
      <c r="CF121" s="859">
        <v>191.9</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9878893</v>
      </c>
      <c r="DH121" s="771"/>
      <c r="DI121" s="771"/>
      <c r="DJ121" s="771"/>
      <c r="DK121" s="771"/>
      <c r="DL121" s="771">
        <v>9404233</v>
      </c>
      <c r="DM121" s="771"/>
      <c r="DN121" s="771"/>
      <c r="DO121" s="771"/>
      <c r="DP121" s="771"/>
      <c r="DQ121" s="771">
        <v>9222888</v>
      </c>
      <c r="DR121" s="771"/>
      <c r="DS121" s="771"/>
      <c r="DT121" s="771"/>
      <c r="DU121" s="771"/>
      <c r="DV121" s="823">
        <v>10.6</v>
      </c>
      <c r="DW121" s="823"/>
      <c r="DX121" s="823"/>
      <c r="DY121" s="823"/>
      <c r="DZ121" s="824"/>
    </row>
    <row r="122" spans="1:130" s="197" customFormat="1" ht="26.25" customHeight="1" x14ac:dyDescent="0.15">
      <c r="A122" s="865"/>
      <c r="B122" s="866"/>
      <c r="C122" s="803" t="s">
        <v>430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372</v>
      </c>
      <c r="AB122" s="784"/>
      <c r="AC122" s="784"/>
      <c r="AD122" s="784"/>
      <c r="AE122" s="785"/>
      <c r="AF122" s="786" t="s">
        <v>372</v>
      </c>
      <c r="AG122" s="784"/>
      <c r="AH122" s="784"/>
      <c r="AI122" s="784"/>
      <c r="AJ122" s="785"/>
      <c r="AK122" s="786" t="s">
        <v>372</v>
      </c>
      <c r="AL122" s="784"/>
      <c r="AM122" s="784"/>
      <c r="AN122" s="784"/>
      <c r="AO122" s="785"/>
      <c r="AP122" s="754" t="s">
        <v>372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449</v>
      </c>
      <c r="BP122" s="838"/>
      <c r="BQ122" s="839">
        <v>235826368</v>
      </c>
      <c r="BR122" s="840"/>
      <c r="BS122" s="840"/>
      <c r="BT122" s="840"/>
      <c r="BU122" s="840"/>
      <c r="BV122" s="840">
        <v>244046894</v>
      </c>
      <c r="BW122" s="840"/>
      <c r="BX122" s="840"/>
      <c r="BY122" s="840"/>
      <c r="BZ122" s="840"/>
      <c r="CA122" s="840">
        <v>245684884</v>
      </c>
      <c r="CB122" s="840"/>
      <c r="CC122" s="840"/>
      <c r="CD122" s="840"/>
      <c r="CE122" s="840"/>
      <c r="CF122" s="743"/>
      <c r="CG122" s="744"/>
      <c r="CH122" s="744"/>
      <c r="CI122" s="744"/>
      <c r="CJ122" s="841"/>
      <c r="CK122" s="851"/>
      <c r="CL122" s="812"/>
      <c r="CM122" s="812"/>
      <c r="CN122" s="812"/>
      <c r="CO122" s="813"/>
      <c r="CP122" s="828" t="s">
        <v>389</v>
      </c>
      <c r="CQ122" s="829"/>
      <c r="CR122" s="829"/>
      <c r="CS122" s="829"/>
      <c r="CT122" s="829"/>
      <c r="CU122" s="829"/>
      <c r="CV122" s="829"/>
      <c r="CW122" s="829"/>
      <c r="CX122" s="829"/>
      <c r="CY122" s="829"/>
      <c r="CZ122" s="829"/>
      <c r="DA122" s="829"/>
      <c r="DB122" s="829"/>
      <c r="DC122" s="829"/>
      <c r="DD122" s="829"/>
      <c r="DE122" s="829"/>
      <c r="DF122" s="830"/>
      <c r="DG122" s="770">
        <v>2012505</v>
      </c>
      <c r="DH122" s="771"/>
      <c r="DI122" s="771"/>
      <c r="DJ122" s="771"/>
      <c r="DK122" s="771"/>
      <c r="DL122" s="771">
        <v>1926022</v>
      </c>
      <c r="DM122" s="771"/>
      <c r="DN122" s="771"/>
      <c r="DO122" s="771"/>
      <c r="DP122" s="771"/>
      <c r="DQ122" s="771">
        <v>1500203</v>
      </c>
      <c r="DR122" s="771"/>
      <c r="DS122" s="771"/>
      <c r="DT122" s="771"/>
      <c r="DU122" s="771"/>
      <c r="DV122" s="823">
        <v>1.7</v>
      </c>
      <c r="DW122" s="823"/>
      <c r="DX122" s="823"/>
      <c r="DY122" s="823"/>
      <c r="DZ122" s="824"/>
    </row>
    <row r="123" spans="1:130" s="197" customFormat="1" ht="26.25" customHeight="1" thickBot="1" x14ac:dyDescent="0.2">
      <c r="A123" s="865"/>
      <c r="B123" s="866"/>
      <c r="C123" s="803" t="s">
        <v>436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372</v>
      </c>
      <c r="AB123" s="784"/>
      <c r="AC123" s="784"/>
      <c r="AD123" s="784"/>
      <c r="AE123" s="785"/>
      <c r="AF123" s="786" t="s">
        <v>372</v>
      </c>
      <c r="AG123" s="784"/>
      <c r="AH123" s="784"/>
      <c r="AI123" s="784"/>
      <c r="AJ123" s="785"/>
      <c r="AK123" s="786" t="s">
        <v>372</v>
      </c>
      <c r="AL123" s="784"/>
      <c r="AM123" s="784"/>
      <c r="AN123" s="784"/>
      <c r="AO123" s="785"/>
      <c r="AP123" s="754" t="s">
        <v>372</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36.700000000000003</v>
      </c>
      <c r="BR123" s="832"/>
      <c r="BS123" s="832"/>
      <c r="BT123" s="832"/>
      <c r="BU123" s="832"/>
      <c r="BV123" s="832">
        <v>22.7</v>
      </c>
      <c r="BW123" s="832"/>
      <c r="BX123" s="832"/>
      <c r="BY123" s="832"/>
      <c r="BZ123" s="832"/>
      <c r="CA123" s="832">
        <v>7.6</v>
      </c>
      <c r="CB123" s="832"/>
      <c r="CC123" s="832"/>
      <c r="CD123" s="832"/>
      <c r="CE123" s="832"/>
      <c r="CF123" s="730"/>
      <c r="CG123" s="731"/>
      <c r="CH123" s="731"/>
      <c r="CI123" s="731"/>
      <c r="CJ123" s="833"/>
      <c r="CK123" s="851"/>
      <c r="CL123" s="812"/>
      <c r="CM123" s="812"/>
      <c r="CN123" s="812"/>
      <c r="CO123" s="813"/>
      <c r="CP123" s="828" t="s">
        <v>392</v>
      </c>
      <c r="CQ123" s="829"/>
      <c r="CR123" s="829"/>
      <c r="CS123" s="829"/>
      <c r="CT123" s="829"/>
      <c r="CU123" s="829"/>
      <c r="CV123" s="829"/>
      <c r="CW123" s="829"/>
      <c r="CX123" s="829"/>
      <c r="CY123" s="829"/>
      <c r="CZ123" s="829"/>
      <c r="DA123" s="829"/>
      <c r="DB123" s="829"/>
      <c r="DC123" s="829"/>
      <c r="DD123" s="829"/>
      <c r="DE123" s="829"/>
      <c r="DF123" s="830"/>
      <c r="DG123" s="783">
        <v>1389842</v>
      </c>
      <c r="DH123" s="784"/>
      <c r="DI123" s="784"/>
      <c r="DJ123" s="784"/>
      <c r="DK123" s="785"/>
      <c r="DL123" s="786">
        <v>1337376</v>
      </c>
      <c r="DM123" s="784"/>
      <c r="DN123" s="784"/>
      <c r="DO123" s="784"/>
      <c r="DP123" s="785"/>
      <c r="DQ123" s="786">
        <v>1246668</v>
      </c>
      <c r="DR123" s="784"/>
      <c r="DS123" s="784"/>
      <c r="DT123" s="784"/>
      <c r="DU123" s="785"/>
      <c r="DV123" s="754">
        <v>1.4</v>
      </c>
      <c r="DW123" s="755"/>
      <c r="DX123" s="755"/>
      <c r="DY123" s="755"/>
      <c r="DZ123" s="756"/>
    </row>
    <row r="124" spans="1:130" s="197" customFormat="1" ht="26.25" customHeight="1" x14ac:dyDescent="0.15">
      <c r="A124" s="865"/>
      <c r="B124" s="866"/>
      <c r="C124" s="803" t="s">
        <v>439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372</v>
      </c>
      <c r="AB124" s="784"/>
      <c r="AC124" s="784"/>
      <c r="AD124" s="784"/>
      <c r="AE124" s="785"/>
      <c r="AF124" s="786" t="s">
        <v>372</v>
      </c>
      <c r="AG124" s="784"/>
      <c r="AH124" s="784"/>
      <c r="AI124" s="784"/>
      <c r="AJ124" s="785"/>
      <c r="AK124" s="786" t="s">
        <v>372</v>
      </c>
      <c r="AL124" s="784"/>
      <c r="AM124" s="784"/>
      <c r="AN124" s="784"/>
      <c r="AO124" s="785"/>
      <c r="AP124" s="754" t="s">
        <v>372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v>1791062</v>
      </c>
      <c r="DH124" s="717"/>
      <c r="DI124" s="717"/>
      <c r="DJ124" s="717"/>
      <c r="DK124" s="718"/>
      <c r="DL124" s="719">
        <v>1662097</v>
      </c>
      <c r="DM124" s="717"/>
      <c r="DN124" s="717"/>
      <c r="DO124" s="717"/>
      <c r="DP124" s="718"/>
      <c r="DQ124" s="719">
        <v>1209006</v>
      </c>
      <c r="DR124" s="717"/>
      <c r="DS124" s="717"/>
      <c r="DT124" s="717"/>
      <c r="DU124" s="718"/>
      <c r="DV124" s="807">
        <v>1.4</v>
      </c>
      <c r="DW124" s="808"/>
      <c r="DX124" s="808"/>
      <c r="DY124" s="808"/>
      <c r="DZ124" s="809"/>
    </row>
    <row r="125" spans="1:130" s="197" customFormat="1" ht="26.25" customHeight="1" thickBot="1" x14ac:dyDescent="0.2">
      <c r="A125" s="865"/>
      <c r="B125" s="866"/>
      <c r="C125" s="803" t="s">
        <v>441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372</v>
      </c>
      <c r="AB125" s="784"/>
      <c r="AC125" s="784"/>
      <c r="AD125" s="784"/>
      <c r="AE125" s="785"/>
      <c r="AF125" s="786" t="s">
        <v>372</v>
      </c>
      <c r="AG125" s="784"/>
      <c r="AH125" s="784"/>
      <c r="AI125" s="784"/>
      <c r="AJ125" s="785"/>
      <c r="AK125" s="786" t="s">
        <v>372</v>
      </c>
      <c r="AL125" s="784"/>
      <c r="AM125" s="784"/>
      <c r="AN125" s="784"/>
      <c r="AO125" s="785"/>
      <c r="AP125" s="754" t="s">
        <v>372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372</v>
      </c>
      <c r="DH125" s="800"/>
      <c r="DI125" s="800"/>
      <c r="DJ125" s="800"/>
      <c r="DK125" s="800"/>
      <c r="DL125" s="800" t="s">
        <v>372</v>
      </c>
      <c r="DM125" s="800"/>
      <c r="DN125" s="800"/>
      <c r="DO125" s="800"/>
      <c r="DP125" s="800"/>
      <c r="DQ125" s="800" t="s">
        <v>372</v>
      </c>
      <c r="DR125" s="800"/>
      <c r="DS125" s="800"/>
      <c r="DT125" s="800"/>
      <c r="DU125" s="800"/>
      <c r="DV125" s="801" t="s">
        <v>372</v>
      </c>
      <c r="DW125" s="801"/>
      <c r="DX125" s="801"/>
      <c r="DY125" s="801"/>
      <c r="DZ125" s="802"/>
    </row>
    <row r="126" spans="1:130" s="197" customFormat="1" ht="26.25" customHeight="1" x14ac:dyDescent="0.15">
      <c r="A126" s="865"/>
      <c r="B126" s="866"/>
      <c r="C126" s="803" t="s">
        <v>444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372</v>
      </c>
      <c r="AB126" s="784"/>
      <c r="AC126" s="784"/>
      <c r="AD126" s="784"/>
      <c r="AE126" s="785"/>
      <c r="AF126" s="786" t="s">
        <v>372</v>
      </c>
      <c r="AG126" s="784"/>
      <c r="AH126" s="784"/>
      <c r="AI126" s="784"/>
      <c r="AJ126" s="785"/>
      <c r="AK126" s="786" t="s">
        <v>372</v>
      </c>
      <c r="AL126" s="784"/>
      <c r="AM126" s="784"/>
      <c r="AN126" s="784"/>
      <c r="AO126" s="785"/>
      <c r="AP126" s="754" t="s">
        <v>372</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v>859446</v>
      </c>
      <c r="DH126" s="771"/>
      <c r="DI126" s="771"/>
      <c r="DJ126" s="771"/>
      <c r="DK126" s="771"/>
      <c r="DL126" s="771">
        <v>666644</v>
      </c>
      <c r="DM126" s="771"/>
      <c r="DN126" s="771"/>
      <c r="DO126" s="771"/>
      <c r="DP126" s="771"/>
      <c r="DQ126" s="771">
        <v>336798</v>
      </c>
      <c r="DR126" s="771"/>
      <c r="DS126" s="771"/>
      <c r="DT126" s="771"/>
      <c r="DU126" s="771"/>
      <c r="DV126" s="823">
        <v>0.4</v>
      </c>
      <c r="DW126" s="823"/>
      <c r="DX126" s="823"/>
      <c r="DY126" s="823"/>
      <c r="DZ126" s="824"/>
    </row>
    <row r="127" spans="1:130" s="197" customFormat="1" ht="26.25" customHeight="1" thickBot="1" x14ac:dyDescent="0.2">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257697</v>
      </c>
      <c r="AB127" s="784"/>
      <c r="AC127" s="784"/>
      <c r="AD127" s="784"/>
      <c r="AE127" s="785"/>
      <c r="AF127" s="786">
        <v>248857</v>
      </c>
      <c r="AG127" s="784"/>
      <c r="AH127" s="784"/>
      <c r="AI127" s="784"/>
      <c r="AJ127" s="785"/>
      <c r="AK127" s="786">
        <v>232468</v>
      </c>
      <c r="AL127" s="784"/>
      <c r="AM127" s="784"/>
      <c r="AN127" s="784"/>
      <c r="AO127" s="785"/>
      <c r="AP127" s="754">
        <v>0.3</v>
      </c>
      <c r="AQ127" s="755"/>
      <c r="AR127" s="755"/>
      <c r="AS127" s="755"/>
      <c r="AT127" s="756"/>
      <c r="AU127" s="233"/>
      <c r="AV127" s="233"/>
      <c r="AW127" s="233"/>
      <c r="AX127" s="757" t="s">
        <v>460</v>
      </c>
      <c r="AY127" s="758"/>
      <c r="AZ127" s="758"/>
      <c r="BA127" s="758"/>
      <c r="BB127" s="758"/>
      <c r="BC127" s="758"/>
      <c r="BD127" s="758"/>
      <c r="BE127" s="759"/>
      <c r="BF127" s="760" t="s">
        <v>372</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v>398167</v>
      </c>
      <c r="DH127" s="820"/>
      <c r="DI127" s="820"/>
      <c r="DJ127" s="820"/>
      <c r="DK127" s="820"/>
      <c r="DL127" s="820">
        <v>327309</v>
      </c>
      <c r="DM127" s="820"/>
      <c r="DN127" s="820"/>
      <c r="DO127" s="820"/>
      <c r="DP127" s="820"/>
      <c r="DQ127" s="820">
        <v>279256</v>
      </c>
      <c r="DR127" s="820"/>
      <c r="DS127" s="820"/>
      <c r="DT127" s="820"/>
      <c r="DU127" s="820"/>
      <c r="DV127" s="821">
        <v>0.3</v>
      </c>
      <c r="DW127" s="821"/>
      <c r="DX127" s="821"/>
      <c r="DY127" s="821"/>
      <c r="DZ127" s="822"/>
    </row>
    <row r="128" spans="1:130" s="197" customFormat="1" ht="26.25" customHeight="1" x14ac:dyDescent="0.15">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5332603</v>
      </c>
      <c r="AB128" s="724"/>
      <c r="AC128" s="724"/>
      <c r="AD128" s="724"/>
      <c r="AE128" s="725"/>
      <c r="AF128" s="726">
        <v>5422733</v>
      </c>
      <c r="AG128" s="724"/>
      <c r="AH128" s="724"/>
      <c r="AI128" s="724"/>
      <c r="AJ128" s="725"/>
      <c r="AK128" s="726">
        <v>5320147</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372</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99523761</v>
      </c>
      <c r="AB129" s="784"/>
      <c r="AC129" s="784"/>
      <c r="AD129" s="784"/>
      <c r="AE129" s="785"/>
      <c r="AF129" s="786">
        <v>100973512</v>
      </c>
      <c r="AG129" s="784"/>
      <c r="AH129" s="784"/>
      <c r="AI129" s="784"/>
      <c r="AJ129" s="785"/>
      <c r="AK129" s="786">
        <v>101407639</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5.7</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13657035</v>
      </c>
      <c r="AB130" s="784"/>
      <c r="AC130" s="784"/>
      <c r="AD130" s="784"/>
      <c r="AE130" s="785"/>
      <c r="AF130" s="786">
        <v>13919726</v>
      </c>
      <c r="AG130" s="784"/>
      <c r="AH130" s="784"/>
      <c r="AI130" s="784"/>
      <c r="AJ130" s="785"/>
      <c r="AK130" s="786">
        <v>14542621</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v>7.6</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85866726</v>
      </c>
      <c r="AB131" s="717"/>
      <c r="AC131" s="717"/>
      <c r="AD131" s="717"/>
      <c r="AE131" s="718"/>
      <c r="AF131" s="719">
        <v>87053786</v>
      </c>
      <c r="AG131" s="717"/>
      <c r="AH131" s="717"/>
      <c r="AI131" s="717"/>
      <c r="AJ131" s="718"/>
      <c r="AK131" s="719">
        <v>86865018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6.4131803510000003</v>
      </c>
      <c r="AB132" s="740"/>
      <c r="AC132" s="740"/>
      <c r="AD132" s="740"/>
      <c r="AE132" s="741"/>
      <c r="AF132" s="742">
        <v>6.3562278609999998</v>
      </c>
      <c r="AG132" s="740"/>
      <c r="AH132" s="740"/>
      <c r="AI132" s="740"/>
      <c r="AJ132" s="741"/>
      <c r="AK132" s="742">
        <v>4.5453809730000003</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6.6</v>
      </c>
      <c r="AB133" s="749"/>
      <c r="AC133" s="749"/>
      <c r="AD133" s="749"/>
      <c r="AE133" s="750"/>
      <c r="AF133" s="748">
        <v>6.4</v>
      </c>
      <c r="AG133" s="749"/>
      <c r="AH133" s="749"/>
      <c r="AI133" s="749"/>
      <c r="AJ133" s="750"/>
      <c r="AK133" s="748">
        <v>5.7</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election activeCell="AH19" sqref="AH19"/>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19" t="s">
        <v>476</v>
      </c>
      <c r="L7" s="254"/>
      <c r="M7" s="255" t="s">
        <v>477</v>
      </c>
      <c r="N7" s="256"/>
    </row>
    <row r="8" spans="1:16" x14ac:dyDescent="0.15">
      <c r="A8" s="248"/>
      <c r="B8" s="244"/>
      <c r="C8" s="244"/>
      <c r="D8" s="244"/>
      <c r="E8" s="244"/>
      <c r="F8" s="244"/>
      <c r="G8" s="257"/>
      <c r="H8" s="258"/>
      <c r="I8" s="258"/>
      <c r="J8" s="259"/>
      <c r="K8" s="1120"/>
      <c r="L8" s="260" t="s">
        <v>478</v>
      </c>
      <c r="M8" s="261" t="s">
        <v>479</v>
      </c>
      <c r="N8" s="262" t="s">
        <v>480</v>
      </c>
    </row>
    <row r="9" spans="1:16" x14ac:dyDescent="0.15">
      <c r="A9" s="248"/>
      <c r="B9" s="244"/>
      <c r="C9" s="244"/>
      <c r="D9" s="244"/>
      <c r="E9" s="244"/>
      <c r="F9" s="244"/>
      <c r="G9" s="1133" t="s">
        <v>481</v>
      </c>
      <c r="H9" s="1134"/>
      <c r="I9" s="1134"/>
      <c r="J9" s="1135"/>
      <c r="K9" s="263">
        <v>27337279</v>
      </c>
      <c r="L9" s="264">
        <v>57875</v>
      </c>
      <c r="M9" s="265">
        <v>57686</v>
      </c>
      <c r="N9" s="266">
        <v>0.3</v>
      </c>
    </row>
    <row r="10" spans="1:16" x14ac:dyDescent="0.15">
      <c r="A10" s="248"/>
      <c r="B10" s="244"/>
      <c r="C10" s="244"/>
      <c r="D10" s="244"/>
      <c r="E10" s="244"/>
      <c r="F10" s="244"/>
      <c r="G10" s="1133" t="s">
        <v>482</v>
      </c>
      <c r="H10" s="1134"/>
      <c r="I10" s="1134"/>
      <c r="J10" s="1135"/>
      <c r="K10" s="267">
        <v>2419325</v>
      </c>
      <c r="L10" s="268">
        <v>5122</v>
      </c>
      <c r="M10" s="269">
        <v>2413</v>
      </c>
      <c r="N10" s="270">
        <v>112.3</v>
      </c>
    </row>
    <row r="11" spans="1:16" ht="13.5" customHeight="1" x14ac:dyDescent="0.15">
      <c r="A11" s="248"/>
      <c r="B11" s="244"/>
      <c r="C11" s="244"/>
      <c r="D11" s="244"/>
      <c r="E11" s="244"/>
      <c r="F11" s="244"/>
      <c r="G11" s="1133" t="s">
        <v>483</v>
      </c>
      <c r="H11" s="1134"/>
      <c r="I11" s="1134"/>
      <c r="J11" s="1135"/>
      <c r="K11" s="267">
        <v>3937522</v>
      </c>
      <c r="L11" s="268">
        <v>8336</v>
      </c>
      <c r="M11" s="269">
        <v>1538</v>
      </c>
      <c r="N11" s="270">
        <v>442</v>
      </c>
    </row>
    <row r="12" spans="1:16" ht="13.5" customHeight="1" x14ac:dyDescent="0.15">
      <c r="A12" s="248"/>
      <c r="B12" s="244"/>
      <c r="C12" s="244"/>
      <c r="D12" s="244"/>
      <c r="E12" s="244"/>
      <c r="F12" s="244"/>
      <c r="G12" s="1133" t="s">
        <v>484</v>
      </c>
      <c r="H12" s="1134"/>
      <c r="I12" s="1134"/>
      <c r="J12" s="1135"/>
      <c r="K12" s="267">
        <v>791380</v>
      </c>
      <c r="L12" s="268">
        <v>1675</v>
      </c>
      <c r="M12" s="269">
        <v>680</v>
      </c>
      <c r="N12" s="270">
        <v>146.30000000000001</v>
      </c>
    </row>
    <row r="13" spans="1:16" ht="13.5" customHeight="1" x14ac:dyDescent="0.15">
      <c r="A13" s="248"/>
      <c r="B13" s="244"/>
      <c r="C13" s="244"/>
      <c r="D13" s="244"/>
      <c r="E13" s="244"/>
      <c r="F13" s="244"/>
      <c r="G13" s="1133" t="s">
        <v>485</v>
      </c>
      <c r="H13" s="1134"/>
      <c r="I13" s="1134"/>
      <c r="J13" s="1135"/>
      <c r="K13" s="267" t="s">
        <v>486</v>
      </c>
      <c r="L13" s="268" t="s">
        <v>486</v>
      </c>
      <c r="M13" s="269">
        <v>20</v>
      </c>
      <c r="N13" s="270" t="s">
        <v>486</v>
      </c>
    </row>
    <row r="14" spans="1:16" ht="13.5" customHeight="1" x14ac:dyDescent="0.15">
      <c r="A14" s="248"/>
      <c r="B14" s="244"/>
      <c r="C14" s="244"/>
      <c r="D14" s="244"/>
      <c r="E14" s="244"/>
      <c r="F14" s="244"/>
      <c r="G14" s="1133" t="s">
        <v>487</v>
      </c>
      <c r="H14" s="1134"/>
      <c r="I14" s="1134"/>
      <c r="J14" s="1135"/>
      <c r="K14" s="267">
        <v>1201113</v>
      </c>
      <c r="L14" s="268">
        <v>2543</v>
      </c>
      <c r="M14" s="269">
        <v>1736</v>
      </c>
      <c r="N14" s="270">
        <v>46.5</v>
      </c>
    </row>
    <row r="15" spans="1:16" ht="13.5" customHeight="1" x14ac:dyDescent="0.15">
      <c r="A15" s="248"/>
      <c r="B15" s="244"/>
      <c r="C15" s="244"/>
      <c r="D15" s="244"/>
      <c r="E15" s="244"/>
      <c r="F15" s="244"/>
      <c r="G15" s="1133" t="s">
        <v>488</v>
      </c>
      <c r="H15" s="1134"/>
      <c r="I15" s="1134"/>
      <c r="J15" s="1135"/>
      <c r="K15" s="267">
        <v>486554</v>
      </c>
      <c r="L15" s="268">
        <v>1030</v>
      </c>
      <c r="M15" s="269">
        <v>1344</v>
      </c>
      <c r="N15" s="270">
        <v>-23.4</v>
      </c>
    </row>
    <row r="16" spans="1:16" x14ac:dyDescent="0.15">
      <c r="A16" s="248"/>
      <c r="B16" s="244"/>
      <c r="C16" s="244"/>
      <c r="D16" s="244"/>
      <c r="E16" s="244"/>
      <c r="F16" s="244"/>
      <c r="G16" s="1136" t="s">
        <v>489</v>
      </c>
      <c r="H16" s="1137"/>
      <c r="I16" s="1137"/>
      <c r="J16" s="1138"/>
      <c r="K16" s="268">
        <v>-3374178</v>
      </c>
      <c r="L16" s="268">
        <v>-7143</v>
      </c>
      <c r="M16" s="269">
        <v>-5023</v>
      </c>
      <c r="N16" s="270">
        <v>42.2</v>
      </c>
    </row>
    <row r="17" spans="1:16" x14ac:dyDescent="0.15">
      <c r="A17" s="248"/>
      <c r="B17" s="244"/>
      <c r="C17" s="244"/>
      <c r="D17" s="244"/>
      <c r="E17" s="244"/>
      <c r="F17" s="244"/>
      <c r="G17" s="1136" t="s">
        <v>171</v>
      </c>
      <c r="H17" s="1137"/>
      <c r="I17" s="1137"/>
      <c r="J17" s="1138"/>
      <c r="K17" s="268">
        <v>32798995</v>
      </c>
      <c r="L17" s="268">
        <v>69437</v>
      </c>
      <c r="M17" s="269">
        <v>60395</v>
      </c>
      <c r="N17" s="270">
        <v>15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30" t="s">
        <v>494</v>
      </c>
      <c r="H21" s="1131"/>
      <c r="I21" s="1131"/>
      <c r="J21" s="1132"/>
      <c r="K21" s="280">
        <v>6.05</v>
      </c>
      <c r="L21" s="281">
        <v>6.16</v>
      </c>
      <c r="M21" s="282">
        <v>-0.11</v>
      </c>
      <c r="N21" s="249"/>
      <c r="O21" s="283"/>
      <c r="P21" s="279"/>
    </row>
    <row r="22" spans="1:16" s="284" customFormat="1" x14ac:dyDescent="0.15">
      <c r="A22" s="279"/>
      <c r="B22" s="249"/>
      <c r="C22" s="249"/>
      <c r="D22" s="249"/>
      <c r="E22" s="249"/>
      <c r="F22" s="249"/>
      <c r="G22" s="1130" t="s">
        <v>495</v>
      </c>
      <c r="H22" s="1131"/>
      <c r="I22" s="1131"/>
      <c r="J22" s="1132"/>
      <c r="K22" s="285">
        <v>100.9</v>
      </c>
      <c r="L22" s="286">
        <v>100</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19" t="s">
        <v>476</v>
      </c>
      <c r="L30" s="254"/>
      <c r="M30" s="255" t="s">
        <v>477</v>
      </c>
      <c r="N30" s="256"/>
    </row>
    <row r="31" spans="1:16" x14ac:dyDescent="0.15">
      <c r="A31" s="248"/>
      <c r="B31" s="244"/>
      <c r="C31" s="244"/>
      <c r="D31" s="244"/>
      <c r="E31" s="244"/>
      <c r="F31" s="244"/>
      <c r="G31" s="257"/>
      <c r="H31" s="258"/>
      <c r="I31" s="258"/>
      <c r="J31" s="259"/>
      <c r="K31" s="1120"/>
      <c r="L31" s="260" t="s">
        <v>478</v>
      </c>
      <c r="M31" s="261" t="s">
        <v>479</v>
      </c>
      <c r="N31" s="262" t="s">
        <v>480</v>
      </c>
    </row>
    <row r="32" spans="1:16" ht="27" customHeight="1" x14ac:dyDescent="0.15">
      <c r="A32" s="248"/>
      <c r="B32" s="244"/>
      <c r="C32" s="244"/>
      <c r="D32" s="244"/>
      <c r="E32" s="244"/>
      <c r="F32" s="244"/>
      <c r="G32" s="1121" t="s">
        <v>498</v>
      </c>
      <c r="H32" s="1122"/>
      <c r="I32" s="1122"/>
      <c r="J32" s="1123"/>
      <c r="K32" s="294">
        <v>18545719</v>
      </c>
      <c r="L32" s="294">
        <v>39262</v>
      </c>
      <c r="M32" s="295">
        <v>40264</v>
      </c>
      <c r="N32" s="296">
        <v>-2.5</v>
      </c>
    </row>
    <row r="33" spans="1:16" ht="13.5" customHeight="1" x14ac:dyDescent="0.15">
      <c r="A33" s="248"/>
      <c r="B33" s="244"/>
      <c r="C33" s="244"/>
      <c r="D33" s="244"/>
      <c r="E33" s="244"/>
      <c r="F33" s="244"/>
      <c r="G33" s="1121" t="s">
        <v>499</v>
      </c>
      <c r="H33" s="1122"/>
      <c r="I33" s="1122"/>
      <c r="J33" s="1123"/>
      <c r="K33" s="294" t="s">
        <v>486</v>
      </c>
      <c r="L33" s="294" t="s">
        <v>486</v>
      </c>
      <c r="M33" s="295">
        <v>2</v>
      </c>
      <c r="N33" s="296" t="s">
        <v>486</v>
      </c>
    </row>
    <row r="34" spans="1:16" ht="27" customHeight="1" x14ac:dyDescent="0.15">
      <c r="A34" s="248"/>
      <c r="B34" s="244"/>
      <c r="C34" s="244"/>
      <c r="D34" s="244"/>
      <c r="E34" s="244"/>
      <c r="F34" s="244"/>
      <c r="G34" s="1121" t="s">
        <v>500</v>
      </c>
      <c r="H34" s="1122"/>
      <c r="I34" s="1122"/>
      <c r="J34" s="1123"/>
      <c r="K34" s="294">
        <v>50000</v>
      </c>
      <c r="L34" s="294">
        <v>106</v>
      </c>
      <c r="M34" s="295">
        <v>111</v>
      </c>
      <c r="N34" s="296">
        <v>-4.5</v>
      </c>
    </row>
    <row r="35" spans="1:16" ht="27" customHeight="1" x14ac:dyDescent="0.15">
      <c r="A35" s="248"/>
      <c r="B35" s="244"/>
      <c r="C35" s="244"/>
      <c r="D35" s="244"/>
      <c r="E35" s="244"/>
      <c r="F35" s="244"/>
      <c r="G35" s="1121" t="s">
        <v>501</v>
      </c>
      <c r="H35" s="1122"/>
      <c r="I35" s="1122"/>
      <c r="J35" s="1123"/>
      <c r="K35" s="294">
        <v>4772023</v>
      </c>
      <c r="L35" s="294">
        <v>10103</v>
      </c>
      <c r="M35" s="295">
        <v>9819</v>
      </c>
      <c r="N35" s="296">
        <v>2.9</v>
      </c>
    </row>
    <row r="36" spans="1:16" ht="27" customHeight="1" x14ac:dyDescent="0.15">
      <c r="A36" s="248"/>
      <c r="B36" s="244"/>
      <c r="C36" s="244"/>
      <c r="D36" s="244"/>
      <c r="E36" s="244"/>
      <c r="F36" s="244"/>
      <c r="G36" s="1121" t="s">
        <v>502</v>
      </c>
      <c r="H36" s="1122"/>
      <c r="I36" s="1122"/>
      <c r="J36" s="1123"/>
      <c r="K36" s="294">
        <v>210904</v>
      </c>
      <c r="L36" s="294">
        <v>446</v>
      </c>
      <c r="M36" s="295">
        <v>427</v>
      </c>
      <c r="N36" s="296">
        <v>4.4000000000000004</v>
      </c>
    </row>
    <row r="37" spans="1:16" ht="13.5" customHeight="1" x14ac:dyDescent="0.15">
      <c r="A37" s="248"/>
      <c r="B37" s="244"/>
      <c r="C37" s="244"/>
      <c r="D37" s="244"/>
      <c r="E37" s="244"/>
      <c r="F37" s="244"/>
      <c r="G37" s="1121" t="s">
        <v>503</v>
      </c>
      <c r="H37" s="1122"/>
      <c r="I37" s="1122"/>
      <c r="J37" s="1123"/>
      <c r="K37" s="294">
        <v>232468</v>
      </c>
      <c r="L37" s="294">
        <v>492</v>
      </c>
      <c r="M37" s="295">
        <v>787</v>
      </c>
      <c r="N37" s="296">
        <v>-37.5</v>
      </c>
    </row>
    <row r="38" spans="1:16" ht="27" customHeight="1" x14ac:dyDescent="0.15">
      <c r="A38" s="248"/>
      <c r="B38" s="244"/>
      <c r="C38" s="244"/>
      <c r="D38" s="244"/>
      <c r="E38" s="244"/>
      <c r="F38" s="244"/>
      <c r="G38" s="1124" t="s">
        <v>504</v>
      </c>
      <c r="H38" s="1125"/>
      <c r="I38" s="1125"/>
      <c r="J38" s="1126"/>
      <c r="K38" s="297" t="s">
        <v>486</v>
      </c>
      <c r="L38" s="297" t="s">
        <v>486</v>
      </c>
      <c r="M38" s="298">
        <v>3</v>
      </c>
      <c r="N38" s="299" t="s">
        <v>486</v>
      </c>
      <c r="O38" s="293"/>
    </row>
    <row r="39" spans="1:16" x14ac:dyDescent="0.15">
      <c r="A39" s="248"/>
      <c r="B39" s="244"/>
      <c r="C39" s="244"/>
      <c r="D39" s="244"/>
      <c r="E39" s="244"/>
      <c r="F39" s="244"/>
      <c r="G39" s="1124" t="s">
        <v>505</v>
      </c>
      <c r="H39" s="1125"/>
      <c r="I39" s="1125"/>
      <c r="J39" s="1126"/>
      <c r="K39" s="300">
        <v>-5320147</v>
      </c>
      <c r="L39" s="300">
        <v>-11263</v>
      </c>
      <c r="M39" s="301">
        <v>-8225</v>
      </c>
      <c r="N39" s="302">
        <v>36.9</v>
      </c>
      <c r="O39" s="293"/>
    </row>
    <row r="40" spans="1:16" ht="27" customHeight="1" x14ac:dyDescent="0.15">
      <c r="A40" s="248"/>
      <c r="B40" s="244"/>
      <c r="C40" s="244"/>
      <c r="D40" s="244"/>
      <c r="E40" s="244"/>
      <c r="F40" s="244"/>
      <c r="G40" s="1121" t="s">
        <v>506</v>
      </c>
      <c r="H40" s="1122"/>
      <c r="I40" s="1122"/>
      <c r="J40" s="1123"/>
      <c r="K40" s="300">
        <v>-14542621</v>
      </c>
      <c r="L40" s="300">
        <v>-30788</v>
      </c>
      <c r="M40" s="301">
        <v>-31118</v>
      </c>
      <c r="N40" s="302">
        <v>-1.1000000000000001</v>
      </c>
      <c r="O40" s="293"/>
    </row>
    <row r="41" spans="1:16" x14ac:dyDescent="0.15">
      <c r="A41" s="248"/>
      <c r="B41" s="244"/>
      <c r="C41" s="244"/>
      <c r="D41" s="244"/>
      <c r="E41" s="244"/>
      <c r="F41" s="244"/>
      <c r="G41" s="1127" t="s">
        <v>282</v>
      </c>
      <c r="H41" s="1128"/>
      <c r="I41" s="1128"/>
      <c r="J41" s="1129"/>
      <c r="K41" s="294">
        <v>3948346</v>
      </c>
      <c r="L41" s="300">
        <v>8359</v>
      </c>
      <c r="M41" s="301">
        <v>12068</v>
      </c>
      <c r="N41" s="302">
        <v>-30.7</v>
      </c>
      <c r="O41" s="293"/>
    </row>
    <row r="42" spans="1:16" x14ac:dyDescent="0.15">
      <c r="A42" s="248"/>
      <c r="B42" s="244"/>
      <c r="C42" s="244"/>
      <c r="D42" s="244"/>
      <c r="E42" s="244"/>
      <c r="F42" s="244"/>
      <c r="G42" s="303" t="s">
        <v>507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509</v>
      </c>
      <c r="H48" s="308"/>
      <c r="I48" s="308"/>
      <c r="J48" s="308"/>
      <c r="K48" s="308"/>
      <c r="L48" s="308"/>
      <c r="M48" s="309"/>
      <c r="N48" s="308"/>
    </row>
    <row r="49" spans="1:14" ht="13.5" customHeight="1" x14ac:dyDescent="0.15">
      <c r="A49" s="248"/>
      <c r="B49" s="244"/>
      <c r="C49" s="244"/>
      <c r="D49" s="244"/>
      <c r="E49" s="244"/>
      <c r="F49" s="244"/>
      <c r="G49" s="310"/>
      <c r="H49" s="311"/>
      <c r="I49" s="1114" t="s">
        <v>476</v>
      </c>
      <c r="J49" s="1116" t="s">
        <v>510</v>
      </c>
      <c r="K49" s="1117"/>
      <c r="L49" s="1117"/>
      <c r="M49" s="1117"/>
      <c r="N49" s="1118"/>
    </row>
    <row r="50" spans="1:14" x14ac:dyDescent="0.15">
      <c r="A50" s="248"/>
      <c r="B50" s="244"/>
      <c r="C50" s="244"/>
      <c r="D50" s="244"/>
      <c r="E50" s="244"/>
      <c r="F50" s="244"/>
      <c r="G50" s="312"/>
      <c r="H50" s="313"/>
      <c r="I50" s="1115"/>
      <c r="J50" s="314" t="s">
        <v>511</v>
      </c>
      <c r="K50" s="315" t="s">
        <v>512</v>
      </c>
      <c r="L50" s="316" t="s">
        <v>513</v>
      </c>
      <c r="M50" s="317" t="s">
        <v>514</v>
      </c>
      <c r="N50" s="318" t="s">
        <v>515</v>
      </c>
    </row>
    <row r="51" spans="1:14" x14ac:dyDescent="0.15">
      <c r="A51" s="248"/>
      <c r="B51" s="244"/>
      <c r="C51" s="244"/>
      <c r="D51" s="244"/>
      <c r="E51" s="244"/>
      <c r="F51" s="244"/>
      <c r="G51" s="310" t="s">
        <v>516</v>
      </c>
      <c r="H51" s="311"/>
      <c r="I51" s="319">
        <v>20640255</v>
      </c>
      <c r="J51" s="320">
        <v>44337</v>
      </c>
      <c r="K51" s="321">
        <v>26</v>
      </c>
      <c r="L51" s="322">
        <v>47155</v>
      </c>
      <c r="M51" s="323">
        <v>-1</v>
      </c>
      <c r="N51" s="324">
        <v>27</v>
      </c>
    </row>
    <row r="52" spans="1:14" x14ac:dyDescent="0.15">
      <c r="A52" s="248"/>
      <c r="B52" s="244"/>
      <c r="C52" s="244"/>
      <c r="D52" s="244"/>
      <c r="E52" s="244"/>
      <c r="F52" s="244"/>
      <c r="G52" s="325"/>
      <c r="H52" s="326" t="s">
        <v>517</v>
      </c>
      <c r="I52" s="327">
        <v>12634898</v>
      </c>
      <c r="J52" s="328">
        <v>27141</v>
      </c>
      <c r="K52" s="329">
        <v>14.1</v>
      </c>
      <c r="L52" s="330">
        <v>26802</v>
      </c>
      <c r="M52" s="331">
        <v>-1.9</v>
      </c>
      <c r="N52" s="332">
        <v>16</v>
      </c>
    </row>
    <row r="53" spans="1:14" x14ac:dyDescent="0.15">
      <c r="A53" s="248"/>
      <c r="B53" s="244"/>
      <c r="C53" s="244"/>
      <c r="D53" s="244"/>
      <c r="E53" s="244"/>
      <c r="F53" s="244"/>
      <c r="G53" s="310" t="s">
        <v>518</v>
      </c>
      <c r="H53" s="311"/>
      <c r="I53" s="319">
        <v>16537743</v>
      </c>
      <c r="J53" s="320">
        <v>35516</v>
      </c>
      <c r="K53" s="321">
        <v>-19.899999999999999</v>
      </c>
      <c r="L53" s="322">
        <v>43858</v>
      </c>
      <c r="M53" s="323">
        <v>-7</v>
      </c>
      <c r="N53" s="324">
        <v>-12.9</v>
      </c>
    </row>
    <row r="54" spans="1:14" x14ac:dyDescent="0.15">
      <c r="A54" s="248"/>
      <c r="B54" s="244"/>
      <c r="C54" s="244"/>
      <c r="D54" s="244"/>
      <c r="E54" s="244"/>
      <c r="F54" s="244"/>
      <c r="G54" s="325"/>
      <c r="H54" s="326" t="s">
        <v>517</v>
      </c>
      <c r="I54" s="327">
        <v>10445396</v>
      </c>
      <c r="J54" s="328">
        <v>22432</v>
      </c>
      <c r="K54" s="329">
        <v>-17.399999999999999</v>
      </c>
      <c r="L54" s="330">
        <v>23714</v>
      </c>
      <c r="M54" s="331">
        <v>-11.5</v>
      </c>
      <c r="N54" s="332">
        <v>-5.9</v>
      </c>
    </row>
    <row r="55" spans="1:14" x14ac:dyDescent="0.15">
      <c r="A55" s="248"/>
      <c r="B55" s="244"/>
      <c r="C55" s="244"/>
      <c r="D55" s="244"/>
      <c r="E55" s="244"/>
      <c r="F55" s="244"/>
      <c r="G55" s="310" t="s">
        <v>519</v>
      </c>
      <c r="H55" s="311"/>
      <c r="I55" s="319">
        <v>13716116</v>
      </c>
      <c r="J55" s="320">
        <v>29056</v>
      </c>
      <c r="K55" s="321">
        <v>-18.2</v>
      </c>
      <c r="L55" s="322">
        <v>41705</v>
      </c>
      <c r="M55" s="323">
        <v>-4.9000000000000004</v>
      </c>
      <c r="N55" s="324">
        <v>-13.3</v>
      </c>
    </row>
    <row r="56" spans="1:14" x14ac:dyDescent="0.15">
      <c r="A56" s="248"/>
      <c r="B56" s="244"/>
      <c r="C56" s="244"/>
      <c r="D56" s="244"/>
      <c r="E56" s="244"/>
      <c r="F56" s="244"/>
      <c r="G56" s="325"/>
      <c r="H56" s="326" t="s">
        <v>517</v>
      </c>
      <c r="I56" s="327">
        <v>8498169</v>
      </c>
      <c r="J56" s="328">
        <v>18002</v>
      </c>
      <c r="K56" s="329">
        <v>-19.7</v>
      </c>
      <c r="L56" s="330">
        <v>22742</v>
      </c>
      <c r="M56" s="331">
        <v>-4.0999999999999996</v>
      </c>
      <c r="N56" s="332">
        <v>-15.6</v>
      </c>
    </row>
    <row r="57" spans="1:14" x14ac:dyDescent="0.15">
      <c r="A57" s="248"/>
      <c r="B57" s="244"/>
      <c r="C57" s="244"/>
      <c r="D57" s="244"/>
      <c r="E57" s="244"/>
      <c r="F57" s="244"/>
      <c r="G57" s="310" t="s">
        <v>520</v>
      </c>
      <c r="H57" s="311"/>
      <c r="I57" s="319">
        <v>13425656</v>
      </c>
      <c r="J57" s="320">
        <v>28394</v>
      </c>
      <c r="K57" s="321">
        <v>-2.2999999999999998</v>
      </c>
      <c r="L57" s="322">
        <v>47677</v>
      </c>
      <c r="M57" s="323">
        <v>14.3</v>
      </c>
      <c r="N57" s="324">
        <v>-16.600000000000001</v>
      </c>
    </row>
    <row r="58" spans="1:14" x14ac:dyDescent="0.15">
      <c r="A58" s="248"/>
      <c r="B58" s="244"/>
      <c r="C58" s="244"/>
      <c r="D58" s="244"/>
      <c r="E58" s="244"/>
      <c r="F58" s="244"/>
      <c r="G58" s="325"/>
      <c r="H58" s="326" t="s">
        <v>517</v>
      </c>
      <c r="I58" s="327">
        <v>8512534</v>
      </c>
      <c r="J58" s="328">
        <v>18003</v>
      </c>
      <c r="K58" s="329">
        <v>0</v>
      </c>
      <c r="L58" s="330">
        <v>23360</v>
      </c>
      <c r="M58" s="331">
        <v>2.7</v>
      </c>
      <c r="N58" s="332">
        <v>-2.7</v>
      </c>
    </row>
    <row r="59" spans="1:14" x14ac:dyDescent="0.15">
      <c r="A59" s="248"/>
      <c r="B59" s="244"/>
      <c r="C59" s="244"/>
      <c r="D59" s="244"/>
      <c r="E59" s="244"/>
      <c r="F59" s="244"/>
      <c r="G59" s="310" t="s">
        <v>521</v>
      </c>
      <c r="H59" s="311"/>
      <c r="I59" s="319">
        <v>12075869</v>
      </c>
      <c r="J59" s="320">
        <v>25565</v>
      </c>
      <c r="K59" s="321">
        <v>-10</v>
      </c>
      <c r="L59" s="322">
        <v>51613</v>
      </c>
      <c r="M59" s="323">
        <v>8.3000000000000007</v>
      </c>
      <c r="N59" s="324">
        <v>-18.3</v>
      </c>
    </row>
    <row r="60" spans="1:14" x14ac:dyDescent="0.15">
      <c r="A60" s="248"/>
      <c r="B60" s="244"/>
      <c r="C60" s="244"/>
      <c r="D60" s="244"/>
      <c r="E60" s="244"/>
      <c r="F60" s="244"/>
      <c r="G60" s="325"/>
      <c r="H60" s="326" t="s">
        <v>517</v>
      </c>
      <c r="I60" s="333">
        <v>7674944</v>
      </c>
      <c r="J60" s="328">
        <v>16248</v>
      </c>
      <c r="K60" s="329">
        <v>-9.6999999999999993</v>
      </c>
      <c r="L60" s="330">
        <v>25872</v>
      </c>
      <c r="M60" s="331">
        <v>10.8</v>
      </c>
      <c r="N60" s="332">
        <v>-20.5</v>
      </c>
    </row>
    <row r="61" spans="1:14" x14ac:dyDescent="0.15">
      <c r="A61" s="248"/>
      <c r="B61" s="244"/>
      <c r="C61" s="244"/>
      <c r="D61" s="244"/>
      <c r="E61" s="244"/>
      <c r="F61" s="244"/>
      <c r="G61" s="310" t="s">
        <v>522</v>
      </c>
      <c r="H61" s="334"/>
      <c r="I61" s="335">
        <v>15279128</v>
      </c>
      <c r="J61" s="336">
        <v>32574</v>
      </c>
      <c r="K61" s="337">
        <v>-4.9000000000000004</v>
      </c>
      <c r="L61" s="338">
        <v>46402</v>
      </c>
      <c r="M61" s="339">
        <v>1.9</v>
      </c>
      <c r="N61" s="324">
        <v>-6.8</v>
      </c>
    </row>
    <row r="62" spans="1:14" x14ac:dyDescent="0.15">
      <c r="A62" s="248"/>
      <c r="B62" s="244"/>
      <c r="C62" s="244"/>
      <c r="D62" s="244"/>
      <c r="E62" s="244"/>
      <c r="F62" s="244"/>
      <c r="G62" s="325"/>
      <c r="H62" s="326" t="s">
        <v>517</v>
      </c>
      <c r="I62" s="327">
        <v>9553188</v>
      </c>
      <c r="J62" s="328">
        <v>20365</v>
      </c>
      <c r="K62" s="329">
        <v>-6.5</v>
      </c>
      <c r="L62" s="330">
        <v>24498</v>
      </c>
      <c r="M62" s="331">
        <v>-0.8</v>
      </c>
      <c r="N62" s="332">
        <v>-5.7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election activeCell="O45" sqref="O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39" t="s">
        <v>3</v>
      </c>
      <c r="D47" s="1139"/>
      <c r="E47" s="1140"/>
      <c r="F47" s="11">
        <v>12.29</v>
      </c>
      <c r="G47" s="12">
        <v>13.86</v>
      </c>
      <c r="H47" s="12">
        <v>14.17</v>
      </c>
      <c r="I47" s="12">
        <v>15.66</v>
      </c>
      <c r="J47" s="13">
        <v>14.1</v>
      </c>
    </row>
    <row r="48" spans="2:10" ht="57.75" customHeight="1" x14ac:dyDescent="0.15">
      <c r="B48" s="14"/>
      <c r="C48" s="1141" t="s">
        <v>4</v>
      </c>
      <c r="D48" s="1141"/>
      <c r="E48" s="1142"/>
      <c r="F48" s="15">
        <v>2.82</v>
      </c>
      <c r="G48" s="16">
        <v>2.91</v>
      </c>
      <c r="H48" s="16">
        <v>3.47</v>
      </c>
      <c r="I48" s="16">
        <v>2.98</v>
      </c>
      <c r="J48" s="17">
        <v>4.0599999999999996</v>
      </c>
    </row>
    <row r="49" spans="2:10" ht="57.75" customHeight="1" thickBot="1" x14ac:dyDescent="0.2">
      <c r="B49" s="18"/>
      <c r="C49" s="1143" t="s">
        <v>5</v>
      </c>
      <c r="D49" s="1143"/>
      <c r="E49" s="1144"/>
      <c r="F49" s="19">
        <v>2.2799999999999998</v>
      </c>
      <c r="G49" s="20">
        <v>2.59</v>
      </c>
      <c r="H49" s="20">
        <v>2.13</v>
      </c>
      <c r="I49" s="20">
        <v>2.25</v>
      </c>
      <c r="J49" s="21">
        <v>0.59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election activeCell="H39" sqref="H39"/>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51" t="s">
        <v>529</v>
      </c>
      <c r="D34" s="1151"/>
      <c r="E34" s="1152"/>
      <c r="F34" s="32">
        <v>6.51</v>
      </c>
      <c r="G34" s="33">
        <v>8.18</v>
      </c>
      <c r="H34" s="33">
        <v>8.39</v>
      </c>
      <c r="I34" s="33">
        <v>8.6</v>
      </c>
      <c r="J34" s="34">
        <v>9.56</v>
      </c>
      <c r="K34" s="22"/>
      <c r="L34" s="22"/>
      <c r="M34" s="22"/>
      <c r="N34" s="22"/>
      <c r="O34" s="22"/>
      <c r="P34" s="22"/>
    </row>
    <row r="35" spans="1:16" ht="39" customHeight="1" x14ac:dyDescent="0.15">
      <c r="A35" s="22"/>
      <c r="B35" s="35"/>
      <c r="C35" s="1145" t="s">
        <v>530</v>
      </c>
      <c r="D35" s="1146"/>
      <c r="E35" s="1147"/>
      <c r="F35" s="36">
        <v>4.03</v>
      </c>
      <c r="G35" s="37">
        <v>4.38</v>
      </c>
      <c r="H35" s="37">
        <v>4.68</v>
      </c>
      <c r="I35" s="37">
        <v>4.7</v>
      </c>
      <c r="J35" s="38">
        <v>4.93</v>
      </c>
      <c r="K35" s="22"/>
      <c r="L35" s="22"/>
      <c r="M35" s="22"/>
      <c r="N35" s="22"/>
      <c r="O35" s="22"/>
      <c r="P35" s="22"/>
    </row>
    <row r="36" spans="1:16" ht="39" customHeight="1" x14ac:dyDescent="0.15">
      <c r="A36" s="22"/>
      <c r="B36" s="35"/>
      <c r="C36" s="1145" t="s">
        <v>531</v>
      </c>
      <c r="D36" s="1146"/>
      <c r="E36" s="1147"/>
      <c r="F36" s="36">
        <v>2.68</v>
      </c>
      <c r="G36" s="37">
        <v>2.81</v>
      </c>
      <c r="H36" s="37">
        <v>3.39</v>
      </c>
      <c r="I36" s="37">
        <v>2.9</v>
      </c>
      <c r="J36" s="38">
        <v>3.98</v>
      </c>
      <c r="K36" s="22"/>
      <c r="L36" s="22"/>
      <c r="M36" s="22"/>
      <c r="N36" s="22"/>
      <c r="O36" s="22"/>
      <c r="P36" s="22"/>
    </row>
    <row r="37" spans="1:16" ht="39" customHeight="1" x14ac:dyDescent="0.15">
      <c r="A37" s="22"/>
      <c r="B37" s="35"/>
      <c r="C37" s="1145" t="s">
        <v>532</v>
      </c>
      <c r="D37" s="1146"/>
      <c r="E37" s="1147"/>
      <c r="F37" s="36">
        <v>5.13</v>
      </c>
      <c r="G37" s="37">
        <v>5.09</v>
      </c>
      <c r="H37" s="37">
        <v>4.93</v>
      </c>
      <c r="I37" s="37">
        <v>3.76</v>
      </c>
      <c r="J37" s="38">
        <v>3.21</v>
      </c>
      <c r="K37" s="22"/>
      <c r="L37" s="22"/>
      <c r="M37" s="22"/>
      <c r="N37" s="22"/>
      <c r="O37" s="22"/>
      <c r="P37" s="22"/>
    </row>
    <row r="38" spans="1:16" ht="39" customHeight="1" x14ac:dyDescent="0.15">
      <c r="A38" s="22"/>
      <c r="B38" s="35"/>
      <c r="C38" s="1145" t="s">
        <v>533</v>
      </c>
      <c r="D38" s="1146"/>
      <c r="E38" s="1147"/>
      <c r="F38" s="36">
        <v>1.1299999999999999</v>
      </c>
      <c r="G38" s="37">
        <v>1.86</v>
      </c>
      <c r="H38" s="37">
        <v>1.0900000000000001</v>
      </c>
      <c r="I38" s="37">
        <v>1.31</v>
      </c>
      <c r="J38" s="38">
        <v>1.18</v>
      </c>
      <c r="K38" s="22"/>
      <c r="L38" s="22"/>
      <c r="M38" s="22"/>
      <c r="N38" s="22"/>
      <c r="O38" s="22"/>
      <c r="P38" s="22"/>
    </row>
    <row r="39" spans="1:16" ht="39" customHeight="1" x14ac:dyDescent="0.15">
      <c r="A39" s="22"/>
      <c r="B39" s="35"/>
      <c r="C39" s="1145" t="s">
        <v>534</v>
      </c>
      <c r="D39" s="1146"/>
      <c r="E39" s="1147"/>
      <c r="F39" s="36">
        <v>0.38</v>
      </c>
      <c r="G39" s="37">
        <v>0.49</v>
      </c>
      <c r="H39" s="37">
        <v>0.51</v>
      </c>
      <c r="I39" s="37">
        <v>0.48</v>
      </c>
      <c r="J39" s="38">
        <v>0.48</v>
      </c>
      <c r="K39" s="22"/>
      <c r="L39" s="22"/>
      <c r="M39" s="22"/>
      <c r="N39" s="22"/>
      <c r="O39" s="22"/>
      <c r="P39" s="22"/>
    </row>
    <row r="40" spans="1:16" ht="39" customHeight="1" x14ac:dyDescent="0.15">
      <c r="A40" s="22"/>
      <c r="B40" s="35"/>
      <c r="C40" s="1145" t="s">
        <v>535</v>
      </c>
      <c r="D40" s="1146"/>
      <c r="E40" s="1147"/>
      <c r="F40" s="36">
        <v>0.11</v>
      </c>
      <c r="G40" s="37">
        <v>0.32</v>
      </c>
      <c r="H40" s="37">
        <v>0.32</v>
      </c>
      <c r="I40" s="37">
        <v>0.33</v>
      </c>
      <c r="J40" s="38">
        <v>0.38</v>
      </c>
      <c r="K40" s="22"/>
      <c r="L40" s="22"/>
      <c r="M40" s="22"/>
      <c r="N40" s="22"/>
      <c r="O40" s="22"/>
      <c r="P40" s="22"/>
    </row>
    <row r="41" spans="1:16" ht="39" customHeight="1" x14ac:dyDescent="0.15">
      <c r="A41" s="22"/>
      <c r="B41" s="35"/>
      <c r="C41" s="1145" t="s">
        <v>536</v>
      </c>
      <c r="D41" s="1146"/>
      <c r="E41" s="1147"/>
      <c r="F41" s="36">
        <v>0.15</v>
      </c>
      <c r="G41" s="37">
        <v>0.17</v>
      </c>
      <c r="H41" s="37">
        <v>0.21</v>
      </c>
      <c r="I41" s="37">
        <v>0.28999999999999998</v>
      </c>
      <c r="J41" s="38">
        <v>0.38</v>
      </c>
      <c r="K41" s="22"/>
      <c r="L41" s="22"/>
      <c r="M41" s="22"/>
      <c r="N41" s="22"/>
      <c r="O41" s="22"/>
      <c r="P41" s="22"/>
    </row>
    <row r="42" spans="1:16" ht="39" customHeight="1" x14ac:dyDescent="0.15">
      <c r="A42" s="22"/>
      <c r="B42" s="39"/>
      <c r="C42" s="1145" t="s">
        <v>537</v>
      </c>
      <c r="D42" s="1146"/>
      <c r="E42" s="1147"/>
      <c r="F42" s="36" t="s">
        <v>538</v>
      </c>
      <c r="G42" s="37" t="s">
        <v>539</v>
      </c>
      <c r="H42" s="37" t="s">
        <v>486</v>
      </c>
      <c r="I42" s="37" t="s">
        <v>486</v>
      </c>
      <c r="J42" s="38" t="s">
        <v>486</v>
      </c>
      <c r="K42" s="22"/>
      <c r="L42" s="22"/>
      <c r="M42" s="22"/>
      <c r="N42" s="22"/>
      <c r="O42" s="22"/>
      <c r="P42" s="22"/>
    </row>
    <row r="43" spans="1:16" ht="39" customHeight="1" thickBot="1" x14ac:dyDescent="0.2">
      <c r="A43" s="22"/>
      <c r="B43" s="40"/>
      <c r="C43" s="1148" t="s">
        <v>540</v>
      </c>
      <c r="D43" s="1149"/>
      <c r="E43" s="1150"/>
      <c r="F43" s="41">
        <v>0.13</v>
      </c>
      <c r="G43" s="42">
        <v>0.3</v>
      </c>
      <c r="H43" s="42">
        <v>0.45</v>
      </c>
      <c r="I43" s="42">
        <v>0.41</v>
      </c>
      <c r="J43" s="43">
        <v>0.44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election activeCell="R43" sqref="R43"/>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18457</v>
      </c>
      <c r="L45" s="60">
        <v>18540</v>
      </c>
      <c r="M45" s="60">
        <v>18727</v>
      </c>
      <c r="N45" s="60">
        <v>19170</v>
      </c>
      <c r="O45" s="61">
        <v>18546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x14ac:dyDescent="0.15">
      <c r="A47" s="48"/>
      <c r="B47" s="1163"/>
      <c r="C47" s="1164"/>
      <c r="D47" s="62"/>
      <c r="E47" s="1155" t="s">
        <v>14</v>
      </c>
      <c r="F47" s="1155"/>
      <c r="G47" s="1155"/>
      <c r="H47" s="1155"/>
      <c r="I47" s="1155"/>
      <c r="J47" s="1156"/>
      <c r="K47" s="63">
        <v>17</v>
      </c>
      <c r="L47" s="64">
        <v>50</v>
      </c>
      <c r="M47" s="64">
        <v>50</v>
      </c>
      <c r="N47" s="64">
        <v>50</v>
      </c>
      <c r="O47" s="65">
        <v>50</v>
      </c>
      <c r="P47" s="48"/>
      <c r="Q47" s="48"/>
      <c r="R47" s="48"/>
      <c r="S47" s="48"/>
      <c r="T47" s="48"/>
      <c r="U47" s="48"/>
    </row>
    <row r="48" spans="1:21" ht="30.75" customHeight="1" x14ac:dyDescent="0.15">
      <c r="A48" s="48"/>
      <c r="B48" s="1163"/>
      <c r="C48" s="1164"/>
      <c r="D48" s="62"/>
      <c r="E48" s="1155" t="s">
        <v>15</v>
      </c>
      <c r="F48" s="1155"/>
      <c r="G48" s="1155"/>
      <c r="H48" s="1155"/>
      <c r="I48" s="1155"/>
      <c r="J48" s="1156"/>
      <c r="K48" s="63">
        <v>4692</v>
      </c>
      <c r="L48" s="64">
        <v>5116</v>
      </c>
      <c r="M48" s="64">
        <v>5242</v>
      </c>
      <c r="N48" s="64">
        <v>5208</v>
      </c>
      <c r="O48" s="65">
        <v>4772</v>
      </c>
      <c r="P48" s="48"/>
      <c r="Q48" s="48"/>
      <c r="R48" s="48"/>
      <c r="S48" s="48"/>
      <c r="T48" s="48"/>
      <c r="U48" s="48"/>
    </row>
    <row r="49" spans="1:21" ht="30.75" customHeight="1" x14ac:dyDescent="0.15">
      <c r="A49" s="48"/>
      <c r="B49" s="1163"/>
      <c r="C49" s="1164"/>
      <c r="D49" s="62"/>
      <c r="E49" s="1155" t="s">
        <v>16</v>
      </c>
      <c r="F49" s="1155"/>
      <c r="G49" s="1155"/>
      <c r="H49" s="1155"/>
      <c r="I49" s="1155"/>
      <c r="J49" s="1156"/>
      <c r="K49" s="63">
        <v>213</v>
      </c>
      <c r="L49" s="64">
        <v>211</v>
      </c>
      <c r="M49" s="64">
        <v>219</v>
      </c>
      <c r="N49" s="64">
        <v>199</v>
      </c>
      <c r="O49" s="65">
        <v>211</v>
      </c>
      <c r="P49" s="48"/>
      <c r="Q49" s="48"/>
      <c r="R49" s="48"/>
      <c r="S49" s="48"/>
      <c r="T49" s="48"/>
      <c r="U49" s="48"/>
    </row>
    <row r="50" spans="1:21" ht="30.75" customHeight="1" x14ac:dyDescent="0.15">
      <c r="A50" s="48"/>
      <c r="B50" s="1163"/>
      <c r="C50" s="1164"/>
      <c r="D50" s="62"/>
      <c r="E50" s="1155" t="s">
        <v>17</v>
      </c>
      <c r="F50" s="1155"/>
      <c r="G50" s="1155"/>
      <c r="H50" s="1155"/>
      <c r="I50" s="1155"/>
      <c r="J50" s="1156"/>
      <c r="K50" s="63">
        <v>285</v>
      </c>
      <c r="L50" s="64">
        <v>280</v>
      </c>
      <c r="M50" s="64">
        <v>258</v>
      </c>
      <c r="N50" s="64">
        <v>249</v>
      </c>
      <c r="O50" s="65">
        <v>232</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486</v>
      </c>
      <c r="L51" s="64" t="s">
        <v>486</v>
      </c>
      <c r="M51" s="64" t="s">
        <v>486</v>
      </c>
      <c r="N51" s="64" t="s">
        <v>486</v>
      </c>
      <c r="O51" s="65" t="s">
        <v>486</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17702</v>
      </c>
      <c r="L52" s="64">
        <v>18591</v>
      </c>
      <c r="M52" s="64">
        <v>18990</v>
      </c>
      <c r="N52" s="64">
        <v>19343</v>
      </c>
      <c r="O52" s="65">
        <v>19863</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5962</v>
      </c>
      <c r="L53" s="69">
        <v>5606</v>
      </c>
      <c r="M53" s="69">
        <v>5506</v>
      </c>
      <c r="N53" s="69">
        <v>5533</v>
      </c>
      <c r="O53" s="70">
        <v>3948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2016-04-22T05:51:01Z</cp:lastPrinted>
  <dcterms:created xsi:type="dcterms:W3CDTF">2016-02-15T02:01:07Z</dcterms:created>
  <dcterms:modified xsi:type="dcterms:W3CDTF">2016-05-02T08:45:17Z</dcterms:modified>
  <cp:category/>
</cp:coreProperties>
</file>